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stanera-my.sharepoint.com/personal/mswett_costanera_com/Documents/Forus/Inv. Relations/Resultados Trimestrales/Información Forus/2026/1Q26/"/>
    </mc:Choice>
  </mc:AlternateContent>
  <xr:revisionPtr revIDLastSave="519" documentId="8_{DA5557EF-2CAD-416C-9392-3AD2E2C19B7F}" xr6:coauthVersionLast="47" xr6:coauthVersionMax="47" xr10:uidLastSave="{62FE33D7-AE1C-499A-A77C-2429A4D6DC8A}"/>
  <bookViews>
    <workbookView xWindow="28680" yWindow="-120" windowWidth="29040" windowHeight="15720" tabRatio="562" activeTab="1" xr2:uid="{EAD3F823-E54C-4318-91E3-A54FB2EA7B9E}"/>
  </bookViews>
  <sheets>
    <sheet name="Disclaimer" sheetId="4" r:id="rId1"/>
    <sheet name="Operating Data (Q)" sheetId="10" r:id="rId2"/>
    <sheet name="Operating Data (Y)" sheetId="11" r:id="rId3"/>
    <sheet name="Country (Q)" sheetId="13" r:id="rId4"/>
    <sheet name="Country (Q) output" sheetId="16" r:id="rId5"/>
    <sheet name="Country (YTD)" sheetId="12" r:id="rId6"/>
    <sheet name="Country (Y)" sheetId="14" r:id="rId7"/>
    <sheet name="Country (YTD) output" sheetId="18" r:id="rId8"/>
    <sheet name="Country (Y) output" sheetId="17" r:id="rId9"/>
    <sheet name="Income Statement (Q)" sheetId="5" r:id="rId10"/>
    <sheet name="Income Statement (YTD)" sheetId="6" r:id="rId11"/>
    <sheet name="Income Statement (Y)" sheetId="7" r:id="rId12"/>
    <sheet name="Balance Sheet" sheetId="8" r:id="rId13"/>
    <sheet name="Cash Flow Statement" sheetId="9" r:id="rId14"/>
    <sheet name="Dividends" sheetId="15" r:id="rId15"/>
  </sheets>
  <externalReferences>
    <externalReference r:id="rId16"/>
    <externalReference r:id="rId17"/>
    <externalReference r:id="rId18"/>
    <externalReference r:id="rId19"/>
  </externalReferences>
  <definedNames>
    <definedName name="\A">#N/A</definedName>
    <definedName name="\B">#N/A</definedName>
    <definedName name="___RAN1">#REF!</definedName>
    <definedName name="___RAN10">#REF!</definedName>
    <definedName name="___RAN11">#REF!</definedName>
    <definedName name="___RAN2">#REF!</definedName>
    <definedName name="___RAN3">#REF!</definedName>
    <definedName name="__RAN1">#REF!</definedName>
    <definedName name="__RAN10">#REF!</definedName>
    <definedName name="__RAN11">#REF!</definedName>
    <definedName name="__RAN2">#REF!</definedName>
    <definedName name="__RAN3">#REF!</definedName>
    <definedName name="_IPC2009">[1]IPC!$A$1:$M$14</definedName>
    <definedName name="_RAN1">#REF!</definedName>
    <definedName name="_RAN10">#REF!</definedName>
    <definedName name="_RAN11">#REF!</definedName>
    <definedName name="_RAN2">#REF!</definedName>
    <definedName name="_RAN3">#REF!</definedName>
    <definedName name="_RAN4">#REF!</definedName>
    <definedName name="_RAN5">#REF!</definedName>
    <definedName name="BASE">#REF!</definedName>
    <definedName name="bla">[2]fechas!$A$2:$A$13</definedName>
    <definedName name="Cuenta">#REF!</definedName>
    <definedName name="_xlnm.Database">#REF!</definedName>
    <definedName name="DESCRIPCION">#REF!</definedName>
    <definedName name="FACTOR">[1]IPC!$D$31:$E$43</definedName>
    <definedName name="Img_AES_Tietê" hidden="1">"IMG_12"</definedName>
    <definedName name="Img_ML_2b2b8h8h" hidden="1">"IMG_11"</definedName>
    <definedName name="Img_ML_3c7g1a7g" hidden="1">"IMG_18"</definedName>
    <definedName name="Img_ML_4d2b6f6f" hidden="1">"IMG_11"</definedName>
    <definedName name="Img_ML_5e9i9i2b" hidden="1">"IMG_18"</definedName>
    <definedName name="Img_ML_7g5e5e2b" hidden="1">"IMG_12"</definedName>
    <definedName name="Img_ML_7n6h3t1t" hidden="1">"IMG_11"</definedName>
    <definedName name="Img_ML_8r1k8t4y" hidden="1">"IMG_11"</definedName>
    <definedName name="IPC">[3]IPC!$A$1:$M$14</definedName>
    <definedName name="MACRO">#REF!</definedName>
    <definedName name="Método_Utilizado_para_Expresar_la_Amortización_de_Activos_Intangibles_Identificables__Vida_o_Tasa">'[4]IAS38-Cuadros'!$K$87:$K$88</definedName>
    <definedName name="_xlnm.Print_Titles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256" i="13" l="1"/>
  <c r="BS256" i="13"/>
  <c r="BR256" i="13"/>
  <c r="BT255" i="13"/>
  <c r="BS255" i="13"/>
  <c r="BR255" i="13"/>
  <c r="BT254" i="13"/>
  <c r="BS254" i="13"/>
  <c r="BR254" i="13"/>
  <c r="BT253" i="13"/>
  <c r="BS253" i="13"/>
  <c r="BR253" i="13"/>
  <c r="BT252" i="13"/>
  <c r="BS252" i="13"/>
  <c r="BR252" i="13"/>
  <c r="BO54" i="6"/>
  <c r="BO53" i="6"/>
  <c r="BO49" i="6"/>
  <c r="BO48" i="6"/>
  <c r="BO25" i="6"/>
  <c r="BO24" i="6"/>
  <c r="BO20" i="6"/>
  <c r="BO19" i="6"/>
  <c r="BO16" i="6"/>
  <c r="BO15" i="6"/>
  <c r="BO10" i="6"/>
  <c r="BO9" i="6"/>
  <c r="BO6" i="6"/>
  <c r="BO54" i="5"/>
  <c r="BO53" i="5"/>
  <c r="BO49" i="5"/>
  <c r="BO48" i="5"/>
  <c r="BO25" i="5"/>
  <c r="BO24" i="5"/>
  <c r="BO20" i="5"/>
  <c r="BO19" i="5"/>
  <c r="BO16" i="5"/>
  <c r="BO15" i="5"/>
  <c r="BO10" i="5"/>
  <c r="BO9" i="5"/>
  <c r="BO6" i="5"/>
  <c r="BT428" i="18"/>
  <c r="BT398" i="18"/>
  <c r="BT371" i="18"/>
  <c r="BT344" i="18"/>
  <c r="BT330" i="18"/>
  <c r="BT326" i="18"/>
  <c r="BT318" i="18"/>
  <c r="BT316" i="18"/>
  <c r="BT314" i="18"/>
  <c r="BT313" i="18"/>
  <c r="BT303" i="18"/>
  <c r="BT299" i="18"/>
  <c r="BT291" i="18"/>
  <c r="BT289" i="18"/>
  <c r="BT287" i="18"/>
  <c r="BT286" i="18"/>
  <c r="BT276" i="18"/>
  <c r="BT272" i="18"/>
  <c r="BT264" i="18"/>
  <c r="BT262" i="18"/>
  <c r="BT260" i="18"/>
  <c r="BT259" i="18"/>
  <c r="BT251" i="18"/>
  <c r="BT247" i="18"/>
  <c r="BT243" i="18"/>
  <c r="BT235" i="18"/>
  <c r="BT233" i="18"/>
  <c r="BT231" i="18"/>
  <c r="BT245" i="18" s="1"/>
  <c r="BT230" i="18"/>
  <c r="BT224" i="18"/>
  <c r="BT220" i="18"/>
  <c r="BT216" i="18"/>
  <c r="BT208" i="18"/>
  <c r="BT206" i="18"/>
  <c r="BT204" i="18"/>
  <c r="BT203" i="18"/>
  <c r="BT193" i="18"/>
  <c r="BT189" i="18"/>
  <c r="BT191" i="18" s="1"/>
  <c r="BT181" i="18"/>
  <c r="BT183" i="18" s="1"/>
  <c r="BT179" i="18"/>
  <c r="BT177" i="18"/>
  <c r="BT176" i="18"/>
  <c r="BT167" i="18"/>
  <c r="BT168" i="18" s="1"/>
  <c r="BT163" i="18"/>
  <c r="BT159" i="18"/>
  <c r="BT151" i="18"/>
  <c r="BT149" i="18"/>
  <c r="BT147" i="18"/>
  <c r="BT146" i="18"/>
  <c r="BT140" i="18"/>
  <c r="BT136" i="18"/>
  <c r="BT132" i="18"/>
  <c r="BT124" i="18"/>
  <c r="BT122" i="18"/>
  <c r="BT120" i="18"/>
  <c r="BT119" i="18"/>
  <c r="BT109" i="18"/>
  <c r="BT105" i="18"/>
  <c r="BT97" i="18"/>
  <c r="BT101" i="18" s="1"/>
  <c r="BT95" i="18"/>
  <c r="BT93" i="18"/>
  <c r="BT92" i="18"/>
  <c r="BT77" i="18"/>
  <c r="BT79" i="18" s="1"/>
  <c r="BT73" i="18"/>
  <c r="BT65" i="18"/>
  <c r="BT63" i="18"/>
  <c r="BT61" i="18"/>
  <c r="BT60" i="18"/>
  <c r="BT54" i="18"/>
  <c r="BT50" i="18"/>
  <c r="BT46" i="18"/>
  <c r="BT38" i="18"/>
  <c r="BT36" i="18"/>
  <c r="BT34" i="18"/>
  <c r="BT33" i="18"/>
  <c r="BT27" i="18"/>
  <c r="BT23" i="18"/>
  <c r="BT19" i="18"/>
  <c r="BT11" i="18"/>
  <c r="BT9" i="18"/>
  <c r="BT7" i="18"/>
  <c r="BT28" i="18" s="1"/>
  <c r="BT6" i="18"/>
  <c r="BT428" i="16"/>
  <c r="BT398" i="16"/>
  <c r="BT371" i="16"/>
  <c r="BT344" i="16"/>
  <c r="BT330" i="16"/>
  <c r="BT326" i="16"/>
  <c r="BT318" i="16"/>
  <c r="BT316" i="16"/>
  <c r="BT314" i="16"/>
  <c r="BT313" i="16"/>
  <c r="BT303" i="16"/>
  <c r="BT299" i="16"/>
  <c r="BT291" i="16"/>
  <c r="BT289" i="16"/>
  <c r="BT287" i="16"/>
  <c r="BT286" i="16"/>
  <c r="BT276" i="16"/>
  <c r="BT272" i="16"/>
  <c r="BT264" i="16"/>
  <c r="BT262" i="16"/>
  <c r="BT260" i="16"/>
  <c r="BT259" i="16"/>
  <c r="BT251" i="16"/>
  <c r="BT247" i="16"/>
  <c r="BT243" i="16"/>
  <c r="BT235" i="16"/>
  <c r="BT233" i="16"/>
  <c r="BT231" i="16"/>
  <c r="BT230" i="16"/>
  <c r="BT224" i="16"/>
  <c r="BT220" i="16"/>
  <c r="BT216" i="16"/>
  <c r="BT208" i="16"/>
  <c r="BT206" i="16"/>
  <c r="BT204" i="16"/>
  <c r="BT203" i="16"/>
  <c r="BT193" i="16"/>
  <c r="BT189" i="16"/>
  <c r="BT181" i="16"/>
  <c r="BT179" i="16"/>
  <c r="BT177" i="16"/>
  <c r="BT176" i="16"/>
  <c r="BT167" i="16"/>
  <c r="BT163" i="16"/>
  <c r="BT159" i="16"/>
  <c r="BT151" i="16"/>
  <c r="BT149" i="16"/>
  <c r="BT147" i="16"/>
  <c r="BT146" i="16"/>
  <c r="BT140" i="16"/>
  <c r="BT136" i="16"/>
  <c r="BT132" i="16"/>
  <c r="BT124" i="16"/>
  <c r="BT122" i="16"/>
  <c r="BT120" i="16"/>
  <c r="BT119" i="16"/>
  <c r="BT109" i="16"/>
  <c r="BT105" i="16"/>
  <c r="BT97" i="16"/>
  <c r="BT95" i="16"/>
  <c r="BT93" i="16"/>
  <c r="BT92" i="16"/>
  <c r="BT77" i="16"/>
  <c r="BT73" i="16"/>
  <c r="BT65" i="16"/>
  <c r="BT63" i="16"/>
  <c r="BT61" i="16"/>
  <c r="BT60" i="16"/>
  <c r="BT54" i="16"/>
  <c r="BT50" i="16"/>
  <c r="BT46" i="16"/>
  <c r="BT38" i="16"/>
  <c r="BT36" i="16"/>
  <c r="BT34" i="16"/>
  <c r="BT33" i="16"/>
  <c r="BT27" i="16"/>
  <c r="BT23" i="16"/>
  <c r="BT19" i="16"/>
  <c r="BT11" i="16"/>
  <c r="BT9" i="16"/>
  <c r="BT7" i="16"/>
  <c r="BT6" i="16"/>
  <c r="BT194" i="12"/>
  <c r="BT445" i="18" s="1"/>
  <c r="BT193" i="12"/>
  <c r="BT441" i="18" s="1"/>
  <c r="BT192" i="12"/>
  <c r="BT433" i="18" s="1"/>
  <c r="BT191" i="12"/>
  <c r="BT431" i="18" s="1"/>
  <c r="BT190" i="12"/>
  <c r="BT429" i="18" s="1"/>
  <c r="BT180" i="12"/>
  <c r="BT415" i="18" s="1"/>
  <c r="BT179" i="12"/>
  <c r="BT411" i="18" s="1"/>
  <c r="BT413" i="18" s="1"/>
  <c r="BT178" i="12"/>
  <c r="BT403" i="18" s="1"/>
  <c r="BT405" i="18" s="1"/>
  <c r="BT177" i="12"/>
  <c r="BT401" i="18" s="1"/>
  <c r="BT176" i="12"/>
  <c r="BT399" i="18" s="1"/>
  <c r="BT169" i="12"/>
  <c r="BT388" i="18" s="1"/>
  <c r="BT168" i="12"/>
  <c r="BT384" i="18" s="1"/>
  <c r="BT167" i="12"/>
  <c r="BT376" i="18" s="1"/>
  <c r="BT166" i="12"/>
  <c r="BT374" i="18" s="1"/>
  <c r="BT165" i="12"/>
  <c r="BT372" i="18" s="1"/>
  <c r="BT158" i="12"/>
  <c r="BT361" i="18" s="1"/>
  <c r="BT157" i="12"/>
  <c r="BT357" i="18" s="1"/>
  <c r="BT353" i="18" s="1"/>
  <c r="BT156" i="12"/>
  <c r="BT349" i="18" s="1"/>
  <c r="BT155" i="12"/>
  <c r="BT347" i="18" s="1"/>
  <c r="BT154" i="12"/>
  <c r="BT345" i="18" s="1"/>
  <c r="BT144" i="12"/>
  <c r="BT133" i="12"/>
  <c r="BT122" i="12"/>
  <c r="BT280" i="18" s="1"/>
  <c r="BT86" i="12"/>
  <c r="BT197" i="18" s="1"/>
  <c r="BT50" i="12"/>
  <c r="BT34" i="12"/>
  <c r="BT194" i="13"/>
  <c r="BT445" i="16" s="1"/>
  <c r="BT193" i="13"/>
  <c r="BT441" i="16" s="1"/>
  <c r="BT192" i="13"/>
  <c r="BT433" i="16" s="1"/>
  <c r="BT191" i="13"/>
  <c r="BT431" i="16" s="1"/>
  <c r="BT190" i="13"/>
  <c r="BT429" i="16" s="1"/>
  <c r="BT180" i="13"/>
  <c r="BT415" i="16" s="1"/>
  <c r="BT179" i="13"/>
  <c r="BT411" i="16" s="1"/>
  <c r="BT178" i="13"/>
  <c r="BT403" i="16" s="1"/>
  <c r="BT177" i="13"/>
  <c r="BT401" i="16" s="1"/>
  <c r="BT176" i="13"/>
  <c r="BT399" i="16" s="1"/>
  <c r="BT169" i="13"/>
  <c r="BT388" i="16" s="1"/>
  <c r="BT168" i="13"/>
  <c r="BT384" i="16" s="1"/>
  <c r="BT167" i="13"/>
  <c r="BT376" i="16" s="1"/>
  <c r="BT166" i="13"/>
  <c r="BT374" i="16" s="1"/>
  <c r="BT165" i="13"/>
  <c r="BT372" i="16" s="1"/>
  <c r="BT158" i="13"/>
  <c r="BT361" i="16" s="1"/>
  <c r="BT157" i="13"/>
  <c r="BT357" i="16" s="1"/>
  <c r="BT156" i="13"/>
  <c r="BT349" i="16" s="1"/>
  <c r="BT155" i="13"/>
  <c r="BT347" i="16" s="1"/>
  <c r="BT154" i="13"/>
  <c r="BT345" i="16" s="1"/>
  <c r="BT144" i="13"/>
  <c r="BT133" i="13"/>
  <c r="BT122" i="13"/>
  <c r="BT280" i="16" s="1"/>
  <c r="BT86" i="13"/>
  <c r="BT197" i="16" s="1"/>
  <c r="BT50" i="13"/>
  <c r="BT34" i="13"/>
  <c r="BO48" i="10"/>
  <c r="BT305" i="18" l="1"/>
  <c r="BT274" i="18"/>
  <c r="BT266" i="18"/>
  <c r="BT69" i="18"/>
  <c r="BT71" i="18" s="1"/>
  <c r="BT75" i="18"/>
  <c r="BT55" i="18"/>
  <c r="BT281" i="18"/>
  <c r="BT198" i="18"/>
  <c r="BT447" i="18"/>
  <c r="BT417" i="18"/>
  <c r="BT407" i="18"/>
  <c r="BT322" i="18"/>
  <c r="BT320" i="18"/>
  <c r="BT295" i="18"/>
  <c r="BT293" i="18"/>
  <c r="BT249" i="18"/>
  <c r="BT225" i="18"/>
  <c r="BT222" i="18"/>
  <c r="BT195" i="18"/>
  <c r="BT185" i="18"/>
  <c r="BT187" i="18" s="1"/>
  <c r="BT141" i="18"/>
  <c r="BT138" i="18"/>
  <c r="BT128" i="18"/>
  <c r="BT126" i="18"/>
  <c r="BT107" i="18"/>
  <c r="BT99" i="18"/>
  <c r="BT42" i="18"/>
  <c r="BT222" i="16"/>
  <c r="BT278" i="18"/>
  <c r="BT239" i="18"/>
  <c r="BT241" i="18" s="1"/>
  <c r="BT165" i="18"/>
  <c r="BT161" i="18"/>
  <c r="BT155" i="18"/>
  <c r="BT153" i="18"/>
  <c r="BT52" i="18"/>
  <c r="BT48" i="18"/>
  <c r="BT40" i="18"/>
  <c r="BT15" i="18"/>
  <c r="BT17" i="18" s="1"/>
  <c r="BT390" i="18"/>
  <c r="BT386" i="18"/>
  <c r="BT380" i="18"/>
  <c r="BT378" i="18"/>
  <c r="BT363" i="18"/>
  <c r="BT181" i="12"/>
  <c r="BT419" i="18" s="1"/>
  <c r="BT420" i="18" s="1"/>
  <c r="BT334" i="18"/>
  <c r="BT335" i="18" s="1"/>
  <c r="BT170" i="12"/>
  <c r="BT392" i="18" s="1"/>
  <c r="BT393" i="18" s="1"/>
  <c r="BT307" i="18"/>
  <c r="BT308" i="18" s="1"/>
  <c r="BT113" i="18"/>
  <c r="BT114" i="18" s="1"/>
  <c r="BT195" i="12"/>
  <c r="BT449" i="18" s="1"/>
  <c r="BT450" i="18" s="1"/>
  <c r="BT159" i="12"/>
  <c r="BT365" i="18" s="1"/>
  <c r="BT366" i="18" s="1"/>
  <c r="BT81" i="18"/>
  <c r="BT82" i="18" s="1"/>
  <c r="BT334" i="16"/>
  <c r="BT335" i="16" s="1"/>
  <c r="BT170" i="13"/>
  <c r="BT392" i="16" s="1"/>
  <c r="BT351" i="18"/>
  <c r="BT168" i="16"/>
  <c r="BT268" i="16"/>
  <c r="BT270" i="16" s="1"/>
  <c r="BT67" i="16"/>
  <c r="BT322" i="16"/>
  <c r="BT324" i="16" s="1"/>
  <c r="BT281" i="16"/>
  <c r="BT165" i="16"/>
  <c r="BT307" i="16"/>
  <c r="BT308" i="16" s="1"/>
  <c r="BT266" i="16"/>
  <c r="BT435" i="16"/>
  <c r="BT40" i="16"/>
  <c r="BT239" i="16"/>
  <c r="BT241" i="16" s="1"/>
  <c r="BT257" i="13"/>
  <c r="BT52" i="16"/>
  <c r="BT55" i="16"/>
  <c r="BT301" i="16"/>
  <c r="BT437" i="16"/>
  <c r="BT439" i="16" s="1"/>
  <c r="BT42" i="16"/>
  <c r="BT44" i="16" s="1"/>
  <c r="BT252" i="16"/>
  <c r="BT153" i="16"/>
  <c r="BT198" i="16"/>
  <c r="BT413" i="16"/>
  <c r="BT195" i="16"/>
  <c r="BT278" i="16"/>
  <c r="BT181" i="13"/>
  <c r="BT419" i="16" s="1"/>
  <c r="BT420" i="16" s="1"/>
  <c r="BT99" i="16"/>
  <c r="BT363" i="16"/>
  <c r="BT13" i="16"/>
  <c r="BT320" i="16"/>
  <c r="BT25" i="16"/>
  <c r="BT81" i="16"/>
  <c r="BT82" i="16" s="1"/>
  <c r="BT28" i="16"/>
  <c r="BT237" i="16"/>
  <c r="BT332" i="16"/>
  <c r="BT155" i="16"/>
  <c r="BT157" i="16" s="1"/>
  <c r="BT185" i="16"/>
  <c r="BT187" i="16" s="1"/>
  <c r="BT212" i="16"/>
  <c r="BT214" i="16" s="1"/>
  <c r="BT195" i="13"/>
  <c r="BT449" i="16" s="1"/>
  <c r="BT450" i="16" s="1"/>
  <c r="BT353" i="16"/>
  <c r="BT355" i="16" s="1"/>
  <c r="BT101" i="16"/>
  <c r="BT103" i="16" s="1"/>
  <c r="BT225" i="16"/>
  <c r="BT378" i="16"/>
  <c r="BT405" i="16"/>
  <c r="BT417" i="16"/>
  <c r="BT390" i="16"/>
  <c r="BT393" i="16"/>
  <c r="BT380" i="16"/>
  <c r="BT75" i="16"/>
  <c r="BT161" i="16"/>
  <c r="BT386" i="16"/>
  <c r="BT134" i="16"/>
  <c r="BT447" i="16"/>
  <c r="BT274" i="16"/>
  <c r="BT48" i="16"/>
  <c r="BT79" i="16"/>
  <c r="BT107" i="16"/>
  <c r="BT138" i="16"/>
  <c r="BT183" i="16"/>
  <c r="BT305" i="16"/>
  <c r="BT328" i="16"/>
  <c r="BT159" i="13"/>
  <c r="BT365" i="16" s="1"/>
  <c r="BT366" i="16" s="1"/>
  <c r="BT141" i="16"/>
  <c r="BT113" i="16"/>
  <c r="BT114" i="16" s="1"/>
  <c r="BT191" i="16"/>
  <c r="BT210" i="16"/>
  <c r="BT293" i="16"/>
  <c r="BT407" i="16"/>
  <c r="BT409" i="16" s="1"/>
  <c r="BT15" i="16"/>
  <c r="BT17" i="16" s="1"/>
  <c r="BT69" i="16"/>
  <c r="BT245" i="16"/>
  <c r="BT295" i="16"/>
  <c r="BT44" i="18"/>
  <c r="BT130" i="18"/>
  <c r="BT355" i="18"/>
  <c r="BT13" i="18"/>
  <c r="BT21" i="18"/>
  <c r="BT103" i="18"/>
  <c r="BT111" i="18"/>
  <c r="BT210" i="18"/>
  <c r="BT218" i="18"/>
  <c r="BT268" i="18"/>
  <c r="BT332" i="18"/>
  <c r="BT435" i="18"/>
  <c r="BT443" i="18"/>
  <c r="BT212" i="18"/>
  <c r="BT437" i="18"/>
  <c r="BT25" i="18"/>
  <c r="BT134" i="18"/>
  <c r="BT359" i="18"/>
  <c r="BT328" i="18"/>
  <c r="BT67" i="18"/>
  <c r="BT301" i="18"/>
  <c r="BT252" i="18"/>
  <c r="BT237" i="18"/>
  <c r="BT128" i="16"/>
  <c r="BT21" i="16"/>
  <c r="BT111" i="16"/>
  <c r="BT218" i="16"/>
  <c r="BT443" i="16"/>
  <c r="BT126" i="16"/>
  <c r="BT249" i="16"/>
  <c r="BT351" i="16"/>
  <c r="BT359" i="16"/>
  <c r="BO17" i="10"/>
  <c r="BO9" i="10"/>
  <c r="BT157" i="18" l="1"/>
  <c r="BT382" i="18"/>
  <c r="BT409" i="18"/>
  <c r="BT324" i="18"/>
  <c r="BT297" i="18"/>
  <c r="BT382" i="16"/>
  <c r="BT297" i="16"/>
  <c r="BT71" i="16"/>
  <c r="BT270" i="18"/>
  <c r="BT439" i="18"/>
  <c r="BT214" i="18"/>
  <c r="BT130" i="16"/>
  <c r="BO68" i="10"/>
  <c r="BO67" i="10"/>
  <c r="BO66" i="10"/>
  <c r="BO65" i="10"/>
  <c r="BO55" i="10"/>
  <c r="BO62" i="10"/>
  <c r="BO69" i="10" l="1"/>
  <c r="S53" i="7" l="1"/>
  <c r="S48" i="7"/>
  <c r="S24" i="7"/>
  <c r="S19" i="7"/>
  <c r="S15" i="7"/>
  <c r="S9" i="7"/>
  <c r="S6" i="7"/>
  <c r="S54" i="7"/>
  <c r="S49" i="7"/>
  <c r="S25" i="7"/>
  <c r="S20" i="7"/>
  <c r="S16" i="7"/>
  <c r="S10" i="7"/>
  <c r="BN54" i="6"/>
  <c r="BN53" i="6"/>
  <c r="BN49" i="6"/>
  <c r="BN48" i="6"/>
  <c r="BN25" i="6"/>
  <c r="BN24" i="6"/>
  <c r="BN20" i="6"/>
  <c r="BN19" i="6"/>
  <c r="BN16" i="6"/>
  <c r="BN15" i="6"/>
  <c r="BN10" i="6"/>
  <c r="BN9" i="6"/>
  <c r="BN6" i="6"/>
  <c r="BN54" i="5"/>
  <c r="BN53" i="5"/>
  <c r="BN49" i="5"/>
  <c r="BN48" i="5"/>
  <c r="BN25" i="5"/>
  <c r="BN24" i="5"/>
  <c r="BN20" i="5"/>
  <c r="BN19" i="5"/>
  <c r="BN16" i="5"/>
  <c r="BN15" i="5"/>
  <c r="BN10" i="5"/>
  <c r="BN9" i="5"/>
  <c r="BN6" i="5"/>
  <c r="X428" i="17"/>
  <c r="X398" i="17"/>
  <c r="X371" i="17"/>
  <c r="X344" i="17"/>
  <c r="X330" i="17"/>
  <c r="X326" i="17"/>
  <c r="X318" i="17"/>
  <c r="X320" i="17" s="1"/>
  <c r="X316" i="17"/>
  <c r="X314" i="17"/>
  <c r="X313" i="17"/>
  <c r="X303" i="17"/>
  <c r="X299" i="17"/>
  <c r="X301" i="17" s="1"/>
  <c r="X291" i="17"/>
  <c r="X289" i="17"/>
  <c r="X287" i="17"/>
  <c r="X286" i="17"/>
  <c r="X276" i="17"/>
  <c r="X272" i="17"/>
  <c r="X264" i="17"/>
  <c r="X262" i="17"/>
  <c r="X260" i="17"/>
  <c r="X259" i="17"/>
  <c r="X247" i="17"/>
  <c r="X243" i="17"/>
  <c r="X235" i="17"/>
  <c r="X233" i="17"/>
  <c r="X231" i="17"/>
  <c r="X230" i="17"/>
  <c r="X220" i="17"/>
  <c r="X216" i="17"/>
  <c r="X208" i="17"/>
  <c r="X206" i="17"/>
  <c r="X204" i="17"/>
  <c r="X203" i="17"/>
  <c r="X193" i="17"/>
  <c r="X189" i="17"/>
  <c r="X181" i="17"/>
  <c r="X179" i="17"/>
  <c r="X177" i="17"/>
  <c r="X176" i="17"/>
  <c r="X163" i="17"/>
  <c r="X159" i="17"/>
  <c r="X151" i="17"/>
  <c r="X149" i="17"/>
  <c r="X147" i="17"/>
  <c r="X146" i="17"/>
  <c r="X136" i="17"/>
  <c r="X132" i="17"/>
  <c r="X124" i="17"/>
  <c r="X122" i="17"/>
  <c r="X120" i="17"/>
  <c r="X119" i="17"/>
  <c r="X109" i="17"/>
  <c r="X105" i="17"/>
  <c r="X97" i="17"/>
  <c r="X95" i="17"/>
  <c r="X93" i="17"/>
  <c r="X92" i="17"/>
  <c r="X77" i="17"/>
  <c r="X73" i="17"/>
  <c r="X65" i="17"/>
  <c r="X63" i="17"/>
  <c r="X61" i="17"/>
  <c r="X60" i="17"/>
  <c r="X50" i="17"/>
  <c r="X46" i="17"/>
  <c r="X38" i="17"/>
  <c r="X36" i="17"/>
  <c r="X34" i="17"/>
  <c r="X52" i="17" s="1"/>
  <c r="X33" i="17"/>
  <c r="X23" i="17"/>
  <c r="X19" i="17"/>
  <c r="X11" i="17"/>
  <c r="X9" i="17"/>
  <c r="X7" i="17"/>
  <c r="X6" i="17"/>
  <c r="Q428" i="17"/>
  <c r="P428" i="17"/>
  <c r="O428" i="17"/>
  <c r="N428" i="17"/>
  <c r="M428" i="17"/>
  <c r="L428" i="17"/>
  <c r="J428" i="17"/>
  <c r="I428" i="17"/>
  <c r="H428" i="17"/>
  <c r="G428" i="17"/>
  <c r="V428" i="17"/>
  <c r="U428" i="17"/>
  <c r="T428" i="17"/>
  <c r="S428" i="17"/>
  <c r="W428" i="17"/>
  <c r="Q398" i="17"/>
  <c r="P398" i="17"/>
  <c r="O398" i="17"/>
  <c r="N398" i="17"/>
  <c r="M398" i="17"/>
  <c r="L398" i="17"/>
  <c r="J398" i="17"/>
  <c r="I398" i="17"/>
  <c r="H398" i="17"/>
  <c r="G398" i="17"/>
  <c r="V398" i="17"/>
  <c r="U398" i="17"/>
  <c r="T398" i="17"/>
  <c r="S398" i="17"/>
  <c r="W398" i="17"/>
  <c r="Q371" i="17"/>
  <c r="P371" i="17"/>
  <c r="O371" i="17"/>
  <c r="N371" i="17"/>
  <c r="M371" i="17"/>
  <c r="L371" i="17"/>
  <c r="J371" i="17"/>
  <c r="I371" i="17"/>
  <c r="H371" i="17"/>
  <c r="G371" i="17"/>
  <c r="V371" i="17"/>
  <c r="U371" i="17"/>
  <c r="T371" i="17"/>
  <c r="S371" i="17"/>
  <c r="W371" i="17"/>
  <c r="Q344" i="17"/>
  <c r="P344" i="17"/>
  <c r="O344" i="17"/>
  <c r="N344" i="17"/>
  <c r="M344" i="17"/>
  <c r="L344" i="17"/>
  <c r="J344" i="17"/>
  <c r="I344" i="17"/>
  <c r="H344" i="17"/>
  <c r="G344" i="17"/>
  <c r="V344" i="17"/>
  <c r="U344" i="17"/>
  <c r="T344" i="17"/>
  <c r="S344" i="17"/>
  <c r="W344" i="17"/>
  <c r="Q313" i="17"/>
  <c r="P313" i="17"/>
  <c r="O313" i="17"/>
  <c r="N313" i="17"/>
  <c r="M313" i="17"/>
  <c r="L313" i="17"/>
  <c r="J313" i="17"/>
  <c r="I313" i="17"/>
  <c r="H313" i="17"/>
  <c r="G313" i="17"/>
  <c r="V313" i="17"/>
  <c r="U313" i="17"/>
  <c r="T313" i="17"/>
  <c r="S313" i="17"/>
  <c r="W313" i="17"/>
  <c r="Q286" i="17"/>
  <c r="P286" i="17"/>
  <c r="O286" i="17"/>
  <c r="N286" i="17"/>
  <c r="M286" i="17"/>
  <c r="L286" i="17"/>
  <c r="J286" i="17"/>
  <c r="I286" i="17"/>
  <c r="H286" i="17"/>
  <c r="G286" i="17"/>
  <c r="V286" i="17"/>
  <c r="U286" i="17"/>
  <c r="T286" i="17"/>
  <c r="S286" i="17"/>
  <c r="W286" i="17"/>
  <c r="Q259" i="17"/>
  <c r="P259" i="17"/>
  <c r="O259" i="17"/>
  <c r="N259" i="17"/>
  <c r="M259" i="17"/>
  <c r="L259" i="17"/>
  <c r="J259" i="17"/>
  <c r="I259" i="17"/>
  <c r="H259" i="17"/>
  <c r="G259" i="17"/>
  <c r="W259" i="17"/>
  <c r="V259" i="17"/>
  <c r="U259" i="17"/>
  <c r="T259" i="17"/>
  <c r="S259" i="17"/>
  <c r="Q230" i="17"/>
  <c r="P230" i="17"/>
  <c r="O230" i="17"/>
  <c r="N230" i="17"/>
  <c r="M230" i="17"/>
  <c r="L230" i="17"/>
  <c r="J230" i="17"/>
  <c r="I230" i="17"/>
  <c r="H230" i="17"/>
  <c r="G230" i="17"/>
  <c r="V230" i="17"/>
  <c r="U230" i="17"/>
  <c r="T230" i="17"/>
  <c r="S230" i="17"/>
  <c r="W230" i="17"/>
  <c r="Q203" i="17"/>
  <c r="P203" i="17"/>
  <c r="O203" i="17"/>
  <c r="N203" i="17"/>
  <c r="M203" i="17"/>
  <c r="L203" i="17"/>
  <c r="J203" i="17"/>
  <c r="I203" i="17"/>
  <c r="H203" i="17"/>
  <c r="G203" i="17"/>
  <c r="V203" i="17"/>
  <c r="U203" i="17"/>
  <c r="T203" i="17"/>
  <c r="S203" i="17"/>
  <c r="W203" i="17"/>
  <c r="Q176" i="17"/>
  <c r="P176" i="17"/>
  <c r="O176" i="17"/>
  <c r="N176" i="17"/>
  <c r="M176" i="17"/>
  <c r="L176" i="17"/>
  <c r="J176" i="17"/>
  <c r="I176" i="17"/>
  <c r="H176" i="17"/>
  <c r="G176" i="17"/>
  <c r="V176" i="17"/>
  <c r="U176" i="17"/>
  <c r="T176" i="17"/>
  <c r="S176" i="17"/>
  <c r="W176" i="17"/>
  <c r="Q146" i="17"/>
  <c r="P146" i="17"/>
  <c r="O146" i="17"/>
  <c r="N146" i="17"/>
  <c r="M146" i="17"/>
  <c r="L146" i="17"/>
  <c r="J146" i="17"/>
  <c r="I146" i="17"/>
  <c r="H146" i="17"/>
  <c r="G146" i="17"/>
  <c r="V146" i="17"/>
  <c r="U146" i="17"/>
  <c r="T146" i="17"/>
  <c r="S146" i="17"/>
  <c r="W146" i="17"/>
  <c r="Q119" i="17"/>
  <c r="P119" i="17"/>
  <c r="O119" i="17"/>
  <c r="N119" i="17"/>
  <c r="M119" i="17"/>
  <c r="L119" i="17"/>
  <c r="J119" i="17"/>
  <c r="I119" i="17"/>
  <c r="H119" i="17"/>
  <c r="G119" i="17"/>
  <c r="V119" i="17"/>
  <c r="U119" i="17"/>
  <c r="T119" i="17"/>
  <c r="S119" i="17"/>
  <c r="W119" i="17"/>
  <c r="Q92" i="17"/>
  <c r="P92" i="17"/>
  <c r="O92" i="17"/>
  <c r="N92" i="17"/>
  <c r="M92" i="17"/>
  <c r="L92" i="17"/>
  <c r="J92" i="17"/>
  <c r="I92" i="17"/>
  <c r="H92" i="17"/>
  <c r="G92" i="17"/>
  <c r="V92" i="17"/>
  <c r="U92" i="17"/>
  <c r="T92" i="17"/>
  <c r="S92" i="17"/>
  <c r="W92" i="17"/>
  <c r="Q60" i="17"/>
  <c r="P60" i="17"/>
  <c r="O60" i="17"/>
  <c r="N60" i="17"/>
  <c r="M60" i="17"/>
  <c r="L60" i="17"/>
  <c r="J60" i="17"/>
  <c r="I60" i="17"/>
  <c r="H60" i="17"/>
  <c r="G60" i="17"/>
  <c r="V60" i="17"/>
  <c r="U60" i="17"/>
  <c r="T60" i="17"/>
  <c r="S60" i="17"/>
  <c r="W60" i="17"/>
  <c r="Q33" i="17"/>
  <c r="P33" i="17"/>
  <c r="O33" i="17"/>
  <c r="N33" i="17"/>
  <c r="M33" i="17"/>
  <c r="L33" i="17"/>
  <c r="J33" i="17"/>
  <c r="I33" i="17"/>
  <c r="H33" i="17"/>
  <c r="G33" i="17"/>
  <c r="V33" i="17"/>
  <c r="U33" i="17"/>
  <c r="T33" i="17"/>
  <c r="S33" i="17"/>
  <c r="W33" i="17"/>
  <c r="Q6" i="17"/>
  <c r="P6" i="17"/>
  <c r="O6" i="17"/>
  <c r="N6" i="17"/>
  <c r="M6" i="17"/>
  <c r="L6" i="17"/>
  <c r="K6" i="17"/>
  <c r="J6" i="17"/>
  <c r="I6" i="17"/>
  <c r="H6" i="17"/>
  <c r="G6" i="17"/>
  <c r="V6" i="17"/>
  <c r="U6" i="17"/>
  <c r="T6" i="17"/>
  <c r="S6" i="17"/>
  <c r="W6" i="17"/>
  <c r="BR428" i="18"/>
  <c r="BQ428" i="18"/>
  <c r="BP428" i="18"/>
  <c r="BO428" i="18"/>
  <c r="BN428" i="18"/>
  <c r="BM428" i="18"/>
  <c r="BL428" i="18"/>
  <c r="BK428" i="18"/>
  <c r="BJ428" i="18"/>
  <c r="BI428" i="18"/>
  <c r="BH428" i="18"/>
  <c r="BG428" i="18"/>
  <c r="BF428" i="18"/>
  <c r="BE428" i="18"/>
  <c r="BD428" i="18"/>
  <c r="BC428" i="18"/>
  <c r="BB428" i="18"/>
  <c r="BA428" i="18"/>
  <c r="AZ428" i="18"/>
  <c r="AY428" i="18"/>
  <c r="AX428" i="18"/>
  <c r="AW428" i="18"/>
  <c r="AV428" i="18"/>
  <c r="BS428" i="18"/>
  <c r="BR398" i="18"/>
  <c r="BQ398" i="18"/>
  <c r="BP398" i="18"/>
  <c r="BO398" i="18"/>
  <c r="BN398" i="18"/>
  <c r="BM398" i="18"/>
  <c r="BL398" i="18"/>
  <c r="BK398" i="18"/>
  <c r="BJ398" i="18"/>
  <c r="BI398" i="18"/>
  <c r="BH398" i="18"/>
  <c r="BG398" i="18"/>
  <c r="BF398" i="18"/>
  <c r="BE398" i="18"/>
  <c r="BD398" i="18"/>
  <c r="BC398" i="18"/>
  <c r="BB398" i="18"/>
  <c r="BA398" i="18"/>
  <c r="AZ398" i="18"/>
  <c r="AY398" i="18"/>
  <c r="AX398" i="18"/>
  <c r="AW398" i="18"/>
  <c r="AV398" i="18"/>
  <c r="BS398" i="18"/>
  <c r="BR371" i="18"/>
  <c r="BQ371" i="18"/>
  <c r="BP371" i="18"/>
  <c r="BO371" i="18"/>
  <c r="BN371" i="18"/>
  <c r="BM371" i="18"/>
  <c r="BL371" i="18"/>
  <c r="BK371" i="18"/>
  <c r="BJ371" i="18"/>
  <c r="BI371" i="18"/>
  <c r="BH371" i="18"/>
  <c r="BG371" i="18"/>
  <c r="BF371" i="18"/>
  <c r="BE371" i="18"/>
  <c r="BD371" i="18"/>
  <c r="BC371" i="18"/>
  <c r="BB371" i="18"/>
  <c r="BA371" i="18"/>
  <c r="AZ371" i="18"/>
  <c r="AY371" i="18"/>
  <c r="AX371" i="18"/>
  <c r="AW371" i="18"/>
  <c r="AV371" i="18"/>
  <c r="BS371" i="18"/>
  <c r="BR344" i="18"/>
  <c r="BQ344" i="18"/>
  <c r="BP344" i="18"/>
  <c r="BO344" i="18"/>
  <c r="BN344" i="18"/>
  <c r="BM344" i="18"/>
  <c r="BL344" i="18"/>
  <c r="BK344" i="18"/>
  <c r="BJ344" i="18"/>
  <c r="BI344" i="18"/>
  <c r="BH344" i="18"/>
  <c r="BG344" i="18"/>
  <c r="BF344" i="18"/>
  <c r="BE344" i="18"/>
  <c r="BD344" i="18"/>
  <c r="BC344" i="18"/>
  <c r="BB344" i="18"/>
  <c r="BA344" i="18"/>
  <c r="AZ344" i="18"/>
  <c r="AY344" i="18"/>
  <c r="AX344" i="18"/>
  <c r="AW344" i="18"/>
  <c r="AV344" i="18"/>
  <c r="BS344" i="18"/>
  <c r="BR313" i="18"/>
  <c r="BQ313" i="18"/>
  <c r="BP313" i="18"/>
  <c r="BO313" i="18"/>
  <c r="BN313" i="18"/>
  <c r="BM313" i="18"/>
  <c r="BL313" i="18"/>
  <c r="BK313" i="18"/>
  <c r="BJ313" i="18"/>
  <c r="BI313" i="18"/>
  <c r="BH313" i="18"/>
  <c r="BG313" i="18"/>
  <c r="BF313" i="18"/>
  <c r="BE313" i="18"/>
  <c r="BD313" i="18"/>
  <c r="BC313" i="18"/>
  <c r="BB313" i="18"/>
  <c r="BA313" i="18"/>
  <c r="AZ313" i="18"/>
  <c r="AY313" i="18"/>
  <c r="AX313" i="18"/>
  <c r="AW313" i="18"/>
  <c r="AV313" i="18"/>
  <c r="BS313" i="18"/>
  <c r="BR286" i="18"/>
  <c r="BQ286" i="18"/>
  <c r="BP286" i="18"/>
  <c r="BO286" i="18"/>
  <c r="BN286" i="18"/>
  <c r="BM286" i="18"/>
  <c r="BL286" i="18"/>
  <c r="BK286" i="18"/>
  <c r="BJ286" i="18"/>
  <c r="BI286" i="18"/>
  <c r="BH286" i="18"/>
  <c r="BG286" i="18"/>
  <c r="BF286" i="18"/>
  <c r="BE286" i="18"/>
  <c r="BD286" i="18"/>
  <c r="BC286" i="18"/>
  <c r="BB286" i="18"/>
  <c r="BA286" i="18"/>
  <c r="AZ286" i="18"/>
  <c r="AY286" i="18"/>
  <c r="AX286" i="18"/>
  <c r="AW286" i="18"/>
  <c r="AV286" i="18"/>
  <c r="BS286" i="18"/>
  <c r="BR259" i="18"/>
  <c r="BQ259" i="18"/>
  <c r="BP259" i="18"/>
  <c r="BO259" i="18"/>
  <c r="BN259" i="18"/>
  <c r="BM259" i="18"/>
  <c r="BL259" i="18"/>
  <c r="BK259" i="18"/>
  <c r="BJ259" i="18"/>
  <c r="BI259" i="18"/>
  <c r="BH259" i="18"/>
  <c r="BG259" i="18"/>
  <c r="BF259" i="18"/>
  <c r="BE259" i="18"/>
  <c r="BD259" i="18"/>
  <c r="BC259" i="18"/>
  <c r="BB259" i="18"/>
  <c r="BA259" i="18"/>
  <c r="AZ259" i="18"/>
  <c r="AY259" i="18"/>
  <c r="AX259" i="18"/>
  <c r="AW259" i="18"/>
  <c r="AV259" i="18"/>
  <c r="BS259" i="18"/>
  <c r="BR230" i="18"/>
  <c r="BQ230" i="18"/>
  <c r="BP230" i="18"/>
  <c r="BO230" i="18"/>
  <c r="BN230" i="18"/>
  <c r="BM230" i="18"/>
  <c r="BL230" i="18"/>
  <c r="BK230" i="18"/>
  <c r="BJ230" i="18"/>
  <c r="BI230" i="18"/>
  <c r="BH230" i="18"/>
  <c r="BG230" i="18"/>
  <c r="BF230" i="18"/>
  <c r="BE230" i="18"/>
  <c r="BD230" i="18"/>
  <c r="BC230" i="18"/>
  <c r="BB230" i="18"/>
  <c r="BA230" i="18"/>
  <c r="AZ230" i="18"/>
  <c r="AY230" i="18"/>
  <c r="AX230" i="18"/>
  <c r="AW230" i="18"/>
  <c r="AV230" i="18"/>
  <c r="BS230" i="18"/>
  <c r="BR203" i="18"/>
  <c r="BQ203" i="18"/>
  <c r="BP203" i="18"/>
  <c r="BO203" i="18"/>
  <c r="BN203" i="18"/>
  <c r="BM203" i="18"/>
  <c r="BL203" i="18"/>
  <c r="BK203" i="18"/>
  <c r="BJ203" i="18"/>
  <c r="BI203" i="18"/>
  <c r="BH203" i="18"/>
  <c r="BG203" i="18"/>
  <c r="BF203" i="18"/>
  <c r="BE203" i="18"/>
  <c r="BD203" i="18"/>
  <c r="BC203" i="18"/>
  <c r="BB203" i="18"/>
  <c r="BA203" i="18"/>
  <c r="AZ203" i="18"/>
  <c r="AY203" i="18"/>
  <c r="AX203" i="18"/>
  <c r="AW203" i="18"/>
  <c r="AV203" i="18"/>
  <c r="BS203" i="18"/>
  <c r="BR176" i="18"/>
  <c r="BQ176" i="18"/>
  <c r="BP176" i="18"/>
  <c r="BO176" i="18"/>
  <c r="BN176" i="18"/>
  <c r="BM176" i="18"/>
  <c r="BL176" i="18"/>
  <c r="BK176" i="18"/>
  <c r="BJ176" i="18"/>
  <c r="BI176" i="18"/>
  <c r="BH176" i="18"/>
  <c r="BG176" i="18"/>
  <c r="BF176" i="18"/>
  <c r="BE176" i="18"/>
  <c r="BD176" i="18"/>
  <c r="BC176" i="18"/>
  <c r="BB176" i="18"/>
  <c r="BA176" i="18"/>
  <c r="AZ176" i="18"/>
  <c r="AY176" i="18"/>
  <c r="AX176" i="18"/>
  <c r="AW176" i="18"/>
  <c r="AV176" i="18"/>
  <c r="BS176" i="18"/>
  <c r="BR146" i="18"/>
  <c r="BQ146" i="18"/>
  <c r="BP146" i="18"/>
  <c r="BO146" i="18"/>
  <c r="BN146" i="18"/>
  <c r="BM146" i="18"/>
  <c r="BL146" i="18"/>
  <c r="BK146" i="18"/>
  <c r="BJ146" i="18"/>
  <c r="BI146" i="18"/>
  <c r="BH146" i="18"/>
  <c r="BG146" i="18"/>
  <c r="BF146" i="18"/>
  <c r="BE146" i="18"/>
  <c r="BD146" i="18"/>
  <c r="BC146" i="18"/>
  <c r="BB146" i="18"/>
  <c r="BA146" i="18"/>
  <c r="AZ146" i="18"/>
  <c r="AY146" i="18"/>
  <c r="AX146" i="18"/>
  <c r="AW146" i="18"/>
  <c r="AV146" i="18"/>
  <c r="BS146" i="18"/>
  <c r="BR119" i="18"/>
  <c r="BQ119" i="18"/>
  <c r="BP119" i="18"/>
  <c r="BO119" i="18"/>
  <c r="BN119" i="18"/>
  <c r="BM119" i="18"/>
  <c r="BL119" i="18"/>
  <c r="BK119" i="18"/>
  <c r="BJ119" i="18"/>
  <c r="BI119" i="18"/>
  <c r="BH119" i="18"/>
  <c r="BG119" i="18"/>
  <c r="BF119" i="18"/>
  <c r="BE119" i="18"/>
  <c r="BD119" i="18"/>
  <c r="BC119" i="18"/>
  <c r="BB119" i="18"/>
  <c r="BA119" i="18"/>
  <c r="AZ119" i="18"/>
  <c r="AY119" i="18"/>
  <c r="AX119" i="18"/>
  <c r="AW119" i="18"/>
  <c r="AV119" i="18"/>
  <c r="BS119" i="18"/>
  <c r="BR92" i="18"/>
  <c r="BQ92" i="18"/>
  <c r="BP92" i="18"/>
  <c r="BO92" i="18"/>
  <c r="BN92" i="18"/>
  <c r="BM92" i="18"/>
  <c r="BL92" i="18"/>
  <c r="BK92" i="18"/>
  <c r="BJ92" i="18"/>
  <c r="BI92" i="18"/>
  <c r="BH92" i="18"/>
  <c r="BG92" i="18"/>
  <c r="BF92" i="18"/>
  <c r="BE92" i="18"/>
  <c r="BD92" i="18"/>
  <c r="BC92" i="18"/>
  <c r="BB92" i="18"/>
  <c r="BA92" i="18"/>
  <c r="AZ92" i="18"/>
  <c r="AY92" i="18"/>
  <c r="AX92" i="18"/>
  <c r="AW92" i="18"/>
  <c r="AV92" i="18"/>
  <c r="BR60" i="18"/>
  <c r="BQ60" i="18"/>
  <c r="BP60" i="18"/>
  <c r="BO60" i="18"/>
  <c r="BN60" i="18"/>
  <c r="BM60" i="18"/>
  <c r="BL60" i="18"/>
  <c r="BK60" i="18"/>
  <c r="BJ60" i="18"/>
  <c r="BI60" i="18"/>
  <c r="BH60" i="18"/>
  <c r="BG60" i="18"/>
  <c r="BF60" i="18"/>
  <c r="BE60" i="18"/>
  <c r="BD60" i="18"/>
  <c r="BC60" i="18"/>
  <c r="BB60" i="18"/>
  <c r="BA60" i="18"/>
  <c r="AZ60" i="18"/>
  <c r="AY60" i="18"/>
  <c r="AX60" i="18"/>
  <c r="AW60" i="18"/>
  <c r="AV60" i="18"/>
  <c r="BR33" i="18"/>
  <c r="BQ33" i="18"/>
  <c r="BP33" i="18"/>
  <c r="BO33" i="18"/>
  <c r="BN33" i="18"/>
  <c r="BM33" i="18"/>
  <c r="BL33" i="18"/>
  <c r="BK33" i="18"/>
  <c r="BJ33" i="18"/>
  <c r="BI33" i="18"/>
  <c r="BH33" i="18"/>
  <c r="BG33" i="18"/>
  <c r="BF33" i="18"/>
  <c r="BE33" i="18"/>
  <c r="BD33" i="18"/>
  <c r="BC33" i="18"/>
  <c r="BB33" i="18"/>
  <c r="BA33" i="18"/>
  <c r="AZ33" i="18"/>
  <c r="AY33" i="18"/>
  <c r="AX33" i="18"/>
  <c r="AW33" i="18"/>
  <c r="AV33" i="18"/>
  <c r="BQ428" i="16"/>
  <c r="BP428" i="16"/>
  <c r="BO428" i="16"/>
  <c r="BN428" i="16"/>
  <c r="BM428" i="16"/>
  <c r="BL428" i="16"/>
  <c r="BK428" i="16"/>
  <c r="BJ428" i="16"/>
  <c r="BI428" i="16"/>
  <c r="BH428" i="16"/>
  <c r="BG428" i="16"/>
  <c r="BF428" i="16"/>
  <c r="BE428" i="16"/>
  <c r="BD428" i="16"/>
  <c r="BC428" i="16"/>
  <c r="BB428" i="16"/>
  <c r="BA428" i="16"/>
  <c r="AZ428" i="16"/>
  <c r="AY428" i="16"/>
  <c r="AX428" i="16"/>
  <c r="AW428" i="16"/>
  <c r="AV428" i="16"/>
  <c r="BQ398" i="16"/>
  <c r="BP398" i="16"/>
  <c r="BO398" i="16"/>
  <c r="BN398" i="16"/>
  <c r="BM398" i="16"/>
  <c r="BL398" i="16"/>
  <c r="BK398" i="16"/>
  <c r="BJ398" i="16"/>
  <c r="BI398" i="16"/>
  <c r="BH398" i="16"/>
  <c r="BG398" i="16"/>
  <c r="BF398" i="16"/>
  <c r="BE398" i="16"/>
  <c r="BD398" i="16"/>
  <c r="BC398" i="16"/>
  <c r="BB398" i="16"/>
  <c r="BA398" i="16"/>
  <c r="AZ398" i="16"/>
  <c r="AY398" i="16"/>
  <c r="AX398" i="16"/>
  <c r="AW398" i="16"/>
  <c r="AV398" i="16"/>
  <c r="BQ371" i="16"/>
  <c r="BP371" i="16"/>
  <c r="BO371" i="16"/>
  <c r="BN371" i="16"/>
  <c r="BM371" i="16"/>
  <c r="BL371" i="16"/>
  <c r="BK371" i="16"/>
  <c r="BJ371" i="16"/>
  <c r="BI371" i="16"/>
  <c r="BH371" i="16"/>
  <c r="BG371" i="16"/>
  <c r="BF371" i="16"/>
  <c r="BE371" i="16"/>
  <c r="BD371" i="16"/>
  <c r="BC371" i="16"/>
  <c r="BB371" i="16"/>
  <c r="BA371" i="16"/>
  <c r="AZ371" i="16"/>
  <c r="AY371" i="16"/>
  <c r="AX371" i="16"/>
  <c r="AW371" i="16"/>
  <c r="AV371" i="16"/>
  <c r="BQ344" i="16"/>
  <c r="BP344" i="16"/>
  <c r="BO344" i="16"/>
  <c r="BN344" i="16"/>
  <c r="BM344" i="16"/>
  <c r="BL344" i="16"/>
  <c r="BK344" i="16"/>
  <c r="BJ344" i="16"/>
  <c r="BI344" i="16"/>
  <c r="BH344" i="16"/>
  <c r="BG344" i="16"/>
  <c r="BF344" i="16"/>
  <c r="BE344" i="16"/>
  <c r="BD344" i="16"/>
  <c r="BC344" i="16"/>
  <c r="BB344" i="16"/>
  <c r="BA344" i="16"/>
  <c r="AZ344" i="16"/>
  <c r="AY344" i="16"/>
  <c r="AX344" i="16"/>
  <c r="AW344" i="16"/>
  <c r="AV344" i="16"/>
  <c r="BR344" i="16"/>
  <c r="BQ313" i="16"/>
  <c r="BP313" i="16"/>
  <c r="BO313" i="16"/>
  <c r="BN313" i="16"/>
  <c r="BM313" i="16"/>
  <c r="BL313" i="16"/>
  <c r="BK313" i="16"/>
  <c r="BJ313" i="16"/>
  <c r="BI313" i="16"/>
  <c r="BH313" i="16"/>
  <c r="BG313" i="16"/>
  <c r="BF313" i="16"/>
  <c r="BE313" i="16"/>
  <c r="BD313" i="16"/>
  <c r="BC313" i="16"/>
  <c r="BB313" i="16"/>
  <c r="BA313" i="16"/>
  <c r="AZ313" i="16"/>
  <c r="AY313" i="16"/>
  <c r="AX313" i="16"/>
  <c r="AW313" i="16"/>
  <c r="AV313" i="16"/>
  <c r="BQ286" i="16"/>
  <c r="BP286" i="16"/>
  <c r="BO286" i="16"/>
  <c r="BN286" i="16"/>
  <c r="BM286" i="16"/>
  <c r="BL286" i="16"/>
  <c r="BK286" i="16"/>
  <c r="BJ286" i="16"/>
  <c r="BI286" i="16"/>
  <c r="BH286" i="16"/>
  <c r="BG286" i="16"/>
  <c r="BF286" i="16"/>
  <c r="BE286" i="16"/>
  <c r="BD286" i="16"/>
  <c r="BC286" i="16"/>
  <c r="BB286" i="16"/>
  <c r="BA286" i="16"/>
  <c r="AZ286" i="16"/>
  <c r="AY286" i="16"/>
  <c r="AX286" i="16"/>
  <c r="AW286" i="16"/>
  <c r="AV286" i="16"/>
  <c r="BQ259" i="16"/>
  <c r="BP259" i="16"/>
  <c r="BO259" i="16"/>
  <c r="BN259" i="16"/>
  <c r="BM259" i="16"/>
  <c r="BL259" i="16"/>
  <c r="BK259" i="16"/>
  <c r="BJ259" i="16"/>
  <c r="BI259" i="16"/>
  <c r="BH259" i="16"/>
  <c r="BG259" i="16"/>
  <c r="BF259" i="16"/>
  <c r="BE259" i="16"/>
  <c r="BD259" i="16"/>
  <c r="BC259" i="16"/>
  <c r="BB259" i="16"/>
  <c r="BA259" i="16"/>
  <c r="AZ259" i="16"/>
  <c r="AY259" i="16"/>
  <c r="AX259" i="16"/>
  <c r="AW259" i="16"/>
  <c r="AV259" i="16"/>
  <c r="BQ230" i="16"/>
  <c r="BP230" i="16"/>
  <c r="BO230" i="16"/>
  <c r="BN230" i="16"/>
  <c r="BM230" i="16"/>
  <c r="BL230" i="16"/>
  <c r="BK230" i="16"/>
  <c r="BJ230" i="16"/>
  <c r="BI230" i="16"/>
  <c r="BH230" i="16"/>
  <c r="BG230" i="16"/>
  <c r="BF230" i="16"/>
  <c r="BE230" i="16"/>
  <c r="BD230" i="16"/>
  <c r="BC230" i="16"/>
  <c r="BB230" i="16"/>
  <c r="BA230" i="16"/>
  <c r="AZ230" i="16"/>
  <c r="AY230" i="16"/>
  <c r="AX230" i="16"/>
  <c r="AW230" i="16"/>
  <c r="AV230" i="16"/>
  <c r="BQ203" i="16"/>
  <c r="BP203" i="16"/>
  <c r="BO203" i="16"/>
  <c r="BN203" i="16"/>
  <c r="BM203" i="16"/>
  <c r="BL203" i="16"/>
  <c r="BK203" i="16"/>
  <c r="BJ203" i="16"/>
  <c r="BI203" i="16"/>
  <c r="BH203" i="16"/>
  <c r="BG203" i="16"/>
  <c r="BF203" i="16"/>
  <c r="BE203" i="16"/>
  <c r="BD203" i="16"/>
  <c r="BC203" i="16"/>
  <c r="BB203" i="16"/>
  <c r="BA203" i="16"/>
  <c r="AZ203" i="16"/>
  <c r="AY203" i="16"/>
  <c r="AX203" i="16"/>
  <c r="AW203" i="16"/>
  <c r="AV203" i="16"/>
  <c r="BQ176" i="16"/>
  <c r="BP176" i="16"/>
  <c r="BO176" i="16"/>
  <c r="BN176" i="16"/>
  <c r="BM176" i="16"/>
  <c r="BL176" i="16"/>
  <c r="BK176" i="16"/>
  <c r="BJ176" i="16"/>
  <c r="BI176" i="16"/>
  <c r="BH176" i="16"/>
  <c r="BG176" i="16"/>
  <c r="BF176" i="16"/>
  <c r="BE176" i="16"/>
  <c r="BD176" i="16"/>
  <c r="BC176" i="16"/>
  <c r="BB176" i="16"/>
  <c r="BA176" i="16"/>
  <c r="AZ176" i="16"/>
  <c r="AY176" i="16"/>
  <c r="AX176" i="16"/>
  <c r="AW176" i="16"/>
  <c r="AV176" i="16"/>
  <c r="BQ146" i="16"/>
  <c r="BP146" i="16"/>
  <c r="BO146" i="16"/>
  <c r="BN146" i="16"/>
  <c r="BM146" i="16"/>
  <c r="BL146" i="16"/>
  <c r="BK146" i="16"/>
  <c r="BJ146" i="16"/>
  <c r="BI146" i="16"/>
  <c r="BH146" i="16"/>
  <c r="BG146" i="16"/>
  <c r="BF146" i="16"/>
  <c r="BE146" i="16"/>
  <c r="BD146" i="16"/>
  <c r="BC146" i="16"/>
  <c r="BB146" i="16"/>
  <c r="BA146" i="16"/>
  <c r="AZ146" i="16"/>
  <c r="AY146" i="16"/>
  <c r="AX146" i="16"/>
  <c r="AW146" i="16"/>
  <c r="AV146" i="16"/>
  <c r="BQ119" i="16"/>
  <c r="BP119" i="16"/>
  <c r="BO119" i="16"/>
  <c r="BN119" i="16"/>
  <c r="BM119" i="16"/>
  <c r="BL119" i="16"/>
  <c r="BK119" i="16"/>
  <c r="BJ119" i="16"/>
  <c r="BI119" i="16"/>
  <c r="BH119" i="16"/>
  <c r="BG119" i="16"/>
  <c r="BF119" i="16"/>
  <c r="BE119" i="16"/>
  <c r="BD119" i="16"/>
  <c r="BC119" i="16"/>
  <c r="BB119" i="16"/>
  <c r="BA119" i="16"/>
  <c r="AZ119" i="16"/>
  <c r="AY119" i="16"/>
  <c r="AX119" i="16"/>
  <c r="AW119" i="16"/>
  <c r="AV119" i="16"/>
  <c r="BQ92" i="16"/>
  <c r="BP92" i="16"/>
  <c r="BO92" i="16"/>
  <c r="BN92" i="16"/>
  <c r="BM92" i="16"/>
  <c r="BL92" i="16"/>
  <c r="BK92" i="16"/>
  <c r="BJ92" i="16"/>
  <c r="BI92" i="16"/>
  <c r="BH92" i="16"/>
  <c r="BG92" i="16"/>
  <c r="BF92" i="16"/>
  <c r="BE92" i="16"/>
  <c r="BD92" i="16"/>
  <c r="BC92" i="16"/>
  <c r="BB92" i="16"/>
  <c r="BA92" i="16"/>
  <c r="AZ92" i="16"/>
  <c r="AY92" i="16"/>
  <c r="AX92" i="16"/>
  <c r="AW92" i="16"/>
  <c r="AV92" i="16"/>
  <c r="BR60" i="16"/>
  <c r="BQ60" i="16"/>
  <c r="BP60" i="16"/>
  <c r="BO60" i="16"/>
  <c r="BN60" i="16"/>
  <c r="BM60" i="16"/>
  <c r="BL60" i="16"/>
  <c r="BK60" i="16"/>
  <c r="BJ60" i="16"/>
  <c r="BI60" i="16"/>
  <c r="BH60" i="16"/>
  <c r="BG60" i="16"/>
  <c r="BF60" i="16"/>
  <c r="BE60" i="16"/>
  <c r="BD60" i="16"/>
  <c r="BC60" i="16"/>
  <c r="BB60" i="16"/>
  <c r="BA60" i="16"/>
  <c r="AZ60" i="16"/>
  <c r="AY60" i="16"/>
  <c r="AX60" i="16"/>
  <c r="AW60" i="16"/>
  <c r="AV60" i="16"/>
  <c r="BR33" i="16"/>
  <c r="BQ33" i="16"/>
  <c r="BP33" i="16"/>
  <c r="BO33" i="16"/>
  <c r="BN33" i="16"/>
  <c r="BM33" i="16"/>
  <c r="BL33" i="16"/>
  <c r="BK33" i="16"/>
  <c r="BJ33" i="16"/>
  <c r="BI33" i="16"/>
  <c r="BH33" i="16"/>
  <c r="BG33" i="16"/>
  <c r="BF33" i="16"/>
  <c r="BE33" i="16"/>
  <c r="BD33" i="16"/>
  <c r="BC33" i="16"/>
  <c r="BB33" i="16"/>
  <c r="BA33" i="16"/>
  <c r="AZ33" i="16"/>
  <c r="AY33" i="16"/>
  <c r="AX33" i="16"/>
  <c r="AW33" i="16"/>
  <c r="AV33" i="16"/>
  <c r="BR6" i="16"/>
  <c r="BQ6" i="16"/>
  <c r="BP6" i="16"/>
  <c r="BO6" i="16"/>
  <c r="BN6" i="16"/>
  <c r="BM6" i="16"/>
  <c r="BL6" i="16"/>
  <c r="BK6" i="16"/>
  <c r="BJ6" i="16"/>
  <c r="BI6" i="16"/>
  <c r="BH6" i="16"/>
  <c r="BG6" i="16"/>
  <c r="BF6" i="16"/>
  <c r="BE6" i="16"/>
  <c r="BD6" i="16"/>
  <c r="BC6" i="16"/>
  <c r="BB6" i="16"/>
  <c r="BA6" i="16"/>
  <c r="AZ6" i="16"/>
  <c r="AY6" i="16"/>
  <c r="AX6" i="16"/>
  <c r="AW6" i="16"/>
  <c r="AV6" i="16"/>
  <c r="BR6" i="18"/>
  <c r="BQ6" i="18"/>
  <c r="BP6" i="18"/>
  <c r="BO6" i="18"/>
  <c r="BN6" i="18"/>
  <c r="BM6" i="18"/>
  <c r="BL6" i="18"/>
  <c r="BK6" i="18"/>
  <c r="BJ6" i="18"/>
  <c r="BI6" i="18"/>
  <c r="BH6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BR428" i="16"/>
  <c r="BR398" i="16"/>
  <c r="BR371" i="16"/>
  <c r="BR313" i="16"/>
  <c r="BR286" i="16"/>
  <c r="BR259" i="16"/>
  <c r="BR230" i="16"/>
  <c r="BR203" i="16"/>
  <c r="BR176" i="16"/>
  <c r="BR146" i="16"/>
  <c r="BR119" i="16"/>
  <c r="BR92" i="16"/>
  <c r="BS33" i="18"/>
  <c r="BS6" i="18"/>
  <c r="BS92" i="18"/>
  <c r="BS60" i="18"/>
  <c r="BS330" i="18"/>
  <c r="BS326" i="18"/>
  <c r="BS318" i="18"/>
  <c r="BS316" i="18"/>
  <c r="BS314" i="18"/>
  <c r="BS303" i="18"/>
  <c r="BS299" i="18"/>
  <c r="BS291" i="18"/>
  <c r="BS295" i="18" s="1"/>
  <c r="BS289" i="18"/>
  <c r="BS287" i="18"/>
  <c r="BS276" i="18"/>
  <c r="BS272" i="18"/>
  <c r="BS264" i="18"/>
  <c r="BS262" i="18"/>
  <c r="BS260" i="18"/>
  <c r="BS247" i="18"/>
  <c r="BS243" i="18"/>
  <c r="BS235" i="18"/>
  <c r="BS233" i="18"/>
  <c r="BS231" i="18"/>
  <c r="BS249" i="18" s="1"/>
  <c r="BS220" i="18"/>
  <c r="BS216" i="18"/>
  <c r="BS208" i="18"/>
  <c r="BS212" i="18" s="1"/>
  <c r="BS206" i="18"/>
  <c r="BS204" i="18"/>
  <c r="BS193" i="18"/>
  <c r="BS189" i="18"/>
  <c r="BS181" i="18"/>
  <c r="BS185" i="18" s="1"/>
  <c r="BS179" i="18"/>
  <c r="BS177" i="18"/>
  <c r="BS163" i="18"/>
  <c r="BS159" i="18"/>
  <c r="BS151" i="18"/>
  <c r="BS149" i="18"/>
  <c r="BS147" i="18"/>
  <c r="BS136" i="18"/>
  <c r="BS132" i="18"/>
  <c r="BS124" i="18"/>
  <c r="BS122" i="18"/>
  <c r="BS120" i="18"/>
  <c r="BS109" i="18"/>
  <c r="BS105" i="18"/>
  <c r="BS97" i="18"/>
  <c r="BS95" i="18"/>
  <c r="BS93" i="18"/>
  <c r="BS77" i="18"/>
  <c r="BS73" i="18"/>
  <c r="BS65" i="18"/>
  <c r="BS63" i="18"/>
  <c r="BS61" i="18"/>
  <c r="BS50" i="18"/>
  <c r="BS46" i="18"/>
  <c r="BS38" i="18"/>
  <c r="BS36" i="18"/>
  <c r="BS34" i="18"/>
  <c r="BS23" i="18"/>
  <c r="BS19" i="18"/>
  <c r="BS11" i="18"/>
  <c r="BS9" i="18"/>
  <c r="BS7" i="18"/>
  <c r="BS428" i="16"/>
  <c r="BS398" i="16"/>
  <c r="BS371" i="16"/>
  <c r="BS344" i="16"/>
  <c r="BS313" i="16"/>
  <c r="BS286" i="16"/>
  <c r="BS259" i="16"/>
  <c r="BS230" i="16"/>
  <c r="BS203" i="16"/>
  <c r="BS176" i="16"/>
  <c r="BS146" i="16"/>
  <c r="BS119" i="16"/>
  <c r="BS92" i="16"/>
  <c r="BS60" i="16"/>
  <c r="BS33" i="16"/>
  <c r="BS6" i="16"/>
  <c r="BS330" i="16"/>
  <c r="BS326" i="16"/>
  <c r="BS318" i="16"/>
  <c r="BS316" i="16"/>
  <c r="BS314" i="16"/>
  <c r="BS303" i="16"/>
  <c r="BS299" i="16"/>
  <c r="BS291" i="16"/>
  <c r="BS289" i="16"/>
  <c r="BS287" i="16"/>
  <c r="BS276" i="16"/>
  <c r="BS272" i="16"/>
  <c r="BS264" i="16"/>
  <c r="BS262" i="16"/>
  <c r="BS260" i="16"/>
  <c r="BS247" i="16"/>
  <c r="BS243" i="16"/>
  <c r="BS235" i="16"/>
  <c r="BS233" i="16"/>
  <c r="BS231" i="16"/>
  <c r="BS220" i="16"/>
  <c r="BS216" i="16"/>
  <c r="BS208" i="16"/>
  <c r="BS206" i="16"/>
  <c r="BS204" i="16"/>
  <c r="BS193" i="16"/>
  <c r="BS189" i="16"/>
  <c r="BS181" i="16"/>
  <c r="BS179" i="16"/>
  <c r="BS177" i="16"/>
  <c r="BS163" i="16"/>
  <c r="BS159" i="16"/>
  <c r="BS151" i="16"/>
  <c r="BS149" i="16"/>
  <c r="BS147" i="16"/>
  <c r="BS136" i="16"/>
  <c r="BS132" i="16"/>
  <c r="BS124" i="16"/>
  <c r="BS122" i="16"/>
  <c r="BS120" i="16"/>
  <c r="BS109" i="16"/>
  <c r="BS105" i="16"/>
  <c r="BS97" i="16"/>
  <c r="BS95" i="16"/>
  <c r="BS93" i="16"/>
  <c r="BS77" i="16"/>
  <c r="BS73" i="16"/>
  <c r="BS65" i="16"/>
  <c r="BS63" i="16"/>
  <c r="BS61" i="16"/>
  <c r="BS50" i="16"/>
  <c r="BS46" i="16"/>
  <c r="BS38" i="16"/>
  <c r="BS36" i="16"/>
  <c r="BS34" i="16"/>
  <c r="BS23" i="16"/>
  <c r="BS19" i="16"/>
  <c r="BS11" i="16"/>
  <c r="BS9" i="16"/>
  <c r="BS7" i="16"/>
  <c r="BS297" i="18" l="1"/>
  <c r="X99" i="17"/>
  <c r="X295" i="17"/>
  <c r="X297" i="17" s="1"/>
  <c r="X107" i="17"/>
  <c r="X322" i="17"/>
  <c r="X324" i="17" s="1"/>
  <c r="X305" i="17"/>
  <c r="X278" i="17"/>
  <c r="X239" i="17"/>
  <c r="X241" i="17" s="1"/>
  <c r="X212" i="17"/>
  <c r="X214" i="17" s="1"/>
  <c r="X185" i="17"/>
  <c r="X187" i="17" s="1"/>
  <c r="X183" i="17"/>
  <c r="X155" i="17"/>
  <c r="X157" i="17" s="1"/>
  <c r="X134" i="17"/>
  <c r="X126" i="17"/>
  <c r="X79" i="17"/>
  <c r="X69" i="17"/>
  <c r="X71" i="17" s="1"/>
  <c r="X25" i="17"/>
  <c r="X13" i="17"/>
  <c r="BS293" i="18"/>
  <c r="BS278" i="18"/>
  <c r="BS268" i="18"/>
  <c r="BS266" i="18"/>
  <c r="BS222" i="18"/>
  <c r="BS187" i="18"/>
  <c r="BS153" i="18"/>
  <c r="BS138" i="18"/>
  <c r="BS126" i="18"/>
  <c r="BS111" i="18"/>
  <c r="BS107" i="18"/>
  <c r="BS99" i="18"/>
  <c r="BS79" i="18"/>
  <c r="BS69" i="18"/>
  <c r="BS67" i="18"/>
  <c r="BS52" i="18"/>
  <c r="BS278" i="16"/>
  <c r="BS245" i="16"/>
  <c r="BS42" i="16"/>
  <c r="BS44" i="16" s="1"/>
  <c r="BS25" i="16"/>
  <c r="BS79" i="16"/>
  <c r="BS21" i="16"/>
  <c r="BS48" i="16"/>
  <c r="BS268" i="16"/>
  <c r="BS270" i="16" s="1"/>
  <c r="BS212" i="16"/>
  <c r="BS214" i="16" s="1"/>
  <c r="BS15" i="16"/>
  <c r="BS17" i="16" s="1"/>
  <c r="BS40" i="16"/>
  <c r="BS52" i="16"/>
  <c r="BS320" i="16"/>
  <c r="BS195" i="16"/>
  <c r="BS155" i="16"/>
  <c r="BS157" i="16" s="1"/>
  <c r="BS210" i="16"/>
  <c r="BS138" i="16"/>
  <c r="BS266" i="16"/>
  <c r="BS305" i="16"/>
  <c r="BS101" i="16"/>
  <c r="BS103" i="16" s="1"/>
  <c r="BS239" i="16"/>
  <c r="BS241" i="16" s="1"/>
  <c r="BS101" i="18"/>
  <c r="BS103" i="18" s="1"/>
  <c r="BS75" i="18"/>
  <c r="BS183" i="18"/>
  <c r="X293" i="17"/>
  <c r="BS134" i="16"/>
  <c r="BS13" i="18"/>
  <c r="X75" i="17"/>
  <c r="X210" i="17"/>
  <c r="X237" i="17"/>
  <c r="X328" i="17"/>
  <c r="BS111" i="16"/>
  <c r="BS161" i="16"/>
  <c r="BS322" i="16"/>
  <c r="BS155" i="18"/>
  <c r="BS320" i="18"/>
  <c r="X101" i="17"/>
  <c r="X103" i="17" s="1"/>
  <c r="X195" i="17"/>
  <c r="X332" i="17"/>
  <c r="BS222" i="16"/>
  <c r="BS48" i="18"/>
  <c r="BS165" i="18"/>
  <c r="BS214" i="18"/>
  <c r="BS322" i="18"/>
  <c r="BS324" i="18" s="1"/>
  <c r="X128" i="17"/>
  <c r="X130" i="17" s="1"/>
  <c r="X222" i="17"/>
  <c r="BS332" i="16"/>
  <c r="BS25" i="18"/>
  <c r="BS237" i="18"/>
  <c r="BS301" i="18"/>
  <c r="BS305" i="18"/>
  <c r="X67" i="17"/>
  <c r="BS153" i="16"/>
  <c r="BS99" i="16"/>
  <c r="BS128" i="16"/>
  <c r="BS130" i="16" s="1"/>
  <c r="BS332" i="18"/>
  <c r="X111" i="17"/>
  <c r="X249" i="17"/>
  <c r="X40" i="17"/>
  <c r="X165" i="17"/>
  <c r="X21" i="17"/>
  <c r="X138" i="17"/>
  <c r="X245" i="17"/>
  <c r="X42" i="17"/>
  <c r="X218" i="17"/>
  <c r="X268" i="17"/>
  <c r="X274" i="17"/>
  <c r="X153" i="17"/>
  <c r="X161" i="17"/>
  <c r="X48" i="17"/>
  <c r="X266" i="17"/>
  <c r="X15" i="17"/>
  <c r="X191" i="17"/>
  <c r="BS128" i="18"/>
  <c r="BS134" i="18"/>
  <c r="BS239" i="18"/>
  <c r="BS245" i="18"/>
  <c r="BS270" i="18"/>
  <c r="BS71" i="18"/>
  <c r="BS157" i="18"/>
  <c r="BS40" i="18"/>
  <c r="BS191" i="18"/>
  <c r="BS218" i="18"/>
  <c r="BS15" i="18"/>
  <c r="BS21" i="18"/>
  <c r="BS195" i="18"/>
  <c r="BS210" i="18"/>
  <c r="BS274" i="18"/>
  <c r="BS161" i="18"/>
  <c r="BS42" i="18"/>
  <c r="BS328" i="18"/>
  <c r="BS293" i="16"/>
  <c r="BS295" i="16"/>
  <c r="BS13" i="16"/>
  <c r="BS75" i="16"/>
  <c r="BS191" i="16"/>
  <c r="BS183" i="16"/>
  <c r="BS301" i="16"/>
  <c r="BS328" i="16"/>
  <c r="BS107" i="16"/>
  <c r="BS165" i="16"/>
  <c r="BS218" i="16"/>
  <c r="BS274" i="16"/>
  <c r="BS249" i="16"/>
  <c r="BS126" i="16"/>
  <c r="BS237" i="16"/>
  <c r="BS67" i="16"/>
  <c r="BS69" i="16"/>
  <c r="BS185" i="16"/>
  <c r="BS194" i="12"/>
  <c r="BS445" i="18" s="1"/>
  <c r="BS193" i="12"/>
  <c r="BS441" i="18" s="1"/>
  <c r="BS192" i="12"/>
  <c r="BS433" i="18" s="1"/>
  <c r="BS191" i="12"/>
  <c r="BS431" i="18" s="1"/>
  <c r="BS190" i="12"/>
  <c r="BS429" i="18" s="1"/>
  <c r="BS180" i="12"/>
  <c r="BS415" i="18" s="1"/>
  <c r="BS179" i="12"/>
  <c r="BS411" i="18" s="1"/>
  <c r="BS178" i="12"/>
  <c r="BS403" i="18" s="1"/>
  <c r="BS177" i="12"/>
  <c r="BS401" i="18" s="1"/>
  <c r="BS176" i="12"/>
  <c r="BS399" i="18" s="1"/>
  <c r="BS169" i="12"/>
  <c r="BS388" i="18" s="1"/>
  <c r="BS168" i="12"/>
  <c r="BS384" i="18" s="1"/>
  <c r="BS167" i="12"/>
  <c r="BS376" i="18" s="1"/>
  <c r="BS166" i="12"/>
  <c r="BS374" i="18" s="1"/>
  <c r="BS165" i="12"/>
  <c r="BS372" i="18" s="1"/>
  <c r="BS158" i="12"/>
  <c r="BS361" i="18" s="1"/>
  <c r="BS157" i="12"/>
  <c r="BS357" i="18" s="1"/>
  <c r="BS156" i="12"/>
  <c r="BS349" i="18" s="1"/>
  <c r="BS155" i="12"/>
  <c r="BS347" i="18" s="1"/>
  <c r="BS154" i="12"/>
  <c r="BS345" i="18" s="1"/>
  <c r="BS144" i="12"/>
  <c r="BS334" i="18" s="1"/>
  <c r="BS335" i="18" s="1"/>
  <c r="BS133" i="12"/>
  <c r="BS307" i="18" s="1"/>
  <c r="BS308" i="18" s="1"/>
  <c r="BS122" i="12"/>
  <c r="BS108" i="12"/>
  <c r="BS251" i="18" s="1"/>
  <c r="BS252" i="18" s="1"/>
  <c r="BS97" i="12"/>
  <c r="BS86" i="12"/>
  <c r="BS197" i="18" s="1"/>
  <c r="BS198" i="18" s="1"/>
  <c r="BS72" i="12"/>
  <c r="BS167" i="18" s="1"/>
  <c r="BS168" i="18" s="1"/>
  <c r="BS61" i="12"/>
  <c r="BS140" i="18" s="1"/>
  <c r="BS141" i="18" s="1"/>
  <c r="BS50" i="12"/>
  <c r="BS34" i="12"/>
  <c r="BS81" i="18" s="1"/>
  <c r="BS82" i="18" s="1"/>
  <c r="BS23" i="12"/>
  <c r="BS12" i="12"/>
  <c r="BS27" i="18" s="1"/>
  <c r="BS28" i="18" s="1"/>
  <c r="BS380" i="18" l="1"/>
  <c r="BS382" i="18" s="1"/>
  <c r="BS378" i="18"/>
  <c r="BS359" i="18"/>
  <c r="BS351" i="18"/>
  <c r="BS447" i="18"/>
  <c r="BS413" i="18"/>
  <c r="BS407" i="18"/>
  <c r="BS353" i="18"/>
  <c r="BS355" i="18" s="1"/>
  <c r="BS435" i="18"/>
  <c r="BS363" i="18"/>
  <c r="BS417" i="18"/>
  <c r="BS195" i="12"/>
  <c r="BS449" i="18" s="1"/>
  <c r="BS450" i="18" s="1"/>
  <c r="BS113" i="18"/>
  <c r="BS114" i="18" s="1"/>
  <c r="BS405" i="18"/>
  <c r="BS386" i="18"/>
  <c r="BS324" i="16"/>
  <c r="BS181" i="12"/>
  <c r="BS419" i="18" s="1"/>
  <c r="BS420" i="18" s="1"/>
  <c r="BS54" i="18"/>
  <c r="BS55" i="18" s="1"/>
  <c r="BS159" i="12"/>
  <c r="BS365" i="18" s="1"/>
  <c r="BS366" i="18" s="1"/>
  <c r="BS280" i="18"/>
  <c r="BS281" i="18" s="1"/>
  <c r="BS390" i="18"/>
  <c r="BS443" i="18"/>
  <c r="BS437" i="18"/>
  <c r="BS170" i="12"/>
  <c r="BS392" i="18" s="1"/>
  <c r="BS393" i="18" s="1"/>
  <c r="BS224" i="18"/>
  <c r="BS225" i="18" s="1"/>
  <c r="X270" i="17"/>
  <c r="X17" i="17"/>
  <c r="X44" i="17"/>
  <c r="BS17" i="18"/>
  <c r="BS241" i="18"/>
  <c r="BS44" i="18"/>
  <c r="BS130" i="18"/>
  <c r="BS297" i="16"/>
  <c r="BS187" i="16"/>
  <c r="BS71" i="16"/>
  <c r="BS409" i="18" l="1"/>
  <c r="BS439" i="18"/>
  <c r="X194" i="14"/>
  <c r="X445" i="17" s="1"/>
  <c r="X193" i="14"/>
  <c r="X441" i="17" s="1"/>
  <c r="X192" i="14"/>
  <c r="X433" i="17" s="1"/>
  <c r="X191" i="14"/>
  <c r="X431" i="17" s="1"/>
  <c r="X190" i="14"/>
  <c r="X429" i="17" s="1"/>
  <c r="X180" i="14"/>
  <c r="X415" i="17" s="1"/>
  <c r="X179" i="14"/>
  <c r="X411" i="17" s="1"/>
  <c r="X178" i="14"/>
  <c r="X403" i="17" s="1"/>
  <c r="X177" i="14"/>
  <c r="X401" i="17" s="1"/>
  <c r="X176" i="14"/>
  <c r="X399" i="17" s="1"/>
  <c r="X169" i="14"/>
  <c r="X388" i="17" s="1"/>
  <c r="X168" i="14"/>
  <c r="X384" i="17" s="1"/>
  <c r="X167" i="14"/>
  <c r="X376" i="17" s="1"/>
  <c r="X166" i="14"/>
  <c r="X374" i="17" s="1"/>
  <c r="X165" i="14"/>
  <c r="X158" i="14"/>
  <c r="X361" i="17" s="1"/>
  <c r="X157" i="14"/>
  <c r="X357" i="17" s="1"/>
  <c r="X156" i="14"/>
  <c r="X349" i="17" s="1"/>
  <c r="X155" i="14"/>
  <c r="X347" i="17" s="1"/>
  <c r="X154" i="14"/>
  <c r="X345" i="17" s="1"/>
  <c r="X144" i="14"/>
  <c r="X334" i="17" s="1"/>
  <c r="X335" i="17" s="1"/>
  <c r="X133" i="14"/>
  <c r="X307" i="17" s="1"/>
  <c r="X308" i="17" s="1"/>
  <c r="X122" i="14"/>
  <c r="X280" i="17" s="1"/>
  <c r="X281" i="17" s="1"/>
  <c r="X108" i="14"/>
  <c r="X251" i="17" s="1"/>
  <c r="X252" i="17" s="1"/>
  <c r="X97" i="14"/>
  <c r="X224" i="17" s="1"/>
  <c r="X225" i="17" s="1"/>
  <c r="X86" i="14"/>
  <c r="X197" i="17" s="1"/>
  <c r="X198" i="17" s="1"/>
  <c r="X72" i="14"/>
  <c r="X167" i="17" s="1"/>
  <c r="X168" i="17" s="1"/>
  <c r="X61" i="14"/>
  <c r="X140" i="17" s="1"/>
  <c r="X141" i="17" s="1"/>
  <c r="X50" i="14"/>
  <c r="X113" i="17" s="1"/>
  <c r="X114" i="17" s="1"/>
  <c r="X34" i="14"/>
  <c r="X81" i="17" s="1"/>
  <c r="X82" i="17" s="1"/>
  <c r="X23" i="14"/>
  <c r="X54" i="17" s="1"/>
  <c r="X55" i="17" s="1"/>
  <c r="X12" i="14"/>
  <c r="X27" i="17" s="1"/>
  <c r="X28" i="17" s="1"/>
  <c r="BS194" i="13"/>
  <c r="BS445" i="16" s="1"/>
  <c r="BS193" i="13"/>
  <c r="BS441" i="16" s="1"/>
  <c r="BS192" i="13"/>
  <c r="BS433" i="16" s="1"/>
  <c r="BS191" i="13"/>
  <c r="BS431" i="16" s="1"/>
  <c r="BS190" i="13"/>
  <c r="BS429" i="16" s="1"/>
  <c r="BS180" i="13"/>
  <c r="BS415" i="16" s="1"/>
  <c r="BS179" i="13"/>
  <c r="BS411" i="16" s="1"/>
  <c r="BS178" i="13"/>
  <c r="BS403" i="16" s="1"/>
  <c r="BS177" i="13"/>
  <c r="BS401" i="16" s="1"/>
  <c r="BS176" i="13"/>
  <c r="BS399" i="16" s="1"/>
  <c r="BS169" i="13"/>
  <c r="BS388" i="16" s="1"/>
  <c r="BS168" i="13"/>
  <c r="BS384" i="16" s="1"/>
  <c r="BS167" i="13"/>
  <c r="BS376" i="16" s="1"/>
  <c r="BS166" i="13"/>
  <c r="BS374" i="16" s="1"/>
  <c r="BS165" i="13"/>
  <c r="BS372" i="16" s="1"/>
  <c r="BS158" i="13"/>
  <c r="BS361" i="16" s="1"/>
  <c r="BS157" i="13"/>
  <c r="BS357" i="16" s="1"/>
  <c r="BS156" i="13"/>
  <c r="BS349" i="16" s="1"/>
  <c r="BS155" i="13"/>
  <c r="BS347" i="16" s="1"/>
  <c r="BS154" i="13"/>
  <c r="BS345" i="16" s="1"/>
  <c r="BS144" i="13"/>
  <c r="BS334" i="16" s="1"/>
  <c r="BS335" i="16" s="1"/>
  <c r="BS133" i="13"/>
  <c r="BS307" i="16" s="1"/>
  <c r="BS308" i="16" s="1"/>
  <c r="BS122" i="13"/>
  <c r="BS280" i="16" s="1"/>
  <c r="BS281" i="16" s="1"/>
  <c r="BS108" i="13"/>
  <c r="BS251" i="16" s="1"/>
  <c r="BS252" i="16" s="1"/>
  <c r="BS97" i="13"/>
  <c r="BS224" i="16" s="1"/>
  <c r="BS225" i="16" s="1"/>
  <c r="BS86" i="13"/>
  <c r="BS197" i="16" s="1"/>
  <c r="BS198" i="16" s="1"/>
  <c r="BS72" i="13"/>
  <c r="BS61" i="13"/>
  <c r="BS50" i="13"/>
  <c r="BS113" i="16" s="1"/>
  <c r="BS114" i="16" s="1"/>
  <c r="BS34" i="13"/>
  <c r="BS81" i="16" s="1"/>
  <c r="BS82" i="16" s="1"/>
  <c r="BS23" i="13"/>
  <c r="BS54" i="16" s="1"/>
  <c r="BS55" i="16" s="1"/>
  <c r="BS12" i="13"/>
  <c r="AA429" i="17" l="1"/>
  <c r="AA428" i="17" s="1"/>
  <c r="X372" i="17"/>
  <c r="X163" i="14"/>
  <c r="BS167" i="16"/>
  <c r="BS168" i="16" s="1"/>
  <c r="BS140" i="16"/>
  <c r="BS141" i="16" s="1"/>
  <c r="BS27" i="16"/>
  <c r="BS28" i="16" s="1"/>
  <c r="BS257" i="13"/>
  <c r="BS159" i="13"/>
  <c r="BS365" i="16" s="1"/>
  <c r="BS366" i="16" s="1"/>
  <c r="X181" i="14"/>
  <c r="X419" i="17" s="1"/>
  <c r="X420" i="17" s="1"/>
  <c r="BS447" i="16"/>
  <c r="X351" i="17"/>
  <c r="BS417" i="16"/>
  <c r="X363" i="17"/>
  <c r="X435" i="17"/>
  <c r="BS380" i="16"/>
  <c r="BS181" i="13"/>
  <c r="BS419" i="16" s="1"/>
  <c r="BS420" i="16" s="1"/>
  <c r="X159" i="14"/>
  <c r="X365" i="17" s="1"/>
  <c r="X366" i="17" s="1"/>
  <c r="X437" i="17"/>
  <c r="X443" i="17"/>
  <c r="BS407" i="16"/>
  <c r="BS413" i="16"/>
  <c r="X170" i="14"/>
  <c r="X392" i="17" s="1"/>
  <c r="BS351" i="16"/>
  <c r="BS390" i="16"/>
  <c r="X405" i="17"/>
  <c r="X447" i="17"/>
  <c r="AA445" i="17"/>
  <c r="AA444" i="17" s="1"/>
  <c r="X380" i="17"/>
  <c r="BS386" i="16"/>
  <c r="BS195" i="13"/>
  <c r="BS449" i="16" s="1"/>
  <c r="BS450" i="16" s="1"/>
  <c r="X359" i="17"/>
  <c r="X353" i="17"/>
  <c r="BS353" i="16"/>
  <c r="BS359" i="16"/>
  <c r="BS170" i="13"/>
  <c r="BS392" i="16" s="1"/>
  <c r="BS393" i="16" s="1"/>
  <c r="X407" i="17"/>
  <c r="X413" i="17"/>
  <c r="X195" i="14"/>
  <c r="X449" i="17" s="1"/>
  <c r="X450" i="17" s="1"/>
  <c r="BS437" i="16"/>
  <c r="BS443" i="16"/>
  <c r="BS405" i="16"/>
  <c r="BS378" i="16"/>
  <c r="BS363" i="16"/>
  <c r="BS435" i="16"/>
  <c r="X417" i="17"/>
  <c r="R48" i="11"/>
  <c r="X393" i="17" l="1"/>
  <c r="X390" i="17"/>
  <c r="X386" i="17"/>
  <c r="X378" i="17"/>
  <c r="BS409" i="16"/>
  <c r="X409" i="17"/>
  <c r="X439" i="17"/>
  <c r="X355" i="17"/>
  <c r="BS355" i="16"/>
  <c r="BS439" i="16"/>
  <c r="X382" i="17"/>
  <c r="BS382" i="16"/>
  <c r="BN48" i="10"/>
  <c r="M18" i="11"/>
  <c r="BN66" i="10"/>
  <c r="R66" i="11"/>
  <c r="R55" i="11"/>
  <c r="R17" i="11"/>
  <c r="R9" i="11"/>
  <c r="R62" i="11"/>
  <c r="R67" i="11"/>
  <c r="R68" i="11"/>
  <c r="BN17" i="10"/>
  <c r="BN9" i="10"/>
  <c r="BN67" i="10"/>
  <c r="BN62" i="10"/>
  <c r="BN55" i="10"/>
  <c r="BN69" i="10" s="1"/>
  <c r="BN68" i="10"/>
  <c r="R65" i="11" l="1"/>
  <c r="R69" i="11" s="1"/>
  <c r="BN65" i="10"/>
  <c r="BM54" i="6" l="1"/>
  <c r="BM53" i="6"/>
  <c r="BM49" i="6"/>
  <c r="BM48" i="6"/>
  <c r="BM25" i="6"/>
  <c r="BM24" i="6"/>
  <c r="BM20" i="6"/>
  <c r="BM19" i="6"/>
  <c r="BM16" i="6"/>
  <c r="BM15" i="6"/>
  <c r="BM10" i="6"/>
  <c r="BM9" i="6"/>
  <c r="BM6" i="6"/>
  <c r="BM54" i="5"/>
  <c r="BM53" i="5"/>
  <c r="BM48" i="5"/>
  <c r="BM24" i="5"/>
  <c r="BM19" i="5"/>
  <c r="BM15" i="5"/>
  <c r="BM9" i="5"/>
  <c r="BR445" i="18"/>
  <c r="BR429" i="18"/>
  <c r="BR330" i="18"/>
  <c r="BR326" i="18"/>
  <c r="BR322" i="18" s="1"/>
  <c r="BR324" i="18" s="1"/>
  <c r="BR318" i="18"/>
  <c r="BR320" i="18" s="1"/>
  <c r="BR316" i="18"/>
  <c r="BR314" i="18"/>
  <c r="BR303" i="18"/>
  <c r="BR299" i="18"/>
  <c r="BR291" i="18"/>
  <c r="BR289" i="18"/>
  <c r="BR287" i="18"/>
  <c r="BR305" i="18" s="1"/>
  <c r="BR276" i="18"/>
  <c r="BR272" i="18"/>
  <c r="BR264" i="18"/>
  <c r="BR262" i="18"/>
  <c r="BR260" i="18"/>
  <c r="BR247" i="18"/>
  <c r="BR243" i="18"/>
  <c r="BR235" i="18"/>
  <c r="BR239" i="18" s="1"/>
  <c r="BR233" i="18"/>
  <c r="BR231" i="18"/>
  <c r="BR220" i="18"/>
  <c r="BR216" i="18"/>
  <c r="BR208" i="18"/>
  <c r="BR206" i="18"/>
  <c r="BR204" i="18"/>
  <c r="BR193" i="18"/>
  <c r="BR189" i="18"/>
  <c r="BR181" i="18"/>
  <c r="BR179" i="18"/>
  <c r="BR177" i="18"/>
  <c r="BR163" i="18"/>
  <c r="BR159" i="18"/>
  <c r="BR151" i="18"/>
  <c r="BR149" i="18"/>
  <c r="BR147" i="18"/>
  <c r="BR140" i="18"/>
  <c r="BR136" i="18"/>
  <c r="BR132" i="18"/>
  <c r="BR124" i="18"/>
  <c r="BR122" i="18"/>
  <c r="BR120" i="18"/>
  <c r="BR109" i="18"/>
  <c r="BR105" i="18"/>
  <c r="BR97" i="18"/>
  <c r="BR95" i="18"/>
  <c r="BR93" i="18"/>
  <c r="BR77" i="18"/>
  <c r="BR73" i="18"/>
  <c r="BR65" i="18"/>
  <c r="BR63" i="18"/>
  <c r="BR61" i="18"/>
  <c r="BR79" i="18" s="1"/>
  <c r="BR50" i="18"/>
  <c r="BR46" i="18"/>
  <c r="BR38" i="18"/>
  <c r="BR36" i="18"/>
  <c r="BR34" i="18"/>
  <c r="BR23" i="18"/>
  <c r="BR19" i="18"/>
  <c r="BR11" i="18"/>
  <c r="BR9" i="18"/>
  <c r="BR7" i="18"/>
  <c r="BR330" i="16"/>
  <c r="BR326" i="16"/>
  <c r="BR318" i="16"/>
  <c r="BR316" i="16"/>
  <c r="BR314" i="16"/>
  <c r="BR303" i="16"/>
  <c r="BR299" i="16"/>
  <c r="BR291" i="16"/>
  <c r="BR289" i="16"/>
  <c r="BR287" i="16"/>
  <c r="BR276" i="16"/>
  <c r="BR272" i="16"/>
  <c r="BR264" i="16"/>
  <c r="BR262" i="16"/>
  <c r="BR260" i="16"/>
  <c r="BR247" i="16"/>
  <c r="BR243" i="16"/>
  <c r="BR235" i="16"/>
  <c r="BR233" i="16"/>
  <c r="BR231" i="16"/>
  <c r="BR220" i="16"/>
  <c r="BR216" i="16"/>
  <c r="BR208" i="16"/>
  <c r="BR206" i="16"/>
  <c r="BR204" i="16"/>
  <c r="BR193" i="16"/>
  <c r="BR189" i="16"/>
  <c r="BR181" i="16"/>
  <c r="BR179" i="16"/>
  <c r="BR177" i="16"/>
  <c r="BR163" i="16"/>
  <c r="BR159" i="16"/>
  <c r="BR151" i="16"/>
  <c r="BR149" i="16"/>
  <c r="BR147" i="16"/>
  <c r="BR136" i="16"/>
  <c r="BR132" i="16"/>
  <c r="BR124" i="16"/>
  <c r="BR122" i="16"/>
  <c r="BR120" i="16"/>
  <c r="BR109" i="16"/>
  <c r="BR105" i="16"/>
  <c r="BR97" i="16"/>
  <c r="BR95" i="16"/>
  <c r="BR93" i="16"/>
  <c r="BR77" i="16"/>
  <c r="BR73" i="16"/>
  <c r="BR65" i="16"/>
  <c r="BR63" i="16"/>
  <c r="BR61" i="16"/>
  <c r="BR50" i="16"/>
  <c r="BR46" i="16"/>
  <c r="BR38" i="16"/>
  <c r="BR36" i="16"/>
  <c r="BR34" i="16"/>
  <c r="BR23" i="16"/>
  <c r="BR19" i="16"/>
  <c r="BR11" i="16"/>
  <c r="BR9" i="16"/>
  <c r="BR7" i="16"/>
  <c r="BR194" i="12"/>
  <c r="BR193" i="12"/>
  <c r="BR441" i="18" s="1"/>
  <c r="BR192" i="12"/>
  <c r="BR433" i="18" s="1"/>
  <c r="BR191" i="12"/>
  <c r="BR431" i="18" s="1"/>
  <c r="BR190" i="12"/>
  <c r="BR180" i="12"/>
  <c r="BR415" i="18" s="1"/>
  <c r="BR179" i="12"/>
  <c r="BR411" i="18" s="1"/>
  <c r="BR178" i="12"/>
  <c r="BR403" i="18" s="1"/>
  <c r="BR177" i="12"/>
  <c r="BR401" i="18" s="1"/>
  <c r="BR176" i="12"/>
  <c r="BR399" i="18" s="1"/>
  <c r="BR169" i="12"/>
  <c r="BR388" i="18" s="1"/>
  <c r="BR168" i="12"/>
  <c r="BR384" i="18" s="1"/>
  <c r="BR167" i="12"/>
  <c r="BR376" i="18" s="1"/>
  <c r="BR166" i="12"/>
  <c r="BR374" i="18" s="1"/>
  <c r="BR165" i="12"/>
  <c r="BR372" i="18" s="1"/>
  <c r="BR158" i="12"/>
  <c r="BR361" i="18" s="1"/>
  <c r="BR157" i="12"/>
  <c r="BR357" i="18" s="1"/>
  <c r="BR156" i="12"/>
  <c r="BR349" i="18" s="1"/>
  <c r="BR155" i="12"/>
  <c r="BR347" i="18" s="1"/>
  <c r="BR154" i="12"/>
  <c r="BR345" i="18" s="1"/>
  <c r="BR122" i="12"/>
  <c r="BR280" i="18" s="1"/>
  <c r="BQ122" i="12"/>
  <c r="BP122" i="12"/>
  <c r="BR133" i="12"/>
  <c r="BR307" i="18" s="1"/>
  <c r="BR308" i="18" s="1"/>
  <c r="BQ133" i="12"/>
  <c r="BP133" i="12"/>
  <c r="BR144" i="12"/>
  <c r="BR334" i="18" s="1"/>
  <c r="BQ144" i="12"/>
  <c r="BR86" i="12"/>
  <c r="BR197" i="18" s="1"/>
  <c r="BR198" i="18" s="1"/>
  <c r="BQ86" i="12"/>
  <c r="BP86" i="12"/>
  <c r="BR97" i="12"/>
  <c r="BR224" i="18" s="1"/>
  <c r="BR225" i="18" s="1"/>
  <c r="BQ97" i="12"/>
  <c r="BP97" i="12"/>
  <c r="BR108" i="12"/>
  <c r="BR251" i="18" s="1"/>
  <c r="BQ108" i="12"/>
  <c r="BR72" i="12"/>
  <c r="BR167" i="18" s="1"/>
  <c r="BQ72" i="12"/>
  <c r="BP72" i="12"/>
  <c r="BR61" i="12"/>
  <c r="BQ61" i="12"/>
  <c r="BP61" i="12"/>
  <c r="BR50" i="12"/>
  <c r="BQ50" i="12"/>
  <c r="BR23" i="12"/>
  <c r="BR54" i="18" s="1"/>
  <c r="BQ23" i="12"/>
  <c r="BR12" i="12"/>
  <c r="BR27" i="18" s="1"/>
  <c r="BR34" i="12"/>
  <c r="BQ34" i="12"/>
  <c r="BR194" i="13"/>
  <c r="BR445" i="16" s="1"/>
  <c r="BR193" i="13"/>
  <c r="BR441" i="16" s="1"/>
  <c r="BR192" i="13"/>
  <c r="BR433" i="16" s="1"/>
  <c r="BR191" i="13"/>
  <c r="BR431" i="16" s="1"/>
  <c r="BR190" i="13"/>
  <c r="BR429" i="16" s="1"/>
  <c r="BR180" i="13"/>
  <c r="BR415" i="16" s="1"/>
  <c r="BR179" i="13"/>
  <c r="BR411" i="16" s="1"/>
  <c r="BR178" i="13"/>
  <c r="BR403" i="16" s="1"/>
  <c r="BR177" i="13"/>
  <c r="BR401" i="16" s="1"/>
  <c r="BR176" i="13"/>
  <c r="BR399" i="16" s="1"/>
  <c r="BR169" i="13"/>
  <c r="BR388" i="16" s="1"/>
  <c r="BR168" i="13"/>
  <c r="BR384" i="16" s="1"/>
  <c r="BR167" i="13"/>
  <c r="BR376" i="16" s="1"/>
  <c r="BR166" i="13"/>
  <c r="BR374" i="16" s="1"/>
  <c r="BR165" i="13"/>
  <c r="BR372" i="16" s="1"/>
  <c r="BR158" i="13"/>
  <c r="BR361" i="16" s="1"/>
  <c r="BR157" i="13"/>
  <c r="BR357" i="16" s="1"/>
  <c r="BR156" i="13"/>
  <c r="BR349" i="16" s="1"/>
  <c r="BR155" i="13"/>
  <c r="BR347" i="16" s="1"/>
  <c r="BR154" i="13"/>
  <c r="BR345" i="16" s="1"/>
  <c r="BR144" i="13"/>
  <c r="BR334" i="16" s="1"/>
  <c r="BQ144" i="13"/>
  <c r="BR133" i="13"/>
  <c r="BR307" i="16" s="1"/>
  <c r="BQ133" i="13"/>
  <c r="BR122" i="13"/>
  <c r="BQ122" i="13"/>
  <c r="BR108" i="13"/>
  <c r="BR251" i="16" s="1"/>
  <c r="BQ108" i="13"/>
  <c r="BR97" i="13"/>
  <c r="BR224" i="16" s="1"/>
  <c r="BQ97" i="13"/>
  <c r="BR86" i="13"/>
  <c r="BR197" i="16" s="1"/>
  <c r="BQ86" i="13"/>
  <c r="BR72" i="13"/>
  <c r="BQ72" i="13"/>
  <c r="BR61" i="13"/>
  <c r="BQ61" i="13"/>
  <c r="BR50" i="13"/>
  <c r="BR113" i="16" s="1"/>
  <c r="BQ50" i="13"/>
  <c r="BR23" i="13"/>
  <c r="BR54" i="16" s="1"/>
  <c r="BR12" i="13"/>
  <c r="BR34" i="13"/>
  <c r="BQ12" i="12"/>
  <c r="BQ154" i="12"/>
  <c r="BQ155" i="12"/>
  <c r="BQ156" i="12"/>
  <c r="BQ157" i="12"/>
  <c r="BQ158" i="12"/>
  <c r="BQ165" i="12"/>
  <c r="BQ166" i="12"/>
  <c r="BQ167" i="12"/>
  <c r="BQ168" i="12"/>
  <c r="BQ169" i="12"/>
  <c r="BQ176" i="12"/>
  <c r="BQ177" i="12"/>
  <c r="BQ178" i="12"/>
  <c r="BQ179" i="12"/>
  <c r="BQ180" i="12"/>
  <c r="BQ190" i="12"/>
  <c r="BQ191" i="12"/>
  <c r="BQ192" i="12"/>
  <c r="BQ193" i="12"/>
  <c r="BQ194" i="12"/>
  <c r="BM48" i="10"/>
  <c r="BL48" i="10"/>
  <c r="BK48" i="10"/>
  <c r="BJ48" i="10"/>
  <c r="BI48" i="10"/>
  <c r="BH48" i="10"/>
  <c r="BG48" i="10"/>
  <c r="BF48" i="10"/>
  <c r="BE48" i="10"/>
  <c r="BD48" i="10"/>
  <c r="BC48" i="10"/>
  <c r="BB48" i="10"/>
  <c r="BA48" i="10"/>
  <c r="AZ48" i="10"/>
  <c r="AY48" i="10"/>
  <c r="AX48" i="10"/>
  <c r="AW48" i="10"/>
  <c r="AV48" i="10"/>
  <c r="AU48" i="10"/>
  <c r="AT48" i="10"/>
  <c r="AS48" i="10"/>
  <c r="AR48" i="10"/>
  <c r="AQ48" i="10"/>
  <c r="BM67" i="10"/>
  <c r="BM62" i="10"/>
  <c r="BM68" i="10"/>
  <c r="BM66" i="10"/>
  <c r="BM65" i="10"/>
  <c r="BM55" i="10"/>
  <c r="BM17" i="10"/>
  <c r="BM9" i="10"/>
  <c r="BQ34" i="13"/>
  <c r="BQ23" i="13"/>
  <c r="BQ12" i="13"/>
  <c r="BQ256" i="13"/>
  <c r="BP256" i="13"/>
  <c r="BO256" i="13"/>
  <c r="BN256" i="13"/>
  <c r="BQ255" i="13"/>
  <c r="BP255" i="13"/>
  <c r="BO255" i="13"/>
  <c r="BN255" i="13"/>
  <c r="BQ254" i="13"/>
  <c r="BP254" i="13"/>
  <c r="BO254" i="13"/>
  <c r="BN254" i="13"/>
  <c r="BQ253" i="13"/>
  <c r="BP253" i="13"/>
  <c r="BO253" i="13"/>
  <c r="BN253" i="13"/>
  <c r="BQ252" i="13"/>
  <c r="BP252" i="13"/>
  <c r="BO252" i="13"/>
  <c r="BN252" i="13"/>
  <c r="BL54" i="6"/>
  <c r="BL53" i="6"/>
  <c r="BL49" i="6"/>
  <c r="BL48" i="6"/>
  <c r="BL25" i="6"/>
  <c r="BL24" i="6"/>
  <c r="BL20" i="6"/>
  <c r="BL19" i="6"/>
  <c r="BL16" i="6"/>
  <c r="BL15" i="6"/>
  <c r="BL10" i="6"/>
  <c r="BL9" i="6"/>
  <c r="BL6" i="6"/>
  <c r="BL54" i="5"/>
  <c r="BL53" i="5"/>
  <c r="BL49" i="5"/>
  <c r="BL48" i="5"/>
  <c r="BL25" i="5"/>
  <c r="BL24" i="5"/>
  <c r="BL20" i="5"/>
  <c r="BL19" i="5"/>
  <c r="BL16" i="5"/>
  <c r="BL15" i="5"/>
  <c r="BL10" i="5"/>
  <c r="BL9" i="5"/>
  <c r="BL6" i="5"/>
  <c r="BR293" i="18" l="1"/>
  <c r="BR266" i="18"/>
  <c r="BR241" i="18"/>
  <c r="BR222" i="18"/>
  <c r="BR218" i="18"/>
  <c r="BR335" i="18"/>
  <c r="BR210" i="18"/>
  <c r="BR185" i="18"/>
  <c r="BR187" i="18" s="1"/>
  <c r="BR183" i="18"/>
  <c r="BR165" i="18"/>
  <c r="BR153" i="18"/>
  <c r="BR141" i="18"/>
  <c r="BR134" i="18"/>
  <c r="BR111" i="18"/>
  <c r="BR101" i="18"/>
  <c r="BR103" i="18" s="1"/>
  <c r="BR99" i="18"/>
  <c r="BR69" i="18"/>
  <c r="BR71" i="18" s="1"/>
  <c r="BR25" i="18"/>
  <c r="BR21" i="18"/>
  <c r="BR13" i="18"/>
  <c r="BR281" i="18"/>
  <c r="BR252" i="18"/>
  <c r="BR168" i="18"/>
  <c r="BR195" i="12"/>
  <c r="BR449" i="18" s="1"/>
  <c r="BR450" i="18" s="1"/>
  <c r="BR55" i="18"/>
  <c r="BR28" i="18"/>
  <c r="BR278" i="18"/>
  <c r="BR245" i="18"/>
  <c r="BR198" i="16"/>
  <c r="BR249" i="18"/>
  <c r="BR237" i="18"/>
  <c r="BR167" i="16"/>
  <c r="BR168" i="16" s="1"/>
  <c r="BR140" i="16"/>
  <c r="BR141" i="16" s="1"/>
  <c r="BR252" i="16"/>
  <c r="BR25" i="16"/>
  <c r="BR128" i="16"/>
  <c r="BR130" i="16" s="1"/>
  <c r="BR268" i="16"/>
  <c r="BR270" i="16" s="1"/>
  <c r="BR210" i="16"/>
  <c r="BR308" i="16"/>
  <c r="BR212" i="16"/>
  <c r="BR214" i="16" s="1"/>
  <c r="BR222" i="16"/>
  <c r="BR191" i="16"/>
  <c r="BR114" i="16"/>
  <c r="BR225" i="16"/>
  <c r="BR13" i="16"/>
  <c r="BR195" i="16"/>
  <c r="BR21" i="16"/>
  <c r="BR153" i="16"/>
  <c r="BR266" i="16"/>
  <c r="BR237" i="16"/>
  <c r="BR278" i="16"/>
  <c r="BR195" i="13"/>
  <c r="BR449" i="16" s="1"/>
  <c r="BR450" i="16" s="1"/>
  <c r="BR27" i="16"/>
  <c r="BR28" i="16" s="1"/>
  <c r="BR257" i="13"/>
  <c r="BR363" i="16"/>
  <c r="BR40" i="16"/>
  <c r="BR239" i="16"/>
  <c r="BR241" i="16" s="1"/>
  <c r="BR305" i="16"/>
  <c r="BR55" i="16"/>
  <c r="BR42" i="16"/>
  <c r="BR44" i="16" s="1"/>
  <c r="BR245" i="16"/>
  <c r="BR322" i="16"/>
  <c r="BR324" i="16" s="1"/>
  <c r="BR380" i="16"/>
  <c r="BR382" i="16" s="1"/>
  <c r="BR159" i="13"/>
  <c r="BR365" i="16" s="1"/>
  <c r="BR366" i="16" s="1"/>
  <c r="BR52" i="16"/>
  <c r="BR183" i="16"/>
  <c r="BR249" i="16"/>
  <c r="BR332" i="16"/>
  <c r="BR435" i="16"/>
  <c r="BR447" i="16"/>
  <c r="BR437" i="18"/>
  <c r="BR439" i="18" s="1"/>
  <c r="BR437" i="16"/>
  <c r="BR439" i="16" s="1"/>
  <c r="BR435" i="18"/>
  <c r="BR181" i="12"/>
  <c r="BR419" i="18" s="1"/>
  <c r="BR420" i="18" s="1"/>
  <c r="BR335" i="16"/>
  <c r="BR113" i="18"/>
  <c r="BR114" i="18" s="1"/>
  <c r="BR155" i="18"/>
  <c r="BR157" i="18" s="1"/>
  <c r="BR328" i="18"/>
  <c r="BR447" i="18"/>
  <c r="BR99" i="16"/>
  <c r="BR126" i="16"/>
  <c r="BR155" i="16"/>
  <c r="BR157" i="16" s="1"/>
  <c r="BR218" i="16"/>
  <c r="BR280" i="16"/>
  <c r="BR281" i="16" s="1"/>
  <c r="BR67" i="18"/>
  <c r="BR138" i="18"/>
  <c r="BR268" i="18"/>
  <c r="BR270" i="18" s="1"/>
  <c r="BR332" i="18"/>
  <c r="BR101" i="16"/>
  <c r="BR103" i="16" s="1"/>
  <c r="BR413" i="16"/>
  <c r="BR67" i="16"/>
  <c r="BR134" i="16"/>
  <c r="BR165" i="16"/>
  <c r="BR320" i="16"/>
  <c r="BR42" i="18"/>
  <c r="BR195" i="18"/>
  <c r="BR295" i="18"/>
  <c r="BR297" i="18" s="1"/>
  <c r="BR405" i="16"/>
  <c r="BR159" i="12"/>
  <c r="BR365" i="18" s="1"/>
  <c r="BR366" i="18" s="1"/>
  <c r="BR75" i="16"/>
  <c r="BR107" i="16"/>
  <c r="BR138" i="16"/>
  <c r="BR293" i="16"/>
  <c r="BR126" i="18"/>
  <c r="BR212" i="18"/>
  <c r="BR214" i="18" s="1"/>
  <c r="BR79" i="16"/>
  <c r="BR111" i="16"/>
  <c r="BR301" i="16"/>
  <c r="BR52" i="18"/>
  <c r="BQ195" i="12"/>
  <c r="BQ449" i="18" s="1"/>
  <c r="BR328" i="16"/>
  <c r="BR107" i="18"/>
  <c r="BR128" i="18"/>
  <c r="BR130" i="18" s="1"/>
  <c r="BR359" i="18"/>
  <c r="BR353" i="18"/>
  <c r="BR355" i="18" s="1"/>
  <c r="BR351" i="18"/>
  <c r="BR81" i="18"/>
  <c r="BR82" i="18" s="1"/>
  <c r="BR363" i="18"/>
  <c r="BR417" i="18"/>
  <c r="BR405" i="18"/>
  <c r="BR40" i="18"/>
  <c r="BR407" i="18"/>
  <c r="BR409" i="18" s="1"/>
  <c r="BR380" i="18"/>
  <c r="BR382" i="18" s="1"/>
  <c r="BR378" i="18"/>
  <c r="BR15" i="18"/>
  <c r="BR17" i="18" s="1"/>
  <c r="BR390" i="18"/>
  <c r="BR170" i="12"/>
  <c r="BR392" i="18" s="1"/>
  <c r="BR393" i="18" s="1"/>
  <c r="BR353" i="16"/>
  <c r="BR355" i="16" s="1"/>
  <c r="BR359" i="16"/>
  <c r="BR81" i="16"/>
  <c r="BR82" i="16" s="1"/>
  <c r="BR417" i="16"/>
  <c r="BR181" i="13"/>
  <c r="BR419" i="16" s="1"/>
  <c r="BR420" i="16" s="1"/>
  <c r="BR390" i="16"/>
  <c r="BR378" i="16"/>
  <c r="BR15" i="16"/>
  <c r="BR17" i="16" s="1"/>
  <c r="BR170" i="13"/>
  <c r="BR392" i="16" s="1"/>
  <c r="BR393" i="16" s="1"/>
  <c r="BM20" i="5"/>
  <c r="BM6" i="5"/>
  <c r="BM25" i="5"/>
  <c r="BM10" i="5"/>
  <c r="BM49" i="5"/>
  <c r="BM16" i="5"/>
  <c r="BR44" i="18"/>
  <c r="BR443" i="18"/>
  <c r="BR75" i="18"/>
  <c r="BR191" i="18"/>
  <c r="BR301" i="18"/>
  <c r="BR413" i="18"/>
  <c r="BR48" i="18"/>
  <c r="BR161" i="18"/>
  <c r="BR274" i="18"/>
  <c r="BR386" i="18"/>
  <c r="BR443" i="16"/>
  <c r="BR48" i="16"/>
  <c r="BR69" i="16"/>
  <c r="BR161" i="16"/>
  <c r="BR185" i="16"/>
  <c r="BR274" i="16"/>
  <c r="BR295" i="16"/>
  <c r="BR386" i="16"/>
  <c r="BR407" i="16"/>
  <c r="BR351" i="16"/>
  <c r="BQ159" i="12"/>
  <c r="BQ365" i="18" s="1"/>
  <c r="BQ170" i="12"/>
  <c r="BQ392" i="18" s="1"/>
  <c r="BQ181" i="12"/>
  <c r="BM69" i="10"/>
  <c r="BQ257" i="13"/>
  <c r="BQ445" i="18"/>
  <c r="BQ441" i="18"/>
  <c r="BQ433" i="18"/>
  <c r="BQ431" i="18"/>
  <c r="BQ429" i="18"/>
  <c r="BQ419" i="18"/>
  <c r="BQ415" i="18"/>
  <c r="BQ411" i="18"/>
  <c r="BQ403" i="18"/>
  <c r="BQ401" i="18"/>
  <c r="BQ399" i="18"/>
  <c r="BQ388" i="18"/>
  <c r="BQ384" i="18"/>
  <c r="BQ376" i="18"/>
  <c r="BQ374" i="18"/>
  <c r="BQ372" i="18"/>
  <c r="BQ361" i="18"/>
  <c r="BQ357" i="18"/>
  <c r="BQ349" i="18"/>
  <c r="BQ347" i="18"/>
  <c r="BQ345" i="18"/>
  <c r="BQ334" i="18"/>
  <c r="BQ330" i="18"/>
  <c r="BQ326" i="18"/>
  <c r="BQ318" i="18"/>
  <c r="BQ316" i="18"/>
  <c r="BQ314" i="18"/>
  <c r="BQ307" i="18"/>
  <c r="BQ303" i="18"/>
  <c r="BQ299" i="18"/>
  <c r="BQ291" i="18"/>
  <c r="BQ289" i="18"/>
  <c r="BQ287" i="18"/>
  <c r="BQ280" i="18"/>
  <c r="BQ276" i="18"/>
  <c r="BQ272" i="18"/>
  <c r="BQ264" i="18"/>
  <c r="BQ262" i="18"/>
  <c r="BQ260" i="18"/>
  <c r="BQ251" i="18"/>
  <c r="BQ247" i="18"/>
  <c r="BQ243" i="18"/>
  <c r="BQ235" i="18"/>
  <c r="BQ233" i="18"/>
  <c r="BQ231" i="18"/>
  <c r="BQ224" i="18"/>
  <c r="BQ220" i="18"/>
  <c r="BQ216" i="18"/>
  <c r="BQ208" i="18"/>
  <c r="BQ206" i="18"/>
  <c r="BQ204" i="18"/>
  <c r="BQ197" i="18"/>
  <c r="BQ193" i="18"/>
  <c r="BQ189" i="18"/>
  <c r="BQ181" i="18"/>
  <c r="BQ179" i="18"/>
  <c r="BQ177" i="18"/>
  <c r="BQ167" i="18"/>
  <c r="BQ163" i="18"/>
  <c r="BQ159" i="18"/>
  <c r="BQ151" i="18"/>
  <c r="BQ149" i="18"/>
  <c r="BQ147" i="18"/>
  <c r="BQ140" i="18"/>
  <c r="BQ136" i="18"/>
  <c r="BQ132" i="18"/>
  <c r="BQ124" i="18"/>
  <c r="BQ122" i="18"/>
  <c r="BQ120" i="18"/>
  <c r="BQ113" i="18"/>
  <c r="BQ109" i="18"/>
  <c r="BQ105" i="18"/>
  <c r="BQ97" i="18"/>
  <c r="BQ95" i="18"/>
  <c r="BQ93" i="18"/>
  <c r="BQ81" i="18"/>
  <c r="BQ77" i="18"/>
  <c r="BQ73" i="18"/>
  <c r="BQ65" i="18"/>
  <c r="BQ63" i="18"/>
  <c r="BQ61" i="18"/>
  <c r="BQ54" i="18"/>
  <c r="BQ50" i="18"/>
  <c r="BQ46" i="18"/>
  <c r="BQ38" i="18"/>
  <c r="BQ36" i="18"/>
  <c r="BQ34" i="18"/>
  <c r="BQ27" i="18"/>
  <c r="BQ23" i="18"/>
  <c r="BQ19" i="18"/>
  <c r="BQ11" i="18"/>
  <c r="BQ9" i="18"/>
  <c r="BQ7" i="18"/>
  <c r="BQ334" i="16"/>
  <c r="BQ330" i="16"/>
  <c r="BQ326" i="16"/>
  <c r="BQ318" i="16"/>
  <c r="BQ316" i="16"/>
  <c r="BQ314" i="16"/>
  <c r="BQ307" i="16"/>
  <c r="BQ303" i="16"/>
  <c r="BQ299" i="16"/>
  <c r="BQ291" i="16"/>
  <c r="BQ289" i="16"/>
  <c r="BQ287" i="16"/>
  <c r="BQ280" i="16"/>
  <c r="BQ276" i="16"/>
  <c r="BQ272" i="16"/>
  <c r="BQ264" i="16"/>
  <c r="BQ262" i="16"/>
  <c r="BQ260" i="16"/>
  <c r="BQ251" i="16"/>
  <c r="BQ247" i="16"/>
  <c r="BQ243" i="16"/>
  <c r="BQ235" i="16"/>
  <c r="BQ233" i="16"/>
  <c r="BQ231" i="16"/>
  <c r="BQ224" i="16"/>
  <c r="BQ220" i="16"/>
  <c r="BQ216" i="16"/>
  <c r="BQ208" i="16"/>
  <c r="BQ206" i="16"/>
  <c r="BQ204" i="16"/>
  <c r="BQ197" i="16"/>
  <c r="BQ193" i="16"/>
  <c r="BQ189" i="16"/>
  <c r="BQ181" i="16"/>
  <c r="BQ179" i="16"/>
  <c r="BQ177" i="16"/>
  <c r="BQ167" i="16"/>
  <c r="BQ163" i="16"/>
  <c r="BQ159" i="16"/>
  <c r="BQ151" i="16"/>
  <c r="BQ149" i="16"/>
  <c r="BQ147" i="16"/>
  <c r="BQ140" i="16"/>
  <c r="BQ136" i="16"/>
  <c r="BQ132" i="16"/>
  <c r="BQ124" i="16"/>
  <c r="BQ122" i="16"/>
  <c r="BQ120" i="16"/>
  <c r="BQ113" i="16"/>
  <c r="BQ109" i="16"/>
  <c r="BQ105" i="16"/>
  <c r="BQ97" i="16"/>
  <c r="BQ95" i="16"/>
  <c r="BQ93" i="16"/>
  <c r="BQ81" i="16"/>
  <c r="BQ77" i="16"/>
  <c r="BQ73" i="16"/>
  <c r="BQ65" i="16"/>
  <c r="BQ63" i="16"/>
  <c r="BQ61" i="16"/>
  <c r="BQ54" i="16"/>
  <c r="BQ50" i="16"/>
  <c r="BQ46" i="16"/>
  <c r="BQ38" i="16"/>
  <c r="BQ36" i="16"/>
  <c r="BQ34" i="16"/>
  <c r="BQ27" i="16"/>
  <c r="BQ23" i="16"/>
  <c r="BQ19" i="16"/>
  <c r="BQ11" i="16"/>
  <c r="BQ9" i="16"/>
  <c r="BQ7" i="16"/>
  <c r="BQ195" i="13"/>
  <c r="BQ449" i="16" s="1"/>
  <c r="BQ194" i="13"/>
  <c r="BQ445" i="16" s="1"/>
  <c r="BQ193" i="13"/>
  <c r="BQ441" i="16" s="1"/>
  <c r="BQ192" i="13"/>
  <c r="BQ433" i="16" s="1"/>
  <c r="BQ191" i="13"/>
  <c r="BQ431" i="16" s="1"/>
  <c r="BQ190" i="13"/>
  <c r="BQ429" i="16" s="1"/>
  <c r="BQ181" i="13"/>
  <c r="BQ419" i="16" s="1"/>
  <c r="BQ180" i="13"/>
  <c r="BQ415" i="16" s="1"/>
  <c r="BQ179" i="13"/>
  <c r="BQ411" i="16" s="1"/>
  <c r="BQ178" i="13"/>
  <c r="BQ403" i="16" s="1"/>
  <c r="BQ177" i="13"/>
  <c r="BQ401" i="16" s="1"/>
  <c r="BQ176" i="13"/>
  <c r="BQ399" i="16" s="1"/>
  <c r="BQ170" i="13"/>
  <c r="BQ392" i="16" s="1"/>
  <c r="BQ169" i="13"/>
  <c r="BQ388" i="16" s="1"/>
  <c r="BQ168" i="13"/>
  <c r="BQ384" i="16" s="1"/>
  <c r="BQ167" i="13"/>
  <c r="BQ376" i="16" s="1"/>
  <c r="BQ166" i="13"/>
  <c r="BQ374" i="16" s="1"/>
  <c r="BQ165" i="13"/>
  <c r="BQ372" i="16" s="1"/>
  <c r="BQ159" i="13"/>
  <c r="BQ365" i="16" s="1"/>
  <c r="BQ158" i="13"/>
  <c r="BQ361" i="16" s="1"/>
  <c r="BQ157" i="13"/>
  <c r="BQ357" i="16" s="1"/>
  <c r="BQ156" i="13"/>
  <c r="BQ349" i="16" s="1"/>
  <c r="BQ155" i="13"/>
  <c r="BQ347" i="16" s="1"/>
  <c r="BQ154" i="13"/>
  <c r="BQ345" i="16" s="1"/>
  <c r="BQ405" i="18" l="1"/>
  <c r="BQ249" i="18"/>
  <c r="BQ305" i="16"/>
  <c r="BQ128" i="16"/>
  <c r="BQ130" i="16" s="1"/>
  <c r="BQ101" i="16"/>
  <c r="BQ103" i="16" s="1"/>
  <c r="BQ155" i="16"/>
  <c r="BQ157" i="16" s="1"/>
  <c r="BQ168" i="16"/>
  <c r="BQ245" i="16"/>
  <c r="BQ161" i="16"/>
  <c r="BQ48" i="16"/>
  <c r="BQ42" i="16"/>
  <c r="BQ44" i="16" s="1"/>
  <c r="BQ185" i="16"/>
  <c r="BQ187" i="16" s="1"/>
  <c r="BQ274" i="16"/>
  <c r="BQ237" i="16"/>
  <c r="BQ278" i="16"/>
  <c r="BQ320" i="16"/>
  <c r="BQ351" i="18"/>
  <c r="BQ450" i="16"/>
  <c r="BQ114" i="16"/>
  <c r="BQ210" i="16"/>
  <c r="BQ405" i="16"/>
  <c r="BQ359" i="16"/>
  <c r="BQ225" i="16"/>
  <c r="BQ40" i="18"/>
  <c r="BQ75" i="18"/>
  <c r="BQ114" i="18"/>
  <c r="BQ225" i="18"/>
  <c r="BQ107" i="18"/>
  <c r="BQ111" i="16"/>
  <c r="BR187" i="16"/>
  <c r="BR297" i="16"/>
  <c r="BR71" i="16"/>
  <c r="BR409" i="16"/>
  <c r="BQ52" i="18"/>
  <c r="BQ134" i="18"/>
  <c r="BQ198" i="18"/>
  <c r="BQ252" i="18"/>
  <c r="BQ168" i="18"/>
  <c r="BQ320" i="18"/>
  <c r="BQ82" i="18"/>
  <c r="BQ138" i="18"/>
  <c r="BQ413" i="18"/>
  <c r="BQ237" i="18"/>
  <c r="BQ363" i="18"/>
  <c r="BQ183" i="18"/>
  <c r="BQ67" i="18"/>
  <c r="BQ126" i="18"/>
  <c r="BQ13" i="18"/>
  <c r="BQ141" i="18"/>
  <c r="BQ191" i="18"/>
  <c r="BQ218" i="18"/>
  <c r="BQ301" i="18"/>
  <c r="BQ366" i="18"/>
  <c r="BQ393" i="18"/>
  <c r="BQ437" i="18"/>
  <c r="BQ439" i="18" s="1"/>
  <c r="BQ322" i="18"/>
  <c r="BQ324" i="18" s="1"/>
  <c r="BQ417" i="18"/>
  <c r="BQ21" i="18"/>
  <c r="BQ48" i="18"/>
  <c r="BQ69" i="18"/>
  <c r="BQ71" i="18" s="1"/>
  <c r="BQ195" i="18"/>
  <c r="BQ245" i="18"/>
  <c r="BQ305" i="18"/>
  <c r="BQ293" i="18"/>
  <c r="BQ420" i="18"/>
  <c r="BQ25" i="18"/>
  <c r="BQ55" i="18"/>
  <c r="BQ185" i="18"/>
  <c r="BQ278" i="18"/>
  <c r="BQ295" i="18"/>
  <c r="BQ308" i="18"/>
  <c r="BQ359" i="18"/>
  <c r="BQ407" i="18"/>
  <c r="BQ409" i="18" s="1"/>
  <c r="BQ28" i="18"/>
  <c r="BQ79" i="18"/>
  <c r="BQ165" i="18"/>
  <c r="BQ281" i="18"/>
  <c r="BQ390" i="18"/>
  <c r="BQ107" i="16"/>
  <c r="BQ126" i="16"/>
  <c r="BQ218" i="16"/>
  <c r="BQ268" i="16"/>
  <c r="BQ222" i="16"/>
  <c r="BQ239" i="16"/>
  <c r="BQ241" i="16" s="1"/>
  <c r="BQ134" i="16"/>
  <c r="BQ195" i="16"/>
  <c r="BQ435" i="16"/>
  <c r="BQ153" i="16"/>
  <c r="BQ252" i="16"/>
  <c r="BQ328" i="16"/>
  <c r="BQ165" i="16"/>
  <c r="BQ99" i="16"/>
  <c r="BQ198" i="16"/>
  <c r="BQ212" i="16"/>
  <c r="BQ332" i="16"/>
  <c r="BQ443" i="16"/>
  <c r="BQ308" i="16"/>
  <c r="BQ335" i="16"/>
  <c r="BQ447" i="16"/>
  <c r="BQ353" i="16"/>
  <c r="BQ355" i="16" s="1"/>
  <c r="BQ363" i="16"/>
  <c r="BQ79" i="16"/>
  <c r="BQ366" i="16"/>
  <c r="BQ82" i="16"/>
  <c r="BQ380" i="16"/>
  <c r="BQ382" i="16" s="1"/>
  <c r="BQ55" i="16"/>
  <c r="BQ417" i="16"/>
  <c r="BQ52" i="16"/>
  <c r="BQ420" i="16"/>
  <c r="BQ21" i="16"/>
  <c r="BQ15" i="16"/>
  <c r="BQ390" i="16"/>
  <c r="BQ393" i="16"/>
  <c r="BQ386" i="16"/>
  <c r="BQ335" i="18"/>
  <c r="BQ378" i="18"/>
  <c r="BQ101" i="18"/>
  <c r="BQ161" i="18"/>
  <c r="BQ380" i="18"/>
  <c r="BQ386" i="18"/>
  <c r="BQ222" i="18"/>
  <c r="BQ266" i="18"/>
  <c r="BQ435" i="18"/>
  <c r="BQ111" i="18"/>
  <c r="BQ210" i="18"/>
  <c r="BQ328" i="18"/>
  <c r="BQ443" i="18"/>
  <c r="BQ42" i="18"/>
  <c r="BQ153" i="18"/>
  <c r="BQ268" i="18"/>
  <c r="BQ274" i="18"/>
  <c r="BQ99" i="18"/>
  <c r="BQ155" i="18"/>
  <c r="BQ212" i="18"/>
  <c r="BQ332" i="18"/>
  <c r="BQ447" i="18"/>
  <c r="BQ450" i="18"/>
  <c r="BQ15" i="18"/>
  <c r="BQ128" i="18"/>
  <c r="BQ239" i="18"/>
  <c r="BQ353" i="18"/>
  <c r="BQ25" i="16"/>
  <c r="BQ67" i="16"/>
  <c r="BQ75" i="16"/>
  <c r="BQ138" i="16"/>
  <c r="BQ183" i="16"/>
  <c r="BQ191" i="16"/>
  <c r="BQ249" i="16"/>
  <c r="BQ293" i="16"/>
  <c r="BQ301" i="16"/>
  <c r="BQ322" i="16"/>
  <c r="BQ413" i="16"/>
  <c r="BQ437" i="16"/>
  <c r="BQ281" i="16"/>
  <c r="BQ40" i="16"/>
  <c r="BQ69" i="16"/>
  <c r="BQ266" i="16"/>
  <c r="BQ295" i="16"/>
  <c r="BQ378" i="16"/>
  <c r="BQ407" i="16"/>
  <c r="BQ28" i="16"/>
  <c r="BQ141" i="16"/>
  <c r="BQ13" i="16"/>
  <c r="BQ351" i="16"/>
  <c r="BQ297" i="18" l="1"/>
  <c r="BQ187" i="18"/>
  <c r="BQ270" i="16"/>
  <c r="BQ214" i="16"/>
  <c r="BQ17" i="16"/>
  <c r="BQ214" i="18"/>
  <c r="BQ17" i="18"/>
  <c r="BQ157" i="18"/>
  <c r="BQ103" i="18"/>
  <c r="BQ270" i="18"/>
  <c r="BQ44" i="18"/>
  <c r="BQ355" i="18"/>
  <c r="BQ382" i="18"/>
  <c r="BQ130" i="18"/>
  <c r="BQ241" i="18"/>
  <c r="BQ439" i="16"/>
  <c r="BQ297" i="16"/>
  <c r="BQ71" i="16"/>
  <c r="BQ324" i="16"/>
  <c r="BQ409" i="16"/>
  <c r="BL68" i="10" l="1"/>
  <c r="BL67" i="10"/>
  <c r="BL66" i="10"/>
  <c r="BL62" i="10"/>
  <c r="BL55" i="10"/>
  <c r="BL17" i="10"/>
  <c r="BL9" i="10"/>
  <c r="BL69" i="10" l="1"/>
  <c r="BL65" i="10"/>
  <c r="BK54" i="6" l="1"/>
  <c r="BK53" i="6"/>
  <c r="BK49" i="6"/>
  <c r="BK48" i="6"/>
  <c r="BK25" i="6"/>
  <c r="BK24" i="6"/>
  <c r="BK20" i="6"/>
  <c r="BK19" i="6"/>
  <c r="BK16" i="6"/>
  <c r="BK15" i="6"/>
  <c r="BK10" i="6"/>
  <c r="BK9" i="6"/>
  <c r="BK6" i="6"/>
  <c r="BK54" i="5"/>
  <c r="BK53" i="5"/>
  <c r="BK49" i="5"/>
  <c r="BK48" i="5"/>
  <c r="BK25" i="5"/>
  <c r="BK24" i="5"/>
  <c r="BK20" i="5"/>
  <c r="BK19" i="5"/>
  <c r="BK16" i="5"/>
  <c r="BK15" i="5"/>
  <c r="BK10" i="5"/>
  <c r="BK9" i="5"/>
  <c r="BK6" i="5"/>
  <c r="BP330" i="18"/>
  <c r="BT331" i="18" s="1"/>
  <c r="BP326" i="18"/>
  <c r="BT327" i="18" s="1"/>
  <c r="BP318" i="18"/>
  <c r="BT319" i="18" s="1"/>
  <c r="BP316" i="18"/>
  <c r="BT317" i="18" s="1"/>
  <c r="BP314" i="18"/>
  <c r="BT315" i="18" s="1"/>
  <c r="BP303" i="18"/>
  <c r="BT304" i="18" s="1"/>
  <c r="BP299" i="18"/>
  <c r="BT300" i="18" s="1"/>
  <c r="BP291" i="18"/>
  <c r="BT292" i="18" s="1"/>
  <c r="BP289" i="18"/>
  <c r="BT290" i="18" s="1"/>
  <c r="BP287" i="18"/>
  <c r="BT288" i="18" s="1"/>
  <c r="BP276" i="18"/>
  <c r="BT277" i="18" s="1"/>
  <c r="BP272" i="18"/>
  <c r="BT273" i="18" s="1"/>
  <c r="BP264" i="18"/>
  <c r="BT265" i="18" s="1"/>
  <c r="BP262" i="18"/>
  <c r="BT263" i="18" s="1"/>
  <c r="BP260" i="18"/>
  <c r="BT261" i="18" s="1"/>
  <c r="BP247" i="18"/>
  <c r="BT248" i="18" s="1"/>
  <c r="BP243" i="18"/>
  <c r="BT244" i="18" s="1"/>
  <c r="BP235" i="18"/>
  <c r="BT236" i="18" s="1"/>
  <c r="BP233" i="18"/>
  <c r="BT234" i="18" s="1"/>
  <c r="BP231" i="18"/>
  <c r="BT232" i="18" s="1"/>
  <c r="BP220" i="18"/>
  <c r="BP216" i="18"/>
  <c r="BT217" i="18" s="1"/>
  <c r="BP208" i="18"/>
  <c r="BT209" i="18" s="1"/>
  <c r="BP206" i="18"/>
  <c r="BT207" i="18" s="1"/>
  <c r="BP204" i="18"/>
  <c r="BT205" i="18" s="1"/>
  <c r="BP193" i="18"/>
  <c r="BT194" i="18" s="1"/>
  <c r="BP189" i="18"/>
  <c r="BT190" i="18" s="1"/>
  <c r="BP181" i="18"/>
  <c r="BT182" i="18" s="1"/>
  <c r="BP179" i="18"/>
  <c r="BT180" i="18" s="1"/>
  <c r="BP177" i="18"/>
  <c r="BT178" i="18" s="1"/>
  <c r="BP163" i="18"/>
  <c r="BT164" i="18" s="1"/>
  <c r="BP159" i="18"/>
  <c r="BT160" i="18" s="1"/>
  <c r="BP151" i="18"/>
  <c r="BT152" i="18" s="1"/>
  <c r="BP149" i="18"/>
  <c r="BT150" i="18" s="1"/>
  <c r="BP147" i="18"/>
  <c r="BT148" i="18" s="1"/>
  <c r="BP136" i="18"/>
  <c r="BT137" i="18" s="1"/>
  <c r="BP132" i="18"/>
  <c r="BT133" i="18" s="1"/>
  <c r="BP124" i="18"/>
  <c r="BT125" i="18" s="1"/>
  <c r="BP122" i="18"/>
  <c r="BT123" i="18" s="1"/>
  <c r="BP120" i="18"/>
  <c r="BT121" i="18" s="1"/>
  <c r="BP109" i="18"/>
  <c r="BT110" i="18" s="1"/>
  <c r="BP105" i="18"/>
  <c r="BT106" i="18" s="1"/>
  <c r="BP97" i="18"/>
  <c r="BT98" i="18" s="1"/>
  <c r="BP95" i="18"/>
  <c r="BT96" i="18" s="1"/>
  <c r="BP93" i="18"/>
  <c r="BT94" i="18" s="1"/>
  <c r="BP77" i="18"/>
  <c r="BT78" i="18" s="1"/>
  <c r="BP73" i="18"/>
  <c r="BT74" i="18" s="1"/>
  <c r="BP65" i="18"/>
  <c r="BT66" i="18" s="1"/>
  <c r="BP63" i="18"/>
  <c r="BT64" i="18" s="1"/>
  <c r="BP61" i="18"/>
  <c r="BT62" i="18" s="1"/>
  <c r="BP50" i="18"/>
  <c r="BT51" i="18" s="1"/>
  <c r="BP46" i="18"/>
  <c r="BT47" i="18" s="1"/>
  <c r="BP38" i="18"/>
  <c r="BT39" i="18" s="1"/>
  <c r="BP36" i="18"/>
  <c r="BT37" i="18" s="1"/>
  <c r="BP34" i="18"/>
  <c r="BT35" i="18" s="1"/>
  <c r="BP23" i="18"/>
  <c r="BT24" i="18" s="1"/>
  <c r="BP19" i="18"/>
  <c r="BT20" i="18" s="1"/>
  <c r="BP11" i="18"/>
  <c r="BT12" i="18" s="1"/>
  <c r="BP9" i="18"/>
  <c r="BT10" i="18" s="1"/>
  <c r="BP7" i="18"/>
  <c r="BT8" i="18" s="1"/>
  <c r="BP194" i="12"/>
  <c r="BP445" i="18" s="1"/>
  <c r="BT446" i="18" s="1"/>
  <c r="BP193" i="12"/>
  <c r="BP441" i="18" s="1"/>
  <c r="BT442" i="18" s="1"/>
  <c r="BP192" i="12"/>
  <c r="BP433" i="18" s="1"/>
  <c r="BT434" i="18" s="1"/>
  <c r="BP191" i="12"/>
  <c r="BP431" i="18" s="1"/>
  <c r="BT432" i="18" s="1"/>
  <c r="BP190" i="12"/>
  <c r="BP429" i="18" s="1"/>
  <c r="BT430" i="18" s="1"/>
  <c r="BP180" i="12"/>
  <c r="BP415" i="18" s="1"/>
  <c r="BT416" i="18" s="1"/>
  <c r="BP179" i="12"/>
  <c r="BP411" i="18" s="1"/>
  <c r="BT412" i="18" s="1"/>
  <c r="BP178" i="12"/>
  <c r="BP403" i="18" s="1"/>
  <c r="BT404" i="18" s="1"/>
  <c r="BP177" i="12"/>
  <c r="BP401" i="18" s="1"/>
  <c r="BT402" i="18" s="1"/>
  <c r="BP176" i="12"/>
  <c r="BP399" i="18" s="1"/>
  <c r="BT400" i="18" s="1"/>
  <c r="BP169" i="12"/>
  <c r="BP388" i="18" s="1"/>
  <c r="BT389" i="18" s="1"/>
  <c r="BP168" i="12"/>
  <c r="BP384" i="18" s="1"/>
  <c r="BP167" i="12"/>
  <c r="BP376" i="18" s="1"/>
  <c r="BT377" i="18" s="1"/>
  <c r="BP166" i="12"/>
  <c r="BP374" i="18" s="1"/>
  <c r="BT375" i="18" s="1"/>
  <c r="BP165" i="12"/>
  <c r="BP372" i="18" s="1"/>
  <c r="BT373" i="18" s="1"/>
  <c r="BP158" i="12"/>
  <c r="BP361" i="18" s="1"/>
  <c r="BT362" i="18" s="1"/>
  <c r="BP157" i="12"/>
  <c r="BP357" i="18" s="1"/>
  <c r="BT358" i="18" s="1"/>
  <c r="BP156" i="12"/>
  <c r="BP349" i="18" s="1"/>
  <c r="BT350" i="18" s="1"/>
  <c r="BP155" i="12"/>
  <c r="BP347" i="18" s="1"/>
  <c r="BT348" i="18" s="1"/>
  <c r="BP154" i="12"/>
  <c r="BP345" i="18" s="1"/>
  <c r="BT346" i="18" s="1"/>
  <c r="BP144" i="12"/>
  <c r="BP334" i="18" s="1"/>
  <c r="BP307" i="18"/>
  <c r="BP280" i="18"/>
  <c r="BP108" i="12"/>
  <c r="BP251" i="18" s="1"/>
  <c r="BP224" i="18"/>
  <c r="BP197" i="18"/>
  <c r="BP167" i="18"/>
  <c r="BP50" i="12"/>
  <c r="BP34" i="12"/>
  <c r="BP23" i="12"/>
  <c r="BP54" i="18" s="1"/>
  <c r="BP55" i="18" s="1"/>
  <c r="BP12" i="12"/>
  <c r="BP27" i="18" s="1"/>
  <c r="BP136" i="16"/>
  <c r="BT137" i="16" s="1"/>
  <c r="BP132" i="16"/>
  <c r="BT133" i="16" s="1"/>
  <c r="BP124" i="16"/>
  <c r="BT125" i="16" s="1"/>
  <c r="BP122" i="16"/>
  <c r="BT123" i="16" s="1"/>
  <c r="BP120" i="16"/>
  <c r="BT121" i="16" s="1"/>
  <c r="BP109" i="16"/>
  <c r="BT110" i="16" s="1"/>
  <c r="BP105" i="16"/>
  <c r="BT106" i="16" s="1"/>
  <c r="BP97" i="16"/>
  <c r="BP95" i="16"/>
  <c r="BT96" i="16" s="1"/>
  <c r="BP93" i="16"/>
  <c r="BT94" i="16" s="1"/>
  <c r="BP77" i="16"/>
  <c r="BT78" i="16" s="1"/>
  <c r="BP73" i="16"/>
  <c r="BT74" i="16" s="1"/>
  <c r="BP65" i="16"/>
  <c r="BT66" i="16" s="1"/>
  <c r="BP63" i="16"/>
  <c r="BT64" i="16" s="1"/>
  <c r="BP61" i="16"/>
  <c r="BT62" i="16" s="1"/>
  <c r="BP50" i="16"/>
  <c r="BT51" i="16" s="1"/>
  <c r="BP46" i="16"/>
  <c r="BT47" i="16" s="1"/>
  <c r="BP38" i="16"/>
  <c r="BT39" i="16" s="1"/>
  <c r="BP36" i="16"/>
  <c r="BT37" i="16" s="1"/>
  <c r="BP34" i="16"/>
  <c r="BT35" i="16" s="1"/>
  <c r="BP23" i="16"/>
  <c r="BT24" i="16" s="1"/>
  <c r="BP19" i="16"/>
  <c r="BT20" i="16" s="1"/>
  <c r="BP11" i="16"/>
  <c r="BT12" i="16" s="1"/>
  <c r="BP9" i="16"/>
  <c r="BT10" i="16" s="1"/>
  <c r="BP7" i="16"/>
  <c r="BT8" i="16" s="1"/>
  <c r="BP154" i="13"/>
  <c r="BP308" i="18" l="1"/>
  <c r="BP281" i="18"/>
  <c r="BP252" i="18"/>
  <c r="BP225" i="18"/>
  <c r="BP198" i="18"/>
  <c r="BP278" i="18"/>
  <c r="BT279" i="18" s="1"/>
  <c r="BP266" i="18"/>
  <c r="BT267" i="18" s="1"/>
  <c r="BP40" i="18"/>
  <c r="BT41" i="18" s="1"/>
  <c r="BP447" i="18"/>
  <c r="BT448" i="18" s="1"/>
  <c r="BP222" i="18"/>
  <c r="BT223" i="18" s="1"/>
  <c r="BT221" i="18"/>
  <c r="BP380" i="18"/>
  <c r="BT385" i="18"/>
  <c r="BP101" i="16"/>
  <c r="BT102" i="16" s="1"/>
  <c r="BT98" i="16"/>
  <c r="BP191" i="18"/>
  <c r="BT192" i="18" s="1"/>
  <c r="BP13" i="18"/>
  <c r="BT14" i="18" s="1"/>
  <c r="BP79" i="18"/>
  <c r="BT80" i="18" s="1"/>
  <c r="BP101" i="18"/>
  <c r="BT102" i="18" s="1"/>
  <c r="BP305" i="18"/>
  <c r="BT306" i="18" s="1"/>
  <c r="BP335" i="18"/>
  <c r="BP378" i="18"/>
  <c r="BT379" i="18" s="1"/>
  <c r="BP183" i="18"/>
  <c r="BT184" i="18" s="1"/>
  <c r="BP268" i="18"/>
  <c r="BP75" i="16"/>
  <c r="BT76" i="16" s="1"/>
  <c r="BP168" i="18"/>
  <c r="BP301" i="18"/>
  <c r="BT302" i="18" s="1"/>
  <c r="BP405" i="18"/>
  <c r="BT406" i="18" s="1"/>
  <c r="BP417" i="18"/>
  <c r="BT418" i="18" s="1"/>
  <c r="BP103" i="18"/>
  <c r="BT104" i="18" s="1"/>
  <c r="BP159" i="12"/>
  <c r="BP365" i="18" s="1"/>
  <c r="BP366" i="18" s="1"/>
  <c r="BP195" i="12"/>
  <c r="BP449" i="18" s="1"/>
  <c r="BP450" i="18" s="1"/>
  <c r="BP195" i="18"/>
  <c r="BT196" i="18" s="1"/>
  <c r="BP128" i="18"/>
  <c r="BP67" i="18"/>
  <c r="BT68" i="18" s="1"/>
  <c r="BP363" i="18"/>
  <c r="BT364" i="18" s="1"/>
  <c r="BP249" i="18"/>
  <c r="BT250" i="18" s="1"/>
  <c r="BP353" i="18"/>
  <c r="BP390" i="18"/>
  <c r="BT391" i="18" s="1"/>
  <c r="BP435" i="18"/>
  <c r="BT436" i="18" s="1"/>
  <c r="BP359" i="18"/>
  <c r="BT360" i="18" s="1"/>
  <c r="BP443" i="18"/>
  <c r="BT444" i="18" s="1"/>
  <c r="BP437" i="18"/>
  <c r="BP153" i="18"/>
  <c r="BT154" i="18" s="1"/>
  <c r="BP170" i="12"/>
  <c r="BP392" i="18" s="1"/>
  <c r="BP393" i="18" s="1"/>
  <c r="BP15" i="18"/>
  <c r="BP42" i="18"/>
  <c r="BP69" i="18"/>
  <c r="BP99" i="18"/>
  <c r="BT100" i="18" s="1"/>
  <c r="BP155" i="18"/>
  <c r="BP218" i="18"/>
  <c r="BT219" i="18" s="1"/>
  <c r="BP21" i="18"/>
  <c r="BT22" i="18" s="1"/>
  <c r="BP52" i="18"/>
  <c r="BT53" i="18" s="1"/>
  <c r="BP165" i="18"/>
  <c r="BT166" i="18" s="1"/>
  <c r="BP320" i="18"/>
  <c r="BT321" i="18" s="1"/>
  <c r="BP42" i="16"/>
  <c r="BP138" i="16"/>
  <c r="BT139" i="16" s="1"/>
  <c r="BP25" i="18"/>
  <c r="BT26" i="18" s="1"/>
  <c r="BP81" i="18"/>
  <c r="BP82" i="18" s="1"/>
  <c r="BP107" i="18"/>
  <c r="BT108" i="18" s="1"/>
  <c r="BP138" i="18"/>
  <c r="BT139" i="18" s="1"/>
  <c r="BP322" i="18"/>
  <c r="BP28" i="18"/>
  <c r="BP111" i="18"/>
  <c r="BT112" i="18" s="1"/>
  <c r="BP140" i="18"/>
  <c r="BP141" i="18" s="1"/>
  <c r="BP15" i="16"/>
  <c r="BP181" i="12"/>
  <c r="BP419" i="18" s="1"/>
  <c r="BP420" i="18" s="1"/>
  <c r="BP113" i="18"/>
  <c r="BP114" i="18" s="1"/>
  <c r="BP210" i="18"/>
  <c r="BT211" i="18" s="1"/>
  <c r="BP328" i="18"/>
  <c r="BT329" i="18" s="1"/>
  <c r="BP212" i="18"/>
  <c r="BP239" i="18"/>
  <c r="BP332" i="18"/>
  <c r="BT333" i="18" s="1"/>
  <c r="BP75" i="18"/>
  <c r="BT76" i="18" s="1"/>
  <c r="BP293" i="18"/>
  <c r="BT294" i="18" s="1"/>
  <c r="BP48" i="18"/>
  <c r="BT49" i="18" s="1"/>
  <c r="BP161" i="18"/>
  <c r="BT162" i="18" s="1"/>
  <c r="BP185" i="18"/>
  <c r="BT186" i="18" s="1"/>
  <c r="BP274" i="18"/>
  <c r="BT275" i="18" s="1"/>
  <c r="BP295" i="18"/>
  <c r="BT296" i="18" s="1"/>
  <c r="BP386" i="18"/>
  <c r="BT387" i="18" s="1"/>
  <c r="BP407" i="18"/>
  <c r="BT408" i="18" s="1"/>
  <c r="BP413" i="18"/>
  <c r="BT414" i="18" s="1"/>
  <c r="BP126" i="18"/>
  <c r="BT127" i="18" s="1"/>
  <c r="BP134" i="18"/>
  <c r="BT135" i="18" s="1"/>
  <c r="BP237" i="18"/>
  <c r="BT238" i="18" s="1"/>
  <c r="BP245" i="18"/>
  <c r="BT246" i="18" s="1"/>
  <c r="BP351" i="18"/>
  <c r="BT352" i="18" s="1"/>
  <c r="BP25" i="16"/>
  <c r="BT26" i="16" s="1"/>
  <c r="BP69" i="16"/>
  <c r="BP52" i="16"/>
  <c r="BT53" i="16" s="1"/>
  <c r="BP79" i="16"/>
  <c r="BT80" i="16" s="1"/>
  <c r="BP67" i="16"/>
  <c r="BT68" i="16" s="1"/>
  <c r="BP126" i="16"/>
  <c r="BT127" i="16" s="1"/>
  <c r="BP134" i="16"/>
  <c r="BT135" i="16" s="1"/>
  <c r="BP128" i="16"/>
  <c r="BT129" i="16" s="1"/>
  <c r="BP99" i="16"/>
  <c r="BT100" i="16" s="1"/>
  <c r="BP107" i="16"/>
  <c r="BT108" i="16" s="1"/>
  <c r="BP111" i="16"/>
  <c r="BT112" i="16" s="1"/>
  <c r="BP40" i="16"/>
  <c r="BT41" i="16" s="1"/>
  <c r="BP48" i="16"/>
  <c r="BT49" i="16" s="1"/>
  <c r="BP13" i="16"/>
  <c r="BT14" i="16" s="1"/>
  <c r="BP21" i="16"/>
  <c r="BT22" i="16" s="1"/>
  <c r="BT381" i="18" l="1"/>
  <c r="BP382" i="18"/>
  <c r="BT383" i="18" s="1"/>
  <c r="BT129" i="18"/>
  <c r="BP130" i="18"/>
  <c r="BT131" i="18" s="1"/>
  <c r="BT156" i="18"/>
  <c r="BP157" i="18"/>
  <c r="BT158" i="18" s="1"/>
  <c r="BP270" i="18"/>
  <c r="BT271" i="18" s="1"/>
  <c r="BT269" i="18"/>
  <c r="BP355" i="18"/>
  <c r="BT356" i="18" s="1"/>
  <c r="BT354" i="18"/>
  <c r="BP439" i="18"/>
  <c r="BT440" i="18" s="1"/>
  <c r="BT438" i="18"/>
  <c r="BP17" i="18"/>
  <c r="BT18" i="18" s="1"/>
  <c r="BT16" i="18"/>
  <c r="BP44" i="18"/>
  <c r="BT45" i="18" s="1"/>
  <c r="BT43" i="18"/>
  <c r="BP71" i="18"/>
  <c r="BT72" i="18" s="1"/>
  <c r="BT70" i="18"/>
  <c r="BP324" i="18"/>
  <c r="BT325" i="18" s="1"/>
  <c r="BT323" i="18"/>
  <c r="BP214" i="18"/>
  <c r="BT215" i="18" s="1"/>
  <c r="BT213" i="18"/>
  <c r="BP241" i="18"/>
  <c r="BT242" i="18" s="1"/>
  <c r="BT240" i="18"/>
  <c r="BP103" i="16"/>
  <c r="BT104" i="16" s="1"/>
  <c r="BP17" i="16"/>
  <c r="BT18" i="16" s="1"/>
  <c r="BT16" i="16"/>
  <c r="BP44" i="16"/>
  <c r="BT45" i="16" s="1"/>
  <c r="BT43" i="16"/>
  <c r="BP71" i="16"/>
  <c r="BT72" i="16" s="1"/>
  <c r="BT70" i="16"/>
  <c r="BP187" i="18"/>
  <c r="BT188" i="18" s="1"/>
  <c r="BP409" i="18"/>
  <c r="BT410" i="18" s="1"/>
  <c r="BP297" i="18"/>
  <c r="BT298" i="18" s="1"/>
  <c r="BP130" i="16"/>
  <c r="BT131" i="16" s="1"/>
  <c r="BJ55" i="10" l="1"/>
  <c r="BI55" i="10"/>
  <c r="BH55" i="10"/>
  <c r="BG55" i="10"/>
  <c r="BF55" i="10"/>
  <c r="BE55" i="10"/>
  <c r="BD55" i="10"/>
  <c r="BC55" i="10"/>
  <c r="BB55" i="10"/>
  <c r="BA55" i="10"/>
  <c r="AZ55" i="10"/>
  <c r="AY55" i="10"/>
  <c r="AX55" i="10"/>
  <c r="AW55" i="10"/>
  <c r="AV55" i="10"/>
  <c r="AU55" i="10"/>
  <c r="AT55" i="10"/>
  <c r="AS55" i="10"/>
  <c r="AR55" i="10"/>
  <c r="AQ55" i="10"/>
  <c r="AP55" i="10"/>
  <c r="AO55" i="10"/>
  <c r="AN55" i="10"/>
  <c r="AM55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BK55" i="10"/>
  <c r="BP345" i="16"/>
  <c r="BT346" i="16" s="1"/>
  <c r="BP330" i="16"/>
  <c r="BP326" i="16"/>
  <c r="BP318" i="16"/>
  <c r="BP316" i="16"/>
  <c r="BT317" i="16" s="1"/>
  <c r="BP314" i="16"/>
  <c r="BT315" i="16" s="1"/>
  <c r="BP303" i="16"/>
  <c r="BT304" i="16" s="1"/>
  <c r="BP299" i="16"/>
  <c r="BT300" i="16" s="1"/>
  <c r="BP291" i="16"/>
  <c r="BT292" i="16" s="1"/>
  <c r="BP289" i="16"/>
  <c r="BT290" i="16" s="1"/>
  <c r="BP287" i="16"/>
  <c r="BT288" i="16" s="1"/>
  <c r="BP276" i="16"/>
  <c r="BT277" i="16" s="1"/>
  <c r="BP272" i="16"/>
  <c r="BP264" i="16"/>
  <c r="BT265" i="16" s="1"/>
  <c r="BP262" i="16"/>
  <c r="BT263" i="16" s="1"/>
  <c r="BP260" i="16"/>
  <c r="BP247" i="16"/>
  <c r="BT248" i="16" s="1"/>
  <c r="BP243" i="16"/>
  <c r="BT244" i="16" s="1"/>
  <c r="BP235" i="16"/>
  <c r="BT236" i="16" s="1"/>
  <c r="BP233" i="16"/>
  <c r="BT234" i="16" s="1"/>
  <c r="BP231" i="16"/>
  <c r="BT232" i="16" s="1"/>
  <c r="BP220" i="16"/>
  <c r="BT221" i="16" s="1"/>
  <c r="BP216" i="16"/>
  <c r="BT217" i="16" s="1"/>
  <c r="BP208" i="16"/>
  <c r="BT209" i="16" s="1"/>
  <c r="BP206" i="16"/>
  <c r="BT207" i="16" s="1"/>
  <c r="BP204" i="16"/>
  <c r="BT205" i="16" s="1"/>
  <c r="BP193" i="16"/>
  <c r="BT194" i="16" s="1"/>
  <c r="BP189" i="16"/>
  <c r="BT190" i="16" s="1"/>
  <c r="BP181" i="16"/>
  <c r="BT182" i="16" s="1"/>
  <c r="BP179" i="16"/>
  <c r="BT180" i="16" s="1"/>
  <c r="BP177" i="16"/>
  <c r="BT178" i="16" s="1"/>
  <c r="BP163" i="16"/>
  <c r="BP159" i="16"/>
  <c r="BT160" i="16" s="1"/>
  <c r="BP151" i="16"/>
  <c r="BT152" i="16" s="1"/>
  <c r="BP149" i="16"/>
  <c r="BT150" i="16" s="1"/>
  <c r="BP147" i="16"/>
  <c r="BT148" i="16" s="1"/>
  <c r="BP194" i="13"/>
  <c r="BP445" i="16" s="1"/>
  <c r="BT446" i="16" s="1"/>
  <c r="BP193" i="13"/>
  <c r="BP441" i="16" s="1"/>
  <c r="BT442" i="16" s="1"/>
  <c r="BP192" i="13"/>
  <c r="BP433" i="16" s="1"/>
  <c r="BT434" i="16" s="1"/>
  <c r="BP191" i="13"/>
  <c r="BP431" i="16" s="1"/>
  <c r="BT432" i="16" s="1"/>
  <c r="BP190" i="13"/>
  <c r="BP429" i="16" s="1"/>
  <c r="BT430" i="16" s="1"/>
  <c r="BP180" i="13"/>
  <c r="BP415" i="16" s="1"/>
  <c r="BT416" i="16" s="1"/>
  <c r="BP179" i="13"/>
  <c r="BP411" i="16" s="1"/>
  <c r="BT412" i="16" s="1"/>
  <c r="BP178" i="13"/>
  <c r="BP403" i="16" s="1"/>
  <c r="BT404" i="16" s="1"/>
  <c r="BP177" i="13"/>
  <c r="BP401" i="16" s="1"/>
  <c r="BT402" i="16" s="1"/>
  <c r="BP176" i="13"/>
  <c r="BP399" i="16" s="1"/>
  <c r="BT400" i="16" s="1"/>
  <c r="BP169" i="13"/>
  <c r="BP388" i="16" s="1"/>
  <c r="BT389" i="16" s="1"/>
  <c r="BP168" i="13"/>
  <c r="BP384" i="16" s="1"/>
  <c r="BT385" i="16" s="1"/>
  <c r="BP167" i="13"/>
  <c r="BP376" i="16" s="1"/>
  <c r="BT377" i="16" s="1"/>
  <c r="BP166" i="13"/>
  <c r="BP374" i="16" s="1"/>
  <c r="BT375" i="16" s="1"/>
  <c r="BP165" i="13"/>
  <c r="BP372" i="16" s="1"/>
  <c r="BT373" i="16" s="1"/>
  <c r="BP158" i="13"/>
  <c r="BP361" i="16" s="1"/>
  <c r="BT362" i="16" s="1"/>
  <c r="BP157" i="13"/>
  <c r="BP357" i="16" s="1"/>
  <c r="BT358" i="16" s="1"/>
  <c r="BP156" i="13"/>
  <c r="BP349" i="16" s="1"/>
  <c r="BT350" i="16" s="1"/>
  <c r="BP155" i="13"/>
  <c r="BP347" i="16" s="1"/>
  <c r="BT348" i="16" s="1"/>
  <c r="BP144" i="13"/>
  <c r="BP334" i="16" s="1"/>
  <c r="BP133" i="13"/>
  <c r="BP307" i="16" s="1"/>
  <c r="BP122" i="13"/>
  <c r="BP280" i="16" s="1"/>
  <c r="BP108" i="13"/>
  <c r="BP251" i="16" s="1"/>
  <c r="BP97" i="13"/>
  <c r="BP224" i="16" s="1"/>
  <c r="BP86" i="13"/>
  <c r="BP197" i="16" s="1"/>
  <c r="BP72" i="13"/>
  <c r="BP61" i="13"/>
  <c r="BP50" i="13"/>
  <c r="BP34" i="13"/>
  <c r="BP23" i="13"/>
  <c r="BP54" i="16" s="1"/>
  <c r="BP55" i="16" s="1"/>
  <c r="BP12" i="13"/>
  <c r="BK62" i="10"/>
  <c r="BK68" i="10"/>
  <c r="BK67" i="10"/>
  <c r="BK66" i="10"/>
  <c r="BK65" i="10"/>
  <c r="BK17" i="10"/>
  <c r="BK9" i="10"/>
  <c r="BP167" i="16" l="1"/>
  <c r="BP168" i="16" s="1"/>
  <c r="BP140" i="16"/>
  <c r="BP141" i="16" s="1"/>
  <c r="BP198" i="16"/>
  <c r="BP257" i="13"/>
  <c r="BP335" i="16"/>
  <c r="BP332" i="16"/>
  <c r="BT333" i="16" s="1"/>
  <c r="BT331" i="16"/>
  <c r="BP328" i="16"/>
  <c r="BT329" i="16" s="1"/>
  <c r="BT327" i="16"/>
  <c r="BP165" i="16"/>
  <c r="BT166" i="16" s="1"/>
  <c r="BT164" i="16"/>
  <c r="BP268" i="16"/>
  <c r="BT269" i="16" s="1"/>
  <c r="BT273" i="16"/>
  <c r="BP278" i="16"/>
  <c r="BT279" i="16" s="1"/>
  <c r="BT261" i="16"/>
  <c r="BP320" i="16"/>
  <c r="BT321" i="16" s="1"/>
  <c r="BT319" i="16"/>
  <c r="BP155" i="16"/>
  <c r="BK69" i="10"/>
  <c r="BP308" i="16"/>
  <c r="BP295" i="16"/>
  <c r="BT296" i="16" s="1"/>
  <c r="BP210" i="16"/>
  <c r="BT211" i="16" s="1"/>
  <c r="BP293" i="16"/>
  <c r="BT294" i="16" s="1"/>
  <c r="BP225" i="16"/>
  <c r="BP266" i="16"/>
  <c r="BT267" i="16" s="1"/>
  <c r="BP305" i="16"/>
  <c r="BT306" i="16" s="1"/>
  <c r="BP153" i="16"/>
  <c r="BT154" i="16" s="1"/>
  <c r="BP185" i="16"/>
  <c r="BP195" i="16"/>
  <c r="BT196" i="16" s="1"/>
  <c r="BP447" i="16"/>
  <c r="BT448" i="16" s="1"/>
  <c r="BP435" i="16"/>
  <c r="BT436" i="16" s="1"/>
  <c r="BP443" i="16"/>
  <c r="BT444" i="16" s="1"/>
  <c r="BP170" i="13"/>
  <c r="BP392" i="16" s="1"/>
  <c r="BP393" i="16" s="1"/>
  <c r="BP27" i="16"/>
  <c r="BP28" i="16" s="1"/>
  <c r="BP81" i="16"/>
  <c r="BP82" i="16" s="1"/>
  <c r="BP159" i="13"/>
  <c r="BP365" i="16" s="1"/>
  <c r="BP366" i="16" s="1"/>
  <c r="BP222" i="16"/>
  <c r="BT223" i="16" s="1"/>
  <c r="BP113" i="16"/>
  <c r="BP114" i="16" s="1"/>
  <c r="BP195" i="13"/>
  <c r="BP449" i="16" s="1"/>
  <c r="BP450" i="16" s="1"/>
  <c r="BP239" i="16"/>
  <c r="BP245" i="16"/>
  <c r="BT246" i="16" s="1"/>
  <c r="BP249" i="16"/>
  <c r="BT250" i="16" s="1"/>
  <c r="BP161" i="16"/>
  <c r="BT162" i="16" s="1"/>
  <c r="BP212" i="16"/>
  <c r="BT213" i="16" s="1"/>
  <c r="BP407" i="16"/>
  <c r="BP281" i="16"/>
  <c r="BP274" i="16"/>
  <c r="BT275" i="16" s="1"/>
  <c r="BP322" i="16"/>
  <c r="BP183" i="16"/>
  <c r="BT184" i="16" s="1"/>
  <c r="BP218" i="16"/>
  <c r="BT219" i="16" s="1"/>
  <c r="BP353" i="16"/>
  <c r="BP359" i="16"/>
  <c r="BT360" i="16" s="1"/>
  <c r="BP363" i="16"/>
  <c r="BT364" i="16" s="1"/>
  <c r="BP417" i="16"/>
  <c r="BT418" i="16" s="1"/>
  <c r="BP405" i="16"/>
  <c r="BT406" i="16" s="1"/>
  <c r="BP181" i="13"/>
  <c r="BP419" i="16" s="1"/>
  <c r="BP420" i="16" s="1"/>
  <c r="BP390" i="16"/>
  <c r="BT391" i="16" s="1"/>
  <c r="BP378" i="16"/>
  <c r="BT379" i="16" s="1"/>
  <c r="BP386" i="16"/>
  <c r="BT387" i="16" s="1"/>
  <c r="BP380" i="16"/>
  <c r="BT381" i="16" s="1"/>
  <c r="BP191" i="16"/>
  <c r="BT192" i="16" s="1"/>
  <c r="BP301" i="16"/>
  <c r="BT302" i="16" s="1"/>
  <c r="BP413" i="16"/>
  <c r="BT414" i="16" s="1"/>
  <c r="BP437" i="16"/>
  <c r="BT438" i="16" s="1"/>
  <c r="BP252" i="16"/>
  <c r="BP237" i="16"/>
  <c r="BT238" i="16" s="1"/>
  <c r="BP351" i="16"/>
  <c r="BT352" i="16" s="1"/>
  <c r="BP297" i="16" l="1"/>
  <c r="BT298" i="16" s="1"/>
  <c r="BP214" i="16"/>
  <c r="BT215" i="16" s="1"/>
  <c r="BP270" i="16"/>
  <c r="BT271" i="16" s="1"/>
  <c r="BP241" i="16"/>
  <c r="BT242" i="16" s="1"/>
  <c r="BT240" i="16"/>
  <c r="BP187" i="16"/>
  <c r="BT188" i="16" s="1"/>
  <c r="BT186" i="16"/>
  <c r="BP409" i="16"/>
  <c r="BT410" i="16" s="1"/>
  <c r="BT408" i="16"/>
  <c r="BP355" i="16"/>
  <c r="BT356" i="16" s="1"/>
  <c r="BT354" i="16"/>
  <c r="BP324" i="16"/>
  <c r="BT325" i="16" s="1"/>
  <c r="BT323" i="16"/>
  <c r="BP157" i="16"/>
  <c r="BT158" i="16" s="1"/>
  <c r="BT156" i="16"/>
  <c r="BP382" i="16"/>
  <c r="BT383" i="16" s="1"/>
  <c r="BP439" i="16"/>
  <c r="BT440" i="16" s="1"/>
  <c r="BJ3" i="8" l="1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AG29" i="6"/>
  <c r="AH29" i="6"/>
  <c r="AI29" i="6"/>
  <c r="AJ29" i="6"/>
  <c r="AK29" i="6"/>
  <c r="AL29" i="6"/>
  <c r="AM29" i="6"/>
  <c r="AN29" i="6"/>
  <c r="AO29" i="6"/>
  <c r="AP29" i="6"/>
  <c r="BJ54" i="6" l="1"/>
  <c r="BJ53" i="6"/>
  <c r="BJ49" i="6"/>
  <c r="BJ48" i="6"/>
  <c r="BJ25" i="6"/>
  <c r="BJ20" i="6"/>
  <c r="BJ19" i="6"/>
  <c r="BJ16" i="6"/>
  <c r="BJ15" i="6"/>
  <c r="BJ10" i="6"/>
  <c r="BJ9" i="6"/>
  <c r="BJ6" i="6"/>
  <c r="BJ54" i="5"/>
  <c r="BJ53" i="5"/>
  <c r="BJ49" i="5"/>
  <c r="BJ48" i="5"/>
  <c r="BJ25" i="5"/>
  <c r="BJ24" i="5"/>
  <c r="BJ20" i="5"/>
  <c r="BJ19" i="5"/>
  <c r="BJ16" i="5"/>
  <c r="BJ15" i="5"/>
  <c r="W330" i="17"/>
  <c r="X331" i="17" s="1"/>
  <c r="W326" i="17"/>
  <c r="X327" i="17" s="1"/>
  <c r="W318" i="17"/>
  <c r="X319" i="17" s="1"/>
  <c r="W316" i="17"/>
  <c r="X317" i="17" s="1"/>
  <c r="W314" i="17"/>
  <c r="X315" i="17" s="1"/>
  <c r="W303" i="17"/>
  <c r="X304" i="17" s="1"/>
  <c r="W299" i="17"/>
  <c r="W291" i="17"/>
  <c r="X292" i="17" s="1"/>
  <c r="W289" i="17"/>
  <c r="X290" i="17" s="1"/>
  <c r="W287" i="17"/>
  <c r="X288" i="17" s="1"/>
  <c r="W276" i="17"/>
  <c r="X277" i="17" s="1"/>
  <c r="W272" i="17"/>
  <c r="X273" i="17" s="1"/>
  <c r="W264" i="17"/>
  <c r="X265" i="17" s="1"/>
  <c r="W262" i="17"/>
  <c r="X263" i="17" s="1"/>
  <c r="W260" i="17"/>
  <c r="X261" i="17" s="1"/>
  <c r="W247" i="17"/>
  <c r="X248" i="17" s="1"/>
  <c r="W243" i="17"/>
  <c r="W235" i="17"/>
  <c r="X236" i="17" s="1"/>
  <c r="W233" i="17"/>
  <c r="X234" i="17" s="1"/>
  <c r="W231" i="17"/>
  <c r="X232" i="17" s="1"/>
  <c r="W220" i="17"/>
  <c r="X221" i="17" s="1"/>
  <c r="W216" i="17"/>
  <c r="X217" i="17" s="1"/>
  <c r="W208" i="17"/>
  <c r="W206" i="17"/>
  <c r="X207" i="17" s="1"/>
  <c r="W204" i="17"/>
  <c r="X205" i="17" s="1"/>
  <c r="W193" i="17"/>
  <c r="X194" i="17" s="1"/>
  <c r="W189" i="17"/>
  <c r="X190" i="17" s="1"/>
  <c r="W181" i="17"/>
  <c r="X182" i="17" s="1"/>
  <c r="W179" i="17"/>
  <c r="X180" i="17" s="1"/>
  <c r="W177" i="17"/>
  <c r="X178" i="17" s="1"/>
  <c r="W163" i="17"/>
  <c r="X164" i="17" s="1"/>
  <c r="W159" i="17"/>
  <c r="W151" i="17"/>
  <c r="X152" i="17" s="1"/>
  <c r="W149" i="17"/>
  <c r="X150" i="17" s="1"/>
  <c r="W147" i="17"/>
  <c r="X148" i="17" s="1"/>
  <c r="V7" i="17"/>
  <c r="W7" i="17"/>
  <c r="X8" i="17" s="1"/>
  <c r="V9" i="17"/>
  <c r="W9" i="17"/>
  <c r="X10" i="17" s="1"/>
  <c r="V11" i="17"/>
  <c r="W11" i="17"/>
  <c r="V19" i="17"/>
  <c r="W19" i="17"/>
  <c r="V23" i="17"/>
  <c r="W23" i="17"/>
  <c r="X24" i="17" s="1"/>
  <c r="V27" i="17"/>
  <c r="V34" i="17"/>
  <c r="W34" i="17"/>
  <c r="V36" i="17"/>
  <c r="W36" i="17"/>
  <c r="X37" i="17" s="1"/>
  <c r="V38" i="17"/>
  <c r="W38" i="17"/>
  <c r="V46" i="17"/>
  <c r="W46" i="17"/>
  <c r="V50" i="17"/>
  <c r="W50" i="17"/>
  <c r="X51" i="17" s="1"/>
  <c r="V54" i="17"/>
  <c r="V61" i="17"/>
  <c r="W61" i="17"/>
  <c r="V63" i="17"/>
  <c r="W63" i="17"/>
  <c r="V65" i="17"/>
  <c r="W65" i="17"/>
  <c r="X66" i="17" s="1"/>
  <c r="W67" i="17"/>
  <c r="X68" i="17" s="1"/>
  <c r="V73" i="17"/>
  <c r="W73" i="17"/>
  <c r="V77" i="17"/>
  <c r="W77" i="17"/>
  <c r="V81" i="17"/>
  <c r="V93" i="17"/>
  <c r="W93" i="17"/>
  <c r="X94" i="17" s="1"/>
  <c r="W94" i="17"/>
  <c r="V95" i="17"/>
  <c r="W95" i="17"/>
  <c r="V97" i="17"/>
  <c r="W97" i="17"/>
  <c r="V105" i="17"/>
  <c r="W105" i="17"/>
  <c r="V109" i="17"/>
  <c r="W109" i="17"/>
  <c r="V113" i="17"/>
  <c r="V120" i="17"/>
  <c r="W120" i="17"/>
  <c r="V122" i="17"/>
  <c r="W122" i="17"/>
  <c r="X123" i="17" s="1"/>
  <c r="W123" i="17"/>
  <c r="V124" i="17"/>
  <c r="W124" i="17"/>
  <c r="V132" i="17"/>
  <c r="W132" i="17"/>
  <c r="X133" i="17" s="1"/>
  <c r="V136" i="17"/>
  <c r="V138" i="17" s="1"/>
  <c r="W136" i="17"/>
  <c r="X137" i="17" s="1"/>
  <c r="V140" i="17"/>
  <c r="V141" i="17" s="1"/>
  <c r="V147" i="17"/>
  <c r="V149" i="17"/>
  <c r="V151" i="17"/>
  <c r="V159" i="17"/>
  <c r="V155" i="17" s="1"/>
  <c r="V163" i="17"/>
  <c r="V167" i="17"/>
  <c r="V177" i="17"/>
  <c r="V179" i="17"/>
  <c r="V181" i="17"/>
  <c r="V189" i="17"/>
  <c r="V193" i="17"/>
  <c r="V197" i="17"/>
  <c r="V204" i="17"/>
  <c r="V206" i="17"/>
  <c r="V208" i="17"/>
  <c r="V216" i="17"/>
  <c r="V212" i="17" s="1"/>
  <c r="V220" i="17"/>
  <c r="V224" i="17"/>
  <c r="V231" i="17"/>
  <c r="V233" i="17"/>
  <c r="V235" i="17"/>
  <c r="V243" i="17"/>
  <c r="V247" i="17"/>
  <c r="V249" i="17" s="1"/>
  <c r="V251" i="17"/>
  <c r="V260" i="17"/>
  <c r="V262" i="17"/>
  <c r="V264" i="17"/>
  <c r="V272" i="17"/>
  <c r="V268" i="17" s="1"/>
  <c r="V276" i="17"/>
  <c r="V280" i="17"/>
  <c r="V287" i="17"/>
  <c r="V289" i="17"/>
  <c r="V291" i="17"/>
  <c r="V299" i="17"/>
  <c r="V303" i="17"/>
  <c r="V307" i="17"/>
  <c r="V314" i="17"/>
  <c r="V316" i="17"/>
  <c r="V318" i="17"/>
  <c r="V326" i="17"/>
  <c r="V330" i="17"/>
  <c r="V334" i="17"/>
  <c r="V345" i="17"/>
  <c r="V347" i="17"/>
  <c r="V349" i="17"/>
  <c r="V357" i="17"/>
  <c r="V353" i="17" s="1"/>
  <c r="V355" i="17" s="1"/>
  <c r="V359" i="17"/>
  <c r="V361" i="17"/>
  <c r="V365" i="17"/>
  <c r="V372" i="17"/>
  <c r="V374" i="17"/>
  <c r="V376" i="17"/>
  <c r="V384" i="17"/>
  <c r="V388" i="17"/>
  <c r="V392" i="17"/>
  <c r="V399" i="17"/>
  <c r="V401" i="17"/>
  <c r="V403" i="17"/>
  <c r="V411" i="17"/>
  <c r="V415" i="17"/>
  <c r="V419" i="17"/>
  <c r="V429" i="17"/>
  <c r="V431" i="17"/>
  <c r="V433" i="17"/>
  <c r="V441" i="17"/>
  <c r="V437" i="17" s="1"/>
  <c r="V445" i="17"/>
  <c r="V449" i="17"/>
  <c r="W194" i="14"/>
  <c r="W445" i="17" s="1"/>
  <c r="X446" i="17" s="1"/>
  <c r="W193" i="14"/>
  <c r="W441" i="17" s="1"/>
  <c r="X442" i="17" s="1"/>
  <c r="W192" i="14"/>
  <c r="W433" i="17" s="1"/>
  <c r="W191" i="14"/>
  <c r="W431" i="17" s="1"/>
  <c r="X432" i="17" s="1"/>
  <c r="W190" i="14"/>
  <c r="W429" i="17" s="1"/>
  <c r="X430" i="17" s="1"/>
  <c r="W180" i="14"/>
  <c r="W415" i="17" s="1"/>
  <c r="X416" i="17" s="1"/>
  <c r="W179" i="14"/>
  <c r="W411" i="17" s="1"/>
  <c r="X412" i="17" s="1"/>
  <c r="W178" i="14"/>
  <c r="W403" i="17" s="1"/>
  <c r="W177" i="14"/>
  <c r="W401" i="17" s="1"/>
  <c r="W176" i="14"/>
  <c r="W399" i="17" s="1"/>
  <c r="X400" i="17" s="1"/>
  <c r="W169" i="14"/>
  <c r="W388" i="17" s="1"/>
  <c r="X389" i="17" s="1"/>
  <c r="W168" i="14"/>
  <c r="W384" i="17" s="1"/>
  <c r="X385" i="17" s="1"/>
  <c r="W167" i="14"/>
  <c r="W376" i="17" s="1"/>
  <c r="W166" i="14"/>
  <c r="W374" i="17" s="1"/>
  <c r="W165" i="14"/>
  <c r="W372" i="17" s="1"/>
  <c r="W144" i="14"/>
  <c r="W334" i="17" s="1"/>
  <c r="W133" i="14"/>
  <c r="W307" i="17" s="1"/>
  <c r="W122" i="14"/>
  <c r="W280" i="17" s="1"/>
  <c r="W108" i="14"/>
  <c r="W251" i="17" s="1"/>
  <c r="W97" i="14"/>
  <c r="W224" i="17" s="1"/>
  <c r="W86" i="14"/>
  <c r="W197" i="17" s="1"/>
  <c r="W72" i="14"/>
  <c r="W167" i="17" s="1"/>
  <c r="W61" i="14"/>
  <c r="W140" i="17" s="1"/>
  <c r="W50" i="14"/>
  <c r="W34" i="14"/>
  <c r="W81" i="17" s="1"/>
  <c r="W23" i="14"/>
  <c r="W12" i="14"/>
  <c r="W158" i="14"/>
  <c r="W361" i="17" s="1"/>
  <c r="X362" i="17" s="1"/>
  <c r="W157" i="14"/>
  <c r="W357" i="17" s="1"/>
  <c r="X358" i="17" s="1"/>
  <c r="W156" i="14"/>
  <c r="W349" i="17" s="1"/>
  <c r="X350" i="17" s="1"/>
  <c r="W155" i="14"/>
  <c r="W347" i="17" s="1"/>
  <c r="W154" i="14"/>
  <c r="W345" i="17" s="1"/>
  <c r="X346" i="17" s="1"/>
  <c r="BO330" i="18"/>
  <c r="BS331" i="18" s="1"/>
  <c r="BO326" i="18"/>
  <c r="BS327" i="18" s="1"/>
  <c r="BO318" i="18"/>
  <c r="BO316" i="18"/>
  <c r="BS317" i="18" s="1"/>
  <c r="BO314" i="18"/>
  <c r="BS315" i="18" s="1"/>
  <c r="BO303" i="18"/>
  <c r="BS304" i="18" s="1"/>
  <c r="BO299" i="18"/>
  <c r="BO291" i="18"/>
  <c r="BS292" i="18" s="1"/>
  <c r="BO289" i="18"/>
  <c r="BS290" i="18" s="1"/>
  <c r="BO287" i="18"/>
  <c r="BS288" i="18" s="1"/>
  <c r="BO276" i="18"/>
  <c r="BS277" i="18" s="1"/>
  <c r="BO272" i="18"/>
  <c r="BO264" i="18"/>
  <c r="BS265" i="18" s="1"/>
  <c r="BO262" i="18"/>
  <c r="BS263" i="18" s="1"/>
  <c r="BO260" i="18"/>
  <c r="BS261" i="18" s="1"/>
  <c r="BO247" i="18"/>
  <c r="BS248" i="18" s="1"/>
  <c r="BO243" i="18"/>
  <c r="BS244" i="18" s="1"/>
  <c r="BO235" i="18"/>
  <c r="BS236" i="18" s="1"/>
  <c r="BO233" i="18"/>
  <c r="BS234" i="18" s="1"/>
  <c r="BO231" i="18"/>
  <c r="BS232" i="18" s="1"/>
  <c r="BO220" i="18"/>
  <c r="BS221" i="18" s="1"/>
  <c r="BO216" i="18"/>
  <c r="BS217" i="18" s="1"/>
  <c r="BO208" i="18"/>
  <c r="BS209" i="18" s="1"/>
  <c r="BO206" i="18"/>
  <c r="BS207" i="18" s="1"/>
  <c r="BO204" i="18"/>
  <c r="BS205" i="18" s="1"/>
  <c r="BO193" i="18"/>
  <c r="BS194" i="18" s="1"/>
  <c r="BO189" i="18"/>
  <c r="BS190" i="18" s="1"/>
  <c r="BO181" i="18"/>
  <c r="BO179" i="18"/>
  <c r="BS180" i="18" s="1"/>
  <c r="BO177" i="18"/>
  <c r="BS178" i="18" s="1"/>
  <c r="BO163" i="18"/>
  <c r="BS164" i="18" s="1"/>
  <c r="BO159" i="18"/>
  <c r="BS160" i="18" s="1"/>
  <c r="BO151" i="18"/>
  <c r="BO149" i="18"/>
  <c r="BS150" i="18" s="1"/>
  <c r="BO147" i="18"/>
  <c r="BS148" i="18" s="1"/>
  <c r="BO136" i="18"/>
  <c r="BS137" i="18" s="1"/>
  <c r="BO132" i="18"/>
  <c r="BS133" i="18" s="1"/>
  <c r="BO124" i="18"/>
  <c r="BS125" i="18" s="1"/>
  <c r="BO122" i="18"/>
  <c r="BS123" i="18" s="1"/>
  <c r="BO120" i="18"/>
  <c r="BO109" i="18"/>
  <c r="BS110" i="18" s="1"/>
  <c r="BO105" i="18"/>
  <c r="BS106" i="18" s="1"/>
  <c r="BO97" i="18"/>
  <c r="BS98" i="18" s="1"/>
  <c r="BO95" i="18"/>
  <c r="BS96" i="18" s="1"/>
  <c r="BO93" i="18"/>
  <c r="BS94" i="18" s="1"/>
  <c r="BO77" i="18"/>
  <c r="BS78" i="18" s="1"/>
  <c r="BO73" i="18"/>
  <c r="BS74" i="18" s="1"/>
  <c r="BO65" i="18"/>
  <c r="BS66" i="18" s="1"/>
  <c r="BO63" i="18"/>
  <c r="BS64" i="18" s="1"/>
  <c r="BO61" i="18"/>
  <c r="BS62" i="18" s="1"/>
  <c r="BO50" i="18"/>
  <c r="BS51" i="18" s="1"/>
  <c r="BO46" i="18"/>
  <c r="BS47" i="18" s="1"/>
  <c r="BO38" i="18"/>
  <c r="BO36" i="18"/>
  <c r="BS37" i="18" s="1"/>
  <c r="BO34" i="18"/>
  <c r="BS35" i="18" s="1"/>
  <c r="BO23" i="18"/>
  <c r="BS24" i="18" s="1"/>
  <c r="BO19" i="18"/>
  <c r="BS20" i="18" s="1"/>
  <c r="BO11" i="18"/>
  <c r="BS12" i="18" s="1"/>
  <c r="BO9" i="18"/>
  <c r="BS10" i="18" s="1"/>
  <c r="BO7" i="18"/>
  <c r="BS8" i="18" s="1"/>
  <c r="BO194" i="12"/>
  <c r="BO445" i="18" s="1"/>
  <c r="BS446" i="18" s="1"/>
  <c r="BO193" i="12"/>
  <c r="BO441" i="18" s="1"/>
  <c r="BS442" i="18" s="1"/>
  <c r="BO192" i="12"/>
  <c r="BO433" i="18" s="1"/>
  <c r="BS434" i="18" s="1"/>
  <c r="BO191" i="12"/>
  <c r="BO431" i="18" s="1"/>
  <c r="BS432" i="18" s="1"/>
  <c r="BO190" i="12"/>
  <c r="BO429" i="18" s="1"/>
  <c r="BS430" i="18" s="1"/>
  <c r="BO180" i="12"/>
  <c r="BO415" i="18" s="1"/>
  <c r="BS416" i="18" s="1"/>
  <c r="BO179" i="12"/>
  <c r="BO411" i="18" s="1"/>
  <c r="BS412" i="18" s="1"/>
  <c r="BO178" i="12"/>
  <c r="BO403" i="18" s="1"/>
  <c r="BS404" i="18" s="1"/>
  <c r="BO177" i="12"/>
  <c r="BO401" i="18" s="1"/>
  <c r="BS402" i="18" s="1"/>
  <c r="BO176" i="12"/>
  <c r="BO399" i="18" s="1"/>
  <c r="BS400" i="18" s="1"/>
  <c r="BO169" i="12"/>
  <c r="BO388" i="18" s="1"/>
  <c r="BS389" i="18" s="1"/>
  <c r="BO168" i="12"/>
  <c r="BO384" i="18" s="1"/>
  <c r="BS385" i="18" s="1"/>
  <c r="BO167" i="12"/>
  <c r="BO376" i="18" s="1"/>
  <c r="BS377" i="18" s="1"/>
  <c r="BO166" i="12"/>
  <c r="BO374" i="18" s="1"/>
  <c r="BS375" i="18" s="1"/>
  <c r="BO165" i="12"/>
  <c r="BO372" i="18" s="1"/>
  <c r="BS373" i="18" s="1"/>
  <c r="BO144" i="12"/>
  <c r="BO334" i="18" s="1"/>
  <c r="BO133" i="12"/>
  <c r="BO307" i="18" s="1"/>
  <c r="BO122" i="12"/>
  <c r="BO280" i="18" s="1"/>
  <c r="BO281" i="18" s="1"/>
  <c r="BO108" i="12"/>
  <c r="BO251" i="18" s="1"/>
  <c r="BO97" i="12"/>
  <c r="BO224" i="18" s="1"/>
  <c r="BO86" i="12"/>
  <c r="BO197" i="18" s="1"/>
  <c r="BO72" i="12"/>
  <c r="BO167" i="18" s="1"/>
  <c r="BO61" i="12"/>
  <c r="BO140" i="18" s="1"/>
  <c r="BO141" i="18" s="1"/>
  <c r="BO50" i="12"/>
  <c r="BO113" i="18" s="1"/>
  <c r="BO34" i="12"/>
  <c r="BO81" i="18" s="1"/>
  <c r="BO82" i="18" s="1"/>
  <c r="BO23" i="12"/>
  <c r="BO54" i="18" s="1"/>
  <c r="BO55" i="18" s="1"/>
  <c r="BO12" i="12"/>
  <c r="BO158" i="12"/>
  <c r="BO361" i="18" s="1"/>
  <c r="BS362" i="18" s="1"/>
  <c r="BO157" i="12"/>
  <c r="BO357" i="18" s="1"/>
  <c r="BS358" i="18" s="1"/>
  <c r="BO156" i="12"/>
  <c r="BO349" i="18" s="1"/>
  <c r="BS350" i="18" s="1"/>
  <c r="BO155" i="12"/>
  <c r="BO347" i="18" s="1"/>
  <c r="BS348" i="18" s="1"/>
  <c r="BO154" i="12"/>
  <c r="BO345" i="18" s="1"/>
  <c r="BS346" i="18" s="1"/>
  <c r="BO330" i="16"/>
  <c r="BS331" i="16" s="1"/>
  <c r="BO326" i="16"/>
  <c r="BS327" i="16" s="1"/>
  <c r="BO318" i="16"/>
  <c r="BS319" i="16" s="1"/>
  <c r="BO316" i="16"/>
  <c r="BS317" i="16" s="1"/>
  <c r="BO314" i="16"/>
  <c r="BS315" i="16" s="1"/>
  <c r="BO303" i="16"/>
  <c r="BS304" i="16" s="1"/>
  <c r="BO299" i="16"/>
  <c r="BS300" i="16" s="1"/>
  <c r="BO291" i="16"/>
  <c r="BS292" i="16" s="1"/>
  <c r="BO289" i="16"/>
  <c r="BS290" i="16" s="1"/>
  <c r="BO287" i="16"/>
  <c r="BS288" i="16" s="1"/>
  <c r="BO276" i="16"/>
  <c r="BS277" i="16" s="1"/>
  <c r="BO272" i="16"/>
  <c r="BS273" i="16" s="1"/>
  <c r="BO264" i="16"/>
  <c r="BS265" i="16" s="1"/>
  <c r="BO262" i="16"/>
  <c r="BS263" i="16" s="1"/>
  <c r="BO260" i="16"/>
  <c r="BS261" i="16" s="1"/>
  <c r="BO247" i="16"/>
  <c r="BS248" i="16" s="1"/>
  <c r="BO243" i="16"/>
  <c r="BS244" i="16" s="1"/>
  <c r="BO235" i="16"/>
  <c r="BS236" i="16" s="1"/>
  <c r="BO233" i="16"/>
  <c r="BS234" i="16" s="1"/>
  <c r="BO231" i="16"/>
  <c r="BS232" i="16" s="1"/>
  <c r="BO220" i="16"/>
  <c r="BS221" i="16" s="1"/>
  <c r="BO216" i="16"/>
  <c r="BS217" i="16" s="1"/>
  <c r="BO208" i="16"/>
  <c r="BS209" i="16" s="1"/>
  <c r="BO206" i="16"/>
  <c r="BS207" i="16" s="1"/>
  <c r="BO204" i="16"/>
  <c r="BS205" i="16" s="1"/>
  <c r="BO193" i="16"/>
  <c r="BS194" i="16" s="1"/>
  <c r="BO189" i="16"/>
  <c r="BS190" i="16" s="1"/>
  <c r="BO181" i="16"/>
  <c r="BS182" i="16" s="1"/>
  <c r="BO179" i="16"/>
  <c r="BS180" i="16" s="1"/>
  <c r="BO177" i="16"/>
  <c r="BS178" i="16" s="1"/>
  <c r="BO163" i="16"/>
  <c r="BS164" i="16" s="1"/>
  <c r="BO159" i="16"/>
  <c r="BS160" i="16" s="1"/>
  <c r="BO151" i="16"/>
  <c r="BS152" i="16" s="1"/>
  <c r="BO149" i="16"/>
  <c r="BS150" i="16" s="1"/>
  <c r="BO147" i="16"/>
  <c r="BS148" i="16" s="1"/>
  <c r="BO136" i="16"/>
  <c r="BS137" i="16" s="1"/>
  <c r="BO132" i="16"/>
  <c r="BS133" i="16" s="1"/>
  <c r="BO124" i="16"/>
  <c r="BS125" i="16" s="1"/>
  <c r="BO122" i="16"/>
  <c r="BS123" i="16" s="1"/>
  <c r="BO120" i="16"/>
  <c r="BS121" i="16" s="1"/>
  <c r="BO109" i="16"/>
  <c r="BS110" i="16" s="1"/>
  <c r="BO105" i="16"/>
  <c r="BS106" i="16" s="1"/>
  <c r="BO97" i="16"/>
  <c r="BS98" i="16" s="1"/>
  <c r="BO95" i="16"/>
  <c r="BS96" i="16" s="1"/>
  <c r="BO93" i="16"/>
  <c r="BS94" i="16" s="1"/>
  <c r="BO77" i="16"/>
  <c r="BS78" i="16" s="1"/>
  <c r="BO73" i="16"/>
  <c r="BS74" i="16" s="1"/>
  <c r="BO65" i="16"/>
  <c r="BS66" i="16" s="1"/>
  <c r="BO63" i="16"/>
  <c r="BS64" i="16" s="1"/>
  <c r="BO61" i="16"/>
  <c r="BS62" i="16" s="1"/>
  <c r="BO50" i="16"/>
  <c r="BS51" i="16" s="1"/>
  <c r="BO46" i="16"/>
  <c r="BS47" i="16" s="1"/>
  <c r="BO38" i="16"/>
  <c r="BO36" i="16"/>
  <c r="BS37" i="16" s="1"/>
  <c r="BO34" i="16"/>
  <c r="BS35" i="16" s="1"/>
  <c r="BO23" i="16"/>
  <c r="BS24" i="16" s="1"/>
  <c r="BO19" i="16"/>
  <c r="BS20" i="16" s="1"/>
  <c r="BO11" i="16"/>
  <c r="BS12" i="16" s="1"/>
  <c r="BO9" i="16"/>
  <c r="BS10" i="16" s="1"/>
  <c r="BO7" i="16"/>
  <c r="BS8" i="16" s="1"/>
  <c r="BO190" i="13"/>
  <c r="BO429" i="16" s="1"/>
  <c r="BS430" i="16" s="1"/>
  <c r="BO194" i="13"/>
  <c r="BO445" i="16" s="1"/>
  <c r="BS446" i="16" s="1"/>
  <c r="BO193" i="13"/>
  <c r="BO441" i="16" s="1"/>
  <c r="BS442" i="16" s="1"/>
  <c r="BO192" i="13"/>
  <c r="BO433" i="16" s="1"/>
  <c r="BS434" i="16" s="1"/>
  <c r="BO191" i="13"/>
  <c r="BO431" i="16" s="1"/>
  <c r="BS432" i="16" s="1"/>
  <c r="BO180" i="13"/>
  <c r="BO415" i="16" s="1"/>
  <c r="BS416" i="16" s="1"/>
  <c r="BO179" i="13"/>
  <c r="BO411" i="16" s="1"/>
  <c r="BS412" i="16" s="1"/>
  <c r="BO178" i="13"/>
  <c r="BO403" i="16" s="1"/>
  <c r="BS404" i="16" s="1"/>
  <c r="BO177" i="13"/>
  <c r="BO401" i="16" s="1"/>
  <c r="BS402" i="16" s="1"/>
  <c r="BO176" i="13"/>
  <c r="BO399" i="16" s="1"/>
  <c r="BS400" i="16" s="1"/>
  <c r="BO169" i="13"/>
  <c r="BO388" i="16" s="1"/>
  <c r="BS389" i="16" s="1"/>
  <c r="BO168" i="13"/>
  <c r="BO384" i="16" s="1"/>
  <c r="BS385" i="16" s="1"/>
  <c r="BO167" i="13"/>
  <c r="BO376" i="16" s="1"/>
  <c r="BS377" i="16" s="1"/>
  <c r="BO166" i="13"/>
  <c r="BO374" i="16" s="1"/>
  <c r="BS375" i="16" s="1"/>
  <c r="BO165" i="13"/>
  <c r="BO372" i="16" s="1"/>
  <c r="BS373" i="16" s="1"/>
  <c r="BO158" i="13"/>
  <c r="BO361" i="16" s="1"/>
  <c r="BS362" i="16" s="1"/>
  <c r="BO157" i="13"/>
  <c r="BO357" i="16" s="1"/>
  <c r="BS358" i="16" s="1"/>
  <c r="BO156" i="13"/>
  <c r="BO349" i="16" s="1"/>
  <c r="BS350" i="16" s="1"/>
  <c r="BO155" i="13"/>
  <c r="BO347" i="16" s="1"/>
  <c r="BS348" i="16" s="1"/>
  <c r="BO154" i="13"/>
  <c r="BO345" i="16" s="1"/>
  <c r="BS346" i="16" s="1"/>
  <c r="BO144" i="13"/>
  <c r="BO334" i="16" s="1"/>
  <c r="BO133" i="13"/>
  <c r="BO307" i="16" s="1"/>
  <c r="BO122" i="13"/>
  <c r="BO280" i="16" s="1"/>
  <c r="BO108" i="13"/>
  <c r="BO251" i="16" s="1"/>
  <c r="BO252" i="16" s="1"/>
  <c r="BO97" i="13"/>
  <c r="BO224" i="16" s="1"/>
  <c r="BO86" i="13"/>
  <c r="BO197" i="16" s="1"/>
  <c r="BO72" i="13"/>
  <c r="BO61" i="13"/>
  <c r="BO50" i="13"/>
  <c r="BO113" i="16" s="1"/>
  <c r="BO34" i="13"/>
  <c r="BO81" i="16" s="1"/>
  <c r="BO23" i="13"/>
  <c r="BO54" i="16" s="1"/>
  <c r="BN12" i="13"/>
  <c r="BO12" i="13"/>
  <c r="R54" i="7"/>
  <c r="R53" i="7"/>
  <c r="R49" i="7"/>
  <c r="R48" i="7"/>
  <c r="R25" i="7"/>
  <c r="R24" i="7"/>
  <c r="R20" i="7"/>
  <c r="R19" i="7"/>
  <c r="R16" i="7"/>
  <c r="R15" i="7"/>
  <c r="R10" i="7"/>
  <c r="R9" i="7"/>
  <c r="R6" i="7"/>
  <c r="W335" i="17" l="1"/>
  <c r="W252" i="17"/>
  <c r="W141" i="17"/>
  <c r="W82" i="17"/>
  <c r="W24" i="17"/>
  <c r="V134" i="17"/>
  <c r="V153" i="17"/>
  <c r="V305" i="17"/>
  <c r="W331" i="17"/>
  <c r="V335" i="17"/>
  <c r="V420" i="17"/>
  <c r="V450" i="17"/>
  <c r="W168" i="17"/>
  <c r="BO167" i="16"/>
  <c r="BO168" i="16" s="1"/>
  <c r="BO140" i="16"/>
  <c r="BO141" i="16" s="1"/>
  <c r="BO268" i="18"/>
  <c r="BS273" i="18"/>
  <c r="W161" i="17"/>
  <c r="X162" i="17" s="1"/>
  <c r="X160" i="17"/>
  <c r="V107" i="17"/>
  <c r="W210" i="17"/>
  <c r="X211" i="17" s="1"/>
  <c r="X209" i="17"/>
  <c r="BO168" i="18"/>
  <c r="W281" i="17"/>
  <c r="W99" i="17"/>
  <c r="X100" i="17" s="1"/>
  <c r="X98" i="17"/>
  <c r="W79" i="17"/>
  <c r="X80" i="17" s="1"/>
  <c r="X78" i="17"/>
  <c r="W48" i="17"/>
  <c r="X49" i="17" s="1"/>
  <c r="X47" i="17"/>
  <c r="W69" i="17"/>
  <c r="X70" i="17" s="1"/>
  <c r="X74" i="17"/>
  <c r="W13" i="17"/>
  <c r="X12" i="17"/>
  <c r="BO185" i="18"/>
  <c r="BS182" i="18"/>
  <c r="BO320" i="18"/>
  <c r="BS321" i="18" s="1"/>
  <c r="BS319" i="18"/>
  <c r="W434" i="17"/>
  <c r="X434" i="17"/>
  <c r="BO257" i="13"/>
  <c r="BO42" i="16"/>
  <c r="BS39" i="16"/>
  <c r="BO198" i="18"/>
  <c r="BO153" i="18"/>
  <c r="BS154" i="18" s="1"/>
  <c r="BS152" i="18"/>
  <c r="W308" i="17"/>
  <c r="W402" i="17"/>
  <c r="X402" i="17"/>
  <c r="W121" i="17"/>
  <c r="X121" i="17"/>
  <c r="V79" i="17"/>
  <c r="W80" i="17" s="1"/>
  <c r="W64" i="17"/>
  <c r="X64" i="17"/>
  <c r="V48" i="17"/>
  <c r="W375" i="17"/>
  <c r="X375" i="17"/>
  <c r="W126" i="17"/>
  <c r="X127" i="17" s="1"/>
  <c r="X125" i="17"/>
  <c r="W225" i="17"/>
  <c r="W107" i="17"/>
  <c r="X106" i="17"/>
  <c r="W12" i="17"/>
  <c r="V82" i="17"/>
  <c r="W295" i="17"/>
  <c r="X300" i="17"/>
  <c r="BO134" i="18"/>
  <c r="BS135" i="18" s="1"/>
  <c r="BS121" i="18"/>
  <c r="W404" i="17"/>
  <c r="X404" i="17"/>
  <c r="W96" i="17"/>
  <c r="X96" i="17"/>
  <c r="W75" i="17"/>
  <c r="X76" i="17" s="1"/>
  <c r="W40" i="17"/>
  <c r="X41" i="17" s="1"/>
  <c r="X39" i="17"/>
  <c r="W111" i="17"/>
  <c r="X112" i="17" s="1"/>
  <c r="X110" i="17"/>
  <c r="BO42" i="18"/>
  <c r="BS43" i="18" s="1"/>
  <c r="BS39" i="18"/>
  <c r="W377" i="17"/>
  <c r="X377" i="17"/>
  <c r="W37" i="17"/>
  <c r="W245" i="17"/>
  <c r="X246" i="17" s="1"/>
  <c r="X244" i="17"/>
  <c r="W35" i="17"/>
  <c r="X35" i="17"/>
  <c r="V191" i="17"/>
  <c r="BO55" i="16"/>
  <c r="BO252" i="18"/>
  <c r="BO295" i="18"/>
  <c r="BS296" i="18" s="1"/>
  <c r="BS300" i="18"/>
  <c r="W348" i="17"/>
  <c r="X348" i="17"/>
  <c r="W373" i="17"/>
  <c r="X373" i="17"/>
  <c r="V366" i="17"/>
  <c r="V114" i="17"/>
  <c r="W74" i="17"/>
  <c r="W62" i="17"/>
  <c r="X62" i="17"/>
  <c r="W15" i="17"/>
  <c r="X16" i="17" s="1"/>
  <c r="X20" i="17"/>
  <c r="W25" i="17"/>
  <c r="X26" i="17" s="1"/>
  <c r="V15" i="17"/>
  <c r="V17" i="17" s="1"/>
  <c r="BO266" i="18"/>
  <c r="BS267" i="18" s="1"/>
  <c r="BO390" i="18"/>
  <c r="BS391" i="18" s="1"/>
  <c r="BO328" i="18"/>
  <c r="BS329" i="18" s="1"/>
  <c r="BO332" i="18"/>
  <c r="BS333" i="18" s="1"/>
  <c r="BO126" i="18"/>
  <c r="BS127" i="18" s="1"/>
  <c r="W125" i="17"/>
  <c r="V21" i="17"/>
  <c r="BO21" i="18"/>
  <c r="BS22" i="18" s="1"/>
  <c r="V168" i="17"/>
  <c r="V13" i="17"/>
  <c r="BO295" i="16"/>
  <c r="BO99" i="18"/>
  <c r="BS100" i="18" s="1"/>
  <c r="BO297" i="18"/>
  <c r="BS298" i="18" s="1"/>
  <c r="V308" i="17"/>
  <c r="V278" i="17"/>
  <c r="BO195" i="16"/>
  <c r="BS196" i="16" s="1"/>
  <c r="BO107" i="18"/>
  <c r="BS108" i="18" s="1"/>
  <c r="V447" i="17"/>
  <c r="V413" i="17"/>
  <c r="V198" i="17"/>
  <c r="V55" i="17"/>
  <c r="W239" i="17"/>
  <c r="W328" i="17"/>
  <c r="X329" i="17" s="1"/>
  <c r="BO308" i="18"/>
  <c r="BO128" i="18"/>
  <c r="W198" i="17"/>
  <c r="W430" i="17"/>
  <c r="V405" i="17"/>
  <c r="V266" i="17"/>
  <c r="W128" i="17"/>
  <c r="W52" i="17"/>
  <c r="X53" i="17" s="1"/>
  <c r="W218" i="17"/>
  <c r="X219" i="17" s="1"/>
  <c r="BO185" i="16"/>
  <c r="BS186" i="16" s="1"/>
  <c r="BO225" i="18"/>
  <c r="W432" i="17"/>
  <c r="V301" i="17"/>
  <c r="W51" i="17"/>
  <c r="W21" i="17"/>
  <c r="BO101" i="16"/>
  <c r="BS102" i="16" s="1"/>
  <c r="W170" i="14"/>
  <c r="W392" i="17" s="1"/>
  <c r="W393" i="17" s="1"/>
  <c r="V322" i="17"/>
  <c r="V324" i="17" s="1"/>
  <c r="V293" i="17"/>
  <c r="W78" i="17"/>
  <c r="W305" i="17"/>
  <c r="X306" i="17" s="1"/>
  <c r="W447" i="17"/>
  <c r="X448" i="17" s="1"/>
  <c r="W332" i="17"/>
  <c r="X333" i="17" s="1"/>
  <c r="W195" i="14"/>
  <c r="W449" i="17" s="1"/>
  <c r="W450" i="17" s="1"/>
  <c r="W207" i="17"/>
  <c r="W134" i="17"/>
  <c r="W306" i="17"/>
  <c r="W417" i="17"/>
  <c r="X418" i="17" s="1"/>
  <c r="W209" i="17"/>
  <c r="W237" i="17"/>
  <c r="X238" i="17" s="1"/>
  <c r="W268" i="17"/>
  <c r="W269" i="17" s="1"/>
  <c r="W315" i="17"/>
  <c r="W212" i="17"/>
  <c r="W274" i="17"/>
  <c r="X275" i="17" s="1"/>
  <c r="W183" i="17"/>
  <c r="X184" i="17" s="1"/>
  <c r="V332" i="17"/>
  <c r="W191" i="17"/>
  <c r="W181" i="14"/>
  <c r="W419" i="17" s="1"/>
  <c r="W137" i="17"/>
  <c r="W110" i="17"/>
  <c r="W194" i="17"/>
  <c r="W249" i="17"/>
  <c r="W351" i="17"/>
  <c r="X352" i="17" s="1"/>
  <c r="W359" i="17"/>
  <c r="W358" i="17"/>
  <c r="W353" i="17"/>
  <c r="X354" i="17" s="1"/>
  <c r="W385" i="17"/>
  <c r="W380" i="17"/>
  <c r="W346" i="17"/>
  <c r="W420" i="17"/>
  <c r="W442" i="17"/>
  <c r="W437" i="17"/>
  <c r="W363" i="17"/>
  <c r="X364" i="17" s="1"/>
  <c r="W390" i="17"/>
  <c r="X391" i="17" s="1"/>
  <c r="W413" i="17"/>
  <c r="V380" i="17"/>
  <c r="V382" i="17" s="1"/>
  <c r="V239" i="17"/>
  <c r="V241" i="17" s="1"/>
  <c r="V185" i="17"/>
  <c r="V187" i="17" s="1"/>
  <c r="W113" i="17"/>
  <c r="W114" i="17" s="1"/>
  <c r="W98" i="17"/>
  <c r="W54" i="17"/>
  <c r="W55" i="17" s="1"/>
  <c r="W39" i="17"/>
  <c r="V25" i="17"/>
  <c r="W8" i="17"/>
  <c r="W160" i="17"/>
  <c r="W182" i="17"/>
  <c r="W195" i="17"/>
  <c r="X196" i="17" s="1"/>
  <c r="W232" i="17"/>
  <c r="W278" i="17"/>
  <c r="W350" i="17"/>
  <c r="W362" i="17"/>
  <c r="W412" i="17"/>
  <c r="V69" i="17"/>
  <c r="V71" i="17" s="1"/>
  <c r="W234" i="17"/>
  <c r="W261" i="17"/>
  <c r="V195" i="17"/>
  <c r="V183" i="17"/>
  <c r="V99" i="17"/>
  <c r="V40" i="17"/>
  <c r="W41" i="17" s="1"/>
  <c r="W148" i="17"/>
  <c r="W164" i="17"/>
  <c r="W185" i="17"/>
  <c r="X186" i="17" s="1"/>
  <c r="W236" i="17"/>
  <c r="W263" i="17"/>
  <c r="W288" i="17"/>
  <c r="V222" i="17"/>
  <c r="V351" i="17"/>
  <c r="V281" i="17"/>
  <c r="V128" i="17"/>
  <c r="V130" i="17" s="1"/>
  <c r="V67" i="17"/>
  <c r="W68" i="17" s="1"/>
  <c r="V28" i="17"/>
  <c r="W150" i="17"/>
  <c r="W165" i="17"/>
  <c r="X166" i="17" s="1"/>
  <c r="W205" i="17"/>
  <c r="W217" i="17"/>
  <c r="W265" i="17"/>
  <c r="W290" i="17"/>
  <c r="W317" i="17"/>
  <c r="V393" i="17"/>
  <c r="V111" i="17"/>
  <c r="W66" i="17"/>
  <c r="V52" i="17"/>
  <c r="W53" i="17" s="1"/>
  <c r="W27" i="17"/>
  <c r="W28" i="17" s="1"/>
  <c r="W10" i="17"/>
  <c r="W152" i="17"/>
  <c r="W266" i="17"/>
  <c r="W292" i="17"/>
  <c r="W319" i="17"/>
  <c r="V417" i="17"/>
  <c r="V252" i="17"/>
  <c r="V126" i="17"/>
  <c r="W106" i="17"/>
  <c r="W47" i="17"/>
  <c r="W153" i="17"/>
  <c r="W178" i="17"/>
  <c r="W190" i="17"/>
  <c r="W222" i="17"/>
  <c r="W244" i="17"/>
  <c r="W320" i="17"/>
  <c r="X321" i="17" s="1"/>
  <c r="V363" i="17"/>
  <c r="V270" i="17"/>
  <c r="V225" i="17"/>
  <c r="V75" i="17"/>
  <c r="W155" i="17"/>
  <c r="X156" i="17" s="1"/>
  <c r="W180" i="17"/>
  <c r="W273" i="17"/>
  <c r="W300" i="17"/>
  <c r="W327" i="17"/>
  <c r="W407" i="17"/>
  <c r="BO417" i="18"/>
  <c r="BS418" i="18" s="1"/>
  <c r="BO363" i="18"/>
  <c r="BS364" i="18" s="1"/>
  <c r="BO69" i="16"/>
  <c r="BO170" i="13"/>
  <c r="BO392" i="16" s="1"/>
  <c r="BO393" i="16" s="1"/>
  <c r="BO274" i="16"/>
  <c r="BS275" i="16" s="1"/>
  <c r="BO191" i="16"/>
  <c r="BS192" i="16" s="1"/>
  <c r="BO101" i="18"/>
  <c r="BO170" i="12"/>
  <c r="BO392" i="18" s="1"/>
  <c r="BO393" i="18" s="1"/>
  <c r="BO69" i="18"/>
  <c r="BO79" i="18"/>
  <c r="BS80" i="18" s="1"/>
  <c r="BO48" i="18"/>
  <c r="BS49" i="18" s="1"/>
  <c r="BO353" i="18"/>
  <c r="BO380" i="18"/>
  <c r="BO437" i="18"/>
  <c r="BO447" i="18"/>
  <c r="BS448" i="18" s="1"/>
  <c r="BO407" i="18"/>
  <c r="BO195" i="12"/>
  <c r="BO449" i="18" s="1"/>
  <c r="BO450" i="18" s="1"/>
  <c r="BO25" i="18"/>
  <c r="BS26" i="18" s="1"/>
  <c r="BO40" i="18"/>
  <c r="BS41" i="18" s="1"/>
  <c r="BO181" i="12"/>
  <c r="BO419" i="18" s="1"/>
  <c r="BO420" i="18" s="1"/>
  <c r="BO27" i="18"/>
  <c r="BO28" i="18" s="1"/>
  <c r="BO114" i="18"/>
  <c r="BO67" i="18"/>
  <c r="BS68" i="18" s="1"/>
  <c r="BO111" i="18"/>
  <c r="BS112" i="18" s="1"/>
  <c r="BO222" i="18"/>
  <c r="BS223" i="18" s="1"/>
  <c r="BO249" i="18"/>
  <c r="BS250" i="18" s="1"/>
  <c r="BO13" i="18"/>
  <c r="BS14" i="18" s="1"/>
  <c r="BO52" i="18"/>
  <c r="BS53" i="18" s="1"/>
  <c r="BO161" i="18"/>
  <c r="BS162" i="18" s="1"/>
  <c r="BO195" i="18"/>
  <c r="BS196" i="18" s="1"/>
  <c r="BO322" i="18"/>
  <c r="BO15" i="18"/>
  <c r="BO138" i="18"/>
  <c r="BS139" i="18" s="1"/>
  <c r="BO165" i="18"/>
  <c r="BS166" i="18" s="1"/>
  <c r="BO274" i="18"/>
  <c r="BS275" i="18" s="1"/>
  <c r="BO75" i="18"/>
  <c r="BS76" i="18" s="1"/>
  <c r="BO278" i="18"/>
  <c r="BS279" i="18" s="1"/>
  <c r="BO305" i="18"/>
  <c r="BS306" i="18" s="1"/>
  <c r="BO380" i="16"/>
  <c r="BO437" i="16"/>
  <c r="BS438" i="16" s="1"/>
  <c r="BO390" i="16"/>
  <c r="BS391" i="16" s="1"/>
  <c r="BO27" i="16"/>
  <c r="BO28" i="16" s="1"/>
  <c r="BO218" i="16"/>
  <c r="BS219" i="16" s="1"/>
  <c r="BO195" i="13"/>
  <c r="BO449" i="16" s="1"/>
  <c r="BO450" i="16" s="1"/>
  <c r="BO159" i="13"/>
  <c r="BO365" i="16" s="1"/>
  <c r="BO366" i="16" s="1"/>
  <c r="BO237" i="16"/>
  <c r="BS238" i="16" s="1"/>
  <c r="BO447" i="16"/>
  <c r="BS448" i="16" s="1"/>
  <c r="BO245" i="16"/>
  <c r="BS246" i="16" s="1"/>
  <c r="BO249" i="16"/>
  <c r="BS250" i="16" s="1"/>
  <c r="BO320" i="16"/>
  <c r="BS321" i="16" s="1"/>
  <c r="BO328" i="16"/>
  <c r="BS329" i="16" s="1"/>
  <c r="BO198" i="16"/>
  <c r="BO335" i="16"/>
  <c r="BO363" i="16"/>
  <c r="BS364" i="16" s="1"/>
  <c r="BO21" i="16"/>
  <c r="BS22" i="16" s="1"/>
  <c r="BO25" i="16"/>
  <c r="BS26" i="16" s="1"/>
  <c r="BO67" i="16"/>
  <c r="BS68" i="16" s="1"/>
  <c r="BO183" i="16"/>
  <c r="BS184" i="16" s="1"/>
  <c r="BO239" i="16"/>
  <c r="BS240" i="16" s="1"/>
  <c r="BO278" i="16"/>
  <c r="BS279" i="16" s="1"/>
  <c r="BO301" i="16"/>
  <c r="BS302" i="16" s="1"/>
  <c r="BO126" i="16"/>
  <c r="BS127" i="16" s="1"/>
  <c r="BO222" i="16"/>
  <c r="BS223" i="16" s="1"/>
  <c r="BO281" i="16"/>
  <c r="BO305" i="16"/>
  <c r="BS306" i="16" s="1"/>
  <c r="BO322" i="16"/>
  <c r="BO52" i="16"/>
  <c r="BS53" i="16" s="1"/>
  <c r="BO128" i="16"/>
  <c r="BO225" i="16"/>
  <c r="BO308" i="16"/>
  <c r="BO75" i="16"/>
  <c r="BS76" i="16" s="1"/>
  <c r="BO351" i="16"/>
  <c r="BS352" i="16" s="1"/>
  <c r="BO79" i="16"/>
  <c r="BS80" i="16" s="1"/>
  <c r="BO111" i="16"/>
  <c r="BS112" i="16" s="1"/>
  <c r="BO138" i="16"/>
  <c r="BS139" i="16" s="1"/>
  <c r="BO210" i="16"/>
  <c r="BS211" i="16" s="1"/>
  <c r="BO266" i="16"/>
  <c r="BS267" i="16" s="1"/>
  <c r="BO13" i="16"/>
  <c r="BS14" i="16" s="1"/>
  <c r="BO82" i="16"/>
  <c r="BO114" i="16"/>
  <c r="BO212" i="16"/>
  <c r="BO268" i="16"/>
  <c r="BS269" i="16" s="1"/>
  <c r="BO293" i="16"/>
  <c r="BS294" i="16" s="1"/>
  <c r="BO332" i="16"/>
  <c r="BS333" i="16" s="1"/>
  <c r="BO359" i="16"/>
  <c r="BS360" i="16" s="1"/>
  <c r="BO181" i="13"/>
  <c r="BO419" i="16" s="1"/>
  <c r="BO420" i="16" s="1"/>
  <c r="BO155" i="16"/>
  <c r="BO161" i="16"/>
  <c r="BS162" i="16" s="1"/>
  <c r="BO417" i="16"/>
  <c r="BS418" i="16" s="1"/>
  <c r="BO165" i="16"/>
  <c r="BS166" i="16" s="1"/>
  <c r="BO153" i="16"/>
  <c r="BS154" i="16" s="1"/>
  <c r="W435" i="17"/>
  <c r="X436" i="17" s="1"/>
  <c r="W443" i="17"/>
  <c r="X444" i="17" s="1"/>
  <c r="W446" i="17"/>
  <c r="W405" i="17"/>
  <c r="W400" i="17"/>
  <c r="W416" i="17"/>
  <c r="W378" i="17"/>
  <c r="X379" i="17" s="1"/>
  <c r="W386" i="17"/>
  <c r="X387" i="17" s="1"/>
  <c r="W389" i="17"/>
  <c r="W322" i="17"/>
  <c r="X323" i="17" s="1"/>
  <c r="W293" i="17"/>
  <c r="W301" i="17"/>
  <c r="W304" i="17"/>
  <c r="W277" i="17"/>
  <c r="W248" i="17"/>
  <c r="W221" i="17"/>
  <c r="V439" i="17"/>
  <c r="V214" i="17"/>
  <c r="V443" i="17"/>
  <c r="V435" i="17"/>
  <c r="V390" i="17"/>
  <c r="V328" i="17"/>
  <c r="V320" i="17"/>
  <c r="V218" i="17"/>
  <c r="V210" i="17"/>
  <c r="V165" i="17"/>
  <c r="V157" i="17"/>
  <c r="W138" i="17"/>
  <c r="W101" i="17"/>
  <c r="X102" i="17" s="1"/>
  <c r="W42" i="17"/>
  <c r="X43" i="17" s="1"/>
  <c r="V245" i="17"/>
  <c r="W246" i="17" s="1"/>
  <c r="V237" i="17"/>
  <c r="V101" i="17"/>
  <c r="V42" i="17"/>
  <c r="W133" i="17"/>
  <c r="W20" i="17"/>
  <c r="V407" i="17"/>
  <c r="V386" i="17"/>
  <c r="V378" i="17"/>
  <c r="V295" i="17"/>
  <c r="V274" i="17"/>
  <c r="V161" i="17"/>
  <c r="W162" i="17" s="1"/>
  <c r="W159" i="14"/>
  <c r="W365" i="17" s="1"/>
  <c r="W366" i="17" s="1"/>
  <c r="BO435" i="18"/>
  <c r="BS436" i="18" s="1"/>
  <c r="BO443" i="18"/>
  <c r="BS444" i="18" s="1"/>
  <c r="BO405" i="18"/>
  <c r="BS406" i="18" s="1"/>
  <c r="BO413" i="18"/>
  <c r="BS414" i="18" s="1"/>
  <c r="BO378" i="18"/>
  <c r="BS379" i="18" s="1"/>
  <c r="BO386" i="18"/>
  <c r="BS387" i="18" s="1"/>
  <c r="BO351" i="18"/>
  <c r="BS352" i="18" s="1"/>
  <c r="BO359" i="18"/>
  <c r="BS360" i="18" s="1"/>
  <c r="BO335" i="18"/>
  <c r="BO293" i="18"/>
  <c r="BS294" i="18" s="1"/>
  <c r="BO301" i="18"/>
  <c r="BS302" i="18" s="1"/>
  <c r="BO237" i="18"/>
  <c r="BS238" i="18" s="1"/>
  <c r="BO245" i="18"/>
  <c r="BS246" i="18" s="1"/>
  <c r="BO239" i="18"/>
  <c r="BS240" i="18" s="1"/>
  <c r="BO218" i="18"/>
  <c r="BS219" i="18" s="1"/>
  <c r="BO210" i="18"/>
  <c r="BS211" i="18" s="1"/>
  <c r="BO212" i="18"/>
  <c r="BS213" i="18" s="1"/>
  <c r="BO183" i="18"/>
  <c r="BS184" i="18" s="1"/>
  <c r="BO191" i="18"/>
  <c r="BS192" i="18" s="1"/>
  <c r="BO155" i="18"/>
  <c r="BS156" i="18" s="1"/>
  <c r="BO159" i="12"/>
  <c r="BO365" i="18" s="1"/>
  <c r="BO366" i="18" s="1"/>
  <c r="BO435" i="16"/>
  <c r="BS436" i="16" s="1"/>
  <c r="BO443" i="16"/>
  <c r="BS444" i="16" s="1"/>
  <c r="BO405" i="16"/>
  <c r="BS406" i="16" s="1"/>
  <c r="BO413" i="16"/>
  <c r="BS414" i="16" s="1"/>
  <c r="BO407" i="16"/>
  <c r="BS408" i="16" s="1"/>
  <c r="BO378" i="16"/>
  <c r="BS379" i="16" s="1"/>
  <c r="BO386" i="16"/>
  <c r="BS387" i="16" s="1"/>
  <c r="BO353" i="16"/>
  <c r="BS354" i="16" s="1"/>
  <c r="BO134" i="16"/>
  <c r="BS135" i="16" s="1"/>
  <c r="BO107" i="16"/>
  <c r="BS108" i="16" s="1"/>
  <c r="BO99" i="16"/>
  <c r="BS100" i="16" s="1"/>
  <c r="BO40" i="16"/>
  <c r="BS41" i="16" s="1"/>
  <c r="BO48" i="16"/>
  <c r="BS49" i="16" s="1"/>
  <c r="BO15" i="16"/>
  <c r="BS16" i="16" s="1"/>
  <c r="W240" i="17" l="1"/>
  <c r="W238" i="17"/>
  <c r="W296" i="17"/>
  <c r="W275" i="17"/>
  <c r="X129" i="17"/>
  <c r="W130" i="17"/>
  <c r="X131" i="17" s="1"/>
  <c r="W329" i="17"/>
  <c r="X108" i="17"/>
  <c r="W108" i="17"/>
  <c r="W26" i="17"/>
  <c r="W127" i="17"/>
  <c r="X14" i="17"/>
  <c r="W14" i="17"/>
  <c r="X296" i="17"/>
  <c r="W297" i="17"/>
  <c r="X298" i="17" s="1"/>
  <c r="BS381" i="16"/>
  <c r="BO382" i="16"/>
  <c r="BS383" i="16" s="1"/>
  <c r="BO103" i="16"/>
  <c r="BS104" i="16" s="1"/>
  <c r="BO270" i="16"/>
  <c r="BS271" i="16" s="1"/>
  <c r="BO44" i="18"/>
  <c r="BS45" i="18" s="1"/>
  <c r="BO409" i="18"/>
  <c r="BS410" i="18" s="1"/>
  <c r="BS408" i="18"/>
  <c r="BO439" i="16"/>
  <c r="BS440" i="16" s="1"/>
  <c r="BO324" i="18"/>
  <c r="BS325" i="18" s="1"/>
  <c r="BS323" i="18"/>
  <c r="W70" i="17"/>
  <c r="W16" i="17"/>
  <c r="BO382" i="18"/>
  <c r="BS383" i="18" s="1"/>
  <c r="BS381" i="18"/>
  <c r="W382" i="17"/>
  <c r="X381" i="17"/>
  <c r="BO130" i="18"/>
  <c r="BS131" i="18" s="1"/>
  <c r="BS129" i="18"/>
  <c r="BO187" i="18"/>
  <c r="BS188" i="18" s="1"/>
  <c r="BS186" i="18"/>
  <c r="W438" i="17"/>
  <c r="X438" i="17"/>
  <c r="BO17" i="18"/>
  <c r="BS18" i="18" s="1"/>
  <c r="BS16" i="18"/>
  <c r="W17" i="17"/>
  <c r="X18" i="17" s="1"/>
  <c r="BO439" i="18"/>
  <c r="BS440" i="18" s="1"/>
  <c r="BS438" i="18"/>
  <c r="W408" i="17"/>
  <c r="W139" i="17"/>
  <c r="X139" i="17"/>
  <c r="W302" i="17"/>
  <c r="X302" i="17"/>
  <c r="W406" i="17"/>
  <c r="X406" i="17"/>
  <c r="BO214" i="16"/>
  <c r="BS215" i="16" s="1"/>
  <c r="BS213" i="16"/>
  <c r="BO324" i="16"/>
  <c r="BS325" i="16" s="1"/>
  <c r="BS323" i="16"/>
  <c r="BO355" i="18"/>
  <c r="BS356" i="18" s="1"/>
  <c r="BS354" i="18"/>
  <c r="W414" i="17"/>
  <c r="X414" i="17"/>
  <c r="W270" i="17"/>
  <c r="X271" i="17" s="1"/>
  <c r="X269" i="17"/>
  <c r="BO44" i="16"/>
  <c r="BS45" i="16" s="1"/>
  <c r="BS43" i="16"/>
  <c r="W360" i="17"/>
  <c r="X360" i="17"/>
  <c r="W409" i="17"/>
  <c r="X410" i="17" s="1"/>
  <c r="X408" i="17"/>
  <c r="W154" i="17"/>
  <c r="X154" i="17"/>
  <c r="W71" i="17"/>
  <c r="X72" i="17" s="1"/>
  <c r="W214" i="17"/>
  <c r="X215" i="17" s="1"/>
  <c r="X213" i="17"/>
  <c r="BO187" i="16"/>
  <c r="BS188" i="16" s="1"/>
  <c r="W129" i="17"/>
  <c r="W294" i="17"/>
  <c r="X294" i="17"/>
  <c r="W439" i="17"/>
  <c r="X440" i="17" s="1"/>
  <c r="BO71" i="16"/>
  <c r="BS72" i="16" s="1"/>
  <c r="BS70" i="16"/>
  <c r="W223" i="17"/>
  <c r="X223" i="17"/>
  <c r="W22" i="17"/>
  <c r="X22" i="17"/>
  <c r="BO71" i="18"/>
  <c r="BS72" i="18" s="1"/>
  <c r="BS70" i="18"/>
  <c r="W267" i="17"/>
  <c r="X267" i="17"/>
  <c r="BO103" i="18"/>
  <c r="BS104" i="18" s="1"/>
  <c r="BS102" i="18"/>
  <c r="W250" i="17"/>
  <c r="X250" i="17"/>
  <c r="W135" i="17"/>
  <c r="X135" i="17"/>
  <c r="BO297" i="16"/>
  <c r="BS298" i="16" s="1"/>
  <c r="BS296" i="16"/>
  <c r="BO130" i="16"/>
  <c r="BS131" i="16" s="1"/>
  <c r="BS129" i="16"/>
  <c r="W213" i="17"/>
  <c r="BO157" i="16"/>
  <c r="BS158" i="16" s="1"/>
  <c r="BS156" i="16"/>
  <c r="W49" i="17"/>
  <c r="W112" i="17"/>
  <c r="W279" i="17"/>
  <c r="X279" i="17"/>
  <c r="W192" i="17"/>
  <c r="X192" i="17"/>
  <c r="W241" i="17"/>
  <c r="X242" i="17" s="1"/>
  <c r="X240" i="17"/>
  <c r="BO270" i="18"/>
  <c r="BS271" i="18" s="1"/>
  <c r="BS269" i="18"/>
  <c r="W381" i="17"/>
  <c r="W184" i="17"/>
  <c r="W448" i="17"/>
  <c r="W352" i="17"/>
  <c r="W436" i="17"/>
  <c r="W379" i="17"/>
  <c r="W364" i="17"/>
  <c r="W333" i="17"/>
  <c r="W219" i="17"/>
  <c r="W72" i="17"/>
  <c r="W76" i="17"/>
  <c r="W196" i="17"/>
  <c r="W156" i="17"/>
  <c r="W157" i="17"/>
  <c r="W321" i="17"/>
  <c r="W418" i="17"/>
  <c r="W131" i="17"/>
  <c r="W440" i="17"/>
  <c r="W100" i="17"/>
  <c r="W166" i="17"/>
  <c r="W186" i="17"/>
  <c r="W187" i="17"/>
  <c r="W355" i="17"/>
  <c r="W354" i="17"/>
  <c r="W211" i="17"/>
  <c r="W387" i="17"/>
  <c r="W444" i="17"/>
  <c r="W215" i="17"/>
  <c r="W391" i="17"/>
  <c r="BO241" i="16"/>
  <c r="BS242" i="16" s="1"/>
  <c r="W324" i="17"/>
  <c r="W323" i="17"/>
  <c r="V44" i="17"/>
  <c r="V103" i="17"/>
  <c r="V297" i="17"/>
  <c r="W44" i="17"/>
  <c r="X45" i="17" s="1"/>
  <c r="W43" i="17"/>
  <c r="V409" i="17"/>
  <c r="W410" i="17" s="1"/>
  <c r="W103" i="17"/>
  <c r="W102" i="17"/>
  <c r="BO241" i="18"/>
  <c r="BS242" i="18" s="1"/>
  <c r="BO214" i="18"/>
  <c r="BS215" i="18" s="1"/>
  <c r="BO157" i="18"/>
  <c r="BS158" i="18" s="1"/>
  <c r="BO409" i="16"/>
  <c r="BS410" i="16" s="1"/>
  <c r="BO355" i="16"/>
  <c r="BS356" i="16" s="1"/>
  <c r="BO17" i="16"/>
  <c r="BS18" i="16" s="1"/>
  <c r="X383" i="17" l="1"/>
  <c r="W383" i="17"/>
  <c r="W325" i="17"/>
  <c r="X325" i="17"/>
  <c r="W188" i="17"/>
  <c r="X188" i="17"/>
  <c r="W158" i="17"/>
  <c r="X158" i="17"/>
  <c r="W242" i="17"/>
  <c r="W356" i="17"/>
  <c r="X356" i="17"/>
  <c r="W104" i="17"/>
  <c r="X104" i="17"/>
  <c r="W18" i="17"/>
  <c r="W271" i="17"/>
  <c r="W45" i="17"/>
  <c r="W298" i="17"/>
  <c r="BJ9" i="5"/>
  <c r="BI49" i="5" l="1"/>
  <c r="BN63" i="16"/>
  <c r="BR64" i="16" s="1"/>
  <c r="BN61" i="16"/>
  <c r="BR62" i="16" s="1"/>
  <c r="Q17" i="11" l="1"/>
  <c r="Q66" i="11"/>
  <c r="BJ66" i="10"/>
  <c r="R18" i="11" l="1"/>
  <c r="BJ68" i="10"/>
  <c r="BJ62" i="10"/>
  <c r="BJ17" i="10"/>
  <c r="BJ9" i="10"/>
  <c r="Q68" i="11"/>
  <c r="Q62" i="11"/>
  <c r="Q55" i="11"/>
  <c r="Q67" i="11"/>
  <c r="Q65" i="11"/>
  <c r="Q46" i="11"/>
  <c r="P46" i="11"/>
  <c r="O46" i="11"/>
  <c r="N46" i="11"/>
  <c r="M46" i="11"/>
  <c r="Q45" i="11"/>
  <c r="P45" i="11"/>
  <c r="O45" i="11"/>
  <c r="N45" i="11"/>
  <c r="M45" i="11"/>
  <c r="Q44" i="11"/>
  <c r="P44" i="11"/>
  <c r="O44" i="11"/>
  <c r="N44" i="11"/>
  <c r="M44" i="11"/>
  <c r="M43" i="11"/>
  <c r="N43" i="11"/>
  <c r="O43" i="11"/>
  <c r="P43" i="11"/>
  <c r="Q43" i="11"/>
  <c r="Q48" i="11" l="1"/>
  <c r="N48" i="11"/>
  <c r="P48" i="11"/>
  <c r="O48" i="11"/>
  <c r="M48" i="11"/>
  <c r="Q69" i="11"/>
  <c r="BJ67" i="10"/>
  <c r="Q5" i="11" l="1"/>
  <c r="BJ65" i="10"/>
  <c r="BJ69" i="10" s="1"/>
  <c r="BJ23" i="12"/>
  <c r="BJ12" i="12"/>
  <c r="BJ158" i="12"/>
  <c r="BJ144" i="12"/>
  <c r="Q9" i="11" l="1"/>
  <c r="BN330" i="18"/>
  <c r="BR331" i="18" s="1"/>
  <c r="BN326" i="18"/>
  <c r="BR327" i="18" s="1"/>
  <c r="BN318" i="18"/>
  <c r="BR319" i="18" s="1"/>
  <c r="BN316" i="18"/>
  <c r="BR317" i="18" s="1"/>
  <c r="BN314" i="18"/>
  <c r="BR315" i="18" s="1"/>
  <c r="BN303" i="18"/>
  <c r="BR304" i="18" s="1"/>
  <c r="BN299" i="18"/>
  <c r="BR300" i="18" s="1"/>
  <c r="BN291" i="18"/>
  <c r="BR292" i="18" s="1"/>
  <c r="BN289" i="18"/>
  <c r="BR290" i="18" s="1"/>
  <c r="BN287" i="18"/>
  <c r="BR288" i="18" s="1"/>
  <c r="BN276" i="18"/>
  <c r="BR277" i="18" s="1"/>
  <c r="BN272" i="18"/>
  <c r="BR273" i="18" s="1"/>
  <c r="BN264" i="18"/>
  <c r="BR265" i="18" s="1"/>
  <c r="BN262" i="18"/>
  <c r="BR263" i="18" s="1"/>
  <c r="BN260" i="18"/>
  <c r="BR261" i="18" s="1"/>
  <c r="BN247" i="18"/>
  <c r="BR248" i="18" s="1"/>
  <c r="BN243" i="18"/>
  <c r="BR244" i="18" s="1"/>
  <c r="BN235" i="18"/>
  <c r="BR236" i="18" s="1"/>
  <c r="BN233" i="18"/>
  <c r="BR234" i="18" s="1"/>
  <c r="BN231" i="18"/>
  <c r="BR232" i="18" s="1"/>
  <c r="BN220" i="18"/>
  <c r="BR221" i="18" s="1"/>
  <c r="BN216" i="18"/>
  <c r="BR217" i="18" s="1"/>
  <c r="BN208" i="18"/>
  <c r="BR209" i="18" s="1"/>
  <c r="BN206" i="18"/>
  <c r="BR207" i="18" s="1"/>
  <c r="BN204" i="18"/>
  <c r="BR205" i="18" s="1"/>
  <c r="BN193" i="18"/>
  <c r="BR194" i="18" s="1"/>
  <c r="BN189" i="18"/>
  <c r="BR190" i="18" s="1"/>
  <c r="BN181" i="18"/>
  <c r="BR182" i="18" s="1"/>
  <c r="BN179" i="18"/>
  <c r="BR180" i="18" s="1"/>
  <c r="BN177" i="18"/>
  <c r="BR178" i="18" s="1"/>
  <c r="BN163" i="18"/>
  <c r="BR164" i="18" s="1"/>
  <c r="BN159" i="18"/>
  <c r="BR160" i="18" s="1"/>
  <c r="BN151" i="18"/>
  <c r="BR152" i="18" s="1"/>
  <c r="BN149" i="18"/>
  <c r="BR150" i="18" s="1"/>
  <c r="BN147" i="18"/>
  <c r="BR148" i="18" s="1"/>
  <c r="BN136" i="18"/>
  <c r="BR137" i="18" s="1"/>
  <c r="BN132" i="18"/>
  <c r="BR133" i="18" s="1"/>
  <c r="BN124" i="18"/>
  <c r="BR125" i="18" s="1"/>
  <c r="BN122" i="18"/>
  <c r="BR123" i="18" s="1"/>
  <c r="BN120" i="18"/>
  <c r="BR121" i="18" s="1"/>
  <c r="BN109" i="18"/>
  <c r="BR110" i="18" s="1"/>
  <c r="BN105" i="18"/>
  <c r="BR106" i="18" s="1"/>
  <c r="BN97" i="18"/>
  <c r="BR98" i="18" s="1"/>
  <c r="BN95" i="18"/>
  <c r="BR96" i="18" s="1"/>
  <c r="BN93" i="18"/>
  <c r="BR94" i="18" s="1"/>
  <c r="BN77" i="18"/>
  <c r="BR78" i="18" s="1"/>
  <c r="BN73" i="18"/>
  <c r="BR74" i="18" s="1"/>
  <c r="BN65" i="18"/>
  <c r="BR66" i="18" s="1"/>
  <c r="BN63" i="18"/>
  <c r="BR64" i="18" s="1"/>
  <c r="BN61" i="18"/>
  <c r="BR62" i="18" s="1"/>
  <c r="BN50" i="18"/>
  <c r="BR51" i="18" s="1"/>
  <c r="BN46" i="18"/>
  <c r="BR47" i="18" s="1"/>
  <c r="BN38" i="18"/>
  <c r="BR39" i="18" s="1"/>
  <c r="BN36" i="18"/>
  <c r="BR37" i="18" s="1"/>
  <c r="BN34" i="18"/>
  <c r="BR35" i="18" s="1"/>
  <c r="BN23" i="18"/>
  <c r="BR24" i="18" s="1"/>
  <c r="BN19" i="18"/>
  <c r="BR20" i="18" s="1"/>
  <c r="BN11" i="18"/>
  <c r="BN9" i="18"/>
  <c r="BR10" i="18" s="1"/>
  <c r="BN7" i="18"/>
  <c r="BR8" i="18" s="1"/>
  <c r="BN194" i="12"/>
  <c r="BN445" i="18" s="1"/>
  <c r="BR446" i="18" s="1"/>
  <c r="BN193" i="12"/>
  <c r="BN441" i="18" s="1"/>
  <c r="BR442" i="18" s="1"/>
  <c r="BN192" i="12"/>
  <c r="BN433" i="18" s="1"/>
  <c r="BR434" i="18" s="1"/>
  <c r="BN191" i="12"/>
  <c r="BN431" i="18" s="1"/>
  <c r="BR432" i="18" s="1"/>
  <c r="BN190" i="12"/>
  <c r="BN429" i="18" s="1"/>
  <c r="BR430" i="18" s="1"/>
  <c r="BN180" i="12"/>
  <c r="BN415" i="18" s="1"/>
  <c r="BR416" i="18" s="1"/>
  <c r="BN179" i="12"/>
  <c r="BN411" i="18" s="1"/>
  <c r="BR412" i="18" s="1"/>
  <c r="BN178" i="12"/>
  <c r="BN403" i="18" s="1"/>
  <c r="BR404" i="18" s="1"/>
  <c r="BN177" i="12"/>
  <c r="BN401" i="18" s="1"/>
  <c r="BR402" i="18" s="1"/>
  <c r="BN176" i="12"/>
  <c r="BN399" i="18" s="1"/>
  <c r="BR400" i="18" s="1"/>
  <c r="BN169" i="12"/>
  <c r="BN388" i="18" s="1"/>
  <c r="BR389" i="18" s="1"/>
  <c r="BN168" i="12"/>
  <c r="BN384" i="18" s="1"/>
  <c r="BR385" i="18" s="1"/>
  <c r="BN167" i="12"/>
  <c r="BN376" i="18" s="1"/>
  <c r="BR377" i="18" s="1"/>
  <c r="BN166" i="12"/>
  <c r="BN374" i="18" s="1"/>
  <c r="BR375" i="18" s="1"/>
  <c r="BN165" i="12"/>
  <c r="BN372" i="18" s="1"/>
  <c r="BR373" i="18" s="1"/>
  <c r="BN158" i="12"/>
  <c r="BN361" i="18" s="1"/>
  <c r="BR362" i="18" s="1"/>
  <c r="BN157" i="12"/>
  <c r="BN357" i="18" s="1"/>
  <c r="BR358" i="18" s="1"/>
  <c r="BN156" i="12"/>
  <c r="BN349" i="18" s="1"/>
  <c r="BR350" i="18" s="1"/>
  <c r="BN155" i="12"/>
  <c r="BN347" i="18" s="1"/>
  <c r="BR348" i="18" s="1"/>
  <c r="BN154" i="12"/>
  <c r="BN345" i="18" s="1"/>
  <c r="BR346" i="18" s="1"/>
  <c r="BN144" i="12"/>
  <c r="BN334" i="18" s="1"/>
  <c r="BN133" i="12"/>
  <c r="BN307" i="18" s="1"/>
  <c r="BN308" i="18" s="1"/>
  <c r="BN122" i="12"/>
  <c r="BN280" i="18" s="1"/>
  <c r="BN108" i="12"/>
  <c r="BN251" i="18" s="1"/>
  <c r="BN97" i="12"/>
  <c r="BN224" i="18" s="1"/>
  <c r="BN225" i="18" s="1"/>
  <c r="BN86" i="12"/>
  <c r="BN197" i="18" s="1"/>
  <c r="BN72" i="12"/>
  <c r="BN167" i="18" s="1"/>
  <c r="BN61" i="12"/>
  <c r="BN140" i="18" s="1"/>
  <c r="BN50" i="12"/>
  <c r="BN113" i="18" s="1"/>
  <c r="BN34" i="12"/>
  <c r="BN81" i="18" s="1"/>
  <c r="BN23" i="12"/>
  <c r="BN12" i="12"/>
  <c r="BN27" i="18" s="1"/>
  <c r="BN330" i="16"/>
  <c r="BR331" i="16" s="1"/>
  <c r="BN326" i="16"/>
  <c r="BR327" i="16" s="1"/>
  <c r="BN318" i="16"/>
  <c r="BR319" i="16" s="1"/>
  <c r="BN316" i="16"/>
  <c r="BR317" i="16" s="1"/>
  <c r="BN314" i="16"/>
  <c r="BR315" i="16" s="1"/>
  <c r="BN303" i="16"/>
  <c r="BR304" i="16" s="1"/>
  <c r="BN299" i="16"/>
  <c r="BR300" i="16" s="1"/>
  <c r="BN291" i="16"/>
  <c r="BR292" i="16" s="1"/>
  <c r="BN289" i="16"/>
  <c r="BR290" i="16" s="1"/>
  <c r="BN287" i="16"/>
  <c r="BR288" i="16" s="1"/>
  <c r="BN276" i="16"/>
  <c r="BR277" i="16" s="1"/>
  <c r="BN272" i="16"/>
  <c r="BR273" i="16" s="1"/>
  <c r="BN264" i="16"/>
  <c r="BR265" i="16" s="1"/>
  <c r="BN262" i="16"/>
  <c r="BR263" i="16" s="1"/>
  <c r="BN260" i="16"/>
  <c r="BR261" i="16" s="1"/>
  <c r="BN247" i="16"/>
  <c r="BR248" i="16" s="1"/>
  <c r="BN243" i="16"/>
  <c r="BR244" i="16" s="1"/>
  <c r="BN235" i="16"/>
  <c r="BR236" i="16" s="1"/>
  <c r="BN233" i="16"/>
  <c r="BR234" i="16" s="1"/>
  <c r="BN231" i="16"/>
  <c r="BR232" i="16" s="1"/>
  <c r="BN220" i="16"/>
  <c r="BR221" i="16" s="1"/>
  <c r="BN216" i="16"/>
  <c r="BR217" i="16" s="1"/>
  <c r="BN208" i="16"/>
  <c r="BR209" i="16" s="1"/>
  <c r="BN206" i="16"/>
  <c r="BR207" i="16" s="1"/>
  <c r="BN204" i="16"/>
  <c r="BR205" i="16" s="1"/>
  <c r="BN193" i="16"/>
  <c r="BR194" i="16" s="1"/>
  <c r="BN189" i="16"/>
  <c r="BR190" i="16" s="1"/>
  <c r="BN181" i="16"/>
  <c r="BR182" i="16" s="1"/>
  <c r="BN179" i="16"/>
  <c r="BR180" i="16" s="1"/>
  <c r="BN177" i="16"/>
  <c r="BR178" i="16" s="1"/>
  <c r="BN163" i="16"/>
  <c r="BR164" i="16" s="1"/>
  <c r="BN159" i="16"/>
  <c r="BR160" i="16" s="1"/>
  <c r="BN151" i="16"/>
  <c r="BR152" i="16" s="1"/>
  <c r="BN149" i="16"/>
  <c r="BR150" i="16" s="1"/>
  <c r="BN147" i="16"/>
  <c r="BR148" i="16" s="1"/>
  <c r="BN136" i="16"/>
  <c r="BR137" i="16" s="1"/>
  <c r="BN132" i="16"/>
  <c r="BR133" i="16" s="1"/>
  <c r="BN124" i="16"/>
  <c r="BR125" i="16" s="1"/>
  <c r="BN122" i="16"/>
  <c r="BR123" i="16" s="1"/>
  <c r="BN120" i="16"/>
  <c r="BR121" i="16" s="1"/>
  <c r="BN109" i="16"/>
  <c r="BR110" i="16" s="1"/>
  <c r="BN105" i="16"/>
  <c r="BR106" i="16" s="1"/>
  <c r="BN97" i="16"/>
  <c r="BR98" i="16" s="1"/>
  <c r="BN95" i="16"/>
  <c r="BR96" i="16" s="1"/>
  <c r="BN93" i="16"/>
  <c r="BR94" i="16" s="1"/>
  <c r="BN77" i="16"/>
  <c r="BN73" i="16"/>
  <c r="BR74" i="16" s="1"/>
  <c r="BN65" i="16"/>
  <c r="BR66" i="16" s="1"/>
  <c r="BN54" i="16"/>
  <c r="BN50" i="16"/>
  <c r="BR51" i="16" s="1"/>
  <c r="BN46" i="16"/>
  <c r="BR47" i="16" s="1"/>
  <c r="BN38" i="16"/>
  <c r="BR39" i="16" s="1"/>
  <c r="BN36" i="16"/>
  <c r="BR37" i="16" s="1"/>
  <c r="BN34" i="16"/>
  <c r="BR35" i="16" s="1"/>
  <c r="BN27" i="16"/>
  <c r="BN23" i="16"/>
  <c r="BR24" i="16" s="1"/>
  <c r="BN19" i="16"/>
  <c r="BR20" i="16" s="1"/>
  <c r="BN11" i="16"/>
  <c r="BR12" i="16" s="1"/>
  <c r="BN9" i="16"/>
  <c r="BR10" i="16" s="1"/>
  <c r="BN7" i="16"/>
  <c r="BR8" i="16" s="1"/>
  <c r="BN194" i="13"/>
  <c r="BN445" i="16" s="1"/>
  <c r="BR446" i="16" s="1"/>
  <c r="BN193" i="13"/>
  <c r="BN441" i="16" s="1"/>
  <c r="BR442" i="16" s="1"/>
  <c r="BN192" i="13"/>
  <c r="BN433" i="16" s="1"/>
  <c r="BR434" i="16" s="1"/>
  <c r="BN191" i="13"/>
  <c r="BN431" i="16" s="1"/>
  <c r="BR432" i="16" s="1"/>
  <c r="BN190" i="13"/>
  <c r="BN429" i="16" s="1"/>
  <c r="BR430" i="16" s="1"/>
  <c r="BN180" i="13"/>
  <c r="BN415" i="16" s="1"/>
  <c r="BR416" i="16" s="1"/>
  <c r="BN179" i="13"/>
  <c r="BN411" i="16" s="1"/>
  <c r="BR412" i="16" s="1"/>
  <c r="BN178" i="13"/>
  <c r="BN403" i="16" s="1"/>
  <c r="BR404" i="16" s="1"/>
  <c r="BN177" i="13"/>
  <c r="BN401" i="16" s="1"/>
  <c r="BR402" i="16" s="1"/>
  <c r="BN176" i="13"/>
  <c r="BN399" i="16" s="1"/>
  <c r="BR400" i="16" s="1"/>
  <c r="BN169" i="13"/>
  <c r="BN388" i="16" s="1"/>
  <c r="BR389" i="16" s="1"/>
  <c r="BN168" i="13"/>
  <c r="BN384" i="16" s="1"/>
  <c r="BR385" i="16" s="1"/>
  <c r="BN167" i="13"/>
  <c r="BN376" i="16" s="1"/>
  <c r="BR377" i="16" s="1"/>
  <c r="BN166" i="13"/>
  <c r="BN374" i="16" s="1"/>
  <c r="BR375" i="16" s="1"/>
  <c r="BN165" i="13"/>
  <c r="BN372" i="16" s="1"/>
  <c r="BR373" i="16" s="1"/>
  <c r="BN158" i="13"/>
  <c r="BN361" i="16" s="1"/>
  <c r="BR362" i="16" s="1"/>
  <c r="BN157" i="13"/>
  <c r="BN357" i="16" s="1"/>
  <c r="BR358" i="16" s="1"/>
  <c r="BN156" i="13"/>
  <c r="BN349" i="16" s="1"/>
  <c r="BR350" i="16" s="1"/>
  <c r="BN155" i="13"/>
  <c r="BN347" i="16" s="1"/>
  <c r="BR348" i="16" s="1"/>
  <c r="BN154" i="13"/>
  <c r="BN345" i="16" s="1"/>
  <c r="BR346" i="16" s="1"/>
  <c r="BN144" i="13"/>
  <c r="BN334" i="16" s="1"/>
  <c r="BN133" i="13"/>
  <c r="BN307" i="16" s="1"/>
  <c r="BN122" i="13"/>
  <c r="BN280" i="16" s="1"/>
  <c r="BN108" i="13"/>
  <c r="BN251" i="16" s="1"/>
  <c r="BN97" i="13"/>
  <c r="BN86" i="13"/>
  <c r="BN197" i="16" s="1"/>
  <c r="BN72" i="13"/>
  <c r="BN61" i="13"/>
  <c r="BN50" i="13"/>
  <c r="BN34" i="13"/>
  <c r="BI54" i="6"/>
  <c r="BI53" i="6"/>
  <c r="BI49" i="6"/>
  <c r="BI48" i="6"/>
  <c r="BI25" i="6"/>
  <c r="BI20" i="6"/>
  <c r="BI19" i="6"/>
  <c r="BI16" i="6"/>
  <c r="BI15" i="6"/>
  <c r="BI10" i="6"/>
  <c r="BI9" i="6"/>
  <c r="BI6" i="6"/>
  <c r="BI54" i="5"/>
  <c r="BI53" i="5"/>
  <c r="BI48" i="5"/>
  <c r="BI25" i="5"/>
  <c r="BI24" i="5"/>
  <c r="BI20" i="5"/>
  <c r="BI19" i="5"/>
  <c r="BI16" i="5"/>
  <c r="BI15" i="5"/>
  <c r="BI10" i="5"/>
  <c r="BI9" i="5"/>
  <c r="BI6" i="5"/>
  <c r="BN198" i="16" l="1"/>
  <c r="BN198" i="18"/>
  <c r="BN168" i="18"/>
  <c r="BN28" i="18"/>
  <c r="BN308" i="16"/>
  <c r="BN281" i="16"/>
  <c r="BN167" i="16"/>
  <c r="BN140" i="16"/>
  <c r="BN141" i="16" s="1"/>
  <c r="BN168" i="16"/>
  <c r="BN79" i="16"/>
  <c r="BR80" i="16" s="1"/>
  <c r="BR78" i="16"/>
  <c r="BN15" i="18"/>
  <c r="BR12" i="18"/>
  <c r="BN257" i="13"/>
  <c r="BN335" i="18"/>
  <c r="BN281" i="18"/>
  <c r="BN320" i="16"/>
  <c r="BR321" i="16" s="1"/>
  <c r="BN239" i="16"/>
  <c r="BN335" i="16"/>
  <c r="BN222" i="18"/>
  <c r="BR223" i="18" s="1"/>
  <c r="BN266" i="16"/>
  <c r="BR267" i="16" s="1"/>
  <c r="BN268" i="16"/>
  <c r="BN293" i="18"/>
  <c r="BR294" i="18" s="1"/>
  <c r="BN159" i="13"/>
  <c r="BN365" i="16" s="1"/>
  <c r="BN366" i="16" s="1"/>
  <c r="BN13" i="16"/>
  <c r="BR14" i="16" s="1"/>
  <c r="BN195" i="13"/>
  <c r="BN449" i="16" s="1"/>
  <c r="BN450" i="16" s="1"/>
  <c r="BN69" i="18"/>
  <c r="BN128" i="18"/>
  <c r="BN181" i="12"/>
  <c r="BN419" i="18" s="1"/>
  <c r="BN420" i="18" s="1"/>
  <c r="BN52" i="18"/>
  <c r="BR53" i="18" s="1"/>
  <c r="BN195" i="18"/>
  <c r="BR196" i="18" s="1"/>
  <c r="BN268" i="18"/>
  <c r="BR269" i="18" s="1"/>
  <c r="BN25" i="18"/>
  <c r="BR26" i="18" s="1"/>
  <c r="BN153" i="18"/>
  <c r="BR154" i="18" s="1"/>
  <c r="BN322" i="18"/>
  <c r="BN210" i="18"/>
  <c r="BR211" i="18" s="1"/>
  <c r="BN301" i="18"/>
  <c r="BR302" i="18" s="1"/>
  <c r="BN113" i="16"/>
  <c r="BN114" i="16" s="1"/>
  <c r="BN69" i="16"/>
  <c r="BR70" i="16" s="1"/>
  <c r="BN363" i="16"/>
  <c r="BR364" i="16" s="1"/>
  <c r="BN170" i="13"/>
  <c r="BN392" i="16" s="1"/>
  <c r="BN393" i="16" s="1"/>
  <c r="BN224" i="16"/>
  <c r="BN225" i="16" s="1"/>
  <c r="BN21" i="16"/>
  <c r="BR22" i="16" s="1"/>
  <c r="BN40" i="16"/>
  <c r="BR41" i="16" s="1"/>
  <c r="BN322" i="16"/>
  <c r="BN42" i="16"/>
  <c r="BN128" i="16"/>
  <c r="BR129" i="16" s="1"/>
  <c r="BN55" i="16"/>
  <c r="BN25" i="16"/>
  <c r="BR26" i="16" s="1"/>
  <c r="BN111" i="16"/>
  <c r="BR112" i="16" s="1"/>
  <c r="BN305" i="16"/>
  <c r="BR306" i="16" s="1"/>
  <c r="BN28" i="16"/>
  <c r="BN155" i="16"/>
  <c r="BN134" i="18"/>
  <c r="BR135" i="18" s="1"/>
  <c r="BN252" i="18"/>
  <c r="BN363" i="18"/>
  <c r="BR364" i="18" s="1"/>
  <c r="BN126" i="18"/>
  <c r="BR127" i="18" s="1"/>
  <c r="BN42" i="18"/>
  <c r="BN295" i="18"/>
  <c r="BN114" i="18"/>
  <c r="BN141" i="18"/>
  <c r="BN305" i="18"/>
  <c r="BR306" i="18" s="1"/>
  <c r="BN417" i="18"/>
  <c r="BR418" i="18" s="1"/>
  <c r="BN274" i="18"/>
  <c r="BR275" i="18" s="1"/>
  <c r="BN320" i="18"/>
  <c r="BR321" i="18" s="1"/>
  <c r="BN353" i="18"/>
  <c r="BN359" i="18"/>
  <c r="BR360" i="18" s="1"/>
  <c r="BN405" i="18"/>
  <c r="BR406" i="18" s="1"/>
  <c r="BN390" i="16"/>
  <c r="BR391" i="16" s="1"/>
  <c r="BN437" i="16"/>
  <c r="BN407" i="18"/>
  <c r="BN380" i="16"/>
  <c r="BN351" i="18"/>
  <c r="BR352" i="18" s="1"/>
  <c r="BN437" i="18"/>
  <c r="BN210" i="16"/>
  <c r="BR211" i="16" s="1"/>
  <c r="BN328" i="16"/>
  <c r="BR329" i="16" s="1"/>
  <c r="BN159" i="12"/>
  <c r="BN365" i="18" s="1"/>
  <c r="BN366" i="18" s="1"/>
  <c r="BN54" i="18"/>
  <c r="BN55" i="18" s="1"/>
  <c r="BN99" i="18"/>
  <c r="BR100" i="18" s="1"/>
  <c r="BN138" i="18"/>
  <c r="BR139" i="18" s="1"/>
  <c r="BN155" i="18"/>
  <c r="BN181" i="13"/>
  <c r="BN419" i="16" s="1"/>
  <c r="BN420" i="16" s="1"/>
  <c r="BN126" i="16"/>
  <c r="BR127" i="16" s="1"/>
  <c r="BN212" i="16"/>
  <c r="BN332" i="16"/>
  <c r="BR333" i="16" s="1"/>
  <c r="BN82" i="18"/>
  <c r="BN79" i="18"/>
  <c r="BR80" i="18" s="1"/>
  <c r="BN101" i="18"/>
  <c r="BN165" i="18"/>
  <c r="BR166" i="18" s="1"/>
  <c r="BN249" i="18"/>
  <c r="BR250" i="18" s="1"/>
  <c r="BN266" i="18"/>
  <c r="BR267" i="18" s="1"/>
  <c r="BN170" i="12"/>
  <c r="BN392" i="18" s="1"/>
  <c r="BN393" i="18" s="1"/>
  <c r="BN245" i="18"/>
  <c r="BR246" i="18" s="1"/>
  <c r="BN390" i="18"/>
  <c r="BR391" i="18" s="1"/>
  <c r="BN165" i="16"/>
  <c r="BR166" i="16" s="1"/>
  <c r="BN195" i="12"/>
  <c r="BN449" i="18" s="1"/>
  <c r="BN450" i="18" s="1"/>
  <c r="BN353" i="16"/>
  <c r="BN218" i="16"/>
  <c r="BR219" i="16" s="1"/>
  <c r="BN107" i="18"/>
  <c r="BR108" i="18" s="1"/>
  <c r="BN237" i="18"/>
  <c r="BR238" i="18" s="1"/>
  <c r="BN81" i="16"/>
  <c r="BN82" i="16" s="1"/>
  <c r="BN185" i="16"/>
  <c r="BN278" i="16"/>
  <c r="BR279" i="16" s="1"/>
  <c r="BN417" i="16"/>
  <c r="BR418" i="16" s="1"/>
  <c r="BN222" i="16"/>
  <c r="BR223" i="16" s="1"/>
  <c r="BN249" i="16"/>
  <c r="BR250" i="16" s="1"/>
  <c r="BN111" i="18"/>
  <c r="BR112" i="18" s="1"/>
  <c r="BN239" i="18"/>
  <c r="BR240" i="18" s="1"/>
  <c r="BN351" i="16"/>
  <c r="BR352" i="16" s="1"/>
  <c r="BN252" i="16"/>
  <c r="BN274" i="16"/>
  <c r="BR275" i="16" s="1"/>
  <c r="BN295" i="16"/>
  <c r="BN278" i="18"/>
  <c r="BR279" i="18" s="1"/>
  <c r="BN380" i="18"/>
  <c r="BR381" i="18" s="1"/>
  <c r="BN435" i="18"/>
  <c r="BR436" i="18" s="1"/>
  <c r="BN443" i="18"/>
  <c r="BR444" i="18" s="1"/>
  <c r="BN447" i="18"/>
  <c r="BR448" i="18" s="1"/>
  <c r="BN413" i="18"/>
  <c r="BR414" i="18" s="1"/>
  <c r="BN378" i="18"/>
  <c r="BR379" i="18" s="1"/>
  <c r="BN386" i="18"/>
  <c r="BR387" i="18" s="1"/>
  <c r="BN328" i="18"/>
  <c r="BR329" i="18" s="1"/>
  <c r="BN332" i="18"/>
  <c r="BR333" i="18" s="1"/>
  <c r="BN218" i="18"/>
  <c r="BR219" i="18" s="1"/>
  <c r="BN212" i="18"/>
  <c r="BR213" i="18" s="1"/>
  <c r="BN183" i="18"/>
  <c r="BR184" i="18" s="1"/>
  <c r="BN191" i="18"/>
  <c r="BR192" i="18" s="1"/>
  <c r="BN185" i="18"/>
  <c r="BR186" i="18" s="1"/>
  <c r="BN161" i="18"/>
  <c r="BR162" i="18" s="1"/>
  <c r="BN67" i="18"/>
  <c r="BR68" i="18" s="1"/>
  <c r="BN75" i="18"/>
  <c r="BR76" i="18" s="1"/>
  <c r="BN40" i="18"/>
  <c r="BR41" i="18" s="1"/>
  <c r="BN48" i="18"/>
  <c r="BR49" i="18" s="1"/>
  <c r="BN13" i="18"/>
  <c r="BR14" i="18" s="1"/>
  <c r="BN21" i="18"/>
  <c r="BR22" i="18" s="1"/>
  <c r="BN435" i="16"/>
  <c r="BR436" i="16" s="1"/>
  <c r="BN443" i="16"/>
  <c r="BR444" i="16" s="1"/>
  <c r="BN447" i="16"/>
  <c r="BR448" i="16" s="1"/>
  <c r="BN413" i="16"/>
  <c r="BR414" i="16" s="1"/>
  <c r="BN405" i="16"/>
  <c r="BR406" i="16" s="1"/>
  <c r="BN407" i="16"/>
  <c r="BR408" i="16" s="1"/>
  <c r="BN378" i="16"/>
  <c r="BR379" i="16" s="1"/>
  <c r="BN386" i="16"/>
  <c r="BR387" i="16" s="1"/>
  <c r="BN359" i="16"/>
  <c r="BR360" i="16" s="1"/>
  <c r="BN293" i="16"/>
  <c r="BR294" i="16" s="1"/>
  <c r="BN301" i="16"/>
  <c r="BR302" i="16" s="1"/>
  <c r="BN237" i="16"/>
  <c r="BR238" i="16" s="1"/>
  <c r="BN245" i="16"/>
  <c r="BR246" i="16" s="1"/>
  <c r="BN183" i="16"/>
  <c r="BR184" i="16" s="1"/>
  <c r="BN191" i="16"/>
  <c r="BR192" i="16" s="1"/>
  <c r="BN195" i="16"/>
  <c r="BR196" i="16" s="1"/>
  <c r="BN153" i="16"/>
  <c r="BR154" i="16" s="1"/>
  <c r="BN161" i="16"/>
  <c r="BR162" i="16" s="1"/>
  <c r="BN134" i="16"/>
  <c r="BR135" i="16" s="1"/>
  <c r="BN138" i="16"/>
  <c r="BR139" i="16" s="1"/>
  <c r="BN99" i="16"/>
  <c r="BR100" i="16" s="1"/>
  <c r="BN107" i="16"/>
  <c r="BR108" i="16" s="1"/>
  <c r="BN101" i="16"/>
  <c r="BR102" i="16" s="1"/>
  <c r="BN67" i="16"/>
  <c r="BR68" i="16" s="1"/>
  <c r="BN75" i="16"/>
  <c r="BR76" i="16" s="1"/>
  <c r="BN48" i="16"/>
  <c r="BR49" i="16" s="1"/>
  <c r="BN52" i="16"/>
  <c r="BR53" i="16" s="1"/>
  <c r="BN15" i="16"/>
  <c r="BR16" i="16" s="1"/>
  <c r="BR16" i="18" l="1"/>
  <c r="BN17" i="18"/>
  <c r="BR18" i="18" s="1"/>
  <c r="BR129" i="18"/>
  <c r="BN130" i="18"/>
  <c r="BR131" i="18" s="1"/>
  <c r="BR43" i="18"/>
  <c r="BN44" i="18"/>
  <c r="BR45" i="18" s="1"/>
  <c r="BN439" i="16"/>
  <c r="BR440" i="16" s="1"/>
  <c r="BR438" i="16"/>
  <c r="BN214" i="16"/>
  <c r="BR215" i="16" s="1"/>
  <c r="BR213" i="16"/>
  <c r="BN157" i="16"/>
  <c r="BR158" i="16" s="1"/>
  <c r="BR156" i="16"/>
  <c r="BN44" i="16"/>
  <c r="BR45" i="16" s="1"/>
  <c r="BR43" i="16"/>
  <c r="BN324" i="16"/>
  <c r="BR325" i="16" s="1"/>
  <c r="BR323" i="16"/>
  <c r="BN297" i="16"/>
  <c r="BR298" i="16" s="1"/>
  <c r="BR296" i="16"/>
  <c r="BN71" i="16"/>
  <c r="BR72" i="16" s="1"/>
  <c r="BN355" i="16"/>
  <c r="BR356" i="16" s="1"/>
  <c r="BR354" i="16"/>
  <c r="BN157" i="18"/>
  <c r="BR158" i="18" s="1"/>
  <c r="BR156" i="18"/>
  <c r="BN297" i="18"/>
  <c r="BR298" i="18" s="1"/>
  <c r="BR296" i="18"/>
  <c r="BN270" i="18"/>
  <c r="BR271" i="18" s="1"/>
  <c r="BN439" i="18"/>
  <c r="BR440" i="18" s="1"/>
  <c r="BR438" i="18"/>
  <c r="BN103" i="18"/>
  <c r="BR104" i="18" s="1"/>
  <c r="BR102" i="18"/>
  <c r="BN355" i="18"/>
  <c r="BR356" i="18" s="1"/>
  <c r="BR354" i="18"/>
  <c r="BN324" i="18"/>
  <c r="BR325" i="18" s="1"/>
  <c r="BR323" i="18"/>
  <c r="BN71" i="18"/>
  <c r="BR72" i="18" s="1"/>
  <c r="BR70" i="18"/>
  <c r="BN270" i="16"/>
  <c r="BR271" i="16" s="1"/>
  <c r="BR269" i="16"/>
  <c r="BN382" i="16"/>
  <c r="BR383" i="16" s="1"/>
  <c r="BR381" i="16"/>
  <c r="BN241" i="16"/>
  <c r="BR242" i="16" s="1"/>
  <c r="BR240" i="16"/>
  <c r="BN130" i="16"/>
  <c r="BR131" i="16" s="1"/>
  <c r="BN187" i="16"/>
  <c r="BR188" i="16" s="1"/>
  <c r="BR186" i="16"/>
  <c r="BN409" i="18"/>
  <c r="BR410" i="18" s="1"/>
  <c r="BR408" i="18"/>
  <c r="BN241" i="18"/>
  <c r="BR242" i="18" s="1"/>
  <c r="BN382" i="18"/>
  <c r="BR383" i="18" s="1"/>
  <c r="BN214" i="18"/>
  <c r="BR215" i="18" s="1"/>
  <c r="BN187" i="18"/>
  <c r="BR188" i="18" s="1"/>
  <c r="BN409" i="16"/>
  <c r="BR410" i="16" s="1"/>
  <c r="BN103" i="16"/>
  <c r="BR104" i="16" s="1"/>
  <c r="BN17" i="16"/>
  <c r="BR18" i="16" s="1"/>
  <c r="BI68" i="10"/>
  <c r="BI67" i="10"/>
  <c r="BI66" i="10"/>
  <c r="BI9" i="10"/>
  <c r="BH9" i="10"/>
  <c r="BG9" i="10"/>
  <c r="BF9" i="10"/>
  <c r="BE9" i="10"/>
  <c r="BD9" i="10"/>
  <c r="BC9" i="10"/>
  <c r="BB9" i="10"/>
  <c r="BA9" i="10"/>
  <c r="AZ9" i="10"/>
  <c r="AY9" i="10"/>
  <c r="AX9" i="10"/>
  <c r="AW9" i="10"/>
  <c r="AV9" i="10"/>
  <c r="AU9" i="10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BI17" i="10"/>
  <c r="BH17" i="10"/>
  <c r="BG17" i="10"/>
  <c r="BF17" i="10"/>
  <c r="BE17" i="10"/>
  <c r="BD17" i="10"/>
  <c r="BC17" i="10"/>
  <c r="BB17" i="10"/>
  <c r="BA17" i="10"/>
  <c r="AZ17" i="10"/>
  <c r="AY17" i="10"/>
  <c r="AX17" i="10"/>
  <c r="AW17" i="10"/>
  <c r="AV17" i="10"/>
  <c r="AU17" i="10"/>
  <c r="AT17" i="10"/>
  <c r="AS17" i="10"/>
  <c r="AR17" i="10"/>
  <c r="AQ17" i="10"/>
  <c r="AP17" i="10"/>
  <c r="AO17" i="10"/>
  <c r="AN17" i="10"/>
  <c r="AM17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BI65" i="10" l="1"/>
  <c r="BI69" i="10" s="1"/>
  <c r="BI62" i="10"/>
  <c r="BL257" i="13"/>
  <c r="BK257" i="13"/>
  <c r="BJ257" i="13"/>
  <c r="BI257" i="13"/>
  <c r="BH257" i="13"/>
  <c r="BG257" i="13"/>
  <c r="BF257" i="13"/>
  <c r="BE257" i="13"/>
  <c r="BD257" i="13"/>
  <c r="BC257" i="13"/>
  <c r="BB257" i="13"/>
  <c r="BA257" i="13"/>
  <c r="AZ257" i="13"/>
  <c r="AY257" i="13"/>
  <c r="AX257" i="13"/>
  <c r="AW257" i="13"/>
  <c r="AV257" i="13"/>
  <c r="AU257" i="13"/>
  <c r="AT257" i="13"/>
  <c r="AS257" i="13"/>
  <c r="AR257" i="13"/>
  <c r="AQ257" i="13"/>
  <c r="AP257" i="13"/>
  <c r="AO257" i="13"/>
  <c r="AN257" i="13"/>
  <c r="AM257" i="13"/>
  <c r="AL257" i="13"/>
  <c r="AK257" i="13"/>
  <c r="AJ257" i="13"/>
  <c r="AI257" i="13"/>
  <c r="AH257" i="13"/>
  <c r="AG257" i="13"/>
  <c r="AF257" i="13"/>
  <c r="AE257" i="13"/>
  <c r="AD257" i="13"/>
  <c r="AC257" i="13"/>
  <c r="AB257" i="13"/>
  <c r="AA257" i="13"/>
  <c r="Z257" i="13"/>
  <c r="Y257" i="13"/>
  <c r="X257" i="13"/>
  <c r="W257" i="13"/>
  <c r="V257" i="13"/>
  <c r="U257" i="13"/>
  <c r="T257" i="13"/>
  <c r="S257" i="13"/>
  <c r="BL256" i="13"/>
  <c r="BK256" i="13"/>
  <c r="BJ256" i="13"/>
  <c r="BI256" i="13"/>
  <c r="BH256" i="13"/>
  <c r="BG256" i="13"/>
  <c r="BF256" i="13"/>
  <c r="BE256" i="13"/>
  <c r="BD256" i="13"/>
  <c r="BC256" i="13"/>
  <c r="BB256" i="13"/>
  <c r="BA256" i="13"/>
  <c r="AZ256" i="13"/>
  <c r="AY256" i="13"/>
  <c r="AX256" i="13"/>
  <c r="AW256" i="13"/>
  <c r="AV256" i="13"/>
  <c r="AU256" i="13"/>
  <c r="AT256" i="13"/>
  <c r="AS256" i="13"/>
  <c r="AR256" i="13"/>
  <c r="AQ256" i="13"/>
  <c r="AP256" i="13"/>
  <c r="AO256" i="13"/>
  <c r="AN256" i="13"/>
  <c r="AM256" i="13"/>
  <c r="AL256" i="13"/>
  <c r="AK256" i="13"/>
  <c r="AJ256" i="13"/>
  <c r="AI256" i="13"/>
  <c r="AH256" i="13"/>
  <c r="AG256" i="13"/>
  <c r="AF256" i="13"/>
  <c r="AE256" i="13"/>
  <c r="AD256" i="13"/>
  <c r="AC256" i="13"/>
  <c r="AB256" i="13"/>
  <c r="AA256" i="13"/>
  <c r="Z256" i="13"/>
  <c r="Y256" i="13"/>
  <c r="X256" i="13"/>
  <c r="W256" i="13"/>
  <c r="V256" i="13"/>
  <c r="U256" i="13"/>
  <c r="T256" i="13"/>
  <c r="S256" i="13"/>
  <c r="BL255" i="13"/>
  <c r="BK255" i="13"/>
  <c r="BJ255" i="13"/>
  <c r="BI255" i="13"/>
  <c r="BH255" i="13"/>
  <c r="BG255" i="13"/>
  <c r="BF255" i="13"/>
  <c r="BE255" i="13"/>
  <c r="BD255" i="13"/>
  <c r="BC255" i="13"/>
  <c r="BB255" i="13"/>
  <c r="BA255" i="13"/>
  <c r="AZ255" i="13"/>
  <c r="AY255" i="13"/>
  <c r="AX255" i="13"/>
  <c r="AW255" i="13"/>
  <c r="AV255" i="13"/>
  <c r="AU255" i="13"/>
  <c r="AT255" i="13"/>
  <c r="AS255" i="13"/>
  <c r="AR255" i="13"/>
  <c r="AQ255" i="13"/>
  <c r="AP255" i="13"/>
  <c r="AO255" i="13"/>
  <c r="AN255" i="13"/>
  <c r="AM255" i="13"/>
  <c r="AL255" i="13"/>
  <c r="AK255" i="13"/>
  <c r="AJ255" i="13"/>
  <c r="AI255" i="13"/>
  <c r="AH255" i="13"/>
  <c r="AG255" i="13"/>
  <c r="AF255" i="13"/>
  <c r="AE255" i="13"/>
  <c r="AD255" i="13"/>
  <c r="AC255" i="13"/>
  <c r="AB255" i="13"/>
  <c r="AA255" i="13"/>
  <c r="Z255" i="13"/>
  <c r="Y255" i="13"/>
  <c r="X255" i="13"/>
  <c r="W255" i="13"/>
  <c r="V255" i="13"/>
  <c r="U255" i="13"/>
  <c r="T255" i="13"/>
  <c r="S255" i="13"/>
  <c r="BL254" i="13"/>
  <c r="BK254" i="13"/>
  <c r="BJ254" i="13"/>
  <c r="BI254" i="13"/>
  <c r="BH254" i="13"/>
  <c r="BG254" i="13"/>
  <c r="BF254" i="13"/>
  <c r="BE254" i="13"/>
  <c r="BD254" i="13"/>
  <c r="BC254" i="13"/>
  <c r="BB254" i="13"/>
  <c r="BA254" i="13"/>
  <c r="AZ254" i="13"/>
  <c r="AY254" i="13"/>
  <c r="AX254" i="13"/>
  <c r="AW254" i="13"/>
  <c r="AV254" i="13"/>
  <c r="AU254" i="13"/>
  <c r="AT254" i="13"/>
  <c r="AS254" i="13"/>
  <c r="AR254" i="13"/>
  <c r="AQ254" i="13"/>
  <c r="AP254" i="13"/>
  <c r="AO254" i="13"/>
  <c r="AN254" i="13"/>
  <c r="AM254" i="13"/>
  <c r="AL254" i="13"/>
  <c r="AK254" i="13"/>
  <c r="AJ254" i="13"/>
  <c r="AI254" i="13"/>
  <c r="AH254" i="13"/>
  <c r="AG254" i="13"/>
  <c r="AF254" i="13"/>
  <c r="AE254" i="13"/>
  <c r="AD254" i="13"/>
  <c r="AC254" i="13"/>
  <c r="AB254" i="13"/>
  <c r="AA254" i="13"/>
  <c r="Z254" i="13"/>
  <c r="Y254" i="13"/>
  <c r="X254" i="13"/>
  <c r="W254" i="13"/>
  <c r="V254" i="13"/>
  <c r="U254" i="13"/>
  <c r="T254" i="13"/>
  <c r="S254" i="13"/>
  <c r="BL253" i="13"/>
  <c r="BK253" i="13"/>
  <c r="BJ253" i="13"/>
  <c r="BI253" i="13"/>
  <c r="BH253" i="13"/>
  <c r="BG253" i="13"/>
  <c r="BF253" i="13"/>
  <c r="BE253" i="13"/>
  <c r="BD253" i="13"/>
  <c r="BC253" i="13"/>
  <c r="BB253" i="13"/>
  <c r="BA253" i="13"/>
  <c r="AZ253" i="13"/>
  <c r="AY253" i="13"/>
  <c r="AX253" i="13"/>
  <c r="AW253" i="13"/>
  <c r="AV253" i="13"/>
  <c r="AU253" i="13"/>
  <c r="AT253" i="13"/>
  <c r="AS253" i="13"/>
  <c r="AR253" i="13"/>
  <c r="AQ253" i="13"/>
  <c r="AP253" i="13"/>
  <c r="AO253" i="13"/>
  <c r="AN253" i="13"/>
  <c r="AM253" i="13"/>
  <c r="AL253" i="13"/>
  <c r="AK253" i="13"/>
  <c r="AJ253" i="13"/>
  <c r="AI253" i="13"/>
  <c r="AH253" i="13"/>
  <c r="AG253" i="13"/>
  <c r="AF253" i="13"/>
  <c r="AE253" i="13"/>
  <c r="AD253" i="13"/>
  <c r="AC253" i="13"/>
  <c r="AB253" i="13"/>
  <c r="AA253" i="13"/>
  <c r="Z253" i="13"/>
  <c r="Y253" i="13"/>
  <c r="X253" i="13"/>
  <c r="W253" i="13"/>
  <c r="V253" i="13"/>
  <c r="U253" i="13"/>
  <c r="T253" i="13"/>
  <c r="S253" i="13"/>
  <c r="BL252" i="13"/>
  <c r="BK252" i="13"/>
  <c r="BJ252" i="13"/>
  <c r="BI252" i="13"/>
  <c r="BH252" i="13"/>
  <c r="BG252" i="13"/>
  <c r="BF252" i="13"/>
  <c r="BE252" i="13"/>
  <c r="BD252" i="13"/>
  <c r="BC252" i="13"/>
  <c r="BB252" i="13"/>
  <c r="BA252" i="13"/>
  <c r="AZ252" i="13"/>
  <c r="AY252" i="13"/>
  <c r="AX252" i="13"/>
  <c r="AW252" i="13"/>
  <c r="AV252" i="13"/>
  <c r="AU252" i="13"/>
  <c r="AT252" i="13"/>
  <c r="AS252" i="13"/>
  <c r="AR252" i="13"/>
  <c r="AQ252" i="13"/>
  <c r="AP252" i="13"/>
  <c r="AO252" i="13"/>
  <c r="AN252" i="13"/>
  <c r="AM252" i="13"/>
  <c r="AL252" i="13"/>
  <c r="AK252" i="13"/>
  <c r="AJ252" i="13"/>
  <c r="AI252" i="13"/>
  <c r="AH252" i="13"/>
  <c r="AG252" i="13"/>
  <c r="AF252" i="13"/>
  <c r="AE252" i="13"/>
  <c r="AD252" i="13"/>
  <c r="AC252" i="13"/>
  <c r="AB252" i="13"/>
  <c r="AA252" i="13"/>
  <c r="Z252" i="13"/>
  <c r="Y252" i="13"/>
  <c r="X252" i="13"/>
  <c r="W252" i="13"/>
  <c r="V252" i="13"/>
  <c r="U252" i="13"/>
  <c r="T252" i="13"/>
  <c r="S252" i="13"/>
  <c r="BM256" i="13"/>
  <c r="BM255" i="13"/>
  <c r="BM254" i="13"/>
  <c r="BM253" i="13"/>
  <c r="BM252" i="13"/>
  <c r="BH54" i="6" l="1"/>
  <c r="BH53" i="6"/>
  <c r="BH49" i="6"/>
  <c r="BH48" i="6"/>
  <c r="BH25" i="6"/>
  <c r="BH20" i="6"/>
  <c r="BH19" i="6"/>
  <c r="BH16" i="6"/>
  <c r="BH15" i="6"/>
  <c r="BH10" i="6"/>
  <c r="BH9" i="6"/>
  <c r="BH6" i="6"/>
  <c r="BH54" i="5"/>
  <c r="BH53" i="5"/>
  <c r="BH49" i="5"/>
  <c r="BH48" i="5"/>
  <c r="BH25" i="5"/>
  <c r="BH24" i="5"/>
  <c r="BH20" i="5"/>
  <c r="BH19" i="5"/>
  <c r="BH16" i="5"/>
  <c r="BH15" i="5"/>
  <c r="BH10" i="5"/>
  <c r="BH9" i="5"/>
  <c r="BH6" i="5"/>
  <c r="BH68" i="10" l="1"/>
  <c r="BH67" i="10"/>
  <c r="BH66" i="10"/>
  <c r="BM326" i="18" l="1"/>
  <c r="BQ327" i="18" s="1"/>
  <c r="BM303" i="18"/>
  <c r="BQ304" i="18" s="1"/>
  <c r="BM299" i="18"/>
  <c r="BQ300" i="18" s="1"/>
  <c r="BM291" i="18"/>
  <c r="BQ292" i="18" s="1"/>
  <c r="BM264" i="18"/>
  <c r="BQ265" i="18" s="1"/>
  <c r="BM251" i="18"/>
  <c r="BM247" i="18"/>
  <c r="BQ248" i="18" s="1"/>
  <c r="BM243" i="18"/>
  <c r="BQ244" i="18" s="1"/>
  <c r="BM235" i="18"/>
  <c r="BQ236" i="18" s="1"/>
  <c r="BM233" i="18"/>
  <c r="BQ234" i="18" s="1"/>
  <c r="BM231" i="18"/>
  <c r="BQ232" i="18" s="1"/>
  <c r="BM224" i="18"/>
  <c r="BM220" i="18"/>
  <c r="BQ221" i="18" s="1"/>
  <c r="BM216" i="18"/>
  <c r="BQ217" i="18" s="1"/>
  <c r="BM208" i="18"/>
  <c r="BM206" i="18"/>
  <c r="BQ207" i="18" s="1"/>
  <c r="BM204" i="18"/>
  <c r="BQ205" i="18" s="1"/>
  <c r="BM197" i="18"/>
  <c r="BM193" i="18"/>
  <c r="BQ194" i="18" s="1"/>
  <c r="BM189" i="18"/>
  <c r="BQ190" i="18" s="1"/>
  <c r="BM181" i="18"/>
  <c r="BQ182" i="18" s="1"/>
  <c r="BM179" i="18"/>
  <c r="BQ180" i="18" s="1"/>
  <c r="BM177" i="18"/>
  <c r="BQ178" i="18" s="1"/>
  <c r="BM167" i="18"/>
  <c r="BM163" i="18"/>
  <c r="BQ164" i="18" s="1"/>
  <c r="BM159" i="18"/>
  <c r="BQ160" i="18" s="1"/>
  <c r="BM151" i="18"/>
  <c r="BQ152" i="18" s="1"/>
  <c r="BM149" i="18"/>
  <c r="BQ150" i="18" s="1"/>
  <c r="BM147" i="18"/>
  <c r="BQ148" i="18" s="1"/>
  <c r="BM140" i="18"/>
  <c r="BM136" i="18"/>
  <c r="BQ137" i="18" s="1"/>
  <c r="BM132" i="18"/>
  <c r="BQ133" i="18" s="1"/>
  <c r="BM124" i="18"/>
  <c r="BQ125" i="18" s="1"/>
  <c r="BM122" i="18"/>
  <c r="BQ123" i="18" s="1"/>
  <c r="BM120" i="18"/>
  <c r="BQ121" i="18" s="1"/>
  <c r="BM81" i="18"/>
  <c r="BM77" i="18"/>
  <c r="BQ78" i="18" s="1"/>
  <c r="BM73" i="18"/>
  <c r="BQ74" i="18" s="1"/>
  <c r="BM65" i="18"/>
  <c r="BQ66" i="18" s="1"/>
  <c r="BM63" i="18"/>
  <c r="BQ64" i="18" s="1"/>
  <c r="BM61" i="18"/>
  <c r="BQ62" i="18" s="1"/>
  <c r="BM54" i="18"/>
  <c r="BM50" i="18"/>
  <c r="BQ51" i="18" s="1"/>
  <c r="BM46" i="18"/>
  <c r="BQ47" i="18" s="1"/>
  <c r="BM38" i="18"/>
  <c r="BQ39" i="18" s="1"/>
  <c r="BM36" i="18"/>
  <c r="BQ37" i="18" s="1"/>
  <c r="BM34" i="18"/>
  <c r="BM27" i="18"/>
  <c r="BM23" i="18"/>
  <c r="BQ24" i="18" s="1"/>
  <c r="BM19" i="18"/>
  <c r="BQ20" i="18" s="1"/>
  <c r="BM11" i="18"/>
  <c r="BQ12" i="18" s="1"/>
  <c r="BM9" i="18"/>
  <c r="BQ10" i="18" s="1"/>
  <c r="BM7" i="18"/>
  <c r="BQ8" i="18" s="1"/>
  <c r="BM177" i="12"/>
  <c r="BM401" i="18" s="1"/>
  <c r="BQ402" i="18" s="1"/>
  <c r="BM334" i="18"/>
  <c r="BM180" i="12"/>
  <c r="BM415" i="18" s="1"/>
  <c r="BQ416" i="18" s="1"/>
  <c r="BM179" i="12"/>
  <c r="BM411" i="18" s="1"/>
  <c r="BQ412" i="18" s="1"/>
  <c r="BM178" i="12"/>
  <c r="BM403" i="18" s="1"/>
  <c r="BQ404" i="18" s="1"/>
  <c r="BM316" i="18"/>
  <c r="BQ317" i="18" s="1"/>
  <c r="BM314" i="18"/>
  <c r="BQ315" i="18" s="1"/>
  <c r="BM307" i="18"/>
  <c r="BM169" i="12"/>
  <c r="BM388" i="18" s="1"/>
  <c r="BQ389" i="18" s="1"/>
  <c r="BM168" i="12"/>
  <c r="BM384" i="18" s="1"/>
  <c r="BQ385" i="18" s="1"/>
  <c r="BM167" i="12"/>
  <c r="BM376" i="18" s="1"/>
  <c r="BQ377" i="18" s="1"/>
  <c r="BM289" i="18"/>
  <c r="BQ290" i="18" s="1"/>
  <c r="BM287" i="18"/>
  <c r="BQ288" i="18" s="1"/>
  <c r="BM280" i="18"/>
  <c r="BM276" i="18"/>
  <c r="BQ277" i="18" s="1"/>
  <c r="BM272" i="18"/>
  <c r="BQ273" i="18" s="1"/>
  <c r="BM262" i="18"/>
  <c r="BQ263" i="18" s="1"/>
  <c r="BM260" i="18"/>
  <c r="BQ261" i="18" s="1"/>
  <c r="BM158" i="12"/>
  <c r="BM361" i="18" s="1"/>
  <c r="BQ362" i="18" s="1"/>
  <c r="BM157" i="12"/>
  <c r="BM357" i="18" s="1"/>
  <c r="BQ358" i="18" s="1"/>
  <c r="BM93" i="18"/>
  <c r="BQ94" i="18" s="1"/>
  <c r="BM108" i="13"/>
  <c r="BM97" i="13"/>
  <c r="BM86" i="13"/>
  <c r="BM197" i="16" s="1"/>
  <c r="BM334" i="16"/>
  <c r="BM330" i="16"/>
  <c r="BM326" i="16"/>
  <c r="BQ327" i="16" s="1"/>
  <c r="BM318" i="16"/>
  <c r="BQ319" i="16" s="1"/>
  <c r="BM316" i="16"/>
  <c r="BQ317" i="16" s="1"/>
  <c r="BM314" i="16"/>
  <c r="BQ315" i="16" s="1"/>
  <c r="BM307" i="16"/>
  <c r="BM303" i="16"/>
  <c r="BQ304" i="16" s="1"/>
  <c r="BM299" i="16"/>
  <c r="BQ300" i="16" s="1"/>
  <c r="BM291" i="16"/>
  <c r="BQ292" i="16" s="1"/>
  <c r="BM289" i="16"/>
  <c r="BQ290" i="16" s="1"/>
  <c r="BM287" i="16"/>
  <c r="BQ288" i="16" s="1"/>
  <c r="BM280" i="16"/>
  <c r="BM276" i="16"/>
  <c r="BQ277" i="16" s="1"/>
  <c r="BM272" i="16"/>
  <c r="BQ273" i="16" s="1"/>
  <c r="BM264" i="16"/>
  <c r="BQ265" i="16" s="1"/>
  <c r="BM262" i="16"/>
  <c r="BQ263" i="16" s="1"/>
  <c r="BM260" i="16"/>
  <c r="BM247" i="16"/>
  <c r="BQ248" i="16" s="1"/>
  <c r="BM243" i="16"/>
  <c r="BM235" i="16"/>
  <c r="BQ236" i="16" s="1"/>
  <c r="BM233" i="16"/>
  <c r="BQ234" i="16" s="1"/>
  <c r="BM231" i="16"/>
  <c r="BQ232" i="16" s="1"/>
  <c r="BM220" i="16"/>
  <c r="BQ221" i="16" s="1"/>
  <c r="BM216" i="16"/>
  <c r="BM208" i="16"/>
  <c r="BM206" i="16"/>
  <c r="BQ207" i="16" s="1"/>
  <c r="BM204" i="16"/>
  <c r="BQ205" i="16" s="1"/>
  <c r="BM193" i="16"/>
  <c r="BQ194" i="16" s="1"/>
  <c r="BM189" i="16"/>
  <c r="BQ190" i="16" s="1"/>
  <c r="BM181" i="16"/>
  <c r="BQ182" i="16" s="1"/>
  <c r="BM179" i="16"/>
  <c r="BQ180" i="16" s="1"/>
  <c r="BM177" i="16"/>
  <c r="BQ178" i="16" s="1"/>
  <c r="BM167" i="16"/>
  <c r="BM163" i="16"/>
  <c r="BQ164" i="16" s="1"/>
  <c r="BM159" i="16"/>
  <c r="BQ160" i="16" s="1"/>
  <c r="BM151" i="16"/>
  <c r="BQ152" i="16" s="1"/>
  <c r="BM149" i="16"/>
  <c r="BQ150" i="16" s="1"/>
  <c r="BM147" i="16"/>
  <c r="BQ148" i="16" s="1"/>
  <c r="BM140" i="16"/>
  <c r="BM136" i="16"/>
  <c r="BQ137" i="16" s="1"/>
  <c r="BM132" i="16"/>
  <c r="BQ133" i="16" s="1"/>
  <c r="BM124" i="16"/>
  <c r="BQ125" i="16" s="1"/>
  <c r="BM122" i="16"/>
  <c r="BQ123" i="16" s="1"/>
  <c r="BM120" i="16"/>
  <c r="BQ121" i="16" s="1"/>
  <c r="BM113" i="16"/>
  <c r="BM109" i="16"/>
  <c r="BQ110" i="16" s="1"/>
  <c r="BM105" i="16"/>
  <c r="BQ106" i="16" s="1"/>
  <c r="BM97" i="16"/>
  <c r="BQ98" i="16" s="1"/>
  <c r="BM95" i="16"/>
  <c r="BQ96" i="16" s="1"/>
  <c r="BM93" i="16"/>
  <c r="BQ94" i="16" s="1"/>
  <c r="BM81" i="16"/>
  <c r="BM77" i="16"/>
  <c r="BQ78" i="16" s="1"/>
  <c r="BM73" i="16"/>
  <c r="BQ74" i="16" s="1"/>
  <c r="BM65" i="16"/>
  <c r="BQ66" i="16" s="1"/>
  <c r="BM63" i="16"/>
  <c r="BQ64" i="16" s="1"/>
  <c r="BM61" i="16"/>
  <c r="BQ62" i="16" s="1"/>
  <c r="BM54" i="16"/>
  <c r="BM50" i="16"/>
  <c r="BQ51" i="16" s="1"/>
  <c r="BM46" i="16"/>
  <c r="BQ47" i="16" s="1"/>
  <c r="BM38" i="16"/>
  <c r="BQ39" i="16" s="1"/>
  <c r="BM36" i="16"/>
  <c r="BQ37" i="16" s="1"/>
  <c r="BM34" i="16"/>
  <c r="BQ35" i="16" s="1"/>
  <c r="BM27" i="16"/>
  <c r="BM23" i="16"/>
  <c r="BQ24" i="16" s="1"/>
  <c r="BM19" i="16"/>
  <c r="BQ20" i="16" s="1"/>
  <c r="BM11" i="16"/>
  <c r="BQ12" i="16" s="1"/>
  <c r="BM9" i="16"/>
  <c r="BQ10" i="16" s="1"/>
  <c r="BM7" i="16"/>
  <c r="BQ8" i="16" s="1"/>
  <c r="BM194" i="13"/>
  <c r="BM445" i="16" s="1"/>
  <c r="BQ446" i="16" s="1"/>
  <c r="BM193" i="13"/>
  <c r="BM441" i="16" s="1"/>
  <c r="BQ442" i="16" s="1"/>
  <c r="BM192" i="13"/>
  <c r="BM433" i="16" s="1"/>
  <c r="BQ434" i="16" s="1"/>
  <c r="BM191" i="13"/>
  <c r="BM431" i="16" s="1"/>
  <c r="BQ432" i="16" s="1"/>
  <c r="BM190" i="13"/>
  <c r="BM429" i="16" s="1"/>
  <c r="BQ430" i="16" s="1"/>
  <c r="BM180" i="13"/>
  <c r="BM415" i="16" s="1"/>
  <c r="BQ416" i="16" s="1"/>
  <c r="BM179" i="13"/>
  <c r="BM411" i="16" s="1"/>
  <c r="BQ412" i="16" s="1"/>
  <c r="BM178" i="13"/>
  <c r="BM403" i="16" s="1"/>
  <c r="BQ404" i="16" s="1"/>
  <c r="BM177" i="13"/>
  <c r="BM401" i="16" s="1"/>
  <c r="BQ402" i="16" s="1"/>
  <c r="BM176" i="13"/>
  <c r="BM399" i="16" s="1"/>
  <c r="BQ400" i="16" s="1"/>
  <c r="BM169" i="13"/>
  <c r="BM388" i="16" s="1"/>
  <c r="BQ389" i="16" s="1"/>
  <c r="BM168" i="13"/>
  <c r="BM384" i="16" s="1"/>
  <c r="BQ385" i="16" s="1"/>
  <c r="BM167" i="13"/>
  <c r="BM376" i="16" s="1"/>
  <c r="BQ377" i="16" s="1"/>
  <c r="BM166" i="13"/>
  <c r="BM374" i="16" s="1"/>
  <c r="BQ375" i="16" s="1"/>
  <c r="BM165" i="13"/>
  <c r="BM372" i="16" s="1"/>
  <c r="BQ373" i="16" s="1"/>
  <c r="BM158" i="13"/>
  <c r="BM361" i="16" s="1"/>
  <c r="BQ362" i="16" s="1"/>
  <c r="BM157" i="13"/>
  <c r="BM357" i="16" s="1"/>
  <c r="BQ358" i="16" s="1"/>
  <c r="BM156" i="13"/>
  <c r="BM349" i="16" s="1"/>
  <c r="BQ350" i="16" s="1"/>
  <c r="BM155" i="13"/>
  <c r="BM347" i="16" s="1"/>
  <c r="BQ348" i="16" s="1"/>
  <c r="BM154" i="13"/>
  <c r="BM345" i="16" s="1"/>
  <c r="BQ346" i="16" s="1"/>
  <c r="BM251" i="16" l="1"/>
  <c r="BM252" i="16" s="1"/>
  <c r="BM224" i="16"/>
  <c r="BM225" i="16" s="1"/>
  <c r="BM210" i="18"/>
  <c r="BQ211" i="18" s="1"/>
  <c r="BQ209" i="18"/>
  <c r="BM52" i="18"/>
  <c r="BQ53" i="18" s="1"/>
  <c r="BQ35" i="18"/>
  <c r="BM218" i="16"/>
  <c r="BQ219" i="16" s="1"/>
  <c r="BQ217" i="16"/>
  <c r="BM210" i="16"/>
  <c r="BQ211" i="16" s="1"/>
  <c r="BQ209" i="16"/>
  <c r="BM278" i="16"/>
  <c r="BQ279" i="16" s="1"/>
  <c r="BQ261" i="16"/>
  <c r="BM332" i="16"/>
  <c r="BQ333" i="16" s="1"/>
  <c r="BQ331" i="16"/>
  <c r="BM239" i="16"/>
  <c r="BQ240" i="16" s="1"/>
  <c r="BQ244" i="16"/>
  <c r="BM128" i="16"/>
  <c r="BM185" i="18"/>
  <c r="BM405" i="16"/>
  <c r="BQ406" i="16" s="1"/>
  <c r="BM52" i="16"/>
  <c r="BQ53" i="16" s="1"/>
  <c r="BM222" i="16"/>
  <c r="BQ223" i="16" s="1"/>
  <c r="BM198" i="16"/>
  <c r="BM111" i="16"/>
  <c r="BQ112" i="16" s="1"/>
  <c r="BM21" i="16"/>
  <c r="BQ22" i="16" s="1"/>
  <c r="BM15" i="16"/>
  <c r="BM249" i="16"/>
  <c r="BQ250" i="16" s="1"/>
  <c r="BM69" i="16"/>
  <c r="BQ70" i="16" s="1"/>
  <c r="BM183" i="16"/>
  <c r="BQ184" i="16" s="1"/>
  <c r="BM301" i="16"/>
  <c r="BQ302" i="16" s="1"/>
  <c r="BM42" i="16"/>
  <c r="BM79" i="16"/>
  <c r="BQ80" i="16" s="1"/>
  <c r="BM134" i="16"/>
  <c r="BQ135" i="16" s="1"/>
  <c r="BM245" i="16"/>
  <c r="BQ246" i="16" s="1"/>
  <c r="BM153" i="16"/>
  <c r="BQ154" i="16" s="1"/>
  <c r="BM195" i="16"/>
  <c r="BQ196" i="16" s="1"/>
  <c r="BM268" i="16"/>
  <c r="BM13" i="18"/>
  <c r="BQ14" i="18" s="1"/>
  <c r="BM195" i="18"/>
  <c r="BQ196" i="18" s="1"/>
  <c r="BM245" i="18"/>
  <c r="BQ246" i="18" s="1"/>
  <c r="BM165" i="16"/>
  <c r="BQ166" i="16" s="1"/>
  <c r="BM21" i="18"/>
  <c r="BQ22" i="18" s="1"/>
  <c r="BM161" i="18"/>
  <c r="BQ162" i="18" s="1"/>
  <c r="BM101" i="16"/>
  <c r="BM322" i="16"/>
  <c r="BM126" i="18"/>
  <c r="BQ127" i="18" s="1"/>
  <c r="BM165" i="18"/>
  <c r="BQ166" i="18" s="1"/>
  <c r="BM55" i="16"/>
  <c r="BM155" i="16"/>
  <c r="BQ156" i="16" s="1"/>
  <c r="BM15" i="18"/>
  <c r="BM138" i="16"/>
  <c r="BQ139" i="16" s="1"/>
  <c r="BM185" i="16"/>
  <c r="BM40" i="16"/>
  <c r="BQ41" i="16" s="1"/>
  <c r="BM82" i="16"/>
  <c r="BM212" i="16"/>
  <c r="BM55" i="18"/>
  <c r="BM168" i="16"/>
  <c r="BM257" i="13"/>
  <c r="BM168" i="18"/>
  <c r="BM222" i="18"/>
  <c r="BQ223" i="18" s="1"/>
  <c r="BM67" i="16"/>
  <c r="BQ68" i="16" s="1"/>
  <c r="BM25" i="16"/>
  <c r="BQ26" i="16" s="1"/>
  <c r="BM42" i="18"/>
  <c r="BM79" i="18"/>
  <c r="BQ80" i="18" s="1"/>
  <c r="BM128" i="18"/>
  <c r="BQ129" i="18" s="1"/>
  <c r="BM155" i="18"/>
  <c r="BM69" i="18"/>
  <c r="BQ70" i="18" s="1"/>
  <c r="BM134" i="18"/>
  <c r="BQ135" i="18" s="1"/>
  <c r="BM198" i="18"/>
  <c r="BM82" i="18"/>
  <c r="BM218" i="18"/>
  <c r="BQ219" i="18" s="1"/>
  <c r="BM40" i="18"/>
  <c r="BQ41" i="18" s="1"/>
  <c r="BM48" i="18"/>
  <c r="BQ49" i="18" s="1"/>
  <c r="BM138" i="18"/>
  <c r="BQ139" i="18" s="1"/>
  <c r="BM239" i="18"/>
  <c r="BQ240" i="18" s="1"/>
  <c r="BM225" i="18"/>
  <c r="BM181" i="12"/>
  <c r="BM419" i="18" s="1"/>
  <c r="BM335" i="16"/>
  <c r="BM330" i="18"/>
  <c r="BQ331" i="18" s="1"/>
  <c r="BM328" i="18"/>
  <c r="BQ329" i="18" s="1"/>
  <c r="BM407" i="16"/>
  <c r="BM318" i="18"/>
  <c r="BM328" i="16"/>
  <c r="BQ329" i="16" s="1"/>
  <c r="BM407" i="18"/>
  <c r="BQ408" i="18" s="1"/>
  <c r="BM320" i="16"/>
  <c r="BQ321" i="16" s="1"/>
  <c r="BM176" i="12"/>
  <c r="BM399" i="18" s="1"/>
  <c r="BM332" i="18"/>
  <c r="BQ333" i="18" s="1"/>
  <c r="BM335" i="18"/>
  <c r="BM170" i="12"/>
  <c r="BM392" i="18" s="1"/>
  <c r="BM305" i="18"/>
  <c r="BQ306" i="18" s="1"/>
  <c r="BM380" i="18"/>
  <c r="BQ381" i="18" s="1"/>
  <c r="BM378" i="16"/>
  <c r="BQ379" i="16" s="1"/>
  <c r="BM165" i="12"/>
  <c r="BM372" i="18" s="1"/>
  <c r="BQ373" i="18" s="1"/>
  <c r="BM295" i="18"/>
  <c r="BM166" i="12"/>
  <c r="BM374" i="18" s="1"/>
  <c r="BQ375" i="18" s="1"/>
  <c r="BM305" i="16"/>
  <c r="BQ306" i="16" s="1"/>
  <c r="BM308" i="16"/>
  <c r="BM308" i="18"/>
  <c r="BM293" i="16"/>
  <c r="BQ294" i="16" s="1"/>
  <c r="BM380" i="16"/>
  <c r="BM195" i="12"/>
  <c r="BM449" i="18" s="1"/>
  <c r="BM268" i="18"/>
  <c r="BQ269" i="18" s="1"/>
  <c r="BM278" i="18"/>
  <c r="BQ279" i="18" s="1"/>
  <c r="BM274" i="18"/>
  <c r="BQ275" i="18" s="1"/>
  <c r="BM155" i="12"/>
  <c r="BM347" i="18" s="1"/>
  <c r="BQ348" i="18" s="1"/>
  <c r="BM281" i="16"/>
  <c r="BM266" i="16"/>
  <c r="BQ267" i="16" s="1"/>
  <c r="BM156" i="12"/>
  <c r="BM349" i="18" s="1"/>
  <c r="BQ350" i="18" s="1"/>
  <c r="BM266" i="18"/>
  <c r="BQ267" i="18" s="1"/>
  <c r="BM159" i="12"/>
  <c r="BM365" i="18" s="1"/>
  <c r="BM113" i="18"/>
  <c r="BM114" i="18" s="1"/>
  <c r="BM114" i="16"/>
  <c r="BM105" i="18"/>
  <c r="BM109" i="18"/>
  <c r="BQ110" i="18" s="1"/>
  <c r="BM359" i="16"/>
  <c r="BQ360" i="16" s="1"/>
  <c r="BM193" i="12"/>
  <c r="BM441" i="18" s="1"/>
  <c r="BQ442" i="18" s="1"/>
  <c r="BM194" i="12"/>
  <c r="BM445" i="18" s="1"/>
  <c r="BQ446" i="18" s="1"/>
  <c r="BM437" i="16"/>
  <c r="BM435" i="16"/>
  <c r="BQ436" i="16" s="1"/>
  <c r="BM353" i="16"/>
  <c r="BM447" i="16"/>
  <c r="BQ448" i="16" s="1"/>
  <c r="BM363" i="16"/>
  <c r="BQ364" i="16" s="1"/>
  <c r="BM192" i="12"/>
  <c r="BM433" i="18" s="1"/>
  <c r="BQ434" i="18" s="1"/>
  <c r="BM95" i="18"/>
  <c r="BQ96" i="18" s="1"/>
  <c r="BM99" i="16"/>
  <c r="BQ100" i="16" s="1"/>
  <c r="BM97" i="18"/>
  <c r="BQ98" i="18" s="1"/>
  <c r="BM154" i="12"/>
  <c r="BM345" i="18" s="1"/>
  <c r="BM191" i="12"/>
  <c r="BM431" i="18" s="1"/>
  <c r="BQ432" i="18" s="1"/>
  <c r="BM107" i="16"/>
  <c r="BQ108" i="16" s="1"/>
  <c r="BM190" i="12"/>
  <c r="BM429" i="18" s="1"/>
  <c r="BQ430" i="18" s="1"/>
  <c r="BM25" i="18"/>
  <c r="BQ26" i="18" s="1"/>
  <c r="BM67" i="18"/>
  <c r="BQ68" i="18" s="1"/>
  <c r="BM75" i="18"/>
  <c r="BQ76" i="18" s="1"/>
  <c r="BM183" i="18"/>
  <c r="BQ184" i="18" s="1"/>
  <c r="BM191" i="18"/>
  <c r="BQ192" i="18" s="1"/>
  <c r="BM212" i="18"/>
  <c r="BQ213" i="18" s="1"/>
  <c r="BM249" i="18"/>
  <c r="BQ250" i="18" s="1"/>
  <c r="BM293" i="18"/>
  <c r="BQ294" i="18" s="1"/>
  <c r="BM301" i="18"/>
  <c r="BQ302" i="18" s="1"/>
  <c r="BM281" i="18"/>
  <c r="BM153" i="18"/>
  <c r="BQ154" i="18" s="1"/>
  <c r="BM28" i="18"/>
  <c r="BM141" i="18"/>
  <c r="BM252" i="18"/>
  <c r="BM237" i="18"/>
  <c r="BQ238" i="18" s="1"/>
  <c r="BM417" i="16"/>
  <c r="BQ418" i="16" s="1"/>
  <c r="BM390" i="16"/>
  <c r="BQ391" i="16" s="1"/>
  <c r="BM443" i="16"/>
  <c r="BQ444" i="16" s="1"/>
  <c r="BM75" i="16"/>
  <c r="BQ76" i="16" s="1"/>
  <c r="BM191" i="16"/>
  <c r="BQ192" i="16" s="1"/>
  <c r="BM413" i="16"/>
  <c r="BQ414" i="16" s="1"/>
  <c r="BM48" i="16"/>
  <c r="BQ49" i="16" s="1"/>
  <c r="BM161" i="16"/>
  <c r="BQ162" i="16" s="1"/>
  <c r="BM274" i="16"/>
  <c r="BQ275" i="16" s="1"/>
  <c r="BM295" i="16"/>
  <c r="BQ296" i="16" s="1"/>
  <c r="BM386" i="16"/>
  <c r="BQ387" i="16" s="1"/>
  <c r="BM141" i="16"/>
  <c r="BM28" i="16"/>
  <c r="BM13" i="16"/>
  <c r="BQ14" i="16" s="1"/>
  <c r="BM126" i="16"/>
  <c r="BQ127" i="16" s="1"/>
  <c r="BM237" i="16"/>
  <c r="BQ238" i="16" s="1"/>
  <c r="BM351" i="16"/>
  <c r="BQ352" i="16" s="1"/>
  <c r="BM195" i="13"/>
  <c r="BM449" i="16" s="1"/>
  <c r="BM450" i="16" s="1"/>
  <c r="BM181" i="13"/>
  <c r="BM419" i="16" s="1"/>
  <c r="BM420" i="16" s="1"/>
  <c r="BM170" i="13"/>
  <c r="BM392" i="16" s="1"/>
  <c r="BM393" i="16" s="1"/>
  <c r="BM159" i="13"/>
  <c r="BM365" i="16" s="1"/>
  <c r="BM366" i="16" s="1"/>
  <c r="BQ186" i="18" l="1"/>
  <c r="BM187" i="18"/>
  <c r="BQ188" i="18" s="1"/>
  <c r="BQ43" i="16"/>
  <c r="BM44" i="16"/>
  <c r="BQ45" i="16" s="1"/>
  <c r="BQ156" i="18"/>
  <c r="BM157" i="18"/>
  <c r="BQ158" i="18" s="1"/>
  <c r="BM157" i="16"/>
  <c r="BQ158" i="16" s="1"/>
  <c r="BM241" i="16"/>
  <c r="BQ242" i="16" s="1"/>
  <c r="BM322" i="18"/>
  <c r="BQ319" i="18"/>
  <c r="BM17" i="18"/>
  <c r="BQ18" i="18" s="1"/>
  <c r="BQ16" i="18"/>
  <c r="BM44" i="18"/>
  <c r="BQ45" i="18" s="1"/>
  <c r="BQ43" i="18"/>
  <c r="BM297" i="18"/>
  <c r="BQ298" i="18" s="1"/>
  <c r="BQ296" i="18"/>
  <c r="BM405" i="18"/>
  <c r="BQ406" i="18" s="1"/>
  <c r="BQ400" i="18"/>
  <c r="BM71" i="16"/>
  <c r="BQ72" i="16" s="1"/>
  <c r="BM107" i="18"/>
  <c r="BQ108" i="18" s="1"/>
  <c r="BQ106" i="18"/>
  <c r="BM359" i="18"/>
  <c r="BQ360" i="18" s="1"/>
  <c r="BQ346" i="18"/>
  <c r="BM71" i="18"/>
  <c r="BQ72" i="18" s="1"/>
  <c r="BM439" i="16"/>
  <c r="BQ440" i="16" s="1"/>
  <c r="BQ438" i="16"/>
  <c r="BM214" i="16"/>
  <c r="BQ215" i="16" s="1"/>
  <c r="BQ213" i="16"/>
  <c r="BM382" i="16"/>
  <c r="BQ383" i="16" s="1"/>
  <c r="BQ381" i="16"/>
  <c r="BM324" i="16"/>
  <c r="BQ325" i="16" s="1"/>
  <c r="BQ323" i="16"/>
  <c r="BM270" i="16"/>
  <c r="BQ271" i="16" s="1"/>
  <c r="BQ269" i="16"/>
  <c r="BM187" i="16"/>
  <c r="BQ188" i="16" s="1"/>
  <c r="BQ186" i="16"/>
  <c r="BM103" i="16"/>
  <c r="BQ104" i="16" s="1"/>
  <c r="BQ102" i="16"/>
  <c r="BM409" i="16"/>
  <c r="BQ410" i="16" s="1"/>
  <c r="BQ408" i="16"/>
  <c r="BM17" i="16"/>
  <c r="BQ18" i="16" s="1"/>
  <c r="BQ16" i="16"/>
  <c r="BM130" i="16"/>
  <c r="BQ131" i="16" s="1"/>
  <c r="BQ129" i="16"/>
  <c r="BM355" i="16"/>
  <c r="BQ356" i="16" s="1"/>
  <c r="BQ354" i="16"/>
  <c r="BM437" i="18"/>
  <c r="BQ438" i="18" s="1"/>
  <c r="BM101" i="18"/>
  <c r="BM353" i="18"/>
  <c r="BM241" i="18"/>
  <c r="BQ242" i="18" s="1"/>
  <c r="BM413" i="18"/>
  <c r="BQ414" i="18" s="1"/>
  <c r="BM393" i="18"/>
  <c r="BM130" i="18"/>
  <c r="BQ131" i="18" s="1"/>
  <c r="BM409" i="18"/>
  <c r="BQ410" i="18" s="1"/>
  <c r="BM270" i="18"/>
  <c r="BQ271" i="18" s="1"/>
  <c r="BM450" i="18"/>
  <c r="BM420" i="18"/>
  <c r="BM320" i="18"/>
  <c r="BQ321" i="18" s="1"/>
  <c r="BM417" i="18"/>
  <c r="BQ418" i="18" s="1"/>
  <c r="BM390" i="18"/>
  <c r="BQ391" i="18" s="1"/>
  <c r="BM382" i="18"/>
  <c r="BQ383" i="18" s="1"/>
  <c r="BM378" i="18"/>
  <c r="BQ379" i="18" s="1"/>
  <c r="BM386" i="18"/>
  <c r="BQ387" i="18" s="1"/>
  <c r="BM351" i="18"/>
  <c r="BQ352" i="18" s="1"/>
  <c r="BM366" i="18"/>
  <c r="BM363" i="18"/>
  <c r="BQ364" i="18" s="1"/>
  <c r="BM447" i="18"/>
  <c r="BQ448" i="18" s="1"/>
  <c r="BM111" i="18"/>
  <c r="BQ112" i="18" s="1"/>
  <c r="BM435" i="18"/>
  <c r="BQ436" i="18" s="1"/>
  <c r="BM443" i="18"/>
  <c r="BQ444" i="18" s="1"/>
  <c r="BM99" i="18"/>
  <c r="BQ100" i="18" s="1"/>
  <c r="BM214" i="18"/>
  <c r="BQ215" i="18" s="1"/>
  <c r="BM297" i="16"/>
  <c r="BQ298" i="16" s="1"/>
  <c r="BQ323" i="18" l="1"/>
  <c r="BM324" i="18"/>
  <c r="BQ325" i="18" s="1"/>
  <c r="BM103" i="18"/>
  <c r="BQ104" i="18" s="1"/>
  <c r="BQ102" i="18"/>
  <c r="BM439" i="18"/>
  <c r="BQ440" i="18" s="1"/>
  <c r="BM355" i="18"/>
  <c r="BQ356" i="18" s="1"/>
  <c r="BQ354" i="18"/>
  <c r="BH62" i="10"/>
  <c r="BH65" i="10"/>
  <c r="BH69" i="10" s="1"/>
  <c r="AT419" i="18" l="1"/>
  <c r="AS419" i="18"/>
  <c r="AR419" i="18"/>
  <c r="AQ419" i="18"/>
  <c r="AP419" i="18"/>
  <c r="AO419" i="18"/>
  <c r="AN419" i="18"/>
  <c r="AM419" i="18"/>
  <c r="AL419" i="18"/>
  <c r="AK419" i="18"/>
  <c r="AJ419" i="18"/>
  <c r="AI419" i="18"/>
  <c r="AH419" i="18"/>
  <c r="AG419" i="18"/>
  <c r="AF419" i="18"/>
  <c r="AE419" i="18"/>
  <c r="AD419" i="18"/>
  <c r="AC419" i="18"/>
  <c r="AB419" i="18"/>
  <c r="AA419" i="18"/>
  <c r="Z419" i="18"/>
  <c r="Y419" i="18"/>
  <c r="X419" i="18"/>
  <c r="W419" i="18"/>
  <c r="V419" i="18"/>
  <c r="U419" i="18"/>
  <c r="T419" i="18"/>
  <c r="S419" i="18"/>
  <c r="AT415" i="18"/>
  <c r="AS415" i="18"/>
  <c r="AR415" i="18"/>
  <c r="AQ415" i="18"/>
  <c r="AP415" i="18"/>
  <c r="AO415" i="18"/>
  <c r="AN415" i="18"/>
  <c r="AM415" i="18"/>
  <c r="AL415" i="18"/>
  <c r="AK415" i="18"/>
  <c r="AJ415" i="18"/>
  <c r="AI415" i="18"/>
  <c r="AH415" i="18"/>
  <c r="AG415" i="18"/>
  <c r="AF415" i="18"/>
  <c r="AE415" i="18"/>
  <c r="AD415" i="18"/>
  <c r="AC415" i="18"/>
  <c r="AB415" i="18"/>
  <c r="AA415" i="18"/>
  <c r="Z415" i="18"/>
  <c r="Y415" i="18"/>
  <c r="X415" i="18"/>
  <c r="W415" i="18"/>
  <c r="V415" i="18"/>
  <c r="U415" i="18"/>
  <c r="T415" i="18"/>
  <c r="S415" i="18"/>
  <c r="AT411" i="18"/>
  <c r="AS411" i="18"/>
  <c r="AR411" i="18"/>
  <c r="AQ411" i="18"/>
  <c r="AP411" i="18"/>
  <c r="AO411" i="18"/>
  <c r="AN411" i="18"/>
  <c r="AM411" i="18"/>
  <c r="AL411" i="18"/>
  <c r="AK411" i="18"/>
  <c r="AJ411" i="18"/>
  <c r="AI411" i="18"/>
  <c r="AH411" i="18"/>
  <c r="AG411" i="18"/>
  <c r="AF411" i="18"/>
  <c r="AE411" i="18"/>
  <c r="AD411" i="18"/>
  <c r="AC411" i="18"/>
  <c r="AB411" i="18"/>
  <c r="AA411" i="18"/>
  <c r="Z411" i="18"/>
  <c r="Y411" i="18"/>
  <c r="X411" i="18"/>
  <c r="W411" i="18"/>
  <c r="V411" i="18"/>
  <c r="U411" i="18"/>
  <c r="T411" i="18"/>
  <c r="S411" i="18"/>
  <c r="AT403" i="18"/>
  <c r="AS403" i="18"/>
  <c r="AR403" i="18"/>
  <c r="AQ403" i="18"/>
  <c r="AP403" i="18"/>
  <c r="AO403" i="18"/>
  <c r="AN403" i="18"/>
  <c r="AM403" i="18"/>
  <c r="AL403" i="18"/>
  <c r="AK403" i="18"/>
  <c r="AJ403" i="18"/>
  <c r="AI403" i="18"/>
  <c r="AH403" i="18"/>
  <c r="AG403" i="18"/>
  <c r="AF403" i="18"/>
  <c r="AE403" i="18"/>
  <c r="AD403" i="18"/>
  <c r="AC403" i="18"/>
  <c r="AB403" i="18"/>
  <c r="AA403" i="18"/>
  <c r="Z403" i="18"/>
  <c r="Y403" i="18"/>
  <c r="X403" i="18"/>
  <c r="W403" i="18"/>
  <c r="V403" i="18"/>
  <c r="U403" i="18"/>
  <c r="T403" i="18"/>
  <c r="S403" i="18"/>
  <c r="AT401" i="18"/>
  <c r="AS401" i="18"/>
  <c r="AR401" i="18"/>
  <c r="AQ401" i="18"/>
  <c r="AP401" i="18"/>
  <c r="AO401" i="18"/>
  <c r="AN401" i="18"/>
  <c r="AM401" i="18"/>
  <c r="AL401" i="18"/>
  <c r="AK401" i="18"/>
  <c r="AJ401" i="18"/>
  <c r="AI401" i="18"/>
  <c r="AH401" i="18"/>
  <c r="AG401" i="18"/>
  <c r="AF401" i="18"/>
  <c r="AE401" i="18"/>
  <c r="AD401" i="18"/>
  <c r="AC401" i="18"/>
  <c r="AB401" i="18"/>
  <c r="AA401" i="18"/>
  <c r="Z401" i="18"/>
  <c r="Y401" i="18"/>
  <c r="X401" i="18"/>
  <c r="W401" i="18"/>
  <c r="V401" i="18"/>
  <c r="U401" i="18"/>
  <c r="T401" i="18"/>
  <c r="S401" i="18"/>
  <c r="AT399" i="18"/>
  <c r="AS399" i="18"/>
  <c r="AR399" i="18"/>
  <c r="AQ399" i="18"/>
  <c r="AP399" i="18"/>
  <c r="AO399" i="18"/>
  <c r="AN399" i="18"/>
  <c r="AM399" i="18"/>
  <c r="AL399" i="18"/>
  <c r="AK399" i="18"/>
  <c r="AJ399" i="18"/>
  <c r="AI399" i="18"/>
  <c r="AH399" i="18"/>
  <c r="AG399" i="18"/>
  <c r="AF399" i="18"/>
  <c r="AE399" i="18"/>
  <c r="AD399" i="18"/>
  <c r="AC399" i="18"/>
  <c r="AB399" i="18"/>
  <c r="AA399" i="18"/>
  <c r="Z399" i="18"/>
  <c r="Y399" i="18"/>
  <c r="X399" i="18"/>
  <c r="W399" i="18"/>
  <c r="V399" i="18"/>
  <c r="U399" i="18"/>
  <c r="T399" i="18"/>
  <c r="S399" i="18"/>
  <c r="BG419" i="18"/>
  <c r="BF419" i="18"/>
  <c r="BE419" i="18"/>
  <c r="BD419" i="18"/>
  <c r="BC419" i="18"/>
  <c r="BB419" i="18"/>
  <c r="BA419" i="18"/>
  <c r="AZ419" i="18"/>
  <c r="AY419" i="18"/>
  <c r="AX419" i="18"/>
  <c r="AW419" i="18"/>
  <c r="AV419" i="18"/>
  <c r="BG415" i="18"/>
  <c r="BF415" i="18"/>
  <c r="BE415" i="18"/>
  <c r="BD415" i="18"/>
  <c r="BC415" i="18"/>
  <c r="BB415" i="18"/>
  <c r="BA415" i="18"/>
  <c r="AZ415" i="18"/>
  <c r="AY415" i="18"/>
  <c r="AX415" i="18"/>
  <c r="AW415" i="18"/>
  <c r="AV415" i="18"/>
  <c r="BG411" i="18"/>
  <c r="BF411" i="18"/>
  <c r="BE411" i="18"/>
  <c r="BD411" i="18"/>
  <c r="BC411" i="18"/>
  <c r="BB411" i="18"/>
  <c r="BA411" i="18"/>
  <c r="AZ411" i="18"/>
  <c r="AY411" i="18"/>
  <c r="AX411" i="18"/>
  <c r="AW411" i="18"/>
  <c r="AV411" i="18"/>
  <c r="BG403" i="18"/>
  <c r="BF403" i="18"/>
  <c r="BE403" i="18"/>
  <c r="BD403" i="18"/>
  <c r="BC403" i="18"/>
  <c r="BB403" i="18"/>
  <c r="BA403" i="18"/>
  <c r="AZ403" i="18"/>
  <c r="AY403" i="18"/>
  <c r="AX403" i="18"/>
  <c r="AW403" i="18"/>
  <c r="AV403" i="18"/>
  <c r="BG401" i="18"/>
  <c r="BF401" i="18"/>
  <c r="BE401" i="18"/>
  <c r="BD401" i="18"/>
  <c r="BC401" i="18"/>
  <c r="BB401" i="18"/>
  <c r="BA401" i="18"/>
  <c r="AZ401" i="18"/>
  <c r="AY401" i="18"/>
  <c r="AX401" i="18"/>
  <c r="AW401" i="18"/>
  <c r="AV401" i="18"/>
  <c r="BG399" i="18"/>
  <c r="BF399" i="18"/>
  <c r="BE399" i="18"/>
  <c r="BD399" i="18"/>
  <c r="BC399" i="18"/>
  <c r="BB399" i="18"/>
  <c r="BA399" i="18"/>
  <c r="AZ399" i="18"/>
  <c r="AY399" i="18"/>
  <c r="AX399" i="18"/>
  <c r="AW399" i="18"/>
  <c r="AV399" i="18"/>
  <c r="BG392" i="18"/>
  <c r="BF392" i="18"/>
  <c r="BE392" i="18"/>
  <c r="BD392" i="18"/>
  <c r="BC392" i="18"/>
  <c r="BB392" i="18"/>
  <c r="BA392" i="18"/>
  <c r="AZ392" i="18"/>
  <c r="AY392" i="18"/>
  <c r="AX392" i="18"/>
  <c r="AW392" i="18"/>
  <c r="AV392" i="18"/>
  <c r="BG388" i="18"/>
  <c r="BF388" i="18"/>
  <c r="BE388" i="18"/>
  <c r="BD388" i="18"/>
  <c r="BC388" i="18"/>
  <c r="BB388" i="18"/>
  <c r="BA388" i="18"/>
  <c r="AZ388" i="18"/>
  <c r="AY388" i="18"/>
  <c r="AX388" i="18"/>
  <c r="AW388" i="18"/>
  <c r="AV388" i="18"/>
  <c r="BG384" i="18"/>
  <c r="BF384" i="18"/>
  <c r="BE384" i="18"/>
  <c r="BD384" i="18"/>
  <c r="BC384" i="18"/>
  <c r="BB384" i="18"/>
  <c r="BA384" i="18"/>
  <c r="AZ384" i="18"/>
  <c r="AY384" i="18"/>
  <c r="AX384" i="18"/>
  <c r="AW384" i="18"/>
  <c r="AV384" i="18"/>
  <c r="BG376" i="18"/>
  <c r="BF376" i="18"/>
  <c r="BE376" i="18"/>
  <c r="BD376" i="18"/>
  <c r="BC376" i="18"/>
  <c r="BB376" i="18"/>
  <c r="BA376" i="18"/>
  <c r="AZ376" i="18"/>
  <c r="AY376" i="18"/>
  <c r="AX376" i="18"/>
  <c r="AW376" i="18"/>
  <c r="AV376" i="18"/>
  <c r="BG374" i="18"/>
  <c r="BF374" i="18"/>
  <c r="BE374" i="18"/>
  <c r="BD374" i="18"/>
  <c r="BC374" i="18"/>
  <c r="BB374" i="18"/>
  <c r="BA374" i="18"/>
  <c r="AZ374" i="18"/>
  <c r="AY374" i="18"/>
  <c r="AX374" i="18"/>
  <c r="AW374" i="18"/>
  <c r="AV374" i="18"/>
  <c r="BG372" i="18"/>
  <c r="BF372" i="18"/>
  <c r="BE372" i="18"/>
  <c r="BD372" i="18"/>
  <c r="BC372" i="18"/>
  <c r="BB372" i="18"/>
  <c r="BA372" i="18"/>
  <c r="AZ372" i="18"/>
  <c r="AY372" i="18"/>
  <c r="AX372" i="18"/>
  <c r="AW372" i="18"/>
  <c r="AV372" i="18"/>
  <c r="AT392" i="18"/>
  <c r="AS392" i="18"/>
  <c r="AR392" i="18"/>
  <c r="AQ392" i="18"/>
  <c r="AP392" i="18"/>
  <c r="AO392" i="18"/>
  <c r="AN392" i="18"/>
  <c r="AM392" i="18"/>
  <c r="AL392" i="18"/>
  <c r="AK392" i="18"/>
  <c r="AJ392" i="18"/>
  <c r="AI392" i="18"/>
  <c r="AH392" i="18"/>
  <c r="AG392" i="18"/>
  <c r="AF392" i="18"/>
  <c r="AE392" i="18"/>
  <c r="AD392" i="18"/>
  <c r="AC392" i="18"/>
  <c r="AB392" i="18"/>
  <c r="AA392" i="18"/>
  <c r="Z392" i="18"/>
  <c r="Y392" i="18"/>
  <c r="X392" i="18"/>
  <c r="W392" i="18"/>
  <c r="V392" i="18"/>
  <c r="U392" i="18"/>
  <c r="T392" i="18"/>
  <c r="S392" i="18"/>
  <c r="AT388" i="18"/>
  <c r="AS388" i="18"/>
  <c r="AR388" i="18"/>
  <c r="AQ388" i="18"/>
  <c r="AP388" i="18"/>
  <c r="AO388" i="18"/>
  <c r="AN388" i="18"/>
  <c r="AM388" i="18"/>
  <c r="AL388" i="18"/>
  <c r="AK388" i="18"/>
  <c r="AJ388" i="18"/>
  <c r="AI388" i="18"/>
  <c r="AH388" i="18"/>
  <c r="AG388" i="18"/>
  <c r="AF388" i="18"/>
  <c r="AE388" i="18"/>
  <c r="AD388" i="18"/>
  <c r="AC388" i="18"/>
  <c r="AB388" i="18"/>
  <c r="AA388" i="18"/>
  <c r="Z388" i="18"/>
  <c r="Y388" i="18"/>
  <c r="X388" i="18"/>
  <c r="W388" i="18"/>
  <c r="V388" i="18"/>
  <c r="U388" i="18"/>
  <c r="T388" i="18"/>
  <c r="S388" i="18"/>
  <c r="AT384" i="18"/>
  <c r="AS384" i="18"/>
  <c r="AR384" i="18"/>
  <c r="AQ384" i="18"/>
  <c r="AP384" i="18"/>
  <c r="AO384" i="18"/>
  <c r="AN384" i="18"/>
  <c r="AM384" i="18"/>
  <c r="AL384" i="18"/>
  <c r="AK384" i="18"/>
  <c r="AJ384" i="18"/>
  <c r="AI384" i="18"/>
  <c r="AH384" i="18"/>
  <c r="AG384" i="18"/>
  <c r="AF384" i="18"/>
  <c r="AE384" i="18"/>
  <c r="AD384" i="18"/>
  <c r="AC384" i="18"/>
  <c r="AB384" i="18"/>
  <c r="AA384" i="18"/>
  <c r="Z384" i="18"/>
  <c r="Y384" i="18"/>
  <c r="X384" i="18"/>
  <c r="W384" i="18"/>
  <c r="V384" i="18"/>
  <c r="U384" i="18"/>
  <c r="T384" i="18"/>
  <c r="S384" i="18"/>
  <c r="AT376" i="18"/>
  <c r="AS376" i="18"/>
  <c r="AR376" i="18"/>
  <c r="AQ376" i="18"/>
  <c r="AP376" i="18"/>
  <c r="AO376" i="18"/>
  <c r="AN376" i="18"/>
  <c r="AM376" i="18"/>
  <c r="AL376" i="18"/>
  <c r="AK376" i="18"/>
  <c r="AJ376" i="18"/>
  <c r="AI376" i="18"/>
  <c r="AH376" i="18"/>
  <c r="AG376" i="18"/>
  <c r="AF376" i="18"/>
  <c r="AE376" i="18"/>
  <c r="AD376" i="18"/>
  <c r="AC376" i="18"/>
  <c r="AB376" i="18"/>
  <c r="AA376" i="18"/>
  <c r="Z376" i="18"/>
  <c r="Y376" i="18"/>
  <c r="X376" i="18"/>
  <c r="W376" i="18"/>
  <c r="V376" i="18"/>
  <c r="U376" i="18"/>
  <c r="T376" i="18"/>
  <c r="S376" i="18"/>
  <c r="AT374" i="18"/>
  <c r="AS374" i="18"/>
  <c r="AR374" i="18"/>
  <c r="AQ374" i="18"/>
  <c r="AP374" i="18"/>
  <c r="AO374" i="18"/>
  <c r="AN374" i="18"/>
  <c r="AM374" i="18"/>
  <c r="AL374" i="18"/>
  <c r="AK374" i="18"/>
  <c r="AJ374" i="18"/>
  <c r="AI374" i="18"/>
  <c r="AH374" i="18"/>
  <c r="AG374" i="18"/>
  <c r="AF374" i="18"/>
  <c r="AE374" i="18"/>
  <c r="AD374" i="18"/>
  <c r="AC374" i="18"/>
  <c r="AB374" i="18"/>
  <c r="AA374" i="18"/>
  <c r="Z374" i="18"/>
  <c r="Y374" i="18"/>
  <c r="X374" i="18"/>
  <c r="W374" i="18"/>
  <c r="V374" i="18"/>
  <c r="U374" i="18"/>
  <c r="T374" i="18"/>
  <c r="S374" i="18"/>
  <c r="AT372" i="18"/>
  <c r="AS372" i="18"/>
  <c r="AR372" i="18"/>
  <c r="AQ372" i="18"/>
  <c r="AP372" i="18"/>
  <c r="AO372" i="18"/>
  <c r="AN372" i="18"/>
  <c r="AM372" i="18"/>
  <c r="AL372" i="18"/>
  <c r="AK372" i="18"/>
  <c r="AJ372" i="18"/>
  <c r="AI372" i="18"/>
  <c r="AH372" i="18"/>
  <c r="AG372" i="18"/>
  <c r="AF372" i="18"/>
  <c r="AE372" i="18"/>
  <c r="AD372" i="18"/>
  <c r="AC372" i="18"/>
  <c r="AB372" i="18"/>
  <c r="AA372" i="18"/>
  <c r="Z372" i="18"/>
  <c r="Y372" i="18"/>
  <c r="X372" i="18"/>
  <c r="W372" i="18"/>
  <c r="V372" i="18"/>
  <c r="U372" i="18"/>
  <c r="T372" i="18"/>
  <c r="S372" i="18"/>
  <c r="BG365" i="18"/>
  <c r="BF365" i="18"/>
  <c r="BE365" i="18"/>
  <c r="BD365" i="18"/>
  <c r="BC365" i="18"/>
  <c r="BB365" i="18"/>
  <c r="BA365" i="18"/>
  <c r="AZ365" i="18"/>
  <c r="AY365" i="18"/>
  <c r="AX365" i="18"/>
  <c r="AW365" i="18"/>
  <c r="AV365" i="18"/>
  <c r="AT365" i="18"/>
  <c r="AS365" i="18"/>
  <c r="AR365" i="18"/>
  <c r="AQ365" i="18"/>
  <c r="AP365" i="18"/>
  <c r="AO365" i="18"/>
  <c r="AN365" i="18"/>
  <c r="AM365" i="18"/>
  <c r="AL365" i="18"/>
  <c r="AK365" i="18"/>
  <c r="AJ365" i="18"/>
  <c r="AI365" i="18"/>
  <c r="AH365" i="18"/>
  <c r="AG365" i="18"/>
  <c r="AF365" i="18"/>
  <c r="AE365" i="18"/>
  <c r="AD365" i="18"/>
  <c r="AC365" i="18"/>
  <c r="AB365" i="18"/>
  <c r="AA365" i="18"/>
  <c r="Z365" i="18"/>
  <c r="Y365" i="18"/>
  <c r="X365" i="18"/>
  <c r="W365" i="18"/>
  <c r="V365" i="18"/>
  <c r="U365" i="18"/>
  <c r="T365" i="18"/>
  <c r="S365" i="18"/>
  <c r="R365" i="18"/>
  <c r="Q365" i="18"/>
  <c r="P365" i="18"/>
  <c r="O365" i="18"/>
  <c r="N365" i="18"/>
  <c r="M365" i="18"/>
  <c r="L365" i="18"/>
  <c r="K365" i="18"/>
  <c r="J365" i="18"/>
  <c r="I365" i="18"/>
  <c r="H365" i="18"/>
  <c r="G365" i="18"/>
  <c r="F365" i="18"/>
  <c r="E365" i="18"/>
  <c r="D365" i="18"/>
  <c r="C365" i="18"/>
  <c r="BG361" i="18"/>
  <c r="BF361" i="18"/>
  <c r="BE361" i="18"/>
  <c r="BD361" i="18"/>
  <c r="BC361" i="18"/>
  <c r="BB361" i="18"/>
  <c r="BA361" i="18"/>
  <c r="AZ361" i="18"/>
  <c r="AY361" i="18"/>
  <c r="AX361" i="18"/>
  <c r="AW361" i="18"/>
  <c r="AV361" i="18"/>
  <c r="AT361" i="18"/>
  <c r="AS361" i="18"/>
  <c r="AR361" i="18"/>
  <c r="AQ361" i="18"/>
  <c r="AP361" i="18"/>
  <c r="AO361" i="18"/>
  <c r="AN361" i="18"/>
  <c r="AM361" i="18"/>
  <c r="AL361" i="18"/>
  <c r="AK361" i="18"/>
  <c r="AJ361" i="18"/>
  <c r="AI361" i="18"/>
  <c r="AH361" i="18"/>
  <c r="AG361" i="18"/>
  <c r="AF361" i="18"/>
  <c r="AE361" i="18"/>
  <c r="AD361" i="18"/>
  <c r="AC361" i="18"/>
  <c r="AB361" i="18"/>
  <c r="AA361" i="18"/>
  <c r="Z361" i="18"/>
  <c r="Y361" i="18"/>
  <c r="X361" i="18"/>
  <c r="W361" i="18"/>
  <c r="V361" i="18"/>
  <c r="U361" i="18"/>
  <c r="T361" i="18"/>
  <c r="S361" i="18"/>
  <c r="R361" i="18"/>
  <c r="Q361" i="18"/>
  <c r="P361" i="18"/>
  <c r="O361" i="18"/>
  <c r="N361" i="18"/>
  <c r="M361" i="18"/>
  <c r="L361" i="18"/>
  <c r="K361" i="18"/>
  <c r="J361" i="18"/>
  <c r="I361" i="18"/>
  <c r="H361" i="18"/>
  <c r="G361" i="18"/>
  <c r="F361" i="18"/>
  <c r="E361" i="18"/>
  <c r="D361" i="18"/>
  <c r="C361" i="18"/>
  <c r="BG357" i="18"/>
  <c r="BF357" i="18"/>
  <c r="BE357" i="18"/>
  <c r="BD357" i="18"/>
  <c r="BC357" i="18"/>
  <c r="BB357" i="18"/>
  <c r="BA357" i="18"/>
  <c r="AZ357" i="18"/>
  <c r="AY357" i="18"/>
  <c r="AX357" i="18"/>
  <c r="AW357" i="18"/>
  <c r="AV357" i="18"/>
  <c r="AT357" i="18"/>
  <c r="AS357" i="18"/>
  <c r="AR357" i="18"/>
  <c r="AQ357" i="18"/>
  <c r="AP357" i="18"/>
  <c r="AO357" i="18"/>
  <c r="AN357" i="18"/>
  <c r="AM357" i="18"/>
  <c r="AL357" i="18"/>
  <c r="AK357" i="18"/>
  <c r="AJ357" i="18"/>
  <c r="AI357" i="18"/>
  <c r="AH357" i="18"/>
  <c r="AG357" i="18"/>
  <c r="AF357" i="18"/>
  <c r="AE357" i="18"/>
  <c r="AD357" i="18"/>
  <c r="AC357" i="18"/>
  <c r="AB357" i="18"/>
  <c r="AA357" i="18"/>
  <c r="Z357" i="18"/>
  <c r="Y357" i="18"/>
  <c r="X357" i="18"/>
  <c r="W357" i="18"/>
  <c r="V357" i="18"/>
  <c r="U357" i="18"/>
  <c r="T357" i="18"/>
  <c r="S357" i="18"/>
  <c r="R357" i="18"/>
  <c r="Q357" i="18"/>
  <c r="P357" i="18"/>
  <c r="O357" i="18"/>
  <c r="N357" i="18"/>
  <c r="M357" i="18"/>
  <c r="L357" i="18"/>
  <c r="K357" i="18"/>
  <c r="J357" i="18"/>
  <c r="I357" i="18"/>
  <c r="H357" i="18"/>
  <c r="G357" i="18"/>
  <c r="F357" i="18"/>
  <c r="E357" i="18"/>
  <c r="D357" i="18"/>
  <c r="C357" i="18"/>
  <c r="BG349" i="18"/>
  <c r="BF349" i="18"/>
  <c r="BE349" i="18"/>
  <c r="BD349" i="18"/>
  <c r="BC349" i="18"/>
  <c r="BB349" i="18"/>
  <c r="BA349" i="18"/>
  <c r="AZ349" i="18"/>
  <c r="AY349" i="18"/>
  <c r="AX349" i="18"/>
  <c r="AW349" i="18"/>
  <c r="AV349" i="18"/>
  <c r="AT349" i="18"/>
  <c r="AS349" i="18"/>
  <c r="AR349" i="18"/>
  <c r="AQ349" i="18"/>
  <c r="AP349" i="18"/>
  <c r="AO349" i="18"/>
  <c r="AN349" i="18"/>
  <c r="AM349" i="18"/>
  <c r="AL349" i="18"/>
  <c r="AK349" i="18"/>
  <c r="AJ349" i="18"/>
  <c r="AI349" i="18"/>
  <c r="AH349" i="18"/>
  <c r="AG349" i="18"/>
  <c r="AF349" i="18"/>
  <c r="AE349" i="18"/>
  <c r="AD349" i="18"/>
  <c r="AC349" i="18"/>
  <c r="AB349" i="18"/>
  <c r="AA349" i="18"/>
  <c r="Z349" i="18"/>
  <c r="Y349" i="18"/>
  <c r="X349" i="18"/>
  <c r="W349" i="18"/>
  <c r="V349" i="18"/>
  <c r="U349" i="18"/>
  <c r="T349" i="18"/>
  <c r="S349" i="18"/>
  <c r="R349" i="18"/>
  <c r="Q349" i="18"/>
  <c r="P349" i="18"/>
  <c r="O349" i="18"/>
  <c r="N349" i="18"/>
  <c r="M349" i="18"/>
  <c r="L349" i="18"/>
  <c r="K349" i="18"/>
  <c r="J349" i="18"/>
  <c r="I349" i="18"/>
  <c r="H349" i="18"/>
  <c r="G349" i="18"/>
  <c r="F349" i="18"/>
  <c r="E349" i="18"/>
  <c r="D349" i="18"/>
  <c r="C349" i="18"/>
  <c r="BG347" i="18"/>
  <c r="BF347" i="18"/>
  <c r="BE347" i="18"/>
  <c r="BD347" i="18"/>
  <c r="BC347" i="18"/>
  <c r="BB347" i="18"/>
  <c r="BA347" i="18"/>
  <c r="AZ347" i="18"/>
  <c r="AY347" i="18"/>
  <c r="AX347" i="18"/>
  <c r="AW347" i="18"/>
  <c r="AV347" i="18"/>
  <c r="AT347" i="18"/>
  <c r="AS347" i="18"/>
  <c r="AR347" i="18"/>
  <c r="AQ347" i="18"/>
  <c r="AP347" i="18"/>
  <c r="AO347" i="18"/>
  <c r="AN347" i="18"/>
  <c r="AM347" i="18"/>
  <c r="AL347" i="18"/>
  <c r="AK347" i="18"/>
  <c r="AJ347" i="18"/>
  <c r="AI347" i="18"/>
  <c r="AH347" i="18"/>
  <c r="AG347" i="18"/>
  <c r="AF347" i="18"/>
  <c r="AE347" i="18"/>
  <c r="AD347" i="18"/>
  <c r="AC347" i="18"/>
  <c r="AB347" i="18"/>
  <c r="AA347" i="18"/>
  <c r="Z347" i="18"/>
  <c r="Y347" i="18"/>
  <c r="X347" i="18"/>
  <c r="W347" i="18"/>
  <c r="V347" i="18"/>
  <c r="U347" i="18"/>
  <c r="T347" i="18"/>
  <c r="S347" i="18"/>
  <c r="R347" i="18"/>
  <c r="Q347" i="18"/>
  <c r="P347" i="18"/>
  <c r="O347" i="18"/>
  <c r="N347" i="18"/>
  <c r="M347" i="18"/>
  <c r="L347" i="18"/>
  <c r="K347" i="18"/>
  <c r="J347" i="18"/>
  <c r="I347" i="18"/>
  <c r="H347" i="18"/>
  <c r="G347" i="18"/>
  <c r="F347" i="18"/>
  <c r="E347" i="18"/>
  <c r="D347" i="18"/>
  <c r="C347" i="18"/>
  <c r="BG345" i="18"/>
  <c r="BF345" i="18"/>
  <c r="BE345" i="18"/>
  <c r="BD345" i="18"/>
  <c r="BC345" i="18"/>
  <c r="BB345" i="18"/>
  <c r="BA345" i="18"/>
  <c r="AZ345" i="18"/>
  <c r="AY345" i="18"/>
  <c r="AX345" i="18"/>
  <c r="AW345" i="18"/>
  <c r="AV345" i="18"/>
  <c r="AT345" i="18"/>
  <c r="AS345" i="18"/>
  <c r="AR345" i="18"/>
  <c r="AQ345" i="18"/>
  <c r="AP345" i="18"/>
  <c r="AO345" i="18"/>
  <c r="AN345" i="18"/>
  <c r="AM345" i="18"/>
  <c r="AL345" i="18"/>
  <c r="AK345" i="18"/>
  <c r="AJ345" i="18"/>
  <c r="AI345" i="18"/>
  <c r="AH345" i="18"/>
  <c r="AG345" i="18"/>
  <c r="AF345" i="18"/>
  <c r="AE345" i="18"/>
  <c r="AD345" i="18"/>
  <c r="AC345" i="18"/>
  <c r="AB345" i="18"/>
  <c r="AA345" i="18"/>
  <c r="Z345" i="18"/>
  <c r="Y345" i="18"/>
  <c r="X345" i="18"/>
  <c r="W345" i="18"/>
  <c r="V345" i="18"/>
  <c r="U345" i="18"/>
  <c r="T345" i="18"/>
  <c r="S345" i="18"/>
  <c r="R345" i="18"/>
  <c r="Q345" i="18"/>
  <c r="P345" i="18"/>
  <c r="O345" i="18"/>
  <c r="N345" i="18"/>
  <c r="M345" i="18"/>
  <c r="L345" i="18"/>
  <c r="K345" i="18"/>
  <c r="J345" i="18"/>
  <c r="I345" i="18"/>
  <c r="H345" i="18"/>
  <c r="G345" i="18"/>
  <c r="F345" i="18"/>
  <c r="E345" i="18"/>
  <c r="D345" i="18"/>
  <c r="C345" i="18"/>
  <c r="AT337" i="18"/>
  <c r="AS337" i="18"/>
  <c r="AR337" i="18"/>
  <c r="AQ337" i="18"/>
  <c r="AP337" i="18"/>
  <c r="AO337" i="18"/>
  <c r="AN337" i="18"/>
  <c r="AM337" i="18"/>
  <c r="AL337" i="18"/>
  <c r="AK337" i="18"/>
  <c r="AJ337" i="18"/>
  <c r="AI337" i="18"/>
  <c r="AH337" i="18"/>
  <c r="AG337" i="18"/>
  <c r="AF337" i="18"/>
  <c r="AE337" i="18"/>
  <c r="AD337" i="18"/>
  <c r="AC337" i="18"/>
  <c r="AB337" i="18"/>
  <c r="AA337" i="18"/>
  <c r="Z337" i="18"/>
  <c r="Y337" i="18"/>
  <c r="X337" i="18"/>
  <c r="W337" i="18"/>
  <c r="V337" i="18"/>
  <c r="U337" i="18"/>
  <c r="T337" i="18"/>
  <c r="S337" i="18"/>
  <c r="R337" i="18"/>
  <c r="Q337" i="18"/>
  <c r="P337" i="18"/>
  <c r="O337" i="18"/>
  <c r="N337" i="18"/>
  <c r="M337" i="18"/>
  <c r="L337" i="18"/>
  <c r="K337" i="18"/>
  <c r="J337" i="18"/>
  <c r="I337" i="18"/>
  <c r="H337" i="18"/>
  <c r="G337" i="18"/>
  <c r="F337" i="18"/>
  <c r="E337" i="18"/>
  <c r="D337" i="18"/>
  <c r="BK334" i="18"/>
  <c r="BJ334" i="18"/>
  <c r="BG334" i="18"/>
  <c r="BF334" i="18"/>
  <c r="BD334" i="18"/>
  <c r="BC334" i="18"/>
  <c r="BB334" i="18"/>
  <c r="BA334" i="18"/>
  <c r="AZ334" i="18"/>
  <c r="AY334" i="18"/>
  <c r="AX334" i="18"/>
  <c r="AW334" i="18"/>
  <c r="AV334" i="18"/>
  <c r="BL330" i="18"/>
  <c r="BP331" i="18" s="1"/>
  <c r="BK330" i="18"/>
  <c r="BO331" i="18" s="1"/>
  <c r="BJ330" i="18"/>
  <c r="BN331" i="18" s="1"/>
  <c r="BI330" i="18"/>
  <c r="BM331" i="18" s="1"/>
  <c r="BH330" i="18"/>
  <c r="BG330" i="18"/>
  <c r="BF330" i="18"/>
  <c r="BE330" i="18"/>
  <c r="BD330" i="18"/>
  <c r="BC330" i="18"/>
  <c r="BB330" i="18"/>
  <c r="BA330" i="18"/>
  <c r="AZ330" i="18"/>
  <c r="AY330" i="18"/>
  <c r="AX330" i="18"/>
  <c r="AW330" i="18"/>
  <c r="AV330" i="18"/>
  <c r="BL326" i="18"/>
  <c r="BP327" i="18" s="1"/>
  <c r="BK326" i="18"/>
  <c r="BO327" i="18" s="1"/>
  <c r="BJ326" i="18"/>
  <c r="BN327" i="18" s="1"/>
  <c r="BI326" i="18"/>
  <c r="BM327" i="18" s="1"/>
  <c r="BH326" i="18"/>
  <c r="BG326" i="18"/>
  <c r="BF326" i="18"/>
  <c r="BE326" i="18"/>
  <c r="BD326" i="18"/>
  <c r="BC326" i="18"/>
  <c r="BB326" i="18"/>
  <c r="BA326" i="18"/>
  <c r="AZ326" i="18"/>
  <c r="AY326" i="18"/>
  <c r="AX326" i="18"/>
  <c r="AW326" i="18"/>
  <c r="AV326" i="18"/>
  <c r="BL318" i="18"/>
  <c r="BP319" i="18" s="1"/>
  <c r="BK318" i="18"/>
  <c r="BO319" i="18" s="1"/>
  <c r="BJ318" i="18"/>
  <c r="BN319" i="18" s="1"/>
  <c r="BI318" i="18"/>
  <c r="BM319" i="18" s="1"/>
  <c r="BH318" i="18"/>
  <c r="BG318" i="18"/>
  <c r="BF318" i="18"/>
  <c r="BE318" i="18"/>
  <c r="BD318" i="18"/>
  <c r="BC318" i="18"/>
  <c r="BB318" i="18"/>
  <c r="BA318" i="18"/>
  <c r="AZ318" i="18"/>
  <c r="AY318" i="18"/>
  <c r="AX318" i="18"/>
  <c r="AW318" i="18"/>
  <c r="AV318" i="18"/>
  <c r="BL316" i="18"/>
  <c r="BP317" i="18" s="1"/>
  <c r="BK316" i="18"/>
  <c r="BO317" i="18" s="1"/>
  <c r="BJ316" i="18"/>
  <c r="BN317" i="18" s="1"/>
  <c r="BI316" i="18"/>
  <c r="BH316" i="18"/>
  <c r="BG316" i="18"/>
  <c r="BF316" i="18"/>
  <c r="BE316" i="18"/>
  <c r="BD316" i="18"/>
  <c r="BC316" i="18"/>
  <c r="BB316" i="18"/>
  <c r="BA316" i="18"/>
  <c r="AZ316" i="18"/>
  <c r="AY316" i="18"/>
  <c r="AX316" i="18"/>
  <c r="AW316" i="18"/>
  <c r="AV316" i="18"/>
  <c r="BL314" i="18"/>
  <c r="BP315" i="18" s="1"/>
  <c r="BK314" i="18"/>
  <c r="BO315" i="18" s="1"/>
  <c r="BJ314" i="18"/>
  <c r="BN315" i="18" s="1"/>
  <c r="BI314" i="18"/>
  <c r="BM315" i="18" s="1"/>
  <c r="BH314" i="18"/>
  <c r="BG314" i="18"/>
  <c r="BF314" i="18"/>
  <c r="BE314" i="18"/>
  <c r="BD314" i="18"/>
  <c r="BC314" i="18"/>
  <c r="BB314" i="18"/>
  <c r="BA314" i="18"/>
  <c r="AZ314" i="18"/>
  <c r="AY314" i="18"/>
  <c r="AX314" i="18"/>
  <c r="AW314" i="18"/>
  <c r="AV314" i="18"/>
  <c r="AT334" i="18"/>
  <c r="AS334" i="18"/>
  <c r="AR334" i="18"/>
  <c r="AQ334" i="18"/>
  <c r="AP334" i="18"/>
  <c r="AO334" i="18"/>
  <c r="AN334" i="18"/>
  <c r="AM334" i="18"/>
  <c r="AL334" i="18"/>
  <c r="AK334" i="18"/>
  <c r="AJ334" i="18"/>
  <c r="AI334" i="18"/>
  <c r="AH334" i="18"/>
  <c r="AG334" i="18"/>
  <c r="AF334" i="18"/>
  <c r="AE334" i="18"/>
  <c r="AD334" i="18"/>
  <c r="AC334" i="18"/>
  <c r="AB334" i="18"/>
  <c r="AA334" i="18"/>
  <c r="Z334" i="18"/>
  <c r="Y334" i="18"/>
  <c r="X334" i="18"/>
  <c r="W334" i="18"/>
  <c r="V334" i="18"/>
  <c r="U334" i="18"/>
  <c r="T334" i="18"/>
  <c r="S334" i="18"/>
  <c r="AT330" i="18"/>
  <c r="AS330" i="18"/>
  <c r="AR330" i="18"/>
  <c r="AQ330" i="18"/>
  <c r="AP330" i="18"/>
  <c r="AO330" i="18"/>
  <c r="AN330" i="18"/>
  <c r="AM330" i="18"/>
  <c r="AL330" i="18"/>
  <c r="AK330" i="18"/>
  <c r="AJ330" i="18"/>
  <c r="AI330" i="18"/>
  <c r="AH330" i="18"/>
  <c r="AG330" i="18"/>
  <c r="AF330" i="18"/>
  <c r="AE330" i="18"/>
  <c r="AD330" i="18"/>
  <c r="AC330" i="18"/>
  <c r="AB330" i="18"/>
  <c r="AA330" i="18"/>
  <c r="Z330" i="18"/>
  <c r="Y330" i="18"/>
  <c r="X330" i="18"/>
  <c r="W330" i="18"/>
  <c r="V330" i="18"/>
  <c r="U330" i="18"/>
  <c r="T330" i="18"/>
  <c r="S330" i="18"/>
  <c r="AT326" i="18"/>
  <c r="AS326" i="18"/>
  <c r="AR326" i="18"/>
  <c r="AQ326" i="18"/>
  <c r="AP326" i="18"/>
  <c r="AO326" i="18"/>
  <c r="AN326" i="18"/>
  <c r="AM326" i="18"/>
  <c r="AL326" i="18"/>
  <c r="AK326" i="18"/>
  <c r="AJ326" i="18"/>
  <c r="AI326" i="18"/>
  <c r="AH326" i="18"/>
  <c r="AG326" i="18"/>
  <c r="AF326" i="18"/>
  <c r="AE326" i="18"/>
  <c r="AD326" i="18"/>
  <c r="AC326" i="18"/>
  <c r="AB326" i="18"/>
  <c r="AA326" i="18"/>
  <c r="Z326" i="18"/>
  <c r="Y326" i="18"/>
  <c r="X326" i="18"/>
  <c r="W326" i="18"/>
  <c r="V326" i="18"/>
  <c r="U326" i="18"/>
  <c r="T326" i="18"/>
  <c r="S326" i="18"/>
  <c r="AT318" i="18"/>
  <c r="AS318" i="18"/>
  <c r="AR318" i="18"/>
  <c r="AQ318" i="18"/>
  <c r="AP318" i="18"/>
  <c r="AO318" i="18"/>
  <c r="AN318" i="18"/>
  <c r="AM318" i="18"/>
  <c r="AL318" i="18"/>
  <c r="AK318" i="18"/>
  <c r="AJ318" i="18"/>
  <c r="AI318" i="18"/>
  <c r="AH318" i="18"/>
  <c r="AG318" i="18"/>
  <c r="AF318" i="18"/>
  <c r="AE318" i="18"/>
  <c r="AD318" i="18"/>
  <c r="AC318" i="18"/>
  <c r="AB318" i="18"/>
  <c r="AA318" i="18"/>
  <c r="Z318" i="18"/>
  <c r="Y318" i="18"/>
  <c r="X318" i="18"/>
  <c r="W318" i="18"/>
  <c r="V318" i="18"/>
  <c r="U318" i="18"/>
  <c r="T318" i="18"/>
  <c r="S318" i="18"/>
  <c r="AT316" i="18"/>
  <c r="AS316" i="18"/>
  <c r="AR316" i="18"/>
  <c r="AQ316" i="18"/>
  <c r="AP316" i="18"/>
  <c r="AO316" i="18"/>
  <c r="AN316" i="18"/>
  <c r="AM316" i="18"/>
  <c r="AL316" i="18"/>
  <c r="AK316" i="18"/>
  <c r="AJ316" i="18"/>
  <c r="AI316" i="18"/>
  <c r="AH316" i="18"/>
  <c r="AG316" i="18"/>
  <c r="AF316" i="18"/>
  <c r="AE316" i="18"/>
  <c r="AD316" i="18"/>
  <c r="AC316" i="18"/>
  <c r="AB316" i="18"/>
  <c r="AA316" i="18"/>
  <c r="Z316" i="18"/>
  <c r="Y316" i="18"/>
  <c r="X316" i="18"/>
  <c r="W316" i="18"/>
  <c r="V316" i="18"/>
  <c r="U316" i="18"/>
  <c r="T316" i="18"/>
  <c r="S316" i="18"/>
  <c r="AT314" i="18"/>
  <c r="AS314" i="18"/>
  <c r="AR314" i="18"/>
  <c r="AQ314" i="18"/>
  <c r="AP314" i="18"/>
  <c r="AO314" i="18"/>
  <c r="AN314" i="18"/>
  <c r="AM314" i="18"/>
  <c r="AL314" i="18"/>
  <c r="AK314" i="18"/>
  <c r="AJ314" i="18"/>
  <c r="AI314" i="18"/>
  <c r="AH314" i="18"/>
  <c r="AG314" i="18"/>
  <c r="AF314" i="18"/>
  <c r="AE314" i="18"/>
  <c r="AD314" i="18"/>
  <c r="AC314" i="18"/>
  <c r="AB314" i="18"/>
  <c r="AA314" i="18"/>
  <c r="Z314" i="18"/>
  <c r="Y314" i="18"/>
  <c r="X314" i="18"/>
  <c r="W314" i="18"/>
  <c r="V314" i="18"/>
  <c r="U314" i="18"/>
  <c r="T314" i="18"/>
  <c r="S314" i="18"/>
  <c r="C337" i="18"/>
  <c r="AT307" i="18"/>
  <c r="AS307" i="18"/>
  <c r="AR307" i="18"/>
  <c r="AQ307" i="18"/>
  <c r="AP307" i="18"/>
  <c r="AO307" i="18"/>
  <c r="AN307" i="18"/>
  <c r="AM307" i="18"/>
  <c r="AL307" i="18"/>
  <c r="AK307" i="18"/>
  <c r="AJ307" i="18"/>
  <c r="AI307" i="18"/>
  <c r="AH307" i="18"/>
  <c r="AG307" i="18"/>
  <c r="AF307" i="18"/>
  <c r="AE307" i="18"/>
  <c r="AD307" i="18"/>
  <c r="AC307" i="18"/>
  <c r="AB307" i="18"/>
  <c r="AA307" i="18"/>
  <c r="Z307" i="18"/>
  <c r="Y307" i="18"/>
  <c r="X307" i="18"/>
  <c r="W307" i="18"/>
  <c r="V307" i="18"/>
  <c r="U307" i="18"/>
  <c r="T307" i="18"/>
  <c r="S307" i="18"/>
  <c r="AT303" i="18"/>
  <c r="AS303" i="18"/>
  <c r="AR303" i="18"/>
  <c r="AQ303" i="18"/>
  <c r="AP303" i="18"/>
  <c r="AO303" i="18"/>
  <c r="AN303" i="18"/>
  <c r="AM303" i="18"/>
  <c r="AL303" i="18"/>
  <c r="AK303" i="18"/>
  <c r="AJ303" i="18"/>
  <c r="AI303" i="18"/>
  <c r="AH303" i="18"/>
  <c r="AG303" i="18"/>
  <c r="AF303" i="18"/>
  <c r="AE303" i="18"/>
  <c r="AD303" i="18"/>
  <c r="AC303" i="18"/>
  <c r="AB303" i="18"/>
  <c r="AA303" i="18"/>
  <c r="Z303" i="18"/>
  <c r="Y303" i="18"/>
  <c r="X303" i="18"/>
  <c r="W303" i="18"/>
  <c r="V303" i="18"/>
  <c r="U303" i="18"/>
  <c r="T303" i="18"/>
  <c r="S303" i="18"/>
  <c r="AT299" i="18"/>
  <c r="AS299" i="18"/>
  <c r="AR299" i="18"/>
  <c r="AQ299" i="18"/>
  <c r="AP299" i="18"/>
  <c r="AO299" i="18"/>
  <c r="AN299" i="18"/>
  <c r="AM299" i="18"/>
  <c r="AL299" i="18"/>
  <c r="AK299" i="18"/>
  <c r="AJ299" i="18"/>
  <c r="AI299" i="18"/>
  <c r="AH299" i="18"/>
  <c r="AG299" i="18"/>
  <c r="AF299" i="18"/>
  <c r="AE299" i="18"/>
  <c r="AD299" i="18"/>
  <c r="AC299" i="18"/>
  <c r="AB299" i="18"/>
  <c r="AA299" i="18"/>
  <c r="Z299" i="18"/>
  <c r="Y299" i="18"/>
  <c r="X299" i="18"/>
  <c r="W299" i="18"/>
  <c r="V299" i="18"/>
  <c r="U299" i="18"/>
  <c r="T299" i="18"/>
  <c r="S299" i="18"/>
  <c r="AT291" i="18"/>
  <c r="AS291" i="18"/>
  <c r="AR291" i="18"/>
  <c r="AQ291" i="18"/>
  <c r="AP291" i="18"/>
  <c r="AO291" i="18"/>
  <c r="AN291" i="18"/>
  <c r="AM291" i="18"/>
  <c r="AL291" i="18"/>
  <c r="AK291" i="18"/>
  <c r="AJ291" i="18"/>
  <c r="AI291" i="18"/>
  <c r="AH291" i="18"/>
  <c r="AG291" i="18"/>
  <c r="AF291" i="18"/>
  <c r="AE291" i="18"/>
  <c r="AD291" i="18"/>
  <c r="AC291" i="18"/>
  <c r="AB291" i="18"/>
  <c r="AA291" i="18"/>
  <c r="Z291" i="18"/>
  <c r="Y291" i="18"/>
  <c r="X291" i="18"/>
  <c r="W291" i="18"/>
  <c r="V291" i="18"/>
  <c r="U291" i="18"/>
  <c r="T291" i="18"/>
  <c r="S291" i="18"/>
  <c r="AT289" i="18"/>
  <c r="AS289" i="18"/>
  <c r="AR289" i="18"/>
  <c r="AQ289" i="18"/>
  <c r="AP289" i="18"/>
  <c r="AO289" i="18"/>
  <c r="AN289" i="18"/>
  <c r="AM289" i="18"/>
  <c r="AL289" i="18"/>
  <c r="AK289" i="18"/>
  <c r="AJ289" i="18"/>
  <c r="AI289" i="18"/>
  <c r="AH289" i="18"/>
  <c r="AG289" i="18"/>
  <c r="AF289" i="18"/>
  <c r="AE289" i="18"/>
  <c r="AD289" i="18"/>
  <c r="AC289" i="18"/>
  <c r="AB289" i="18"/>
  <c r="AA289" i="18"/>
  <c r="Z289" i="18"/>
  <c r="Y289" i="18"/>
  <c r="X289" i="18"/>
  <c r="W289" i="18"/>
  <c r="V289" i="18"/>
  <c r="U289" i="18"/>
  <c r="T289" i="18"/>
  <c r="S289" i="18"/>
  <c r="AT287" i="18"/>
  <c r="AS287" i="18"/>
  <c r="AR287" i="18"/>
  <c r="AQ287" i="18"/>
  <c r="AP287" i="18"/>
  <c r="AO287" i="18"/>
  <c r="AN287" i="18"/>
  <c r="AM287" i="18"/>
  <c r="AL287" i="18"/>
  <c r="AK287" i="18"/>
  <c r="AJ287" i="18"/>
  <c r="AI287" i="18"/>
  <c r="AH287" i="18"/>
  <c r="AG287" i="18"/>
  <c r="AF287" i="18"/>
  <c r="AE287" i="18"/>
  <c r="AD287" i="18"/>
  <c r="AC287" i="18"/>
  <c r="AB287" i="18"/>
  <c r="AA287" i="18"/>
  <c r="Z287" i="18"/>
  <c r="Y287" i="18"/>
  <c r="X287" i="18"/>
  <c r="W287" i="18"/>
  <c r="V287" i="18"/>
  <c r="U287" i="18"/>
  <c r="T287" i="18"/>
  <c r="S287" i="18"/>
  <c r="BK307" i="18"/>
  <c r="BJ307" i="18"/>
  <c r="BG307" i="18"/>
  <c r="BF307" i="18"/>
  <c r="BD307" i="18"/>
  <c r="BC307" i="18"/>
  <c r="BB307" i="18"/>
  <c r="BA307" i="18"/>
  <c r="AZ307" i="18"/>
  <c r="AY307" i="18"/>
  <c r="AX307" i="18"/>
  <c r="AW307" i="18"/>
  <c r="AV307" i="18"/>
  <c r="BL303" i="18"/>
  <c r="BP304" i="18" s="1"/>
  <c r="BK303" i="18"/>
  <c r="BO304" i="18" s="1"/>
  <c r="BJ303" i="18"/>
  <c r="BN304" i="18" s="1"/>
  <c r="BI303" i="18"/>
  <c r="BM304" i="18" s="1"/>
  <c r="BH303" i="18"/>
  <c r="BG303" i="18"/>
  <c r="BF303" i="18"/>
  <c r="BE303" i="18"/>
  <c r="BD303" i="18"/>
  <c r="BC303" i="18"/>
  <c r="BB303" i="18"/>
  <c r="BA303" i="18"/>
  <c r="AZ303" i="18"/>
  <c r="AY303" i="18"/>
  <c r="AX303" i="18"/>
  <c r="AW303" i="18"/>
  <c r="AV303" i="18"/>
  <c r="BL299" i="18"/>
  <c r="BP300" i="18" s="1"/>
  <c r="BK299" i="18"/>
  <c r="BO300" i="18" s="1"/>
  <c r="BJ299" i="18"/>
  <c r="BN300" i="18" s="1"/>
  <c r="BI299" i="18"/>
  <c r="BM300" i="18" s="1"/>
  <c r="BH299" i="18"/>
  <c r="BG299" i="18"/>
  <c r="BF299" i="18"/>
  <c r="BE299" i="18"/>
  <c r="BD299" i="18"/>
  <c r="BC299" i="18"/>
  <c r="BB299" i="18"/>
  <c r="BA299" i="18"/>
  <c r="AZ299" i="18"/>
  <c r="AY299" i="18"/>
  <c r="AX299" i="18"/>
  <c r="AW299" i="18"/>
  <c r="AV299" i="18"/>
  <c r="BL291" i="18"/>
  <c r="BP292" i="18" s="1"/>
  <c r="BK291" i="18"/>
  <c r="BO292" i="18" s="1"/>
  <c r="BJ291" i="18"/>
  <c r="BN292" i="18" s="1"/>
  <c r="BI291" i="18"/>
  <c r="BM292" i="18" s="1"/>
  <c r="BH291" i="18"/>
  <c r="BG291" i="18"/>
  <c r="BF291" i="18"/>
  <c r="BE291" i="18"/>
  <c r="BD291" i="18"/>
  <c r="BC291" i="18"/>
  <c r="BB291" i="18"/>
  <c r="BA291" i="18"/>
  <c r="AZ291" i="18"/>
  <c r="AY291" i="18"/>
  <c r="AX291" i="18"/>
  <c r="AW291" i="18"/>
  <c r="AV291" i="18"/>
  <c r="BL289" i="18"/>
  <c r="BP290" i="18" s="1"/>
  <c r="BK289" i="18"/>
  <c r="BO290" i="18" s="1"/>
  <c r="BJ289" i="18"/>
  <c r="BN290" i="18" s="1"/>
  <c r="BI289" i="18"/>
  <c r="BM290" i="18" s="1"/>
  <c r="BH289" i="18"/>
  <c r="BG289" i="18"/>
  <c r="BF289" i="18"/>
  <c r="BE289" i="18"/>
  <c r="BD289" i="18"/>
  <c r="BC289" i="18"/>
  <c r="BB289" i="18"/>
  <c r="BA289" i="18"/>
  <c r="AZ289" i="18"/>
  <c r="AY289" i="18"/>
  <c r="AX289" i="18"/>
  <c r="AW289" i="18"/>
  <c r="AV289" i="18"/>
  <c r="BL287" i="18"/>
  <c r="BP288" i="18" s="1"/>
  <c r="BK287" i="18"/>
  <c r="BO288" i="18" s="1"/>
  <c r="BJ287" i="18"/>
  <c r="BN288" i="18" s="1"/>
  <c r="BI287" i="18"/>
  <c r="BH287" i="18"/>
  <c r="BG287" i="18"/>
  <c r="BF287" i="18"/>
  <c r="BE287" i="18"/>
  <c r="BD287" i="18"/>
  <c r="BC287" i="18"/>
  <c r="BB287" i="18"/>
  <c r="BA287" i="18"/>
  <c r="AZ287" i="18"/>
  <c r="AY287" i="18"/>
  <c r="AX287" i="18"/>
  <c r="AW287" i="18"/>
  <c r="AV287" i="18"/>
  <c r="BG280" i="18"/>
  <c r="BF280" i="18"/>
  <c r="BD280" i="18"/>
  <c r="BC280" i="18"/>
  <c r="BB280" i="18"/>
  <c r="BA280" i="18"/>
  <c r="AZ280" i="18"/>
  <c r="AY280" i="18"/>
  <c r="AX280" i="18"/>
  <c r="AW280" i="18"/>
  <c r="AV280" i="18"/>
  <c r="BL276" i="18"/>
  <c r="BP277" i="18" s="1"/>
  <c r="BK276" i="18"/>
  <c r="BO277" i="18" s="1"/>
  <c r="BJ276" i="18"/>
  <c r="BN277" i="18" s="1"/>
  <c r="BI276" i="18"/>
  <c r="BM277" i="18" s="1"/>
  <c r="BH276" i="18"/>
  <c r="BG276" i="18"/>
  <c r="BF276" i="18"/>
  <c r="BE276" i="18"/>
  <c r="BD276" i="18"/>
  <c r="BC276" i="18"/>
  <c r="BB276" i="18"/>
  <c r="BA276" i="18"/>
  <c r="AZ276" i="18"/>
  <c r="AY276" i="18"/>
  <c r="AX276" i="18"/>
  <c r="AW276" i="18"/>
  <c r="AV276" i="18"/>
  <c r="BL272" i="18"/>
  <c r="BP273" i="18" s="1"/>
  <c r="BK272" i="18"/>
  <c r="BO273" i="18" s="1"/>
  <c r="BJ272" i="18"/>
  <c r="BN273" i="18" s="1"/>
  <c r="BI272" i="18"/>
  <c r="BM273" i="18" s="1"/>
  <c r="BH272" i="18"/>
  <c r="BG272" i="18"/>
  <c r="BF272" i="18"/>
  <c r="BE272" i="18"/>
  <c r="BD272" i="18"/>
  <c r="BC272" i="18"/>
  <c r="BB272" i="18"/>
  <c r="BA272" i="18"/>
  <c r="AZ272" i="18"/>
  <c r="AY272" i="18"/>
  <c r="AX272" i="18"/>
  <c r="AW272" i="18"/>
  <c r="AV272" i="18"/>
  <c r="BL264" i="18"/>
  <c r="BP265" i="18" s="1"/>
  <c r="BK264" i="18"/>
  <c r="BO265" i="18" s="1"/>
  <c r="BJ264" i="18"/>
  <c r="BN265" i="18" s="1"/>
  <c r="BI264" i="18"/>
  <c r="BM265" i="18" s="1"/>
  <c r="BH264" i="18"/>
  <c r="BG264" i="18"/>
  <c r="BF264" i="18"/>
  <c r="BE264" i="18"/>
  <c r="BD264" i="18"/>
  <c r="BC264" i="18"/>
  <c r="BB264" i="18"/>
  <c r="BA264" i="18"/>
  <c r="AZ264" i="18"/>
  <c r="AY264" i="18"/>
  <c r="AX264" i="18"/>
  <c r="AW264" i="18"/>
  <c r="AV264" i="18"/>
  <c r="BL262" i="18"/>
  <c r="BP263" i="18" s="1"/>
  <c r="BK262" i="18"/>
  <c r="BO263" i="18" s="1"/>
  <c r="BJ262" i="18"/>
  <c r="BN263" i="18" s="1"/>
  <c r="BI262" i="18"/>
  <c r="BM263" i="18" s="1"/>
  <c r="BH262" i="18"/>
  <c r="BG262" i="18"/>
  <c r="BF262" i="18"/>
  <c r="BE262" i="18"/>
  <c r="BD262" i="18"/>
  <c r="BC262" i="18"/>
  <c r="BB262" i="18"/>
  <c r="BA262" i="18"/>
  <c r="AZ262" i="18"/>
  <c r="AY262" i="18"/>
  <c r="AX262" i="18"/>
  <c r="AW262" i="18"/>
  <c r="AV262" i="18"/>
  <c r="BL260" i="18"/>
  <c r="BP261" i="18" s="1"/>
  <c r="BK260" i="18"/>
  <c r="BO261" i="18" s="1"/>
  <c r="BJ260" i="18"/>
  <c r="BN261" i="18" s="1"/>
  <c r="BI260" i="18"/>
  <c r="BM261" i="18" s="1"/>
  <c r="BH260" i="18"/>
  <c r="BG260" i="18"/>
  <c r="BF260" i="18"/>
  <c r="BE260" i="18"/>
  <c r="BD260" i="18"/>
  <c r="BC260" i="18"/>
  <c r="BB260" i="18"/>
  <c r="BA260" i="18"/>
  <c r="AZ260" i="18"/>
  <c r="AY260" i="18"/>
  <c r="AX260" i="18"/>
  <c r="AW260" i="18"/>
  <c r="AV260" i="18"/>
  <c r="AT280" i="18"/>
  <c r="AS280" i="18"/>
  <c r="AR280" i="18"/>
  <c r="AQ280" i="18"/>
  <c r="AP280" i="18"/>
  <c r="AO280" i="18"/>
  <c r="AN280" i="18"/>
  <c r="AM280" i="18"/>
  <c r="AL280" i="18"/>
  <c r="AK280" i="18"/>
  <c r="AJ280" i="18"/>
  <c r="AI280" i="18"/>
  <c r="AH280" i="18"/>
  <c r="AG280" i="18"/>
  <c r="AF280" i="18"/>
  <c r="AE280" i="18"/>
  <c r="AD280" i="18"/>
  <c r="AC280" i="18"/>
  <c r="AB280" i="18"/>
  <c r="AA280" i="18"/>
  <c r="Z280" i="18"/>
  <c r="Y280" i="18"/>
  <c r="X280" i="18"/>
  <c r="W280" i="18"/>
  <c r="V280" i="18"/>
  <c r="U280" i="18"/>
  <c r="T280" i="18"/>
  <c r="S280" i="18"/>
  <c r="R280" i="18"/>
  <c r="Q280" i="18"/>
  <c r="P280" i="18"/>
  <c r="O280" i="18"/>
  <c r="N280" i="18"/>
  <c r="M280" i="18"/>
  <c r="L280" i="18"/>
  <c r="K280" i="18"/>
  <c r="J280" i="18"/>
  <c r="I280" i="18"/>
  <c r="H280" i="18"/>
  <c r="G280" i="18"/>
  <c r="F280" i="18"/>
  <c r="E280" i="18"/>
  <c r="D280" i="18"/>
  <c r="C280" i="18"/>
  <c r="AT276" i="18"/>
  <c r="AS276" i="18"/>
  <c r="AR276" i="18"/>
  <c r="AQ276" i="18"/>
  <c r="AP276" i="18"/>
  <c r="AO276" i="18"/>
  <c r="AN276" i="18"/>
  <c r="AM276" i="18"/>
  <c r="AL276" i="18"/>
  <c r="AK276" i="18"/>
  <c r="AJ276" i="18"/>
  <c r="AI276" i="18"/>
  <c r="AH276" i="18"/>
  <c r="AG276" i="18"/>
  <c r="AF276" i="18"/>
  <c r="AE276" i="18"/>
  <c r="AD276" i="18"/>
  <c r="AC276" i="18"/>
  <c r="AB276" i="18"/>
  <c r="AA276" i="18"/>
  <c r="Z276" i="18"/>
  <c r="Y276" i="18"/>
  <c r="X276" i="18"/>
  <c r="W276" i="18"/>
  <c r="V276" i="18"/>
  <c r="U276" i="18"/>
  <c r="T276" i="18"/>
  <c r="S276" i="18"/>
  <c r="R276" i="18"/>
  <c r="Q276" i="18"/>
  <c r="P276" i="18"/>
  <c r="O276" i="18"/>
  <c r="N276" i="18"/>
  <c r="M276" i="18"/>
  <c r="L276" i="18"/>
  <c r="K276" i="18"/>
  <c r="J276" i="18"/>
  <c r="I276" i="18"/>
  <c r="H276" i="18"/>
  <c r="G276" i="18"/>
  <c r="F276" i="18"/>
  <c r="E276" i="18"/>
  <c r="D276" i="18"/>
  <c r="C276" i="18"/>
  <c r="AT272" i="18"/>
  <c r="AS272" i="18"/>
  <c r="AR272" i="18"/>
  <c r="AQ272" i="18"/>
  <c r="AP272" i="18"/>
  <c r="AO272" i="18"/>
  <c r="AN272" i="18"/>
  <c r="AM272" i="18"/>
  <c r="AL272" i="18"/>
  <c r="AK272" i="18"/>
  <c r="AJ272" i="18"/>
  <c r="AI272" i="18"/>
  <c r="AH272" i="18"/>
  <c r="AG272" i="18"/>
  <c r="AF272" i="18"/>
  <c r="AE272" i="18"/>
  <c r="AD272" i="18"/>
  <c r="AC272" i="18"/>
  <c r="AB272" i="18"/>
  <c r="AA272" i="18"/>
  <c r="Z272" i="18"/>
  <c r="Y272" i="18"/>
  <c r="X272" i="18"/>
  <c r="W272" i="18"/>
  <c r="V272" i="18"/>
  <c r="U272" i="18"/>
  <c r="T272" i="18"/>
  <c r="S272" i="18"/>
  <c r="R272" i="18"/>
  <c r="Q272" i="18"/>
  <c r="P272" i="18"/>
  <c r="O272" i="18"/>
  <c r="N272" i="18"/>
  <c r="M272" i="18"/>
  <c r="L272" i="18"/>
  <c r="K272" i="18"/>
  <c r="J272" i="18"/>
  <c r="I272" i="18"/>
  <c r="H272" i="18"/>
  <c r="G272" i="18"/>
  <c r="F272" i="18"/>
  <c r="E272" i="18"/>
  <c r="D272" i="18"/>
  <c r="C272" i="18"/>
  <c r="AT264" i="18"/>
  <c r="AS264" i="18"/>
  <c r="AR264" i="18"/>
  <c r="AQ264" i="18"/>
  <c r="AP264" i="18"/>
  <c r="AO264" i="18"/>
  <c r="AN264" i="18"/>
  <c r="AM264" i="18"/>
  <c r="AL264" i="18"/>
  <c r="AK264" i="18"/>
  <c r="AJ264" i="18"/>
  <c r="AI264" i="18"/>
  <c r="AH264" i="18"/>
  <c r="AG264" i="18"/>
  <c r="AF264" i="18"/>
  <c r="AE264" i="18"/>
  <c r="AD264" i="18"/>
  <c r="AC264" i="18"/>
  <c r="AB264" i="18"/>
  <c r="AA264" i="18"/>
  <c r="Z264" i="18"/>
  <c r="Y264" i="18"/>
  <c r="X264" i="18"/>
  <c r="W264" i="18"/>
  <c r="V264" i="18"/>
  <c r="U264" i="18"/>
  <c r="T264" i="18"/>
  <c r="S264" i="18"/>
  <c r="R264" i="18"/>
  <c r="Q264" i="18"/>
  <c r="P264" i="18"/>
  <c r="O264" i="18"/>
  <c r="N264" i="18"/>
  <c r="M264" i="18"/>
  <c r="L264" i="18"/>
  <c r="K264" i="18"/>
  <c r="J264" i="18"/>
  <c r="I264" i="18"/>
  <c r="H264" i="18"/>
  <c r="G264" i="18"/>
  <c r="F264" i="18"/>
  <c r="E264" i="18"/>
  <c r="D264" i="18"/>
  <c r="C264" i="18"/>
  <c r="AT262" i="18"/>
  <c r="AS262" i="18"/>
  <c r="AR262" i="18"/>
  <c r="AQ262" i="18"/>
  <c r="AP262" i="18"/>
  <c r="AO262" i="18"/>
  <c r="AN262" i="18"/>
  <c r="AM262" i="18"/>
  <c r="AL262" i="18"/>
  <c r="AK262" i="18"/>
  <c r="AJ262" i="18"/>
  <c r="AI262" i="18"/>
  <c r="AH262" i="18"/>
  <c r="AG262" i="18"/>
  <c r="AF262" i="18"/>
  <c r="AE262" i="18"/>
  <c r="AD262" i="18"/>
  <c r="AC262" i="18"/>
  <c r="AB262" i="18"/>
  <c r="AA262" i="18"/>
  <c r="Z262" i="18"/>
  <c r="Y262" i="18"/>
  <c r="X262" i="18"/>
  <c r="W262" i="18"/>
  <c r="V262" i="18"/>
  <c r="U262" i="18"/>
  <c r="T262" i="18"/>
  <c r="S262" i="18"/>
  <c r="R262" i="18"/>
  <c r="Q262" i="18"/>
  <c r="P262" i="18"/>
  <c r="O262" i="18"/>
  <c r="N262" i="18"/>
  <c r="M262" i="18"/>
  <c r="L262" i="18"/>
  <c r="K262" i="18"/>
  <c r="J262" i="18"/>
  <c r="I262" i="18"/>
  <c r="H262" i="18"/>
  <c r="G262" i="18"/>
  <c r="F262" i="18"/>
  <c r="E262" i="18"/>
  <c r="D262" i="18"/>
  <c r="C262" i="18"/>
  <c r="AT260" i="18"/>
  <c r="AS260" i="18"/>
  <c r="AR260" i="18"/>
  <c r="AQ260" i="18"/>
  <c r="AP260" i="18"/>
  <c r="AO260" i="18"/>
  <c r="AN260" i="18"/>
  <c r="AM260" i="18"/>
  <c r="AL260" i="18"/>
  <c r="AK260" i="18"/>
  <c r="AJ260" i="18"/>
  <c r="AI260" i="18"/>
  <c r="AH260" i="18"/>
  <c r="AG260" i="18"/>
  <c r="AF260" i="18"/>
  <c r="AE260" i="18"/>
  <c r="AD260" i="18"/>
  <c r="AC260" i="18"/>
  <c r="AB260" i="18"/>
  <c r="AA260" i="18"/>
  <c r="Z260" i="18"/>
  <c r="Y260" i="18"/>
  <c r="X260" i="18"/>
  <c r="W260" i="18"/>
  <c r="V260" i="18"/>
  <c r="U260" i="18"/>
  <c r="T260" i="18"/>
  <c r="S260" i="18"/>
  <c r="R260" i="18"/>
  <c r="Q260" i="18"/>
  <c r="P260" i="18"/>
  <c r="O260" i="18"/>
  <c r="N260" i="18"/>
  <c r="M260" i="18"/>
  <c r="L260" i="18"/>
  <c r="K260" i="18"/>
  <c r="J260" i="18"/>
  <c r="I260" i="18"/>
  <c r="H260" i="18"/>
  <c r="G260" i="18"/>
  <c r="F260" i="18"/>
  <c r="E260" i="18"/>
  <c r="D260" i="18"/>
  <c r="C260" i="18"/>
  <c r="AT251" i="18"/>
  <c r="AS251" i="18"/>
  <c r="AR251" i="18"/>
  <c r="AQ251" i="18"/>
  <c r="AP251" i="18"/>
  <c r="AO251" i="18"/>
  <c r="AN251" i="18"/>
  <c r="AM251" i="18"/>
  <c r="AL251" i="18"/>
  <c r="AK251" i="18"/>
  <c r="AJ251" i="18"/>
  <c r="AI251" i="18"/>
  <c r="AH251" i="18"/>
  <c r="AG251" i="18"/>
  <c r="AF251" i="18"/>
  <c r="AE251" i="18"/>
  <c r="AD251" i="18"/>
  <c r="AC251" i="18"/>
  <c r="AB251" i="18"/>
  <c r="AA251" i="18"/>
  <c r="Z251" i="18"/>
  <c r="Y251" i="18"/>
  <c r="X251" i="18"/>
  <c r="W251" i="18"/>
  <c r="V251" i="18"/>
  <c r="U251" i="18"/>
  <c r="T251" i="18"/>
  <c r="S251" i="18"/>
  <c r="AT247" i="18"/>
  <c r="AS247" i="18"/>
  <c r="AR247" i="18"/>
  <c r="AQ247" i="18"/>
  <c r="AP247" i="18"/>
  <c r="AO247" i="18"/>
  <c r="AN247" i="18"/>
  <c r="AM247" i="18"/>
  <c r="AL247" i="18"/>
  <c r="AK247" i="18"/>
  <c r="AJ247" i="18"/>
  <c r="AI247" i="18"/>
  <c r="AH247" i="18"/>
  <c r="AG247" i="18"/>
  <c r="AF247" i="18"/>
  <c r="AE247" i="18"/>
  <c r="AD247" i="18"/>
  <c r="AC247" i="18"/>
  <c r="AB247" i="18"/>
  <c r="AA247" i="18"/>
  <c r="Z247" i="18"/>
  <c r="Y247" i="18"/>
  <c r="X247" i="18"/>
  <c r="W247" i="18"/>
  <c r="V247" i="18"/>
  <c r="U247" i="18"/>
  <c r="T247" i="18"/>
  <c r="S247" i="18"/>
  <c r="AT243" i="18"/>
  <c r="AS243" i="18"/>
  <c r="AR243" i="18"/>
  <c r="AQ243" i="18"/>
  <c r="AP243" i="18"/>
  <c r="AO243" i="18"/>
  <c r="AN243" i="18"/>
  <c r="AM243" i="18"/>
  <c r="AL243" i="18"/>
  <c r="AK243" i="18"/>
  <c r="AJ243" i="18"/>
  <c r="AI243" i="18"/>
  <c r="AH243" i="18"/>
  <c r="AG243" i="18"/>
  <c r="AF243" i="18"/>
  <c r="AE243" i="18"/>
  <c r="AD243" i="18"/>
  <c r="AC243" i="18"/>
  <c r="AB243" i="18"/>
  <c r="AA243" i="18"/>
  <c r="Z243" i="18"/>
  <c r="Y243" i="18"/>
  <c r="X243" i="18"/>
  <c r="W243" i="18"/>
  <c r="V243" i="18"/>
  <c r="U243" i="18"/>
  <c r="T243" i="18"/>
  <c r="S243" i="18"/>
  <c r="AT235" i="18"/>
  <c r="AS235" i="18"/>
  <c r="AR235" i="18"/>
  <c r="AQ235" i="18"/>
  <c r="AP235" i="18"/>
  <c r="AO235" i="18"/>
  <c r="AN235" i="18"/>
  <c r="AM235" i="18"/>
  <c r="AL235" i="18"/>
  <c r="AK235" i="18"/>
  <c r="AJ235" i="18"/>
  <c r="AI235" i="18"/>
  <c r="AH235" i="18"/>
  <c r="AG235" i="18"/>
  <c r="AF235" i="18"/>
  <c r="AE235" i="18"/>
  <c r="AD235" i="18"/>
  <c r="AC235" i="18"/>
  <c r="AB235" i="18"/>
  <c r="AA235" i="18"/>
  <c r="Z235" i="18"/>
  <c r="Y235" i="18"/>
  <c r="X235" i="18"/>
  <c r="W235" i="18"/>
  <c r="V235" i="18"/>
  <c r="U235" i="18"/>
  <c r="T235" i="18"/>
  <c r="S235" i="18"/>
  <c r="AT233" i="18"/>
  <c r="AS233" i="18"/>
  <c r="AR233" i="18"/>
  <c r="AQ233" i="18"/>
  <c r="AP233" i="18"/>
  <c r="AO233" i="18"/>
  <c r="AN233" i="18"/>
  <c r="AM233" i="18"/>
  <c r="AL233" i="18"/>
  <c r="AK233" i="18"/>
  <c r="AJ233" i="18"/>
  <c r="AI233" i="18"/>
  <c r="AH233" i="18"/>
  <c r="AG233" i="18"/>
  <c r="AF233" i="18"/>
  <c r="AE233" i="18"/>
  <c r="AD233" i="18"/>
  <c r="AC233" i="18"/>
  <c r="AB233" i="18"/>
  <c r="AA233" i="18"/>
  <c r="Z233" i="18"/>
  <c r="Y233" i="18"/>
  <c r="X233" i="18"/>
  <c r="W233" i="18"/>
  <c r="V233" i="18"/>
  <c r="U233" i="18"/>
  <c r="T233" i="18"/>
  <c r="S233" i="18"/>
  <c r="AT231" i="18"/>
  <c r="AS231" i="18"/>
  <c r="AR231" i="18"/>
  <c r="AQ231" i="18"/>
  <c r="AP231" i="18"/>
  <c r="AO231" i="18"/>
  <c r="AN231" i="18"/>
  <c r="AM231" i="18"/>
  <c r="AL231" i="18"/>
  <c r="AK231" i="18"/>
  <c r="AJ231" i="18"/>
  <c r="AI231" i="18"/>
  <c r="AH231" i="18"/>
  <c r="AG231" i="18"/>
  <c r="AF231" i="18"/>
  <c r="AE231" i="18"/>
  <c r="AD231" i="18"/>
  <c r="AC231" i="18"/>
  <c r="AB231" i="18"/>
  <c r="AA231" i="18"/>
  <c r="Z231" i="18"/>
  <c r="Y231" i="18"/>
  <c r="X231" i="18"/>
  <c r="W231" i="18"/>
  <c r="V231" i="18"/>
  <c r="U231" i="18"/>
  <c r="T231" i="18"/>
  <c r="S231" i="18"/>
  <c r="BK251" i="18"/>
  <c r="BJ251" i="18"/>
  <c r="BG251" i="18"/>
  <c r="BF251" i="18"/>
  <c r="BD251" i="18"/>
  <c r="BC251" i="18"/>
  <c r="BB251" i="18"/>
  <c r="BA251" i="18"/>
  <c r="AZ251" i="18"/>
  <c r="AY251" i="18"/>
  <c r="AX251" i="18"/>
  <c r="AW251" i="18"/>
  <c r="AV251" i="18"/>
  <c r="BL247" i="18"/>
  <c r="BP248" i="18" s="1"/>
  <c r="BK247" i="18"/>
  <c r="BO248" i="18" s="1"/>
  <c r="BJ247" i="18"/>
  <c r="BN248" i="18" s="1"/>
  <c r="BI247" i="18"/>
  <c r="BM248" i="18" s="1"/>
  <c r="BH247" i="18"/>
  <c r="BG247" i="18"/>
  <c r="BF247" i="18"/>
  <c r="BE247" i="18"/>
  <c r="BD247" i="18"/>
  <c r="BC247" i="18"/>
  <c r="BB247" i="18"/>
  <c r="BA247" i="18"/>
  <c r="AZ247" i="18"/>
  <c r="AY247" i="18"/>
  <c r="AX247" i="18"/>
  <c r="AW247" i="18"/>
  <c r="AV247" i="18"/>
  <c r="BL243" i="18"/>
  <c r="BP244" i="18" s="1"/>
  <c r="BK243" i="18"/>
  <c r="BO244" i="18" s="1"/>
  <c r="BJ243" i="18"/>
  <c r="BN244" i="18" s="1"/>
  <c r="BI243" i="18"/>
  <c r="BM244" i="18" s="1"/>
  <c r="BH243" i="18"/>
  <c r="BG243" i="18"/>
  <c r="BF243" i="18"/>
  <c r="BE243" i="18"/>
  <c r="BD243" i="18"/>
  <c r="BC243" i="18"/>
  <c r="BB243" i="18"/>
  <c r="BA243" i="18"/>
  <c r="AZ243" i="18"/>
  <c r="AY243" i="18"/>
  <c r="AX243" i="18"/>
  <c r="AW243" i="18"/>
  <c r="AV243" i="18"/>
  <c r="BL235" i="18"/>
  <c r="BP236" i="18" s="1"/>
  <c r="BK235" i="18"/>
  <c r="BO236" i="18" s="1"/>
  <c r="BJ235" i="18"/>
  <c r="BN236" i="18" s="1"/>
  <c r="BI235" i="18"/>
  <c r="BM236" i="18" s="1"/>
  <c r="BH235" i="18"/>
  <c r="BG235" i="18"/>
  <c r="BF235" i="18"/>
  <c r="BE235" i="18"/>
  <c r="BD235" i="18"/>
  <c r="BC235" i="18"/>
  <c r="BB235" i="18"/>
  <c r="BA235" i="18"/>
  <c r="AZ235" i="18"/>
  <c r="AY235" i="18"/>
  <c r="AX235" i="18"/>
  <c r="AW235" i="18"/>
  <c r="AV235" i="18"/>
  <c r="BL233" i="18"/>
  <c r="BP234" i="18" s="1"/>
  <c r="BK233" i="18"/>
  <c r="BO234" i="18" s="1"/>
  <c r="BJ233" i="18"/>
  <c r="BN234" i="18" s="1"/>
  <c r="BI233" i="18"/>
  <c r="BM234" i="18" s="1"/>
  <c r="BH233" i="18"/>
  <c r="BG233" i="18"/>
  <c r="BF233" i="18"/>
  <c r="BE233" i="18"/>
  <c r="BD233" i="18"/>
  <c r="BC233" i="18"/>
  <c r="BB233" i="18"/>
  <c r="BA233" i="18"/>
  <c r="AZ233" i="18"/>
  <c r="AY233" i="18"/>
  <c r="AX233" i="18"/>
  <c r="AW233" i="18"/>
  <c r="AV233" i="18"/>
  <c r="BL231" i="18"/>
  <c r="BP232" i="18" s="1"/>
  <c r="BK231" i="18"/>
  <c r="BO232" i="18" s="1"/>
  <c r="BJ231" i="18"/>
  <c r="BN232" i="18" s="1"/>
  <c r="BI231" i="18"/>
  <c r="BM232" i="18" s="1"/>
  <c r="BH231" i="18"/>
  <c r="BG231" i="18"/>
  <c r="BF231" i="18"/>
  <c r="BE231" i="18"/>
  <c r="BD231" i="18"/>
  <c r="BC231" i="18"/>
  <c r="BB231" i="18"/>
  <c r="BA231" i="18"/>
  <c r="AZ231" i="18"/>
  <c r="AY231" i="18"/>
  <c r="AX231" i="18"/>
  <c r="AW231" i="18"/>
  <c r="AV231" i="18"/>
  <c r="BK224" i="18"/>
  <c r="BJ224" i="18"/>
  <c r="BG224" i="18"/>
  <c r="BF224" i="18"/>
  <c r="BD224" i="18"/>
  <c r="BC224" i="18"/>
  <c r="BB224" i="18"/>
  <c r="BA224" i="18"/>
  <c r="AZ224" i="18"/>
  <c r="AY224" i="18"/>
  <c r="AX224" i="18"/>
  <c r="AW224" i="18"/>
  <c r="AV224" i="18"/>
  <c r="BL220" i="18"/>
  <c r="BP221" i="18" s="1"/>
  <c r="BK220" i="18"/>
  <c r="BO221" i="18" s="1"/>
  <c r="BJ220" i="18"/>
  <c r="BN221" i="18" s="1"/>
  <c r="BI220" i="18"/>
  <c r="BM221" i="18" s="1"/>
  <c r="BH220" i="18"/>
  <c r="BG220" i="18"/>
  <c r="BF220" i="18"/>
  <c r="BE220" i="18"/>
  <c r="BD220" i="18"/>
  <c r="BC220" i="18"/>
  <c r="BB220" i="18"/>
  <c r="BA220" i="18"/>
  <c r="AZ220" i="18"/>
  <c r="AY220" i="18"/>
  <c r="AX220" i="18"/>
  <c r="AW220" i="18"/>
  <c r="AV220" i="18"/>
  <c r="BL216" i="18"/>
  <c r="BP217" i="18" s="1"/>
  <c r="BK216" i="18"/>
  <c r="BO217" i="18" s="1"/>
  <c r="BJ216" i="18"/>
  <c r="BN217" i="18" s="1"/>
  <c r="BI216" i="18"/>
  <c r="BM217" i="18" s="1"/>
  <c r="BH216" i="18"/>
  <c r="BG216" i="18"/>
  <c r="BF216" i="18"/>
  <c r="BE216" i="18"/>
  <c r="BD216" i="18"/>
  <c r="BC216" i="18"/>
  <c r="BB216" i="18"/>
  <c r="BA216" i="18"/>
  <c r="AZ216" i="18"/>
  <c r="AY216" i="18"/>
  <c r="AX216" i="18"/>
  <c r="AW216" i="18"/>
  <c r="AV216" i="18"/>
  <c r="BL208" i="18"/>
  <c r="BP209" i="18" s="1"/>
  <c r="BK208" i="18"/>
  <c r="BO209" i="18" s="1"/>
  <c r="BJ208" i="18"/>
  <c r="BN209" i="18" s="1"/>
  <c r="BI208" i="18"/>
  <c r="BM209" i="18" s="1"/>
  <c r="BH208" i="18"/>
  <c r="BG208" i="18"/>
  <c r="BF208" i="18"/>
  <c r="BE208" i="18"/>
  <c r="BD208" i="18"/>
  <c r="BC208" i="18"/>
  <c r="BB208" i="18"/>
  <c r="BA208" i="18"/>
  <c r="AZ208" i="18"/>
  <c r="AY208" i="18"/>
  <c r="AX208" i="18"/>
  <c r="AW208" i="18"/>
  <c r="AV208" i="18"/>
  <c r="BL206" i="18"/>
  <c r="BP207" i="18" s="1"/>
  <c r="BK206" i="18"/>
  <c r="BO207" i="18" s="1"/>
  <c r="BJ206" i="18"/>
  <c r="BI206" i="18"/>
  <c r="BM207" i="18" s="1"/>
  <c r="BH206" i="18"/>
  <c r="BG206" i="18"/>
  <c r="BF206" i="18"/>
  <c r="BE206" i="18"/>
  <c r="BD206" i="18"/>
  <c r="BC206" i="18"/>
  <c r="BB206" i="18"/>
  <c r="BA206" i="18"/>
  <c r="AZ206" i="18"/>
  <c r="AY206" i="18"/>
  <c r="AX206" i="18"/>
  <c r="AW206" i="18"/>
  <c r="AV206" i="18"/>
  <c r="BL204" i="18"/>
  <c r="BP205" i="18" s="1"/>
  <c r="BK204" i="18"/>
  <c r="BJ204" i="18"/>
  <c r="BN205" i="18" s="1"/>
  <c r="BI204" i="18"/>
  <c r="BM205" i="18" s="1"/>
  <c r="BH204" i="18"/>
  <c r="BG204" i="18"/>
  <c r="BF204" i="18"/>
  <c r="BE204" i="18"/>
  <c r="BD204" i="18"/>
  <c r="BC204" i="18"/>
  <c r="BB204" i="18"/>
  <c r="BA204" i="18"/>
  <c r="AZ204" i="18"/>
  <c r="AY204" i="18"/>
  <c r="AX204" i="18"/>
  <c r="AW204" i="18"/>
  <c r="AV204" i="18"/>
  <c r="AT224" i="18"/>
  <c r="AS224" i="18"/>
  <c r="AR224" i="18"/>
  <c r="AQ224" i="18"/>
  <c r="AP224" i="18"/>
  <c r="AO224" i="18"/>
  <c r="AN224" i="18"/>
  <c r="AM224" i="18"/>
  <c r="AL224" i="18"/>
  <c r="AK224" i="18"/>
  <c r="AJ224" i="18"/>
  <c r="AI224" i="18"/>
  <c r="AH224" i="18"/>
  <c r="AG224" i="18"/>
  <c r="AF224" i="18"/>
  <c r="AE224" i="18"/>
  <c r="AD224" i="18"/>
  <c r="AC224" i="18"/>
  <c r="AB224" i="18"/>
  <c r="AA224" i="18"/>
  <c r="Z224" i="18"/>
  <c r="Y224" i="18"/>
  <c r="X224" i="18"/>
  <c r="W224" i="18"/>
  <c r="V224" i="18"/>
  <c r="U224" i="18"/>
  <c r="T224" i="18"/>
  <c r="S224" i="18"/>
  <c r="AT220" i="18"/>
  <c r="AS220" i="18"/>
  <c r="AR220" i="18"/>
  <c r="AQ220" i="18"/>
  <c r="AP220" i="18"/>
  <c r="AO220" i="18"/>
  <c r="AN220" i="18"/>
  <c r="AM220" i="18"/>
  <c r="AL220" i="18"/>
  <c r="AK220" i="18"/>
  <c r="AJ220" i="18"/>
  <c r="AI220" i="18"/>
  <c r="AH220" i="18"/>
  <c r="AG220" i="18"/>
  <c r="AF220" i="18"/>
  <c r="AE220" i="18"/>
  <c r="AD220" i="18"/>
  <c r="AC220" i="18"/>
  <c r="AB220" i="18"/>
  <c r="AA220" i="18"/>
  <c r="Z220" i="18"/>
  <c r="Y220" i="18"/>
  <c r="X220" i="18"/>
  <c r="W220" i="18"/>
  <c r="V220" i="18"/>
  <c r="U220" i="18"/>
  <c r="T220" i="18"/>
  <c r="S220" i="18"/>
  <c r="AT216" i="18"/>
  <c r="AS216" i="18"/>
  <c r="AR216" i="18"/>
  <c r="AQ216" i="18"/>
  <c r="AP216" i="18"/>
  <c r="AO216" i="18"/>
  <c r="AN216" i="18"/>
  <c r="AM216" i="18"/>
  <c r="AL216" i="18"/>
  <c r="AK216" i="18"/>
  <c r="AJ216" i="18"/>
  <c r="AI216" i="18"/>
  <c r="AH216" i="18"/>
  <c r="AG216" i="18"/>
  <c r="AF216" i="18"/>
  <c r="AE216" i="18"/>
  <c r="AD216" i="18"/>
  <c r="AC216" i="18"/>
  <c r="AB216" i="18"/>
  <c r="AA216" i="18"/>
  <c r="Z216" i="18"/>
  <c r="Y216" i="18"/>
  <c r="X216" i="18"/>
  <c r="W216" i="18"/>
  <c r="V216" i="18"/>
  <c r="U216" i="18"/>
  <c r="T216" i="18"/>
  <c r="S216" i="18"/>
  <c r="AT208" i="18"/>
  <c r="AS208" i="18"/>
  <c r="AR208" i="18"/>
  <c r="AQ208" i="18"/>
  <c r="AP208" i="18"/>
  <c r="AO208" i="18"/>
  <c r="AN208" i="18"/>
  <c r="AM208" i="18"/>
  <c r="AL208" i="18"/>
  <c r="AK208" i="18"/>
  <c r="AJ208" i="18"/>
  <c r="AI208" i="18"/>
  <c r="AH208" i="18"/>
  <c r="AG208" i="18"/>
  <c r="AF208" i="18"/>
  <c r="AE208" i="18"/>
  <c r="AD208" i="18"/>
  <c r="AC208" i="18"/>
  <c r="AB208" i="18"/>
  <c r="AA208" i="18"/>
  <c r="Z208" i="18"/>
  <c r="Y208" i="18"/>
  <c r="X208" i="18"/>
  <c r="W208" i="18"/>
  <c r="V208" i="18"/>
  <c r="U208" i="18"/>
  <c r="T208" i="18"/>
  <c r="S208" i="18"/>
  <c r="AT206" i="18"/>
  <c r="AS206" i="18"/>
  <c r="AR206" i="18"/>
  <c r="AQ206" i="18"/>
  <c r="AP206" i="18"/>
  <c r="AO206" i="18"/>
  <c r="AN206" i="18"/>
  <c r="AM206" i="18"/>
  <c r="AL206" i="18"/>
  <c r="AK206" i="18"/>
  <c r="AJ206" i="18"/>
  <c r="AI206" i="18"/>
  <c r="AH206" i="18"/>
  <c r="AG206" i="18"/>
  <c r="AF206" i="18"/>
  <c r="AE206" i="18"/>
  <c r="AD206" i="18"/>
  <c r="AC206" i="18"/>
  <c r="AB206" i="18"/>
  <c r="AA206" i="18"/>
  <c r="Z206" i="18"/>
  <c r="Y206" i="18"/>
  <c r="X206" i="18"/>
  <c r="W206" i="18"/>
  <c r="V206" i="18"/>
  <c r="U206" i="18"/>
  <c r="T206" i="18"/>
  <c r="S206" i="18"/>
  <c r="AT204" i="18"/>
  <c r="AS204" i="18"/>
  <c r="AR204" i="18"/>
  <c r="AQ204" i="18"/>
  <c r="AP204" i="18"/>
  <c r="AO204" i="18"/>
  <c r="AN204" i="18"/>
  <c r="AM204" i="18"/>
  <c r="AL204" i="18"/>
  <c r="AK204" i="18"/>
  <c r="AJ204" i="18"/>
  <c r="AI204" i="18"/>
  <c r="AH204" i="18"/>
  <c r="AG204" i="18"/>
  <c r="AF204" i="18"/>
  <c r="AE204" i="18"/>
  <c r="AD204" i="18"/>
  <c r="AC204" i="18"/>
  <c r="AB204" i="18"/>
  <c r="AA204" i="18"/>
  <c r="Z204" i="18"/>
  <c r="Y204" i="18"/>
  <c r="X204" i="18"/>
  <c r="W204" i="18"/>
  <c r="V204" i="18"/>
  <c r="U204" i="18"/>
  <c r="T204" i="18"/>
  <c r="S204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R177" i="18"/>
  <c r="Q177" i="18"/>
  <c r="P177" i="18"/>
  <c r="O177" i="18"/>
  <c r="N177" i="18"/>
  <c r="M177" i="18"/>
  <c r="L177" i="18"/>
  <c r="K177" i="18"/>
  <c r="J177" i="18"/>
  <c r="I177" i="18"/>
  <c r="H177" i="18"/>
  <c r="G177" i="18"/>
  <c r="F177" i="18"/>
  <c r="E177" i="18"/>
  <c r="D177" i="18"/>
  <c r="C177" i="18"/>
  <c r="BG197" i="18"/>
  <c r="BF197" i="18"/>
  <c r="BD197" i="18"/>
  <c r="BC197" i="18"/>
  <c r="BB197" i="18"/>
  <c r="BA197" i="18"/>
  <c r="AZ197" i="18"/>
  <c r="AY197" i="18"/>
  <c r="AX197" i="18"/>
  <c r="AW197" i="18"/>
  <c r="AV197" i="18"/>
  <c r="AT197" i="18"/>
  <c r="AS197" i="18"/>
  <c r="AR197" i="18"/>
  <c r="AQ197" i="18"/>
  <c r="AP197" i="18"/>
  <c r="AO197" i="18"/>
  <c r="AN197" i="18"/>
  <c r="AM197" i="18"/>
  <c r="AL197" i="18"/>
  <c r="AK197" i="18"/>
  <c r="AJ197" i="18"/>
  <c r="AI197" i="18"/>
  <c r="AH197" i="18"/>
  <c r="AG197" i="18"/>
  <c r="AF197" i="18"/>
  <c r="AE197" i="18"/>
  <c r="AD197" i="18"/>
  <c r="AC197" i="18"/>
  <c r="AB197" i="18"/>
  <c r="AA197" i="18"/>
  <c r="Z197" i="18"/>
  <c r="Y197" i="18"/>
  <c r="X197" i="18"/>
  <c r="W197" i="18"/>
  <c r="V197" i="18"/>
  <c r="U197" i="18"/>
  <c r="T197" i="18"/>
  <c r="S197" i="18"/>
  <c r="BL193" i="18"/>
  <c r="BP194" i="18" s="1"/>
  <c r="BK193" i="18"/>
  <c r="BO194" i="18" s="1"/>
  <c r="BJ193" i="18"/>
  <c r="BN194" i="18" s="1"/>
  <c r="BI193" i="18"/>
  <c r="BM194" i="18" s="1"/>
  <c r="BH193" i="18"/>
  <c r="BG193" i="18"/>
  <c r="BF193" i="18"/>
  <c r="BE193" i="18"/>
  <c r="BD193" i="18"/>
  <c r="BC193" i="18"/>
  <c r="BB193" i="18"/>
  <c r="BA193" i="18"/>
  <c r="AZ193" i="18"/>
  <c r="AY193" i="18"/>
  <c r="AX193" i="18"/>
  <c r="AW193" i="18"/>
  <c r="AV193" i="18"/>
  <c r="AT193" i="18"/>
  <c r="AS193" i="18"/>
  <c r="AR193" i="18"/>
  <c r="AQ193" i="18"/>
  <c r="AP193" i="18"/>
  <c r="AO193" i="18"/>
  <c r="AN193" i="18"/>
  <c r="AM193" i="18"/>
  <c r="AL193" i="18"/>
  <c r="AK193" i="18"/>
  <c r="AJ193" i="18"/>
  <c r="AI193" i="18"/>
  <c r="AH193" i="18"/>
  <c r="AG193" i="18"/>
  <c r="AF193" i="18"/>
  <c r="AE193" i="18"/>
  <c r="AD193" i="18"/>
  <c r="AC193" i="18"/>
  <c r="AB193" i="18"/>
  <c r="AA193" i="18"/>
  <c r="Z193" i="18"/>
  <c r="Y193" i="18"/>
  <c r="X193" i="18"/>
  <c r="W193" i="18"/>
  <c r="V193" i="18"/>
  <c r="U193" i="18"/>
  <c r="T193" i="18"/>
  <c r="S193" i="18"/>
  <c r="BL189" i="18"/>
  <c r="BP190" i="18" s="1"/>
  <c r="BK189" i="18"/>
  <c r="BO190" i="18" s="1"/>
  <c r="BJ189" i="18"/>
  <c r="BN190" i="18" s="1"/>
  <c r="BI189" i="18"/>
  <c r="BM190" i="18" s="1"/>
  <c r="BH189" i="18"/>
  <c r="BG189" i="18"/>
  <c r="BF189" i="18"/>
  <c r="BE189" i="18"/>
  <c r="BD189" i="18"/>
  <c r="BC189" i="18"/>
  <c r="BB189" i="18"/>
  <c r="BA189" i="18"/>
  <c r="AZ189" i="18"/>
  <c r="AY189" i="18"/>
  <c r="AX189" i="18"/>
  <c r="AW189" i="18"/>
  <c r="AV189" i="18"/>
  <c r="AT189" i="18"/>
  <c r="AS189" i="18"/>
  <c r="AR189" i="18"/>
  <c r="AQ189" i="18"/>
  <c r="AP189" i="18"/>
  <c r="AO189" i="18"/>
  <c r="AN189" i="18"/>
  <c r="AM189" i="18"/>
  <c r="AL189" i="18"/>
  <c r="AK189" i="18"/>
  <c r="AJ189" i="18"/>
  <c r="AI189" i="18"/>
  <c r="AH189" i="18"/>
  <c r="AG189" i="18"/>
  <c r="AF189" i="18"/>
  <c r="AE189" i="18"/>
  <c r="AD189" i="18"/>
  <c r="AC189" i="18"/>
  <c r="AB189" i="18"/>
  <c r="AA189" i="18"/>
  <c r="Z189" i="18"/>
  <c r="Y189" i="18"/>
  <c r="X189" i="18"/>
  <c r="W189" i="18"/>
  <c r="V189" i="18"/>
  <c r="U189" i="18"/>
  <c r="T189" i="18"/>
  <c r="S189" i="18"/>
  <c r="BL181" i="18"/>
  <c r="BP182" i="18" s="1"/>
  <c r="BK181" i="18"/>
  <c r="BO182" i="18" s="1"/>
  <c r="BJ181" i="18"/>
  <c r="BN182" i="18" s="1"/>
  <c r="BI181" i="18"/>
  <c r="BM182" i="18" s="1"/>
  <c r="BH181" i="18"/>
  <c r="BG181" i="18"/>
  <c r="BF181" i="18"/>
  <c r="BE181" i="18"/>
  <c r="BD181" i="18"/>
  <c r="BC181" i="18"/>
  <c r="BB181" i="18"/>
  <c r="BA181" i="18"/>
  <c r="AZ181" i="18"/>
  <c r="AY181" i="18"/>
  <c r="AX181" i="18"/>
  <c r="AW181" i="18"/>
  <c r="AV181" i="18"/>
  <c r="AT181" i="18"/>
  <c r="AS181" i="18"/>
  <c r="AR181" i="18"/>
  <c r="AQ181" i="18"/>
  <c r="AP181" i="18"/>
  <c r="AO181" i="18"/>
  <c r="AN181" i="18"/>
  <c r="AM181" i="18"/>
  <c r="AL181" i="18"/>
  <c r="AK181" i="18"/>
  <c r="AJ181" i="18"/>
  <c r="AI181" i="18"/>
  <c r="AH181" i="18"/>
  <c r="AG181" i="18"/>
  <c r="AF181" i="18"/>
  <c r="AE181" i="18"/>
  <c r="AD181" i="18"/>
  <c r="AC181" i="18"/>
  <c r="AB181" i="18"/>
  <c r="AA181" i="18"/>
  <c r="Z181" i="18"/>
  <c r="Y181" i="18"/>
  <c r="X181" i="18"/>
  <c r="W181" i="18"/>
  <c r="V181" i="18"/>
  <c r="U181" i="18"/>
  <c r="T181" i="18"/>
  <c r="S181" i="18"/>
  <c r="BL179" i="18"/>
  <c r="BP180" i="18" s="1"/>
  <c r="BK179" i="18"/>
  <c r="BO180" i="18" s="1"/>
  <c r="BJ179" i="18"/>
  <c r="BN180" i="18" s="1"/>
  <c r="BI179" i="18"/>
  <c r="BM180" i="18" s="1"/>
  <c r="BH179" i="18"/>
  <c r="BG179" i="18"/>
  <c r="BF179" i="18"/>
  <c r="BE179" i="18"/>
  <c r="BD179" i="18"/>
  <c r="BC179" i="18"/>
  <c r="BB179" i="18"/>
  <c r="BA179" i="18"/>
  <c r="AZ179" i="18"/>
  <c r="AY179" i="18"/>
  <c r="AX179" i="18"/>
  <c r="AW179" i="18"/>
  <c r="AV179" i="18"/>
  <c r="AT179" i="18"/>
  <c r="AS179" i="18"/>
  <c r="AR179" i="18"/>
  <c r="AQ179" i="18"/>
  <c r="AP179" i="18"/>
  <c r="AO179" i="18"/>
  <c r="AN179" i="18"/>
  <c r="AM179" i="18"/>
  <c r="AL179" i="18"/>
  <c r="AK179" i="18"/>
  <c r="AJ179" i="18"/>
  <c r="AI179" i="18"/>
  <c r="AH179" i="18"/>
  <c r="AG179" i="18"/>
  <c r="AF179" i="18"/>
  <c r="AE179" i="18"/>
  <c r="AD179" i="18"/>
  <c r="AC179" i="18"/>
  <c r="AB179" i="18"/>
  <c r="AA179" i="18"/>
  <c r="Z179" i="18"/>
  <c r="Y179" i="18"/>
  <c r="X179" i="18"/>
  <c r="W179" i="18"/>
  <c r="V179" i="18"/>
  <c r="U179" i="18"/>
  <c r="T179" i="18"/>
  <c r="S179" i="18"/>
  <c r="BL177" i="18"/>
  <c r="BP178" i="18" s="1"/>
  <c r="BK177" i="18"/>
  <c r="BO178" i="18" s="1"/>
  <c r="BJ177" i="18"/>
  <c r="BN178" i="18" s="1"/>
  <c r="BI177" i="18"/>
  <c r="BM178" i="18" s="1"/>
  <c r="BH177" i="18"/>
  <c r="BG177" i="18"/>
  <c r="BF177" i="18"/>
  <c r="BE177" i="18"/>
  <c r="BD177" i="18"/>
  <c r="BC177" i="18"/>
  <c r="BB177" i="18"/>
  <c r="BA177" i="18"/>
  <c r="AZ177" i="18"/>
  <c r="AY177" i="18"/>
  <c r="AX177" i="18"/>
  <c r="AW177" i="18"/>
  <c r="AV177" i="18"/>
  <c r="AT177" i="18"/>
  <c r="AS177" i="18"/>
  <c r="AR177" i="18"/>
  <c r="AQ177" i="18"/>
  <c r="AP177" i="18"/>
  <c r="AO177" i="18"/>
  <c r="AN177" i="18"/>
  <c r="AM177" i="18"/>
  <c r="AL177" i="18"/>
  <c r="AK177" i="18"/>
  <c r="AJ177" i="18"/>
  <c r="AI177" i="18"/>
  <c r="AH177" i="18"/>
  <c r="AG177" i="18"/>
  <c r="AF177" i="18"/>
  <c r="AE177" i="18"/>
  <c r="AD177" i="18"/>
  <c r="AC177" i="18"/>
  <c r="AB177" i="18"/>
  <c r="AA177" i="18"/>
  <c r="Z177" i="18"/>
  <c r="Y177" i="18"/>
  <c r="X177" i="18"/>
  <c r="W177" i="18"/>
  <c r="V177" i="18"/>
  <c r="U177" i="18"/>
  <c r="T177" i="18"/>
  <c r="S177" i="18"/>
  <c r="BK167" i="18"/>
  <c r="BJ167" i="18"/>
  <c r="BG167" i="18"/>
  <c r="BF167" i="18"/>
  <c r="BD167" i="18"/>
  <c r="BC167" i="18"/>
  <c r="BB167" i="18"/>
  <c r="BA167" i="18"/>
  <c r="AZ167" i="18"/>
  <c r="AY167" i="18"/>
  <c r="AX167" i="18"/>
  <c r="AW167" i="18"/>
  <c r="AV167" i="18"/>
  <c r="AT167" i="18"/>
  <c r="AS167" i="18"/>
  <c r="AR167" i="18"/>
  <c r="AQ167" i="18"/>
  <c r="AP167" i="18"/>
  <c r="AO167" i="18"/>
  <c r="AN167" i="18"/>
  <c r="AM167" i="18"/>
  <c r="AL167" i="18"/>
  <c r="AK167" i="18"/>
  <c r="AJ167" i="18"/>
  <c r="AI167" i="18"/>
  <c r="AH167" i="18"/>
  <c r="AG167" i="18"/>
  <c r="AF167" i="18"/>
  <c r="AE167" i="18"/>
  <c r="AD167" i="18"/>
  <c r="AC167" i="18"/>
  <c r="AB167" i="18"/>
  <c r="AA167" i="18"/>
  <c r="Z167" i="18"/>
  <c r="Y167" i="18"/>
  <c r="X167" i="18"/>
  <c r="W167" i="18"/>
  <c r="V167" i="18"/>
  <c r="U167" i="18"/>
  <c r="T167" i="18"/>
  <c r="S167" i="18"/>
  <c r="BL163" i="18"/>
  <c r="BP164" i="18" s="1"/>
  <c r="BK163" i="18"/>
  <c r="BO164" i="18" s="1"/>
  <c r="BJ163" i="18"/>
  <c r="BN164" i="18" s="1"/>
  <c r="BI163" i="18"/>
  <c r="BM164" i="18" s="1"/>
  <c r="BH163" i="18"/>
  <c r="BG163" i="18"/>
  <c r="BF163" i="18"/>
  <c r="BE163" i="18"/>
  <c r="BD163" i="18"/>
  <c r="BC163" i="18"/>
  <c r="BB163" i="18"/>
  <c r="BA163" i="18"/>
  <c r="AZ163" i="18"/>
  <c r="AY163" i="18"/>
  <c r="AX163" i="18"/>
  <c r="AW163" i="18"/>
  <c r="AV163" i="18"/>
  <c r="AT163" i="18"/>
  <c r="AS163" i="18"/>
  <c r="AR163" i="18"/>
  <c r="AQ163" i="18"/>
  <c r="AP163" i="18"/>
  <c r="AO163" i="18"/>
  <c r="AN163" i="18"/>
  <c r="AM163" i="18"/>
  <c r="AL163" i="18"/>
  <c r="AK163" i="18"/>
  <c r="AJ163" i="18"/>
  <c r="AI163" i="18"/>
  <c r="AH163" i="18"/>
  <c r="AG163" i="18"/>
  <c r="AF163" i="18"/>
  <c r="AE163" i="18"/>
  <c r="AD163" i="18"/>
  <c r="AC163" i="18"/>
  <c r="AB163" i="18"/>
  <c r="AA163" i="18"/>
  <c r="Z163" i="18"/>
  <c r="Y163" i="18"/>
  <c r="X163" i="18"/>
  <c r="W163" i="18"/>
  <c r="V163" i="18"/>
  <c r="U163" i="18"/>
  <c r="T163" i="18"/>
  <c r="S163" i="18"/>
  <c r="BL159" i="18"/>
  <c r="BP160" i="18" s="1"/>
  <c r="BK159" i="18"/>
  <c r="BO160" i="18" s="1"/>
  <c r="BJ159" i="18"/>
  <c r="BN160" i="18" s="1"/>
  <c r="BI159" i="18"/>
  <c r="BM160" i="18" s="1"/>
  <c r="BH159" i="18"/>
  <c r="BG159" i="18"/>
  <c r="BF159" i="18"/>
  <c r="BE159" i="18"/>
  <c r="BD159" i="18"/>
  <c r="BC159" i="18"/>
  <c r="BB159" i="18"/>
  <c r="BA159" i="18"/>
  <c r="AZ159" i="18"/>
  <c r="AY159" i="18"/>
  <c r="AX159" i="18"/>
  <c r="AW159" i="18"/>
  <c r="AV159" i="18"/>
  <c r="AT159" i="18"/>
  <c r="AS159" i="18"/>
  <c r="AR159" i="18"/>
  <c r="AQ159" i="18"/>
  <c r="AP159" i="18"/>
  <c r="AO159" i="18"/>
  <c r="AN159" i="18"/>
  <c r="AM159" i="18"/>
  <c r="AL159" i="18"/>
  <c r="AK159" i="18"/>
  <c r="AJ159" i="18"/>
  <c r="AI159" i="18"/>
  <c r="AH159" i="18"/>
  <c r="AG159" i="18"/>
  <c r="AF159" i="18"/>
  <c r="AE159" i="18"/>
  <c r="AD159" i="18"/>
  <c r="AC159" i="18"/>
  <c r="AB159" i="18"/>
  <c r="AA159" i="18"/>
  <c r="Z159" i="18"/>
  <c r="Y159" i="18"/>
  <c r="X159" i="18"/>
  <c r="W159" i="18"/>
  <c r="V159" i="18"/>
  <c r="U159" i="18"/>
  <c r="T159" i="18"/>
  <c r="S159" i="18"/>
  <c r="BL151" i="18"/>
  <c r="BP152" i="18" s="1"/>
  <c r="BK151" i="18"/>
  <c r="BO152" i="18" s="1"/>
  <c r="BJ151" i="18"/>
  <c r="BN152" i="18" s="1"/>
  <c r="BI151" i="18"/>
  <c r="BM152" i="18" s="1"/>
  <c r="BH151" i="18"/>
  <c r="BG151" i="18"/>
  <c r="BF151" i="18"/>
  <c r="BE151" i="18"/>
  <c r="BD151" i="18"/>
  <c r="BC151" i="18"/>
  <c r="BB151" i="18"/>
  <c r="BA151" i="18"/>
  <c r="AZ151" i="18"/>
  <c r="AY151" i="18"/>
  <c r="AX151" i="18"/>
  <c r="AW151" i="18"/>
  <c r="AV151" i="18"/>
  <c r="AT151" i="18"/>
  <c r="AS151" i="18"/>
  <c r="AR151" i="18"/>
  <c r="AQ151" i="18"/>
  <c r="AP151" i="18"/>
  <c r="AO151" i="18"/>
  <c r="AN151" i="18"/>
  <c r="AM151" i="18"/>
  <c r="AL151" i="18"/>
  <c r="AK151" i="18"/>
  <c r="AJ151" i="18"/>
  <c r="AI151" i="18"/>
  <c r="AH151" i="18"/>
  <c r="AG151" i="18"/>
  <c r="AF151" i="18"/>
  <c r="AE151" i="18"/>
  <c r="AD151" i="18"/>
  <c r="AC151" i="18"/>
  <c r="AB151" i="18"/>
  <c r="AA151" i="18"/>
  <c r="Z151" i="18"/>
  <c r="Y151" i="18"/>
  <c r="X151" i="18"/>
  <c r="W151" i="18"/>
  <c r="V151" i="18"/>
  <c r="U151" i="18"/>
  <c r="T151" i="18"/>
  <c r="S151" i="18"/>
  <c r="BL149" i="18"/>
  <c r="BP150" i="18" s="1"/>
  <c r="BK149" i="18"/>
  <c r="BO150" i="18" s="1"/>
  <c r="BJ149" i="18"/>
  <c r="BN150" i="18" s="1"/>
  <c r="BI149" i="18"/>
  <c r="BM150" i="18" s="1"/>
  <c r="BH149" i="18"/>
  <c r="BG149" i="18"/>
  <c r="BF149" i="18"/>
  <c r="BE149" i="18"/>
  <c r="BD149" i="18"/>
  <c r="BC149" i="18"/>
  <c r="BB149" i="18"/>
  <c r="BA149" i="18"/>
  <c r="AZ149" i="18"/>
  <c r="AY149" i="18"/>
  <c r="AX149" i="18"/>
  <c r="AW149" i="18"/>
  <c r="AV149" i="18"/>
  <c r="AT149" i="18"/>
  <c r="AS149" i="18"/>
  <c r="AR149" i="18"/>
  <c r="AQ149" i="18"/>
  <c r="AP149" i="18"/>
  <c r="AO149" i="18"/>
  <c r="AN149" i="18"/>
  <c r="AM149" i="18"/>
  <c r="AL149" i="18"/>
  <c r="AK149" i="18"/>
  <c r="AJ149" i="18"/>
  <c r="AI149" i="18"/>
  <c r="AH149" i="18"/>
  <c r="AG149" i="18"/>
  <c r="AF149" i="18"/>
  <c r="AE149" i="18"/>
  <c r="AD149" i="18"/>
  <c r="AC149" i="18"/>
  <c r="AB149" i="18"/>
  <c r="AA149" i="18"/>
  <c r="Z149" i="18"/>
  <c r="Y149" i="18"/>
  <c r="X149" i="18"/>
  <c r="W149" i="18"/>
  <c r="V149" i="18"/>
  <c r="U149" i="18"/>
  <c r="T149" i="18"/>
  <c r="S149" i="18"/>
  <c r="BL147" i="18"/>
  <c r="BP148" i="18" s="1"/>
  <c r="BK147" i="18"/>
  <c r="BO148" i="18" s="1"/>
  <c r="BJ147" i="18"/>
  <c r="BN148" i="18" s="1"/>
  <c r="BI147" i="18"/>
  <c r="BM148" i="18" s="1"/>
  <c r="BH147" i="18"/>
  <c r="BG147" i="18"/>
  <c r="BF147" i="18"/>
  <c r="BE147" i="18"/>
  <c r="BD147" i="18"/>
  <c r="BC147" i="18"/>
  <c r="BB147" i="18"/>
  <c r="BA147" i="18"/>
  <c r="AZ147" i="18"/>
  <c r="AY147" i="18"/>
  <c r="AX147" i="18"/>
  <c r="AW147" i="18"/>
  <c r="AV147" i="18"/>
  <c r="AT147" i="18"/>
  <c r="AS147" i="18"/>
  <c r="AR147" i="18"/>
  <c r="AQ147" i="18"/>
  <c r="AP147" i="18"/>
  <c r="AO147" i="18"/>
  <c r="AN147" i="18"/>
  <c r="AM147" i="18"/>
  <c r="AL147" i="18"/>
  <c r="AK147" i="18"/>
  <c r="AJ147" i="18"/>
  <c r="AI147" i="18"/>
  <c r="AH147" i="18"/>
  <c r="AG147" i="18"/>
  <c r="AF147" i="18"/>
  <c r="AE147" i="18"/>
  <c r="AD147" i="18"/>
  <c r="AC147" i="18"/>
  <c r="AB147" i="18"/>
  <c r="AA147" i="18"/>
  <c r="Z147" i="18"/>
  <c r="Y147" i="18"/>
  <c r="X147" i="18"/>
  <c r="W147" i="18"/>
  <c r="V147" i="18"/>
  <c r="U147" i="18"/>
  <c r="T147" i="18"/>
  <c r="S147" i="18"/>
  <c r="BK140" i="18"/>
  <c r="BJ140" i="18"/>
  <c r="BG140" i="18"/>
  <c r="BF140" i="18"/>
  <c r="BD140" i="18"/>
  <c r="BC140" i="18"/>
  <c r="BB140" i="18"/>
  <c r="BA140" i="18"/>
  <c r="AZ140" i="18"/>
  <c r="AY140" i="18"/>
  <c r="AX140" i="18"/>
  <c r="AW140" i="18"/>
  <c r="AV140" i="18"/>
  <c r="BL136" i="18"/>
  <c r="BP137" i="18" s="1"/>
  <c r="BK136" i="18"/>
  <c r="BO137" i="18" s="1"/>
  <c r="BJ136" i="18"/>
  <c r="BN137" i="18" s="1"/>
  <c r="BI136" i="18"/>
  <c r="BM137" i="18" s="1"/>
  <c r="BH136" i="18"/>
  <c r="BG136" i="18"/>
  <c r="BF136" i="18"/>
  <c r="BE136" i="18"/>
  <c r="BD136" i="18"/>
  <c r="BC136" i="18"/>
  <c r="BB136" i="18"/>
  <c r="BA136" i="18"/>
  <c r="AZ136" i="18"/>
  <c r="AY136" i="18"/>
  <c r="AX136" i="18"/>
  <c r="AW136" i="18"/>
  <c r="AV136" i="18"/>
  <c r="BL132" i="18"/>
  <c r="BP133" i="18" s="1"/>
  <c r="BK132" i="18"/>
  <c r="BO133" i="18" s="1"/>
  <c r="BJ132" i="18"/>
  <c r="BN133" i="18" s="1"/>
  <c r="BI132" i="18"/>
  <c r="BM133" i="18" s="1"/>
  <c r="BH132" i="18"/>
  <c r="BG132" i="18"/>
  <c r="BF132" i="18"/>
  <c r="BE132" i="18"/>
  <c r="BD132" i="18"/>
  <c r="BC132" i="18"/>
  <c r="BB132" i="18"/>
  <c r="BA132" i="18"/>
  <c r="AZ132" i="18"/>
  <c r="AY132" i="18"/>
  <c r="AX132" i="18"/>
  <c r="AW132" i="18"/>
  <c r="AV132" i="18"/>
  <c r="BL124" i="18"/>
  <c r="BP125" i="18" s="1"/>
  <c r="BK124" i="18"/>
  <c r="BO125" i="18" s="1"/>
  <c r="BJ124" i="18"/>
  <c r="BN125" i="18" s="1"/>
  <c r="BI124" i="18"/>
  <c r="BM125" i="18" s="1"/>
  <c r="BH124" i="18"/>
  <c r="BG124" i="18"/>
  <c r="BF124" i="18"/>
  <c r="BE124" i="18"/>
  <c r="BD124" i="18"/>
  <c r="BC124" i="18"/>
  <c r="BB124" i="18"/>
  <c r="BA124" i="18"/>
  <c r="AZ124" i="18"/>
  <c r="AY124" i="18"/>
  <c r="AX124" i="18"/>
  <c r="AW124" i="18"/>
  <c r="AV124" i="18"/>
  <c r="BL122" i="18"/>
  <c r="BP123" i="18" s="1"/>
  <c r="BK122" i="18"/>
  <c r="BO123" i="18" s="1"/>
  <c r="BJ122" i="18"/>
  <c r="BN123" i="18" s="1"/>
  <c r="BI122" i="18"/>
  <c r="BM123" i="18" s="1"/>
  <c r="BH122" i="18"/>
  <c r="BG122" i="18"/>
  <c r="BF122" i="18"/>
  <c r="BE122" i="18"/>
  <c r="BD122" i="18"/>
  <c r="BC122" i="18"/>
  <c r="BB122" i="18"/>
  <c r="BA122" i="18"/>
  <c r="AZ122" i="18"/>
  <c r="AY122" i="18"/>
  <c r="AX122" i="18"/>
  <c r="AW122" i="18"/>
  <c r="AV122" i="18"/>
  <c r="BL120" i="18"/>
  <c r="BP121" i="18" s="1"/>
  <c r="BK120" i="18"/>
  <c r="BO121" i="18" s="1"/>
  <c r="BJ120" i="18"/>
  <c r="BN121" i="18" s="1"/>
  <c r="BI120" i="18"/>
  <c r="BM121" i="18" s="1"/>
  <c r="BH120" i="18"/>
  <c r="BG120" i="18"/>
  <c r="BF120" i="18"/>
  <c r="BE120" i="18"/>
  <c r="BD120" i="18"/>
  <c r="BC120" i="18"/>
  <c r="BB120" i="18"/>
  <c r="BA120" i="18"/>
  <c r="AZ120" i="18"/>
  <c r="AY120" i="18"/>
  <c r="AX120" i="18"/>
  <c r="AW120" i="18"/>
  <c r="AV120" i="18"/>
  <c r="AT140" i="18"/>
  <c r="AS140" i="18"/>
  <c r="AR140" i="18"/>
  <c r="AQ140" i="18"/>
  <c r="AP140" i="18"/>
  <c r="AO140" i="18"/>
  <c r="AN140" i="18"/>
  <c r="AM140" i="18"/>
  <c r="AL140" i="18"/>
  <c r="AK140" i="18"/>
  <c r="AJ140" i="18"/>
  <c r="AI140" i="18"/>
  <c r="AH140" i="18"/>
  <c r="AG140" i="18"/>
  <c r="AF140" i="18"/>
  <c r="AE140" i="18"/>
  <c r="AD140" i="18"/>
  <c r="AC140" i="18"/>
  <c r="AB140" i="18"/>
  <c r="AA140" i="18"/>
  <c r="Z140" i="18"/>
  <c r="Y140" i="18"/>
  <c r="X140" i="18"/>
  <c r="W140" i="18"/>
  <c r="V140" i="18"/>
  <c r="U140" i="18"/>
  <c r="T140" i="18"/>
  <c r="S140" i="18"/>
  <c r="AT136" i="18"/>
  <c r="AS136" i="18"/>
  <c r="AR136" i="18"/>
  <c r="AQ136" i="18"/>
  <c r="AP136" i="18"/>
  <c r="AO136" i="18"/>
  <c r="AN136" i="18"/>
  <c r="AM136" i="18"/>
  <c r="AL136" i="18"/>
  <c r="AK136" i="18"/>
  <c r="AJ136" i="18"/>
  <c r="AI136" i="18"/>
  <c r="AH136" i="18"/>
  <c r="AG136" i="18"/>
  <c r="AF136" i="18"/>
  <c r="AE136" i="18"/>
  <c r="AD136" i="18"/>
  <c r="AC136" i="18"/>
  <c r="AB136" i="18"/>
  <c r="AA136" i="18"/>
  <c r="Z136" i="18"/>
  <c r="Y136" i="18"/>
  <c r="X136" i="18"/>
  <c r="W136" i="18"/>
  <c r="V136" i="18"/>
  <c r="U136" i="18"/>
  <c r="T136" i="18"/>
  <c r="S136" i="18"/>
  <c r="AT132" i="18"/>
  <c r="AS132" i="18"/>
  <c r="AR132" i="18"/>
  <c r="AQ132" i="18"/>
  <c r="AP132" i="18"/>
  <c r="AO132" i="18"/>
  <c r="AN132" i="18"/>
  <c r="AM132" i="18"/>
  <c r="AL132" i="18"/>
  <c r="AK132" i="18"/>
  <c r="AJ132" i="18"/>
  <c r="AI132" i="18"/>
  <c r="AH132" i="18"/>
  <c r="AG132" i="18"/>
  <c r="AF132" i="18"/>
  <c r="AE132" i="18"/>
  <c r="AD132" i="18"/>
  <c r="AC132" i="18"/>
  <c r="AB132" i="18"/>
  <c r="AA132" i="18"/>
  <c r="Z132" i="18"/>
  <c r="Y132" i="18"/>
  <c r="X132" i="18"/>
  <c r="W132" i="18"/>
  <c r="V132" i="18"/>
  <c r="U132" i="18"/>
  <c r="T132" i="18"/>
  <c r="S132" i="18"/>
  <c r="AT124" i="18"/>
  <c r="AS124" i="18"/>
  <c r="AR124" i="18"/>
  <c r="AQ124" i="18"/>
  <c r="AP124" i="18"/>
  <c r="AO124" i="18"/>
  <c r="AN124" i="18"/>
  <c r="AM124" i="18"/>
  <c r="AL124" i="18"/>
  <c r="AK124" i="18"/>
  <c r="AJ124" i="18"/>
  <c r="AI124" i="18"/>
  <c r="AH124" i="18"/>
  <c r="AG124" i="18"/>
  <c r="AF124" i="18"/>
  <c r="AE124" i="18"/>
  <c r="AD124" i="18"/>
  <c r="AC124" i="18"/>
  <c r="AB124" i="18"/>
  <c r="AA124" i="18"/>
  <c r="Z124" i="18"/>
  <c r="Y124" i="18"/>
  <c r="X124" i="18"/>
  <c r="W124" i="18"/>
  <c r="V124" i="18"/>
  <c r="U124" i="18"/>
  <c r="T124" i="18"/>
  <c r="S124" i="18"/>
  <c r="AT122" i="18"/>
  <c r="AS122" i="18"/>
  <c r="AR122" i="18"/>
  <c r="AQ122" i="18"/>
  <c r="AP122" i="18"/>
  <c r="AO122" i="18"/>
  <c r="AN122" i="18"/>
  <c r="AM122" i="18"/>
  <c r="AL122" i="18"/>
  <c r="AK122" i="18"/>
  <c r="AJ122" i="18"/>
  <c r="AI122" i="18"/>
  <c r="AH122" i="18"/>
  <c r="AG122" i="18"/>
  <c r="AF122" i="18"/>
  <c r="AE122" i="18"/>
  <c r="AD122" i="18"/>
  <c r="AC122" i="18"/>
  <c r="AB122" i="18"/>
  <c r="AA122" i="18"/>
  <c r="Z122" i="18"/>
  <c r="Y122" i="18"/>
  <c r="X122" i="18"/>
  <c r="W122" i="18"/>
  <c r="V122" i="18"/>
  <c r="U122" i="18"/>
  <c r="T122" i="18"/>
  <c r="S122" i="18"/>
  <c r="AT120" i="18"/>
  <c r="AS120" i="18"/>
  <c r="AR120" i="18"/>
  <c r="AQ120" i="18"/>
  <c r="AP120" i="18"/>
  <c r="AO120" i="18"/>
  <c r="AN120" i="18"/>
  <c r="AM120" i="18"/>
  <c r="AL120" i="18"/>
  <c r="AK120" i="18"/>
  <c r="AJ120" i="18"/>
  <c r="AI120" i="18"/>
  <c r="AH120" i="18"/>
  <c r="AG120" i="18"/>
  <c r="AF120" i="18"/>
  <c r="AE120" i="18"/>
  <c r="AD120" i="18"/>
  <c r="AC120" i="18"/>
  <c r="AB120" i="18"/>
  <c r="AA120" i="18"/>
  <c r="Z120" i="18"/>
  <c r="Y120" i="18"/>
  <c r="X120" i="18"/>
  <c r="W120" i="18"/>
  <c r="V120" i="18"/>
  <c r="U120" i="18"/>
  <c r="T120" i="18"/>
  <c r="S120" i="18"/>
  <c r="BG113" i="18"/>
  <c r="BF113" i="18"/>
  <c r="BD113" i="18"/>
  <c r="BC113" i="18"/>
  <c r="BB113" i="18"/>
  <c r="BA113" i="18"/>
  <c r="AZ113" i="18"/>
  <c r="AY113" i="18"/>
  <c r="AX113" i="18"/>
  <c r="AW113" i="18"/>
  <c r="AV113" i="18"/>
  <c r="BL109" i="18"/>
  <c r="BP110" i="18" s="1"/>
  <c r="BK109" i="18"/>
  <c r="BO110" i="18" s="1"/>
  <c r="BJ109" i="18"/>
  <c r="BN110" i="18" s="1"/>
  <c r="BI109" i="18"/>
  <c r="BM110" i="18" s="1"/>
  <c r="BH109" i="18"/>
  <c r="BG109" i="18"/>
  <c r="BF109" i="18"/>
  <c r="BE109" i="18"/>
  <c r="BD109" i="18"/>
  <c r="BC109" i="18"/>
  <c r="BB109" i="18"/>
  <c r="BA109" i="18"/>
  <c r="AZ109" i="18"/>
  <c r="AY109" i="18"/>
  <c r="AX109" i="18"/>
  <c r="AW109" i="18"/>
  <c r="AV109" i="18"/>
  <c r="BL105" i="18"/>
  <c r="BP106" i="18" s="1"/>
  <c r="BK105" i="18"/>
  <c r="BO106" i="18" s="1"/>
  <c r="BJ105" i="18"/>
  <c r="BN106" i="18" s="1"/>
  <c r="BI105" i="18"/>
  <c r="BM106" i="18" s="1"/>
  <c r="BH105" i="18"/>
  <c r="BG105" i="18"/>
  <c r="BF105" i="18"/>
  <c r="BE105" i="18"/>
  <c r="BD105" i="18"/>
  <c r="BC105" i="18"/>
  <c r="BB105" i="18"/>
  <c r="BA105" i="18"/>
  <c r="AZ105" i="18"/>
  <c r="AY105" i="18"/>
  <c r="AX105" i="18"/>
  <c r="AW105" i="18"/>
  <c r="AV105" i="18"/>
  <c r="BL97" i="18"/>
  <c r="BK97" i="18"/>
  <c r="BO98" i="18" s="1"/>
  <c r="BJ97" i="18"/>
  <c r="BN98" i="18" s="1"/>
  <c r="BI97" i="18"/>
  <c r="BM98" i="18" s="1"/>
  <c r="BH97" i="18"/>
  <c r="BG97" i="18"/>
  <c r="BF97" i="18"/>
  <c r="BE97" i="18"/>
  <c r="BD97" i="18"/>
  <c r="BC97" i="18"/>
  <c r="BB97" i="18"/>
  <c r="BA97" i="18"/>
  <c r="AZ97" i="18"/>
  <c r="AY97" i="18"/>
  <c r="AX97" i="18"/>
  <c r="AW97" i="18"/>
  <c r="AV97" i="18"/>
  <c r="BL95" i="18"/>
  <c r="BP96" i="18" s="1"/>
  <c r="BK95" i="18"/>
  <c r="BO96" i="18" s="1"/>
  <c r="BJ95" i="18"/>
  <c r="BN96" i="18" s="1"/>
  <c r="BI95" i="18"/>
  <c r="BM96" i="18" s="1"/>
  <c r="BH95" i="18"/>
  <c r="BG95" i="18"/>
  <c r="BF95" i="18"/>
  <c r="BE95" i="18"/>
  <c r="BD95" i="18"/>
  <c r="BC95" i="18"/>
  <c r="BB95" i="18"/>
  <c r="BA95" i="18"/>
  <c r="AZ95" i="18"/>
  <c r="AY95" i="18"/>
  <c r="AX95" i="18"/>
  <c r="AW95" i="18"/>
  <c r="AV95" i="18"/>
  <c r="BL93" i="18"/>
  <c r="BP94" i="18" s="1"/>
  <c r="BK93" i="18"/>
  <c r="BO94" i="18" s="1"/>
  <c r="BJ93" i="18"/>
  <c r="BN94" i="18" s="1"/>
  <c r="BI93" i="18"/>
  <c r="BM94" i="18" s="1"/>
  <c r="BH93" i="18"/>
  <c r="BG93" i="18"/>
  <c r="BF93" i="18"/>
  <c r="BE93" i="18"/>
  <c r="BD93" i="18"/>
  <c r="BC93" i="18"/>
  <c r="BB93" i="18"/>
  <c r="BA93" i="18"/>
  <c r="AZ93" i="18"/>
  <c r="AY93" i="18"/>
  <c r="AX93" i="18"/>
  <c r="AW93" i="18"/>
  <c r="AV93" i="18"/>
  <c r="AT113" i="18"/>
  <c r="AS113" i="18"/>
  <c r="AR113" i="18"/>
  <c r="AQ113" i="18"/>
  <c r="AP113" i="18"/>
  <c r="AO113" i="18"/>
  <c r="AN113" i="18"/>
  <c r="AM113" i="18"/>
  <c r="AL113" i="18"/>
  <c r="AK113" i="18"/>
  <c r="AJ113" i="18"/>
  <c r="AI113" i="18"/>
  <c r="AH113" i="18"/>
  <c r="AG113" i="18"/>
  <c r="AF113" i="18"/>
  <c r="AE113" i="18"/>
  <c r="AD113" i="18"/>
  <c r="AC113" i="18"/>
  <c r="AB113" i="18"/>
  <c r="AA113" i="18"/>
  <c r="Z113" i="18"/>
  <c r="Y113" i="18"/>
  <c r="X113" i="18"/>
  <c r="W113" i="18"/>
  <c r="V113" i="18"/>
  <c r="U113" i="18"/>
  <c r="T113" i="18"/>
  <c r="S113" i="18"/>
  <c r="R113" i="18"/>
  <c r="Q113" i="18"/>
  <c r="P113" i="18"/>
  <c r="O113" i="18"/>
  <c r="N113" i="18"/>
  <c r="M113" i="18"/>
  <c r="L113" i="18"/>
  <c r="K113" i="18"/>
  <c r="J113" i="18"/>
  <c r="I113" i="18"/>
  <c r="H113" i="18"/>
  <c r="G113" i="18"/>
  <c r="F113" i="18"/>
  <c r="E113" i="18"/>
  <c r="D113" i="18"/>
  <c r="C113" i="18"/>
  <c r="AT109" i="18"/>
  <c r="AS109" i="18"/>
  <c r="AR109" i="18"/>
  <c r="AQ109" i="18"/>
  <c r="AP109" i="18"/>
  <c r="AO109" i="18"/>
  <c r="AN109" i="18"/>
  <c r="AM109" i="18"/>
  <c r="AL109" i="18"/>
  <c r="AK109" i="18"/>
  <c r="AJ109" i="18"/>
  <c r="AI109" i="18"/>
  <c r="AH109" i="18"/>
  <c r="AG109" i="18"/>
  <c r="AF109" i="18"/>
  <c r="AE109" i="18"/>
  <c r="AD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AT105" i="18"/>
  <c r="AS105" i="18"/>
  <c r="AR105" i="18"/>
  <c r="AQ105" i="18"/>
  <c r="AP105" i="18"/>
  <c r="AO105" i="18"/>
  <c r="AN105" i="18"/>
  <c r="AM105" i="18"/>
  <c r="AL105" i="18"/>
  <c r="AK105" i="18"/>
  <c r="AJ105" i="18"/>
  <c r="AI105" i="18"/>
  <c r="AH105" i="18"/>
  <c r="AG105" i="18"/>
  <c r="AF105" i="18"/>
  <c r="AE105" i="18"/>
  <c r="AD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AT97" i="18"/>
  <c r="AS97" i="18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AT95" i="18"/>
  <c r="AS95" i="18"/>
  <c r="AR95" i="18"/>
  <c r="AQ95" i="18"/>
  <c r="AP95" i="18"/>
  <c r="AO95" i="18"/>
  <c r="AN95" i="18"/>
  <c r="AM95" i="18"/>
  <c r="AL95" i="18"/>
  <c r="AK95" i="18"/>
  <c r="AJ95" i="18"/>
  <c r="AI95" i="18"/>
  <c r="AH95" i="18"/>
  <c r="AG95" i="18"/>
  <c r="AF95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P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C95" i="18"/>
  <c r="AT93" i="18"/>
  <c r="AS93" i="18"/>
  <c r="AR93" i="18"/>
  <c r="AQ93" i="18"/>
  <c r="AP93" i="18"/>
  <c r="AO93" i="18"/>
  <c r="AN93" i="18"/>
  <c r="AM93" i="18"/>
  <c r="AL93" i="18"/>
  <c r="AK93" i="18"/>
  <c r="AJ93" i="18"/>
  <c r="AI93" i="18"/>
  <c r="AH93" i="18"/>
  <c r="AG93" i="18"/>
  <c r="AF93" i="18"/>
  <c r="AE93" i="18"/>
  <c r="AD93" i="18"/>
  <c r="AC93" i="18"/>
  <c r="AB93" i="18"/>
  <c r="AA93" i="18"/>
  <c r="Z93" i="18"/>
  <c r="Y93" i="18"/>
  <c r="X93" i="18"/>
  <c r="W93" i="18"/>
  <c r="V93" i="18"/>
  <c r="U93" i="18"/>
  <c r="T93" i="18"/>
  <c r="S93" i="18"/>
  <c r="R93" i="18"/>
  <c r="Q93" i="18"/>
  <c r="P93" i="18"/>
  <c r="O93" i="18"/>
  <c r="N93" i="18"/>
  <c r="M93" i="18"/>
  <c r="L93" i="18"/>
  <c r="K93" i="18"/>
  <c r="J93" i="18"/>
  <c r="I93" i="18"/>
  <c r="H93" i="18"/>
  <c r="G93" i="18"/>
  <c r="F93" i="18"/>
  <c r="E93" i="18"/>
  <c r="D93" i="18"/>
  <c r="C93" i="18"/>
  <c r="BG81" i="18"/>
  <c r="BF81" i="18"/>
  <c r="BD81" i="18"/>
  <c r="BC81" i="18"/>
  <c r="BB81" i="18"/>
  <c r="BA81" i="18"/>
  <c r="AZ81" i="18"/>
  <c r="AY81" i="18"/>
  <c r="AX81" i="18"/>
  <c r="AW81" i="18"/>
  <c r="AV81" i="18"/>
  <c r="BL77" i="18"/>
  <c r="BP78" i="18" s="1"/>
  <c r="BK77" i="18"/>
  <c r="BO78" i="18" s="1"/>
  <c r="BJ77" i="18"/>
  <c r="BN78" i="18" s="1"/>
  <c r="BI77" i="18"/>
  <c r="BM78" i="18" s="1"/>
  <c r="BH77" i="18"/>
  <c r="BG77" i="18"/>
  <c r="BF77" i="18"/>
  <c r="BE77" i="18"/>
  <c r="BD77" i="18"/>
  <c r="BC77" i="18"/>
  <c r="BB77" i="18"/>
  <c r="BA77" i="18"/>
  <c r="AZ77" i="18"/>
  <c r="AY77" i="18"/>
  <c r="AX77" i="18"/>
  <c r="AW77" i="18"/>
  <c r="AV77" i="18"/>
  <c r="BL73" i="18"/>
  <c r="BP74" i="18" s="1"/>
  <c r="BK73" i="18"/>
  <c r="BO74" i="18" s="1"/>
  <c r="BJ73" i="18"/>
  <c r="BN74" i="18" s="1"/>
  <c r="BI73" i="18"/>
  <c r="BM74" i="18" s="1"/>
  <c r="BH73" i="18"/>
  <c r="BG73" i="18"/>
  <c r="BF73" i="18"/>
  <c r="BE73" i="18"/>
  <c r="BD73" i="18"/>
  <c r="BC73" i="18"/>
  <c r="BB73" i="18"/>
  <c r="BA73" i="18"/>
  <c r="AZ73" i="18"/>
  <c r="AY73" i="18"/>
  <c r="AX73" i="18"/>
  <c r="AW73" i="18"/>
  <c r="AV73" i="18"/>
  <c r="BL65" i="18"/>
  <c r="BP66" i="18" s="1"/>
  <c r="BK65" i="18"/>
  <c r="BO66" i="18" s="1"/>
  <c r="BJ65" i="18"/>
  <c r="BN66" i="18" s="1"/>
  <c r="BI65" i="18"/>
  <c r="BM66" i="18" s="1"/>
  <c r="BH65" i="18"/>
  <c r="BG65" i="18"/>
  <c r="BF65" i="18"/>
  <c r="BE65" i="18"/>
  <c r="BD65" i="18"/>
  <c r="BC65" i="18"/>
  <c r="BB65" i="18"/>
  <c r="BA65" i="18"/>
  <c r="AZ65" i="18"/>
  <c r="AY65" i="18"/>
  <c r="AX65" i="18"/>
  <c r="AW65" i="18"/>
  <c r="AV65" i="18"/>
  <c r="BL63" i="18"/>
  <c r="BP64" i="18" s="1"/>
  <c r="BK63" i="18"/>
  <c r="BO64" i="18" s="1"/>
  <c r="BJ63" i="18"/>
  <c r="BN64" i="18" s="1"/>
  <c r="BI63" i="18"/>
  <c r="BM64" i="18" s="1"/>
  <c r="BH63" i="18"/>
  <c r="BG63" i="18"/>
  <c r="BF63" i="18"/>
  <c r="BE63" i="18"/>
  <c r="BD63" i="18"/>
  <c r="BC63" i="18"/>
  <c r="BB63" i="18"/>
  <c r="BA63" i="18"/>
  <c r="AZ63" i="18"/>
  <c r="AY63" i="18"/>
  <c r="AX63" i="18"/>
  <c r="AW63" i="18"/>
  <c r="AV63" i="18"/>
  <c r="BL61" i="18"/>
  <c r="BP62" i="18" s="1"/>
  <c r="BK61" i="18"/>
  <c r="BO62" i="18" s="1"/>
  <c r="BJ61" i="18"/>
  <c r="BN62" i="18" s="1"/>
  <c r="BI61" i="18"/>
  <c r="BM62" i="18" s="1"/>
  <c r="BH61" i="18"/>
  <c r="BG61" i="18"/>
  <c r="BF61" i="18"/>
  <c r="BE61" i="18"/>
  <c r="BD61" i="18"/>
  <c r="BC61" i="18"/>
  <c r="BB61" i="18"/>
  <c r="BA61" i="18"/>
  <c r="AZ61" i="18"/>
  <c r="AY61" i="18"/>
  <c r="AX61" i="18"/>
  <c r="AW61" i="18"/>
  <c r="AV61" i="18"/>
  <c r="AT81" i="18"/>
  <c r="AS81" i="18"/>
  <c r="AR81" i="18"/>
  <c r="AQ81" i="18"/>
  <c r="AP81" i="18"/>
  <c r="AO81" i="18"/>
  <c r="AN81" i="18"/>
  <c r="AM81" i="18"/>
  <c r="AL81" i="18"/>
  <c r="AK81" i="18"/>
  <c r="AJ81" i="18"/>
  <c r="AI81" i="18"/>
  <c r="AH81" i="18"/>
  <c r="AG81" i="18"/>
  <c r="AF81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P81" i="18"/>
  <c r="O81" i="18"/>
  <c r="N81" i="18"/>
  <c r="M81" i="18"/>
  <c r="L81" i="18"/>
  <c r="K81" i="18"/>
  <c r="J81" i="18"/>
  <c r="I81" i="18"/>
  <c r="H81" i="18"/>
  <c r="G81" i="18"/>
  <c r="F81" i="18"/>
  <c r="E81" i="18"/>
  <c r="D81" i="18"/>
  <c r="C81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A77" i="18"/>
  <c r="Z77" i="18"/>
  <c r="Y77" i="18"/>
  <c r="X77" i="18"/>
  <c r="W77" i="18"/>
  <c r="V77" i="18"/>
  <c r="U77" i="18"/>
  <c r="T77" i="18"/>
  <c r="S77" i="18"/>
  <c r="R77" i="18"/>
  <c r="Q77" i="18"/>
  <c r="P77" i="18"/>
  <c r="O77" i="18"/>
  <c r="N77" i="18"/>
  <c r="M77" i="18"/>
  <c r="L77" i="18"/>
  <c r="K77" i="18"/>
  <c r="J77" i="18"/>
  <c r="I77" i="18"/>
  <c r="H77" i="18"/>
  <c r="G77" i="18"/>
  <c r="F77" i="18"/>
  <c r="E77" i="18"/>
  <c r="D77" i="18"/>
  <c r="C77" i="18"/>
  <c r="AT73" i="18"/>
  <c r="AS73" i="18"/>
  <c r="AR73" i="18"/>
  <c r="AQ73" i="18"/>
  <c r="AP73" i="18"/>
  <c r="AO73" i="18"/>
  <c r="AN73" i="18"/>
  <c r="AM73" i="18"/>
  <c r="AL73" i="18"/>
  <c r="AK73" i="18"/>
  <c r="AJ73" i="18"/>
  <c r="AI73" i="18"/>
  <c r="AH73" i="18"/>
  <c r="AG73" i="18"/>
  <c r="AF73" i="18"/>
  <c r="AE73" i="18"/>
  <c r="AD73" i="18"/>
  <c r="AC73" i="18"/>
  <c r="AB73" i="18"/>
  <c r="AA73" i="18"/>
  <c r="Z73" i="18"/>
  <c r="Y73" i="18"/>
  <c r="X73" i="18"/>
  <c r="W73" i="18"/>
  <c r="V73" i="18"/>
  <c r="U73" i="18"/>
  <c r="T73" i="18"/>
  <c r="S73" i="18"/>
  <c r="R73" i="18"/>
  <c r="Q73" i="18"/>
  <c r="P73" i="18"/>
  <c r="O73" i="18"/>
  <c r="N73" i="18"/>
  <c r="M73" i="18"/>
  <c r="L73" i="18"/>
  <c r="K73" i="18"/>
  <c r="J73" i="18"/>
  <c r="I73" i="18"/>
  <c r="H73" i="18"/>
  <c r="G73" i="18"/>
  <c r="F73" i="18"/>
  <c r="E73" i="18"/>
  <c r="D73" i="18"/>
  <c r="C73" i="18"/>
  <c r="AT65" i="18"/>
  <c r="AS65" i="18"/>
  <c r="AR65" i="18"/>
  <c r="AQ65" i="18"/>
  <c r="AP65" i="18"/>
  <c r="AO65" i="18"/>
  <c r="AN65" i="18"/>
  <c r="AM65" i="18"/>
  <c r="AL65" i="18"/>
  <c r="AK65" i="18"/>
  <c r="AJ65" i="18"/>
  <c r="AI65" i="18"/>
  <c r="AH65" i="18"/>
  <c r="AG65" i="18"/>
  <c r="AF65" i="18"/>
  <c r="AE65" i="18"/>
  <c r="AD65" i="18"/>
  <c r="AC65" i="18"/>
  <c r="AB65" i="18"/>
  <c r="AA65" i="18"/>
  <c r="Z65" i="18"/>
  <c r="Y65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AT63" i="18"/>
  <c r="AS63" i="18"/>
  <c r="AR63" i="18"/>
  <c r="AQ63" i="18"/>
  <c r="AP63" i="18"/>
  <c r="AO63" i="18"/>
  <c r="AN63" i="18"/>
  <c r="AM63" i="18"/>
  <c r="AL63" i="18"/>
  <c r="AK63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AT61" i="18"/>
  <c r="AS61" i="18"/>
  <c r="AR61" i="18"/>
  <c r="AQ61" i="18"/>
  <c r="AP61" i="18"/>
  <c r="AO61" i="18"/>
  <c r="AN61" i="18"/>
  <c r="AM61" i="18"/>
  <c r="AL61" i="18"/>
  <c r="AK61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K54" i="18"/>
  <c r="BJ54" i="18"/>
  <c r="BG54" i="18"/>
  <c r="BF54" i="18"/>
  <c r="BD54" i="18"/>
  <c r="BC54" i="18"/>
  <c r="BB54" i="18"/>
  <c r="BA54" i="18"/>
  <c r="AZ54" i="18"/>
  <c r="AY54" i="18"/>
  <c r="AX54" i="18"/>
  <c r="AW54" i="18"/>
  <c r="AV54" i="18"/>
  <c r="BL50" i="18"/>
  <c r="BP51" i="18" s="1"/>
  <c r="BK50" i="18"/>
  <c r="BO51" i="18" s="1"/>
  <c r="BJ50" i="18"/>
  <c r="BN51" i="18" s="1"/>
  <c r="BI50" i="18"/>
  <c r="BM51" i="18" s="1"/>
  <c r="BH50" i="18"/>
  <c r="BG50" i="18"/>
  <c r="BF50" i="18"/>
  <c r="BE50" i="18"/>
  <c r="BD50" i="18"/>
  <c r="BC50" i="18"/>
  <c r="BB50" i="18"/>
  <c r="BA50" i="18"/>
  <c r="AZ50" i="18"/>
  <c r="AY50" i="18"/>
  <c r="AX50" i="18"/>
  <c r="AW50" i="18"/>
  <c r="AV50" i="18"/>
  <c r="BL46" i="18"/>
  <c r="BP47" i="18" s="1"/>
  <c r="BK46" i="18"/>
  <c r="BO47" i="18" s="1"/>
  <c r="BJ46" i="18"/>
  <c r="BN47" i="18" s="1"/>
  <c r="BI46" i="18"/>
  <c r="BM47" i="18" s="1"/>
  <c r="BH46" i="18"/>
  <c r="BG46" i="18"/>
  <c r="BF46" i="18"/>
  <c r="BE46" i="18"/>
  <c r="BD46" i="18"/>
  <c r="BC46" i="18"/>
  <c r="BB46" i="18"/>
  <c r="BA46" i="18"/>
  <c r="AZ46" i="18"/>
  <c r="AY46" i="18"/>
  <c r="AX46" i="18"/>
  <c r="AW46" i="18"/>
  <c r="AV46" i="18"/>
  <c r="BL38" i="18"/>
  <c r="BP39" i="18" s="1"/>
  <c r="BK38" i="18"/>
  <c r="BO39" i="18" s="1"/>
  <c r="BJ38" i="18"/>
  <c r="BN39" i="18" s="1"/>
  <c r="BI38" i="18"/>
  <c r="BM39" i="18" s="1"/>
  <c r="BH38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BL36" i="18"/>
  <c r="BP37" i="18" s="1"/>
  <c r="BK36" i="18"/>
  <c r="BO37" i="18" s="1"/>
  <c r="BJ36" i="18"/>
  <c r="BN37" i="18" s="1"/>
  <c r="BI36" i="18"/>
  <c r="BM37" i="18" s="1"/>
  <c r="BH36" i="18"/>
  <c r="BG36" i="18"/>
  <c r="BF36" i="18"/>
  <c r="BE36" i="18"/>
  <c r="BD36" i="18"/>
  <c r="BC36" i="18"/>
  <c r="BB36" i="18"/>
  <c r="BA36" i="18"/>
  <c r="AZ36" i="18"/>
  <c r="AY36" i="18"/>
  <c r="AX36" i="18"/>
  <c r="AW36" i="18"/>
  <c r="AV36" i="18"/>
  <c r="BL34" i="18"/>
  <c r="BP35" i="18" s="1"/>
  <c r="BK34" i="18"/>
  <c r="BO35" i="18" s="1"/>
  <c r="BJ34" i="18"/>
  <c r="BN35" i="18" s="1"/>
  <c r="BI34" i="18"/>
  <c r="BM35" i="18" s="1"/>
  <c r="BH34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T54" i="18"/>
  <c r="AS54" i="18"/>
  <c r="AR54" i="18"/>
  <c r="AQ54" i="18"/>
  <c r="AP54" i="18"/>
  <c r="AO54" i="18"/>
  <c r="AN54" i="18"/>
  <c r="AM54" i="18"/>
  <c r="AL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AT50" i="18"/>
  <c r="AS50" i="18"/>
  <c r="AR50" i="18"/>
  <c r="AQ50" i="18"/>
  <c r="AP50" i="18"/>
  <c r="AO50" i="18"/>
  <c r="AN50" i="18"/>
  <c r="AM50" i="18"/>
  <c r="AL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AT36" i="18"/>
  <c r="AS36" i="18"/>
  <c r="AR36" i="18"/>
  <c r="AQ36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K27" i="18"/>
  <c r="BJ27" i="18"/>
  <c r="BG27" i="18"/>
  <c r="BF27" i="18"/>
  <c r="BD27" i="18"/>
  <c r="BC27" i="18"/>
  <c r="BB27" i="18"/>
  <c r="BA27" i="18"/>
  <c r="AZ27" i="18"/>
  <c r="AY27" i="18"/>
  <c r="AX27" i="18"/>
  <c r="AW27" i="18"/>
  <c r="AV27" i="18"/>
  <c r="BL23" i="18"/>
  <c r="BP24" i="18" s="1"/>
  <c r="BK23" i="18"/>
  <c r="BO24" i="18" s="1"/>
  <c r="BJ23" i="18"/>
  <c r="BN24" i="18" s="1"/>
  <c r="BI23" i="18"/>
  <c r="BM24" i="18" s="1"/>
  <c r="BH23" i="18"/>
  <c r="BG23" i="18"/>
  <c r="BF23" i="18"/>
  <c r="BE23" i="18"/>
  <c r="BD23" i="18"/>
  <c r="BC23" i="18"/>
  <c r="BB23" i="18"/>
  <c r="BA23" i="18"/>
  <c r="AZ23" i="18"/>
  <c r="AY23" i="18"/>
  <c r="AX23" i="18"/>
  <c r="AW23" i="18"/>
  <c r="AV23" i="18"/>
  <c r="BL19" i="18"/>
  <c r="BP20" i="18" s="1"/>
  <c r="BK19" i="18"/>
  <c r="BO20" i="18" s="1"/>
  <c r="BJ19" i="18"/>
  <c r="BN20" i="18" s="1"/>
  <c r="BI19" i="18"/>
  <c r="BM20" i="18" s="1"/>
  <c r="BH19" i="18"/>
  <c r="BG19" i="18"/>
  <c r="BF19" i="18"/>
  <c r="BE19" i="18"/>
  <c r="BD19" i="18"/>
  <c r="BC19" i="18"/>
  <c r="BB19" i="18"/>
  <c r="BA19" i="18"/>
  <c r="AZ19" i="18"/>
  <c r="AY19" i="18"/>
  <c r="AX19" i="18"/>
  <c r="AW19" i="18"/>
  <c r="AV19" i="18"/>
  <c r="BL11" i="18"/>
  <c r="BP12" i="18" s="1"/>
  <c r="BK11" i="18"/>
  <c r="BO12" i="18" s="1"/>
  <c r="BJ11" i="18"/>
  <c r="BN12" i="18" s="1"/>
  <c r="BI11" i="18"/>
  <c r="BM12" i="18" s="1"/>
  <c r="BH11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BL9" i="18"/>
  <c r="BP10" i="18" s="1"/>
  <c r="BK9" i="18"/>
  <c r="BO10" i="18" s="1"/>
  <c r="BJ9" i="18"/>
  <c r="BN10" i="18" s="1"/>
  <c r="BI9" i="18"/>
  <c r="BM10" i="18" s="1"/>
  <c r="BH9" i="18"/>
  <c r="BG9" i="18"/>
  <c r="BF9" i="18"/>
  <c r="BE9" i="18"/>
  <c r="BD9" i="18"/>
  <c r="BC9" i="18"/>
  <c r="BB9" i="18"/>
  <c r="BA9" i="18"/>
  <c r="AZ9" i="18"/>
  <c r="AY9" i="18"/>
  <c r="AX9" i="18"/>
  <c r="AW9" i="18"/>
  <c r="AV9" i="18"/>
  <c r="BL7" i="18"/>
  <c r="BP8" i="18" s="1"/>
  <c r="BK7" i="18"/>
  <c r="BO8" i="18" s="1"/>
  <c r="BJ7" i="18"/>
  <c r="BN8" i="18" s="1"/>
  <c r="BI7" i="18"/>
  <c r="BM8" i="18" s="1"/>
  <c r="BH7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AT23" i="18"/>
  <c r="AS23" i="18"/>
  <c r="AR23" i="18"/>
  <c r="AQ23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AT19" i="18"/>
  <c r="AS19" i="18"/>
  <c r="AR19" i="18"/>
  <c r="AQ19" i="18"/>
  <c r="AP19" i="18"/>
  <c r="AO19" i="18"/>
  <c r="AN19" i="18"/>
  <c r="AM19" i="18"/>
  <c r="AL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27" i="18"/>
  <c r="C23" i="18"/>
  <c r="C19" i="18"/>
  <c r="C11" i="18"/>
  <c r="C9" i="18"/>
  <c r="C7" i="18"/>
  <c r="L197" i="17"/>
  <c r="S197" i="17"/>
  <c r="T197" i="17"/>
  <c r="U197" i="17"/>
  <c r="U334" i="17"/>
  <c r="T334" i="17"/>
  <c r="S334" i="17"/>
  <c r="U330" i="17"/>
  <c r="V331" i="17" s="1"/>
  <c r="T330" i="17"/>
  <c r="S330" i="17"/>
  <c r="U326" i="17"/>
  <c r="V327" i="17" s="1"/>
  <c r="T326" i="17"/>
  <c r="S326" i="17"/>
  <c r="U318" i="17"/>
  <c r="V319" i="17" s="1"/>
  <c r="T318" i="17"/>
  <c r="S318" i="17"/>
  <c r="U316" i="17"/>
  <c r="V317" i="17" s="1"/>
  <c r="T316" i="17"/>
  <c r="S316" i="17"/>
  <c r="U314" i="17"/>
  <c r="V315" i="17" s="1"/>
  <c r="T314" i="17"/>
  <c r="S314" i="17"/>
  <c r="Q334" i="17"/>
  <c r="P334" i="17"/>
  <c r="O334" i="17"/>
  <c r="N334" i="17"/>
  <c r="M334" i="17"/>
  <c r="L334" i="17"/>
  <c r="K334" i="17"/>
  <c r="Q330" i="17"/>
  <c r="P330" i="17"/>
  <c r="O330" i="17"/>
  <c r="N330" i="17"/>
  <c r="M330" i="17"/>
  <c r="L330" i="17"/>
  <c r="K330" i="17"/>
  <c r="Q326" i="17"/>
  <c r="P326" i="17"/>
  <c r="O326" i="17"/>
  <c r="N326" i="17"/>
  <c r="M326" i="17"/>
  <c r="L326" i="17"/>
  <c r="K326" i="17"/>
  <c r="Q318" i="17"/>
  <c r="P318" i="17"/>
  <c r="O318" i="17"/>
  <c r="N318" i="17"/>
  <c r="M318" i="17"/>
  <c r="L318" i="17"/>
  <c r="K318" i="17"/>
  <c r="Q316" i="17"/>
  <c r="P316" i="17"/>
  <c r="O316" i="17"/>
  <c r="N316" i="17"/>
  <c r="M316" i="17"/>
  <c r="L316" i="17"/>
  <c r="K316" i="17"/>
  <c r="Q314" i="17"/>
  <c r="P314" i="17"/>
  <c r="O314" i="17"/>
  <c r="N314" i="17"/>
  <c r="M314" i="17"/>
  <c r="L314" i="17"/>
  <c r="K314" i="17"/>
  <c r="U307" i="17"/>
  <c r="T307" i="17"/>
  <c r="S307" i="17"/>
  <c r="U303" i="17"/>
  <c r="V304" i="17" s="1"/>
  <c r="T303" i="17"/>
  <c r="S303" i="17"/>
  <c r="U299" i="17"/>
  <c r="V300" i="17" s="1"/>
  <c r="T299" i="17"/>
  <c r="S299" i="17"/>
  <c r="U291" i="17"/>
  <c r="T291" i="17"/>
  <c r="S291" i="17"/>
  <c r="U289" i="17"/>
  <c r="V290" i="17" s="1"/>
  <c r="T289" i="17"/>
  <c r="S289" i="17"/>
  <c r="U287" i="17"/>
  <c r="V288" i="17" s="1"/>
  <c r="T287" i="17"/>
  <c r="S287" i="17"/>
  <c r="Q307" i="17"/>
  <c r="P307" i="17"/>
  <c r="O307" i="17"/>
  <c r="N307" i="17"/>
  <c r="M307" i="17"/>
  <c r="L307" i="17"/>
  <c r="K307" i="17"/>
  <c r="Q303" i="17"/>
  <c r="P303" i="17"/>
  <c r="O303" i="17"/>
  <c r="N303" i="17"/>
  <c r="M303" i="17"/>
  <c r="L303" i="17"/>
  <c r="K303" i="17"/>
  <c r="Q299" i="17"/>
  <c r="P299" i="17"/>
  <c r="O299" i="17"/>
  <c r="N299" i="17"/>
  <c r="M299" i="17"/>
  <c r="L299" i="17"/>
  <c r="K299" i="17"/>
  <c r="Q291" i="17"/>
  <c r="P291" i="17"/>
  <c r="O291" i="17"/>
  <c r="N291" i="17"/>
  <c r="M291" i="17"/>
  <c r="L291" i="17"/>
  <c r="K291" i="17"/>
  <c r="Q289" i="17"/>
  <c r="P289" i="17"/>
  <c r="O289" i="17"/>
  <c r="N289" i="17"/>
  <c r="M289" i="17"/>
  <c r="L289" i="17"/>
  <c r="K289" i="17"/>
  <c r="Q287" i="17"/>
  <c r="P287" i="17"/>
  <c r="O287" i="17"/>
  <c r="N287" i="17"/>
  <c r="M287" i="17"/>
  <c r="L287" i="17"/>
  <c r="K287" i="17"/>
  <c r="U280" i="17"/>
  <c r="T280" i="17"/>
  <c r="S280" i="17"/>
  <c r="U276" i="17"/>
  <c r="V277" i="17" s="1"/>
  <c r="T276" i="17"/>
  <c r="S276" i="17"/>
  <c r="U272" i="17"/>
  <c r="V273" i="17" s="1"/>
  <c r="T272" i="17"/>
  <c r="S272" i="17"/>
  <c r="U264" i="17"/>
  <c r="V265" i="17" s="1"/>
  <c r="T264" i="17"/>
  <c r="S264" i="17"/>
  <c r="U262" i="17"/>
  <c r="V263" i="17" s="1"/>
  <c r="T262" i="17"/>
  <c r="S262" i="17"/>
  <c r="U260" i="17"/>
  <c r="T260" i="17"/>
  <c r="S260" i="17"/>
  <c r="L280" i="17"/>
  <c r="K280" i="17"/>
  <c r="J280" i="17"/>
  <c r="I280" i="17"/>
  <c r="H280" i="17"/>
  <c r="G280" i="17"/>
  <c r="L276" i="17"/>
  <c r="K276" i="17"/>
  <c r="J276" i="17"/>
  <c r="I276" i="17"/>
  <c r="H276" i="17"/>
  <c r="G276" i="17"/>
  <c r="Q272" i="17"/>
  <c r="P272" i="17"/>
  <c r="O272" i="17"/>
  <c r="N272" i="17"/>
  <c r="M272" i="17"/>
  <c r="L272" i="17"/>
  <c r="K272" i="17"/>
  <c r="J272" i="17"/>
  <c r="I272" i="17"/>
  <c r="H272" i="17"/>
  <c r="G272" i="17"/>
  <c r="Q264" i="17"/>
  <c r="P264" i="17"/>
  <c r="O264" i="17"/>
  <c r="N264" i="17"/>
  <c r="M264" i="17"/>
  <c r="L264" i="17"/>
  <c r="K264" i="17"/>
  <c r="J264" i="17"/>
  <c r="I264" i="17"/>
  <c r="H264" i="17"/>
  <c r="G264" i="17"/>
  <c r="Q262" i="17"/>
  <c r="P262" i="17"/>
  <c r="O262" i="17"/>
  <c r="N262" i="17"/>
  <c r="M262" i="17"/>
  <c r="L262" i="17"/>
  <c r="K262" i="17"/>
  <c r="J262" i="17"/>
  <c r="I262" i="17"/>
  <c r="H262" i="17"/>
  <c r="G262" i="17"/>
  <c r="Q260" i="17"/>
  <c r="P260" i="17"/>
  <c r="P266" i="17" s="1"/>
  <c r="O260" i="17"/>
  <c r="N260" i="17"/>
  <c r="M260" i="17"/>
  <c r="L260" i="17"/>
  <c r="K260" i="17"/>
  <c r="J260" i="17"/>
  <c r="J266" i="17" s="1"/>
  <c r="I260" i="17"/>
  <c r="H260" i="17"/>
  <c r="G260" i="17"/>
  <c r="U251" i="17"/>
  <c r="T251" i="17"/>
  <c r="S251" i="17"/>
  <c r="U247" i="17"/>
  <c r="V248" i="17" s="1"/>
  <c r="T247" i="17"/>
  <c r="S247" i="17"/>
  <c r="U243" i="17"/>
  <c r="V244" i="17" s="1"/>
  <c r="T243" i="17"/>
  <c r="S243" i="17"/>
  <c r="U235" i="17"/>
  <c r="V236" i="17" s="1"/>
  <c r="T235" i="17"/>
  <c r="S235" i="17"/>
  <c r="U233" i="17"/>
  <c r="V234" i="17" s="1"/>
  <c r="T233" i="17"/>
  <c r="S233" i="17"/>
  <c r="U231" i="17"/>
  <c r="V232" i="17" s="1"/>
  <c r="T231" i="17"/>
  <c r="S231" i="17"/>
  <c r="Q251" i="17"/>
  <c r="P251" i="17"/>
  <c r="O251" i="17"/>
  <c r="N251" i="17"/>
  <c r="M251" i="17"/>
  <c r="L251" i="17"/>
  <c r="K251" i="17"/>
  <c r="Q247" i="17"/>
  <c r="P247" i="17"/>
  <c r="O247" i="17"/>
  <c r="N247" i="17"/>
  <c r="M247" i="17"/>
  <c r="L247" i="17"/>
  <c r="K247" i="17"/>
  <c r="Q243" i="17"/>
  <c r="P243" i="17"/>
  <c r="O243" i="17"/>
  <c r="N243" i="17"/>
  <c r="M243" i="17"/>
  <c r="L243" i="17"/>
  <c r="K243" i="17"/>
  <c r="Q235" i="17"/>
  <c r="P235" i="17"/>
  <c r="O235" i="17"/>
  <c r="N235" i="17"/>
  <c r="M235" i="17"/>
  <c r="L235" i="17"/>
  <c r="K235" i="17"/>
  <c r="Q233" i="17"/>
  <c r="P233" i="17"/>
  <c r="O233" i="17"/>
  <c r="N233" i="17"/>
  <c r="M233" i="17"/>
  <c r="L233" i="17"/>
  <c r="K233" i="17"/>
  <c r="Q231" i="17"/>
  <c r="P231" i="17"/>
  <c r="O231" i="17"/>
  <c r="N231" i="17"/>
  <c r="M231" i="17"/>
  <c r="L231" i="17"/>
  <c r="K231" i="17"/>
  <c r="U224" i="17"/>
  <c r="T224" i="17"/>
  <c r="S224" i="17"/>
  <c r="U220" i="17"/>
  <c r="V221" i="17" s="1"/>
  <c r="T220" i="17"/>
  <c r="S220" i="17"/>
  <c r="U216" i="17"/>
  <c r="V217" i="17" s="1"/>
  <c r="T216" i="17"/>
  <c r="S216" i="17"/>
  <c r="U208" i="17"/>
  <c r="V209" i="17" s="1"/>
  <c r="T208" i="17"/>
  <c r="S208" i="17"/>
  <c r="U206" i="17"/>
  <c r="V207" i="17" s="1"/>
  <c r="T206" i="17"/>
  <c r="S206" i="17"/>
  <c r="U204" i="17"/>
  <c r="V205" i="17" s="1"/>
  <c r="T204" i="17"/>
  <c r="S204" i="17"/>
  <c r="Q224" i="17"/>
  <c r="P224" i="17"/>
  <c r="O224" i="17"/>
  <c r="N224" i="17"/>
  <c r="M224" i="17"/>
  <c r="L224" i="17"/>
  <c r="K224" i="17"/>
  <c r="Q220" i="17"/>
  <c r="P220" i="17"/>
  <c r="O220" i="17"/>
  <c r="N220" i="17"/>
  <c r="M220" i="17"/>
  <c r="L220" i="17"/>
  <c r="K220" i="17"/>
  <c r="Q216" i="17"/>
  <c r="P216" i="17"/>
  <c r="O216" i="17"/>
  <c r="N216" i="17"/>
  <c r="M216" i="17"/>
  <c r="L216" i="17"/>
  <c r="K216" i="17"/>
  <c r="Q208" i="17"/>
  <c r="P208" i="17"/>
  <c r="O208" i="17"/>
  <c r="N208" i="17"/>
  <c r="M208" i="17"/>
  <c r="L208" i="17"/>
  <c r="K208" i="17"/>
  <c r="Q206" i="17"/>
  <c r="P206" i="17"/>
  <c r="O206" i="17"/>
  <c r="N206" i="17"/>
  <c r="M206" i="17"/>
  <c r="L206" i="17"/>
  <c r="K206" i="17"/>
  <c r="Q204" i="17"/>
  <c r="P204" i="17"/>
  <c r="O204" i="17"/>
  <c r="O222" i="17" s="1"/>
  <c r="N204" i="17"/>
  <c r="M204" i="17"/>
  <c r="L204" i="17"/>
  <c r="K204" i="17"/>
  <c r="U193" i="17"/>
  <c r="V194" i="17" s="1"/>
  <c r="T193" i="17"/>
  <c r="S193" i="17"/>
  <c r="U189" i="17"/>
  <c r="V190" i="17" s="1"/>
  <c r="T189" i="17"/>
  <c r="S189" i="17"/>
  <c r="U181" i="17"/>
  <c r="V182" i="17" s="1"/>
  <c r="T181" i="17"/>
  <c r="S181" i="17"/>
  <c r="U179" i="17"/>
  <c r="V180" i="17" s="1"/>
  <c r="T179" i="17"/>
  <c r="S179" i="17"/>
  <c r="U177" i="17"/>
  <c r="V178" i="17" s="1"/>
  <c r="T177" i="17"/>
  <c r="S177" i="17"/>
  <c r="K197" i="17"/>
  <c r="J197" i="17"/>
  <c r="I197" i="17"/>
  <c r="H197" i="17"/>
  <c r="G197" i="17"/>
  <c r="L193" i="17"/>
  <c r="K193" i="17"/>
  <c r="J193" i="17"/>
  <c r="I193" i="17"/>
  <c r="H193" i="17"/>
  <c r="G193" i="17"/>
  <c r="Q189" i="17"/>
  <c r="P189" i="17"/>
  <c r="O189" i="17"/>
  <c r="N189" i="17"/>
  <c r="M189" i="17"/>
  <c r="L189" i="17"/>
  <c r="K189" i="17"/>
  <c r="J189" i="17"/>
  <c r="I189" i="17"/>
  <c r="H189" i="17"/>
  <c r="G189" i="17"/>
  <c r="Q181" i="17"/>
  <c r="P181" i="17"/>
  <c r="O181" i="17"/>
  <c r="N181" i="17"/>
  <c r="M181" i="17"/>
  <c r="L181" i="17"/>
  <c r="K181" i="17"/>
  <c r="J181" i="17"/>
  <c r="I181" i="17"/>
  <c r="H181" i="17"/>
  <c r="G181" i="17"/>
  <c r="Q179" i="17"/>
  <c r="P179" i="17"/>
  <c r="O179" i="17"/>
  <c r="N179" i="17"/>
  <c r="M179" i="17"/>
  <c r="L179" i="17"/>
  <c r="K179" i="17"/>
  <c r="J179" i="17"/>
  <c r="I179" i="17"/>
  <c r="H179" i="17"/>
  <c r="G179" i="17"/>
  <c r="Q177" i="17"/>
  <c r="P177" i="17"/>
  <c r="O177" i="17"/>
  <c r="N177" i="17"/>
  <c r="M177" i="17"/>
  <c r="L177" i="17"/>
  <c r="K177" i="17"/>
  <c r="J177" i="17"/>
  <c r="I177" i="17"/>
  <c r="H177" i="17"/>
  <c r="G177" i="17"/>
  <c r="U167" i="17"/>
  <c r="T167" i="17"/>
  <c r="S167" i="17"/>
  <c r="U163" i="17"/>
  <c r="V164" i="17" s="1"/>
  <c r="T163" i="17"/>
  <c r="S163" i="17"/>
  <c r="U159" i="17"/>
  <c r="V160" i="17" s="1"/>
  <c r="T159" i="17"/>
  <c r="S159" i="17"/>
  <c r="U151" i="17"/>
  <c r="V152" i="17" s="1"/>
  <c r="T151" i="17"/>
  <c r="S151" i="17"/>
  <c r="U149" i="17"/>
  <c r="V150" i="17" s="1"/>
  <c r="T149" i="17"/>
  <c r="S149" i="17"/>
  <c r="U147" i="17"/>
  <c r="V148" i="17" s="1"/>
  <c r="T147" i="17"/>
  <c r="S147" i="17"/>
  <c r="Q167" i="17"/>
  <c r="P167" i="17"/>
  <c r="O167" i="17"/>
  <c r="M167" i="17"/>
  <c r="L167" i="17"/>
  <c r="K167" i="17"/>
  <c r="Q163" i="17"/>
  <c r="P163" i="17"/>
  <c r="O163" i="17"/>
  <c r="M163" i="17"/>
  <c r="L163" i="17"/>
  <c r="K163" i="17"/>
  <c r="Q159" i="17"/>
  <c r="P159" i="17"/>
  <c r="O159" i="17"/>
  <c r="N159" i="17"/>
  <c r="M159" i="17"/>
  <c r="L159" i="17"/>
  <c r="K159" i="17"/>
  <c r="Q151" i="17"/>
  <c r="P151" i="17"/>
  <c r="O151" i="17"/>
  <c r="N151" i="17"/>
  <c r="M151" i="17"/>
  <c r="L151" i="17"/>
  <c r="K151" i="17"/>
  <c r="Q149" i="17"/>
  <c r="P149" i="17"/>
  <c r="O149" i="17"/>
  <c r="N149" i="17"/>
  <c r="M149" i="17"/>
  <c r="L149" i="17"/>
  <c r="K149" i="17"/>
  <c r="Q147" i="17"/>
  <c r="P147" i="17"/>
  <c r="O147" i="17"/>
  <c r="N147" i="17"/>
  <c r="M147" i="17"/>
  <c r="L147" i="17"/>
  <c r="K147" i="17"/>
  <c r="U140" i="17"/>
  <c r="T140" i="17"/>
  <c r="S140" i="17"/>
  <c r="U136" i="17"/>
  <c r="V137" i="17" s="1"/>
  <c r="T136" i="17"/>
  <c r="S136" i="17"/>
  <c r="U132" i="17"/>
  <c r="V133" i="17" s="1"/>
  <c r="T132" i="17"/>
  <c r="S132" i="17"/>
  <c r="U124" i="17"/>
  <c r="V125" i="17" s="1"/>
  <c r="T124" i="17"/>
  <c r="S124" i="17"/>
  <c r="U122" i="17"/>
  <c r="V123" i="17" s="1"/>
  <c r="T122" i="17"/>
  <c r="S122" i="17"/>
  <c r="U120" i="17"/>
  <c r="V121" i="17" s="1"/>
  <c r="T120" i="17"/>
  <c r="S120" i="17"/>
  <c r="Q140" i="17"/>
  <c r="P140" i="17"/>
  <c r="O140" i="17"/>
  <c r="N140" i="17"/>
  <c r="M140" i="17"/>
  <c r="L140" i="17"/>
  <c r="K140" i="17"/>
  <c r="Q136" i="17"/>
  <c r="P136" i="17"/>
  <c r="O136" i="17"/>
  <c r="N136" i="17"/>
  <c r="M136" i="17"/>
  <c r="L136" i="17"/>
  <c r="K136" i="17"/>
  <c r="Q132" i="17"/>
  <c r="P132" i="17"/>
  <c r="O132" i="17"/>
  <c r="N132" i="17"/>
  <c r="M132" i="17"/>
  <c r="L132" i="17"/>
  <c r="K132" i="17"/>
  <c r="Q124" i="17"/>
  <c r="P124" i="17"/>
  <c r="O124" i="17"/>
  <c r="N124" i="17"/>
  <c r="M124" i="17"/>
  <c r="L124" i="17"/>
  <c r="K124" i="17"/>
  <c r="Q122" i="17"/>
  <c r="P122" i="17"/>
  <c r="O122" i="17"/>
  <c r="N122" i="17"/>
  <c r="M122" i="17"/>
  <c r="L122" i="17"/>
  <c r="K122" i="17"/>
  <c r="Q120" i="17"/>
  <c r="P120" i="17"/>
  <c r="O120" i="17"/>
  <c r="N120" i="17"/>
  <c r="M120" i="17"/>
  <c r="L120" i="17"/>
  <c r="K120" i="17"/>
  <c r="U113" i="17"/>
  <c r="T113" i="17"/>
  <c r="S113" i="17"/>
  <c r="U109" i="17"/>
  <c r="V110" i="17" s="1"/>
  <c r="T109" i="17"/>
  <c r="S109" i="17"/>
  <c r="U105" i="17"/>
  <c r="V106" i="17" s="1"/>
  <c r="T105" i="17"/>
  <c r="S105" i="17"/>
  <c r="U97" i="17"/>
  <c r="V98" i="17" s="1"/>
  <c r="T97" i="17"/>
  <c r="S97" i="17"/>
  <c r="U95" i="17"/>
  <c r="V96" i="17" s="1"/>
  <c r="T95" i="17"/>
  <c r="S95" i="17"/>
  <c r="U93" i="17"/>
  <c r="V94" i="17" s="1"/>
  <c r="T93" i="17"/>
  <c r="S93" i="17"/>
  <c r="Q113" i="17"/>
  <c r="L113" i="17"/>
  <c r="K113" i="17"/>
  <c r="J113" i="17"/>
  <c r="I113" i="17"/>
  <c r="H113" i="17"/>
  <c r="G113" i="17"/>
  <c r="Q109" i="17"/>
  <c r="L109" i="17"/>
  <c r="K109" i="17"/>
  <c r="J109" i="17"/>
  <c r="I109" i="17"/>
  <c r="H109" i="17"/>
  <c r="G109" i="17"/>
  <c r="Q105" i="17"/>
  <c r="P105" i="17"/>
  <c r="O105" i="17"/>
  <c r="N105" i="17"/>
  <c r="M105" i="17"/>
  <c r="L105" i="17"/>
  <c r="K105" i="17"/>
  <c r="J105" i="17"/>
  <c r="I105" i="17"/>
  <c r="H105" i="17"/>
  <c r="G105" i="17"/>
  <c r="Q97" i="17"/>
  <c r="P97" i="17"/>
  <c r="O97" i="17"/>
  <c r="N97" i="17"/>
  <c r="M97" i="17"/>
  <c r="L97" i="17"/>
  <c r="K97" i="17"/>
  <c r="J97" i="17"/>
  <c r="I97" i="17"/>
  <c r="H97" i="17"/>
  <c r="G97" i="17"/>
  <c r="Q95" i="17"/>
  <c r="P95" i="17"/>
  <c r="O95" i="17"/>
  <c r="N95" i="17"/>
  <c r="M95" i="17"/>
  <c r="L95" i="17"/>
  <c r="K95" i="17"/>
  <c r="J95" i="17"/>
  <c r="I95" i="17"/>
  <c r="H95" i="17"/>
  <c r="G95" i="17"/>
  <c r="Q93" i="17"/>
  <c r="P93" i="17"/>
  <c r="O93" i="17"/>
  <c r="N93" i="17"/>
  <c r="M93" i="17"/>
  <c r="L93" i="17"/>
  <c r="K93" i="17"/>
  <c r="J93" i="17"/>
  <c r="I93" i="17"/>
  <c r="H93" i="17"/>
  <c r="G93" i="17"/>
  <c r="U81" i="17"/>
  <c r="U77" i="17"/>
  <c r="V78" i="17" s="1"/>
  <c r="U73" i="17"/>
  <c r="V74" i="17" s="1"/>
  <c r="T73" i="17"/>
  <c r="S73" i="17"/>
  <c r="U65" i="17"/>
  <c r="V66" i="17" s="1"/>
  <c r="T65" i="17"/>
  <c r="S65" i="17"/>
  <c r="U63" i="17"/>
  <c r="V64" i="17" s="1"/>
  <c r="T63" i="17"/>
  <c r="S63" i="17"/>
  <c r="U61" i="17"/>
  <c r="V62" i="17" s="1"/>
  <c r="T61" i="17"/>
  <c r="S61" i="17"/>
  <c r="H81" i="17"/>
  <c r="H77" i="17"/>
  <c r="Q73" i="17"/>
  <c r="P73" i="17"/>
  <c r="O73" i="17"/>
  <c r="Y73" i="17" s="1"/>
  <c r="N73" i="17"/>
  <c r="M73" i="17"/>
  <c r="L73" i="17"/>
  <c r="I73" i="17"/>
  <c r="H73" i="17"/>
  <c r="Q65" i="17"/>
  <c r="P65" i="17"/>
  <c r="O65" i="17"/>
  <c r="N65" i="17"/>
  <c r="M65" i="17"/>
  <c r="L65" i="17"/>
  <c r="K65" i="17"/>
  <c r="J65" i="17"/>
  <c r="H65" i="17"/>
  <c r="G65" i="17"/>
  <c r="Q63" i="17"/>
  <c r="P63" i="17"/>
  <c r="O63" i="17"/>
  <c r="N63" i="17"/>
  <c r="M63" i="17"/>
  <c r="L63" i="17"/>
  <c r="K63" i="17"/>
  <c r="J63" i="17"/>
  <c r="I63" i="17"/>
  <c r="H63" i="17"/>
  <c r="G63" i="17"/>
  <c r="Q61" i="17"/>
  <c r="P61" i="17"/>
  <c r="O61" i="17"/>
  <c r="N61" i="17"/>
  <c r="M61" i="17"/>
  <c r="L61" i="17"/>
  <c r="K61" i="17"/>
  <c r="J61" i="17"/>
  <c r="I61" i="17"/>
  <c r="H61" i="17"/>
  <c r="G61" i="17"/>
  <c r="U54" i="17"/>
  <c r="T54" i="17"/>
  <c r="S54" i="17"/>
  <c r="U50" i="17"/>
  <c r="V51" i="17" s="1"/>
  <c r="U46" i="17"/>
  <c r="V47" i="17" s="1"/>
  <c r="T46" i="17"/>
  <c r="S46" i="17"/>
  <c r="U38" i="17"/>
  <c r="V39" i="17" s="1"/>
  <c r="U36" i="17"/>
  <c r="V37" i="17" s="1"/>
  <c r="T36" i="17"/>
  <c r="S36" i="17"/>
  <c r="U34" i="17"/>
  <c r="V35" i="17" s="1"/>
  <c r="T34" i="17"/>
  <c r="S34" i="17"/>
  <c r="Q54" i="17"/>
  <c r="P54" i="17"/>
  <c r="O54" i="17"/>
  <c r="N54" i="17"/>
  <c r="M54" i="17"/>
  <c r="L54" i="17"/>
  <c r="K54" i="17"/>
  <c r="J54" i="17"/>
  <c r="I54" i="17"/>
  <c r="H54" i="17"/>
  <c r="G54" i="17"/>
  <c r="H50" i="17"/>
  <c r="Q46" i="17"/>
  <c r="P46" i="17"/>
  <c r="O46" i="17"/>
  <c r="N46" i="17"/>
  <c r="M46" i="17"/>
  <c r="L46" i="17"/>
  <c r="K46" i="17"/>
  <c r="J46" i="17"/>
  <c r="I46" i="17"/>
  <c r="H46" i="17"/>
  <c r="G46" i="17"/>
  <c r="H38" i="17"/>
  <c r="Q36" i="17"/>
  <c r="P36" i="17"/>
  <c r="O36" i="17"/>
  <c r="N36" i="17"/>
  <c r="M36" i="17"/>
  <c r="L36" i="17"/>
  <c r="K36" i="17"/>
  <c r="J36" i="17"/>
  <c r="I36" i="17"/>
  <c r="H36" i="17"/>
  <c r="G36" i="17"/>
  <c r="Q34" i="17"/>
  <c r="P34" i="17"/>
  <c r="O34" i="17"/>
  <c r="N34" i="17"/>
  <c r="M34" i="17"/>
  <c r="L34" i="17"/>
  <c r="K34" i="17"/>
  <c r="J34" i="17"/>
  <c r="I34" i="17"/>
  <c r="H34" i="17"/>
  <c r="G34" i="17"/>
  <c r="U27" i="17"/>
  <c r="T27" i="17"/>
  <c r="S27" i="17"/>
  <c r="U23" i="17"/>
  <c r="V24" i="17" s="1"/>
  <c r="U19" i="17"/>
  <c r="V20" i="17" s="1"/>
  <c r="T19" i="17"/>
  <c r="S19" i="17"/>
  <c r="U11" i="17"/>
  <c r="V12" i="17" s="1"/>
  <c r="T11" i="17"/>
  <c r="S11" i="17"/>
  <c r="U9" i="17"/>
  <c r="V10" i="17" s="1"/>
  <c r="T9" i="17"/>
  <c r="S9" i="17"/>
  <c r="U7" i="17"/>
  <c r="V8" i="17" s="1"/>
  <c r="T7" i="17"/>
  <c r="S7" i="17"/>
  <c r="Q27" i="17"/>
  <c r="P27" i="17"/>
  <c r="O27" i="17"/>
  <c r="N27" i="17"/>
  <c r="M27" i="17"/>
  <c r="L27" i="17"/>
  <c r="K27" i="17"/>
  <c r="J27" i="17"/>
  <c r="I27" i="17"/>
  <c r="H27" i="17"/>
  <c r="H23" i="17"/>
  <c r="Q19" i="17"/>
  <c r="P19" i="17"/>
  <c r="O19" i="17"/>
  <c r="N19" i="17"/>
  <c r="M19" i="17"/>
  <c r="L19" i="17"/>
  <c r="K19" i="17"/>
  <c r="J19" i="17"/>
  <c r="I19" i="17"/>
  <c r="H19" i="17"/>
  <c r="Q11" i="17"/>
  <c r="P11" i="17"/>
  <c r="O11" i="17"/>
  <c r="N11" i="17"/>
  <c r="M11" i="17"/>
  <c r="L11" i="17"/>
  <c r="K11" i="17"/>
  <c r="J11" i="17"/>
  <c r="H11" i="17"/>
  <c r="Q9" i="17"/>
  <c r="P9" i="17"/>
  <c r="O9" i="17"/>
  <c r="N9" i="17"/>
  <c r="M9" i="17"/>
  <c r="L9" i="17"/>
  <c r="K9" i="17"/>
  <c r="J9" i="17"/>
  <c r="I9" i="17"/>
  <c r="H9" i="17"/>
  <c r="Q7" i="17"/>
  <c r="P7" i="17"/>
  <c r="O7" i="17"/>
  <c r="N7" i="17"/>
  <c r="M7" i="17"/>
  <c r="L7" i="17"/>
  <c r="K7" i="17"/>
  <c r="J7" i="17"/>
  <c r="I7" i="17"/>
  <c r="H7" i="17"/>
  <c r="G27" i="17"/>
  <c r="G19" i="17"/>
  <c r="G11" i="17"/>
  <c r="G9" i="17"/>
  <c r="G7" i="17"/>
  <c r="R263" i="18" l="1"/>
  <c r="AT261" i="18"/>
  <c r="AD261" i="18"/>
  <c r="AL232" i="18"/>
  <c r="AP402" i="18"/>
  <c r="AH402" i="18"/>
  <c r="Z402" i="18"/>
  <c r="AT400" i="18"/>
  <c r="AL400" i="18"/>
  <c r="AD400" i="18"/>
  <c r="BE400" i="18"/>
  <c r="BB375" i="18"/>
  <c r="AL290" i="18"/>
  <c r="AD290" i="18"/>
  <c r="AP288" i="18"/>
  <c r="Z288" i="18"/>
  <c r="J263" i="18"/>
  <c r="AT232" i="18"/>
  <c r="AK317" i="18"/>
  <c r="AC317" i="18"/>
  <c r="AO315" i="18"/>
  <c r="AG315" i="18"/>
  <c r="Y315" i="18"/>
  <c r="AT290" i="18"/>
  <c r="AH288" i="18"/>
  <c r="BB207" i="18"/>
  <c r="BC205" i="18"/>
  <c r="AT207" i="18"/>
  <c r="AL207" i="18"/>
  <c r="AD207" i="18"/>
  <c r="Z37" i="18"/>
  <c r="R37" i="18"/>
  <c r="J37" i="18"/>
  <c r="AT35" i="18"/>
  <c r="AL35" i="18"/>
  <c r="AD35" i="18"/>
  <c r="N35" i="18"/>
  <c r="AL261" i="18"/>
  <c r="AD232" i="18"/>
  <c r="L308" i="17"/>
  <c r="M190" i="17"/>
  <c r="P182" i="17"/>
  <c r="H182" i="17"/>
  <c r="S155" i="17"/>
  <c r="S157" i="17" s="1"/>
  <c r="AH263" i="18"/>
  <c r="V261" i="18"/>
  <c r="N261" i="18"/>
  <c r="AP234" i="18"/>
  <c r="AH234" i="18"/>
  <c r="Z234" i="18"/>
  <c r="K106" i="17"/>
  <c r="M74" i="17"/>
  <c r="L245" i="17"/>
  <c r="S185" i="17"/>
  <c r="O8" i="18"/>
  <c r="AE8" i="18"/>
  <c r="AM8" i="18"/>
  <c r="H346" i="18"/>
  <c r="P346" i="18"/>
  <c r="X346" i="18"/>
  <c r="AH37" i="18"/>
  <c r="AS317" i="18"/>
  <c r="AF346" i="18"/>
  <c r="AP37" i="18"/>
  <c r="BL98" i="18"/>
  <c r="BP98" i="18"/>
  <c r="P292" i="17"/>
  <c r="L10" i="18"/>
  <c r="U278" i="17"/>
  <c r="V279" i="17" s="1"/>
  <c r="V261" i="17"/>
  <c r="K222" i="17"/>
  <c r="N245" i="17"/>
  <c r="U292" i="17"/>
  <c r="V292" i="17"/>
  <c r="K320" i="17"/>
  <c r="K210" i="17"/>
  <c r="U141" i="17"/>
  <c r="S335" i="17"/>
  <c r="I266" i="17"/>
  <c r="J267" i="17" s="1"/>
  <c r="BF94" i="18"/>
  <c r="BE96" i="18"/>
  <c r="T10" i="18"/>
  <c r="BK205" i="18"/>
  <c r="BO205" i="18"/>
  <c r="AP263" i="18"/>
  <c r="AB10" i="18"/>
  <c r="AJ10" i="18"/>
  <c r="AN346" i="18"/>
  <c r="BE346" i="18"/>
  <c r="AH373" i="18"/>
  <c r="AP373" i="18"/>
  <c r="AL375" i="18"/>
  <c r="H48" i="17"/>
  <c r="K185" i="17"/>
  <c r="K187" i="17" s="1"/>
  <c r="M236" i="17"/>
  <c r="P252" i="17"/>
  <c r="O265" i="17"/>
  <c r="L274" i="17"/>
  <c r="K281" i="17"/>
  <c r="Q101" i="17"/>
  <c r="Q103" i="17" s="1"/>
  <c r="Q141" i="17"/>
  <c r="Q266" i="17"/>
  <c r="N268" i="17"/>
  <c r="K278" i="17"/>
  <c r="P308" i="17"/>
  <c r="U308" i="17"/>
  <c r="N335" i="17"/>
  <c r="BJ207" i="18"/>
  <c r="BN207" i="18"/>
  <c r="T335" i="17"/>
  <c r="BA15" i="18"/>
  <c r="W121" i="18"/>
  <c r="AE121" i="18"/>
  <c r="AM121" i="18"/>
  <c r="AA123" i="18"/>
  <c r="AI123" i="18"/>
  <c r="AQ123" i="18"/>
  <c r="AM125" i="18"/>
  <c r="AZ121" i="18"/>
  <c r="BH121" i="18"/>
  <c r="BG123" i="18"/>
  <c r="AA178" i="18"/>
  <c r="AI178" i="18"/>
  <c r="AQ178" i="18"/>
  <c r="AZ178" i="18"/>
  <c r="BH178" i="18"/>
  <c r="AD180" i="18"/>
  <c r="AL180" i="18"/>
  <c r="AT180" i="18"/>
  <c r="BC180" i="18"/>
  <c r="BK180" i="18"/>
  <c r="BD402" i="18"/>
  <c r="P335" i="17"/>
  <c r="AR10" i="18"/>
  <c r="AG12" i="18"/>
  <c r="BD10" i="18"/>
  <c r="BL10" i="18"/>
  <c r="AT375" i="18"/>
  <c r="AD377" i="18"/>
  <c r="BC373" i="18"/>
  <c r="K212" i="17"/>
  <c r="K214" i="17" s="1"/>
  <c r="BG261" i="18"/>
  <c r="BF263" i="18"/>
  <c r="L209" i="17"/>
  <c r="N221" i="17"/>
  <c r="T292" i="17"/>
  <c r="BA288" i="18"/>
  <c r="BI288" i="18"/>
  <c r="BM288" i="18"/>
  <c r="J183" i="17"/>
  <c r="O293" i="17"/>
  <c r="J190" i="17"/>
  <c r="N183" i="17"/>
  <c r="H195" i="17"/>
  <c r="U191" i="17"/>
  <c r="V192" i="17" s="1"/>
  <c r="O249" i="17"/>
  <c r="G266" i="17"/>
  <c r="I278" i="17"/>
  <c r="U274" i="17"/>
  <c r="V275" i="17" s="1"/>
  <c r="U281" i="17"/>
  <c r="K293" i="17"/>
  <c r="P265" i="17"/>
  <c r="K328" i="17"/>
  <c r="BG35" i="18"/>
  <c r="BF37" i="18"/>
  <c r="BB315" i="18"/>
  <c r="BA317" i="18"/>
  <c r="BI317" i="18"/>
  <c r="BM317" i="18"/>
  <c r="L160" i="17"/>
  <c r="G183" i="17"/>
  <c r="H265" i="17"/>
  <c r="M274" i="17"/>
  <c r="L281" i="17"/>
  <c r="L293" i="17"/>
  <c r="T300" i="17"/>
  <c r="AY390" i="18"/>
  <c r="Z420" i="18"/>
  <c r="AH420" i="18"/>
  <c r="AP420" i="18"/>
  <c r="S67" i="17"/>
  <c r="M225" i="17"/>
  <c r="T237" i="17"/>
  <c r="Q267" i="17"/>
  <c r="J265" i="17"/>
  <c r="G274" i="17"/>
  <c r="O268" i="17"/>
  <c r="O270" i="17" s="1"/>
  <c r="L277" i="17"/>
  <c r="Q308" i="17"/>
  <c r="O335" i="17"/>
  <c r="G8" i="18"/>
  <c r="AY67" i="18"/>
  <c r="T153" i="18"/>
  <c r="AZ290" i="18"/>
  <c r="BH290" i="18"/>
  <c r="AW305" i="18"/>
  <c r="K249" i="17"/>
  <c r="G281" i="17"/>
  <c r="U266" i="17"/>
  <c r="V267" i="17" s="1"/>
  <c r="Q305" i="17"/>
  <c r="S293" i="17"/>
  <c r="Q265" i="17"/>
  <c r="K67" i="17"/>
  <c r="H185" i="17"/>
  <c r="H187" i="17" s="1"/>
  <c r="P185" i="17"/>
  <c r="P187" i="17" s="1"/>
  <c r="G198" i="17"/>
  <c r="H281" i="17"/>
  <c r="P293" i="17"/>
  <c r="P294" i="17" s="1"/>
  <c r="Q300" i="17"/>
  <c r="N319" i="17"/>
  <c r="O266" i="17"/>
  <c r="P267" i="17" s="1"/>
  <c r="BE232" i="18"/>
  <c r="BD234" i="18"/>
  <c r="BL234" i="18"/>
  <c r="V393" i="18"/>
  <c r="AD393" i="18"/>
  <c r="AL393" i="18"/>
  <c r="AT393" i="18"/>
  <c r="K237" i="17"/>
  <c r="M266" i="17"/>
  <c r="J268" i="17"/>
  <c r="J270" i="17" s="1"/>
  <c r="G278" i="17"/>
  <c r="I281" i="17"/>
  <c r="Q293" i="17"/>
  <c r="L273" i="17"/>
  <c r="Y148" i="18"/>
  <c r="AG148" i="18"/>
  <c r="AO148" i="18"/>
  <c r="BF148" i="18"/>
  <c r="AB150" i="18"/>
  <c r="AJ150" i="18"/>
  <c r="AR150" i="18"/>
  <c r="BA150" i="18"/>
  <c r="BI150" i="18"/>
  <c r="BD152" i="18"/>
  <c r="BL152" i="18"/>
  <c r="K348" i="18"/>
  <c r="S348" i="18"/>
  <c r="AA348" i="18"/>
  <c r="AI348" i="18"/>
  <c r="AQ348" i="18"/>
  <c r="AZ348" i="18"/>
  <c r="G195" i="17"/>
  <c r="N266" i="17"/>
  <c r="H278" i="17"/>
  <c r="I279" i="17" s="1"/>
  <c r="W198" i="18"/>
  <c r="AE198" i="18"/>
  <c r="AM198" i="18"/>
  <c r="AV198" i="18"/>
  <c r="BD198" i="18"/>
  <c r="I101" i="17"/>
  <c r="I103" i="17" s="1"/>
  <c r="I106" i="17"/>
  <c r="T183" i="17"/>
  <c r="U55" i="17"/>
  <c r="O66" i="17"/>
  <c r="S69" i="17"/>
  <c r="S71" i="17" s="1"/>
  <c r="K111" i="17"/>
  <c r="J106" i="17"/>
  <c r="G111" i="17"/>
  <c r="U107" i="17"/>
  <c r="V108" i="17" s="1"/>
  <c r="U98" i="17"/>
  <c r="U110" i="17"/>
  <c r="U111" i="17"/>
  <c r="V112" i="17" s="1"/>
  <c r="Q137" i="17"/>
  <c r="S134" i="17"/>
  <c r="S126" i="17"/>
  <c r="O165" i="17"/>
  <c r="U160" i="17"/>
  <c r="O182" i="17"/>
  <c r="L190" i="17"/>
  <c r="L191" i="17"/>
  <c r="I195" i="17"/>
  <c r="U183" i="17"/>
  <c r="V184" i="17" s="1"/>
  <c r="U182" i="17"/>
  <c r="U195" i="17"/>
  <c r="V196" i="17" s="1"/>
  <c r="U194" i="17"/>
  <c r="M222" i="17"/>
  <c r="M221" i="17"/>
  <c r="S218" i="17"/>
  <c r="S212" i="17"/>
  <c r="S214" i="17" s="1"/>
  <c r="S225" i="17"/>
  <c r="Q236" i="17"/>
  <c r="Q237" i="17"/>
  <c r="U236" i="17"/>
  <c r="U237" i="17"/>
  <c r="V238" i="17" s="1"/>
  <c r="U249" i="17"/>
  <c r="V250" i="17" s="1"/>
  <c r="K266" i="17"/>
  <c r="K265" i="17"/>
  <c r="H274" i="17"/>
  <c r="H268" i="17"/>
  <c r="P268" i="17"/>
  <c r="P270" i="17" s="1"/>
  <c r="P274" i="17"/>
  <c r="S274" i="17"/>
  <c r="S281" i="17"/>
  <c r="S268" i="17"/>
  <c r="S270" i="17" s="1"/>
  <c r="S266" i="17"/>
  <c r="S278" i="17"/>
  <c r="M293" i="17"/>
  <c r="M292" i="17"/>
  <c r="N301" i="17"/>
  <c r="N295" i="17"/>
  <c r="N297" i="17" s="1"/>
  <c r="N300" i="17"/>
  <c r="O305" i="17"/>
  <c r="O304" i="17"/>
  <c r="U301" i="17"/>
  <c r="V302" i="17" s="1"/>
  <c r="U295" i="17"/>
  <c r="V296" i="17" s="1"/>
  <c r="U300" i="17"/>
  <c r="L327" i="17"/>
  <c r="L322" i="17"/>
  <c r="L328" i="17"/>
  <c r="M331" i="17"/>
  <c r="M332" i="17"/>
  <c r="S328" i="17"/>
  <c r="S322" i="17"/>
  <c r="S324" i="17" s="1"/>
  <c r="T195" i="17"/>
  <c r="G48" i="17"/>
  <c r="H49" i="17" s="1"/>
  <c r="N101" i="17"/>
  <c r="N103" i="17" s="1"/>
  <c r="N141" i="17"/>
  <c r="Q128" i="17"/>
  <c r="Q130" i="17" s="1"/>
  <c r="M218" i="17"/>
  <c r="K245" i="17"/>
  <c r="L246" i="17" s="1"/>
  <c r="K239" i="17"/>
  <c r="K241" i="17" s="1"/>
  <c r="L266" i="17"/>
  <c r="M267" i="17" s="1"/>
  <c r="L265" i="17"/>
  <c r="I268" i="17"/>
  <c r="I274" i="17"/>
  <c r="Q268" i="17"/>
  <c r="Q274" i="17"/>
  <c r="T265" i="17"/>
  <c r="T266" i="17"/>
  <c r="T278" i="17"/>
  <c r="T277" i="17"/>
  <c r="N293" i="17"/>
  <c r="N292" i="17"/>
  <c r="O301" i="17"/>
  <c r="O302" i="17" s="1"/>
  <c r="O300" i="17"/>
  <c r="O295" i="17"/>
  <c r="O297" i="17" s="1"/>
  <c r="P305" i="17"/>
  <c r="P304" i="17"/>
  <c r="L320" i="17"/>
  <c r="L319" i="17"/>
  <c r="M322" i="17"/>
  <c r="M328" i="17"/>
  <c r="M329" i="17" s="1"/>
  <c r="M327" i="17"/>
  <c r="N331" i="17"/>
  <c r="N332" i="17"/>
  <c r="T327" i="17"/>
  <c r="T322" i="17"/>
  <c r="T328" i="17"/>
  <c r="Q67" i="17"/>
  <c r="G99" i="17"/>
  <c r="O99" i="17"/>
  <c r="Q126" i="17"/>
  <c r="K138" i="17"/>
  <c r="L141" i="17"/>
  <c r="O153" i="17"/>
  <c r="I182" i="17"/>
  <c r="Q182" i="17"/>
  <c r="Q183" i="17"/>
  <c r="N185" i="17"/>
  <c r="N187" i="17" s="1"/>
  <c r="N191" i="17"/>
  <c r="M210" i="17"/>
  <c r="O221" i="17"/>
  <c r="P225" i="17"/>
  <c r="U279" i="17"/>
  <c r="U277" i="17"/>
  <c r="O292" i="17"/>
  <c r="J48" i="17"/>
  <c r="K55" i="17"/>
  <c r="P74" i="17"/>
  <c r="M101" i="17"/>
  <c r="M103" i="17" s="1"/>
  <c r="K110" i="17"/>
  <c r="G114" i="17"/>
  <c r="T101" i="17"/>
  <c r="T103" i="17" s="1"/>
  <c r="T114" i="17"/>
  <c r="L138" i="17"/>
  <c r="M141" i="17"/>
  <c r="K168" i="17"/>
  <c r="H191" i="17"/>
  <c r="J182" i="17"/>
  <c r="G185" i="17"/>
  <c r="G187" i="17" s="1"/>
  <c r="I198" i="17"/>
  <c r="L210" i="17"/>
  <c r="L211" i="17" s="1"/>
  <c r="Q225" i="17"/>
  <c r="N267" i="17"/>
  <c r="K268" i="17"/>
  <c r="U165" i="17"/>
  <c r="V166" i="17" s="1"/>
  <c r="P218" i="17"/>
  <c r="S210" i="17"/>
  <c r="O294" i="17"/>
  <c r="L55" i="17"/>
  <c r="K47" i="17"/>
  <c r="M55" i="17"/>
  <c r="L66" i="17"/>
  <c r="Q75" i="17"/>
  <c r="T66" i="17"/>
  <c r="J98" i="17"/>
  <c r="G107" i="17"/>
  <c r="L110" i="17"/>
  <c r="I114" i="17"/>
  <c r="Q114" i="17"/>
  <c r="L125" i="17"/>
  <c r="M128" i="17"/>
  <c r="M130" i="17" s="1"/>
  <c r="N137" i="17"/>
  <c r="T133" i="17"/>
  <c r="K155" i="17"/>
  <c r="K157" i="17" s="1"/>
  <c r="L164" i="17"/>
  <c r="K198" i="17"/>
  <c r="Q218" i="17"/>
  <c r="K225" i="17"/>
  <c r="T210" i="17"/>
  <c r="T222" i="17"/>
  <c r="J278" i="17"/>
  <c r="J279" i="17" s="1"/>
  <c r="J281" i="17"/>
  <c r="T268" i="17"/>
  <c r="T270" i="17" s="1"/>
  <c r="T271" i="17" s="1"/>
  <c r="T281" i="17"/>
  <c r="N55" i="17"/>
  <c r="S99" i="17"/>
  <c r="S111" i="17"/>
  <c r="S187" i="17"/>
  <c r="S195" i="17"/>
  <c r="N270" i="17"/>
  <c r="M245" i="17"/>
  <c r="M246" i="17" s="1"/>
  <c r="O252" i="17"/>
  <c r="T252" i="17"/>
  <c r="K308" i="17"/>
  <c r="T304" i="17"/>
  <c r="T305" i="17"/>
  <c r="O322" i="17"/>
  <c r="O324" i="17" s="1"/>
  <c r="O328" i="17"/>
  <c r="O327" i="17"/>
  <c r="P332" i="17"/>
  <c r="P331" i="17"/>
  <c r="Q335" i="17"/>
  <c r="U265" i="17"/>
  <c r="L268" i="17"/>
  <c r="U268" i="17"/>
  <c r="I265" i="17"/>
  <c r="N274" i="17"/>
  <c r="N275" i="17" s="1"/>
  <c r="N320" i="17"/>
  <c r="S222" i="17"/>
  <c r="U239" i="17"/>
  <c r="U252" i="17"/>
  <c r="K305" i="17"/>
  <c r="U293" i="17"/>
  <c r="V294" i="17" s="1"/>
  <c r="U305" i="17"/>
  <c r="V306" i="17" s="1"/>
  <c r="O319" i="17"/>
  <c r="O320" i="17"/>
  <c r="O321" i="17" s="1"/>
  <c r="P322" i="17"/>
  <c r="P328" i="17"/>
  <c r="P327" i="17"/>
  <c r="Q332" i="17"/>
  <c r="Q331" i="17"/>
  <c r="S320" i="17"/>
  <c r="S332" i="17"/>
  <c r="M268" i="17"/>
  <c r="M270" i="17" s="1"/>
  <c r="G268" i="17"/>
  <c r="G270" i="17" s="1"/>
  <c r="O274" i="17"/>
  <c r="J274" i="17"/>
  <c r="L292" i="17"/>
  <c r="Q301" i="17"/>
  <c r="Q252" i="17"/>
  <c r="K301" i="17"/>
  <c r="K295" i="17"/>
  <c r="K297" i="17" s="1"/>
  <c r="L305" i="17"/>
  <c r="L304" i="17"/>
  <c r="M308" i="17"/>
  <c r="P320" i="17"/>
  <c r="Q328" i="17"/>
  <c r="Q329" i="17" s="1"/>
  <c r="Q327" i="17"/>
  <c r="K335" i="17"/>
  <c r="T320" i="17"/>
  <c r="T319" i="17"/>
  <c r="T332" i="17"/>
  <c r="T331" i="17"/>
  <c r="M265" i="17"/>
  <c r="K274" i="17"/>
  <c r="T293" i="17"/>
  <c r="Q322" i="17"/>
  <c r="Q324" i="17" s="1"/>
  <c r="Q249" i="17"/>
  <c r="S237" i="17"/>
  <c r="L301" i="17"/>
  <c r="L295" i="17"/>
  <c r="L297" i="17" s="1"/>
  <c r="L298" i="17" s="1"/>
  <c r="L300" i="17"/>
  <c r="M305" i="17"/>
  <c r="M304" i="17"/>
  <c r="N308" i="17"/>
  <c r="S301" i="17"/>
  <c r="S295" i="17"/>
  <c r="S297" i="17" s="1"/>
  <c r="S308" i="17"/>
  <c r="Q320" i="17"/>
  <c r="Q319" i="17"/>
  <c r="K332" i="17"/>
  <c r="L335" i="17"/>
  <c r="U320" i="17"/>
  <c r="U319" i="17"/>
  <c r="U332" i="17"/>
  <c r="U331" i="17"/>
  <c r="N265" i="17"/>
  <c r="H266" i="17"/>
  <c r="H267" i="17" s="1"/>
  <c r="T274" i="17"/>
  <c r="U304" i="17"/>
  <c r="P237" i="17"/>
  <c r="Q239" i="17"/>
  <c r="Q241" i="17" s="1"/>
  <c r="K252" i="17"/>
  <c r="T249" i="17"/>
  <c r="M301" i="17"/>
  <c r="M295" i="17"/>
  <c r="M300" i="17"/>
  <c r="N305" i="17"/>
  <c r="N306" i="17" s="1"/>
  <c r="N304" i="17"/>
  <c r="O308" i="17"/>
  <c r="T301" i="17"/>
  <c r="T295" i="17"/>
  <c r="T308" i="17"/>
  <c r="K322" i="17"/>
  <c r="K324" i="17" s="1"/>
  <c r="L332" i="17"/>
  <c r="L331" i="17"/>
  <c r="M335" i="17"/>
  <c r="U198" i="17"/>
  <c r="L198" i="17"/>
  <c r="T198" i="17"/>
  <c r="L278" i="17"/>
  <c r="L279" i="17" s="1"/>
  <c r="Q292" i="17"/>
  <c r="Q295" i="17"/>
  <c r="Q297" i="17" s="1"/>
  <c r="M248" i="17"/>
  <c r="N252" i="17"/>
  <c r="P301" i="17"/>
  <c r="P295" i="17"/>
  <c r="P297" i="17" s="1"/>
  <c r="P300" i="17"/>
  <c r="Q304" i="17"/>
  <c r="S305" i="17"/>
  <c r="M320" i="17"/>
  <c r="M319" i="17"/>
  <c r="N322" i="17"/>
  <c r="N324" i="17" s="1"/>
  <c r="N328" i="17"/>
  <c r="N327" i="17"/>
  <c r="O332" i="17"/>
  <c r="U327" i="17"/>
  <c r="U322" i="17"/>
  <c r="V323" i="17" s="1"/>
  <c r="U328" i="17"/>
  <c r="U335" i="17"/>
  <c r="U245" i="17"/>
  <c r="V246" i="17" s="1"/>
  <c r="P319" i="17"/>
  <c r="O331" i="17"/>
  <c r="H28" i="18"/>
  <c r="P28" i="18"/>
  <c r="X28" i="18"/>
  <c r="AF28" i="18"/>
  <c r="AN28" i="18"/>
  <c r="AZ28" i="18"/>
  <c r="J55" i="18"/>
  <c r="R55" i="18"/>
  <c r="Z55" i="18"/>
  <c r="AH55" i="18"/>
  <c r="AP55" i="18"/>
  <c r="AW40" i="18"/>
  <c r="BB55" i="18"/>
  <c r="BJ55" i="18"/>
  <c r="H62" i="18"/>
  <c r="P62" i="18"/>
  <c r="X62" i="18"/>
  <c r="AF62" i="18"/>
  <c r="AN62" i="18"/>
  <c r="L64" i="18"/>
  <c r="T64" i="18"/>
  <c r="AB64" i="18"/>
  <c r="AJ64" i="18"/>
  <c r="AR64" i="18"/>
  <c r="D82" i="18"/>
  <c r="L82" i="18"/>
  <c r="T82" i="18"/>
  <c r="AB82" i="18"/>
  <c r="AJ82" i="18"/>
  <c r="AR82" i="18"/>
  <c r="K28" i="18"/>
  <c r="S28" i="18"/>
  <c r="AA28" i="18"/>
  <c r="AI28" i="18"/>
  <c r="AQ28" i="18"/>
  <c r="BK28" i="18"/>
  <c r="BA62" i="18"/>
  <c r="BI62" i="18"/>
  <c r="AZ64" i="18"/>
  <c r="AW79" i="18"/>
  <c r="AV82" i="18"/>
  <c r="BD82" i="18"/>
  <c r="J94" i="18"/>
  <c r="R94" i="18"/>
  <c r="Z94" i="18"/>
  <c r="AH94" i="18"/>
  <c r="AP94" i="18"/>
  <c r="N96" i="18"/>
  <c r="V96" i="18"/>
  <c r="AD96" i="18"/>
  <c r="AL96" i="18"/>
  <c r="AT96" i="18"/>
  <c r="F114" i="18"/>
  <c r="N114" i="18"/>
  <c r="V114" i="18"/>
  <c r="AD114" i="18"/>
  <c r="AL114" i="18"/>
  <c r="AT114" i="18"/>
  <c r="BC94" i="18"/>
  <c r="BK94" i="18"/>
  <c r="BB96" i="18"/>
  <c r="BJ96" i="18"/>
  <c r="AY111" i="18"/>
  <c r="AB121" i="18"/>
  <c r="AJ121" i="18"/>
  <c r="AR121" i="18"/>
  <c r="X123" i="18"/>
  <c r="AF123" i="18"/>
  <c r="AN123" i="18"/>
  <c r="X141" i="18"/>
  <c r="AF141" i="18"/>
  <c r="AN141" i="18"/>
  <c r="BE121" i="18"/>
  <c r="BD123" i="18"/>
  <c r="BL123" i="18"/>
  <c r="AD148" i="18"/>
  <c r="AL148" i="18"/>
  <c r="AT148" i="18"/>
  <c r="BC148" i="18"/>
  <c r="BK148" i="18"/>
  <c r="Y150" i="18"/>
  <c r="AG150" i="18"/>
  <c r="AO150" i="18"/>
  <c r="BB150" i="18"/>
  <c r="BF150" i="18"/>
  <c r="AY165" i="18"/>
  <c r="U168" i="18"/>
  <c r="AC168" i="18"/>
  <c r="AK168" i="18"/>
  <c r="AS168" i="18"/>
  <c r="BB168" i="18"/>
  <c r="BJ168" i="18"/>
  <c r="X178" i="18"/>
  <c r="AF178" i="18"/>
  <c r="AN178" i="18"/>
  <c r="BE178" i="18"/>
  <c r="S180" i="18"/>
  <c r="AA180" i="18"/>
  <c r="AI180" i="18"/>
  <c r="AQ180" i="18"/>
  <c r="AZ180" i="18"/>
  <c r="BH180" i="18"/>
  <c r="AD182" i="18"/>
  <c r="J178" i="18"/>
  <c r="R178" i="18"/>
  <c r="J180" i="18"/>
  <c r="R180" i="18"/>
  <c r="Z205" i="18"/>
  <c r="AH205" i="18"/>
  <c r="AP205" i="18"/>
  <c r="V225" i="18"/>
  <c r="AV138" i="18"/>
  <c r="T185" i="18"/>
  <c r="T187" i="18" s="1"/>
  <c r="AS346" i="18"/>
  <c r="W373" i="18"/>
  <c r="AE373" i="18"/>
  <c r="AM373" i="18"/>
  <c r="AA375" i="18"/>
  <c r="AI375" i="18"/>
  <c r="AQ375" i="18"/>
  <c r="AZ373" i="18"/>
  <c r="BF377" i="18"/>
  <c r="BA402" i="18"/>
  <c r="W402" i="18"/>
  <c r="AE402" i="18"/>
  <c r="AM402" i="18"/>
  <c r="AD225" i="18"/>
  <c r="AL225" i="18"/>
  <c r="AT225" i="18"/>
  <c r="AY222" i="18"/>
  <c r="Z252" i="18"/>
  <c r="AH252" i="18"/>
  <c r="AP252" i="18"/>
  <c r="J281" i="18"/>
  <c r="R281" i="18"/>
  <c r="Z281" i="18"/>
  <c r="AH281" i="18"/>
  <c r="AP281" i="18"/>
  <c r="V308" i="18"/>
  <c r="AD308" i="18"/>
  <c r="AL308" i="18"/>
  <c r="AT308" i="18"/>
  <c r="U335" i="18"/>
  <c r="AC335" i="18"/>
  <c r="AK335" i="18"/>
  <c r="AS335" i="18"/>
  <c r="AX332" i="18"/>
  <c r="D363" i="18"/>
  <c r="AX114" i="18"/>
  <c r="AZ252" i="18"/>
  <c r="AZ141" i="18"/>
  <c r="BF225" i="18"/>
  <c r="BF114" i="18"/>
  <c r="AX225" i="18"/>
  <c r="I8" i="18"/>
  <c r="Q8" i="18"/>
  <c r="Y8" i="18"/>
  <c r="AG8" i="18"/>
  <c r="AO8" i="18"/>
  <c r="N10" i="18"/>
  <c r="V10" i="18"/>
  <c r="AD10" i="18"/>
  <c r="AL10" i="18"/>
  <c r="AT10" i="18"/>
  <c r="E25" i="18"/>
  <c r="BC8" i="18"/>
  <c r="BG8" i="18"/>
  <c r="BF10" i="18"/>
  <c r="H35" i="18"/>
  <c r="P35" i="18"/>
  <c r="X35" i="18"/>
  <c r="AF35" i="18"/>
  <c r="AN35" i="18"/>
  <c r="L37" i="18"/>
  <c r="T37" i="18"/>
  <c r="AB37" i="18"/>
  <c r="AJ37" i="18"/>
  <c r="AR37" i="18"/>
  <c r="D55" i="18"/>
  <c r="L55" i="18"/>
  <c r="T55" i="18"/>
  <c r="AB55" i="18"/>
  <c r="AJ55" i="18"/>
  <c r="AR55" i="18"/>
  <c r="BA35" i="18"/>
  <c r="BI35" i="18"/>
  <c r="AZ37" i="18"/>
  <c r="BH37" i="18"/>
  <c r="AW52" i="18"/>
  <c r="J62" i="18"/>
  <c r="R62" i="18"/>
  <c r="AH62" i="18"/>
  <c r="AP62" i="18"/>
  <c r="V64" i="18"/>
  <c r="AD64" i="18"/>
  <c r="AL64" i="18"/>
  <c r="AT64" i="18"/>
  <c r="F82" i="18"/>
  <c r="N82" i="18"/>
  <c r="V82" i="18"/>
  <c r="AD82" i="18"/>
  <c r="AL82" i="18"/>
  <c r="AT82" i="18"/>
  <c r="BC62" i="18"/>
  <c r="BK62" i="18"/>
  <c r="BB64" i="18"/>
  <c r="BJ64" i="18"/>
  <c r="AY79" i="18"/>
  <c r="L94" i="18"/>
  <c r="T94" i="18"/>
  <c r="AB94" i="18"/>
  <c r="AJ94" i="18"/>
  <c r="AR94" i="18"/>
  <c r="H96" i="18"/>
  <c r="P96" i="18"/>
  <c r="X96" i="18"/>
  <c r="AF96" i="18"/>
  <c r="AN96" i="18"/>
  <c r="AR98" i="18"/>
  <c r="H101" i="18"/>
  <c r="H103" i="18" s="1"/>
  <c r="H114" i="18"/>
  <c r="P114" i="18"/>
  <c r="X114" i="18"/>
  <c r="AF114" i="18"/>
  <c r="AN114" i="18"/>
  <c r="BE94" i="18"/>
  <c r="BD96" i="18"/>
  <c r="BL96" i="18"/>
  <c r="BK98" i="18"/>
  <c r="Z121" i="18"/>
  <c r="AD121" i="18"/>
  <c r="AL121" i="18"/>
  <c r="AT121" i="18"/>
  <c r="Z123" i="18"/>
  <c r="AH123" i="18"/>
  <c r="AP123" i="18"/>
  <c r="Z133" i="18"/>
  <c r="Z141" i="18"/>
  <c r="AH141" i="18"/>
  <c r="AP141" i="18"/>
  <c r="BG121" i="18"/>
  <c r="BF123" i="18"/>
  <c r="BD133" i="18"/>
  <c r="X148" i="18"/>
  <c r="AF148" i="18"/>
  <c r="AN148" i="18"/>
  <c r="BE148" i="18"/>
  <c r="AA150" i="18"/>
  <c r="AI150" i="18"/>
  <c r="AQ150" i="18"/>
  <c r="R8" i="18"/>
  <c r="AP8" i="18"/>
  <c r="AE10" i="18"/>
  <c r="AL24" i="18"/>
  <c r="BH8" i="18"/>
  <c r="AV25" i="18"/>
  <c r="Y35" i="18"/>
  <c r="M37" i="18"/>
  <c r="AK37" i="18"/>
  <c r="U55" i="18"/>
  <c r="AS55" i="18"/>
  <c r="BJ35" i="18"/>
  <c r="AA62" i="18"/>
  <c r="O64" i="18"/>
  <c r="AM64" i="18"/>
  <c r="G82" i="18"/>
  <c r="AE82" i="18"/>
  <c r="BD62" i="18"/>
  <c r="BC64" i="18"/>
  <c r="AC94" i="18"/>
  <c r="I96" i="18"/>
  <c r="AG96" i="18"/>
  <c r="I101" i="18"/>
  <c r="I103" i="18" s="1"/>
  <c r="Y114" i="18"/>
  <c r="AI141" i="18"/>
  <c r="C25" i="18"/>
  <c r="Z8" i="18"/>
  <c r="O10" i="18"/>
  <c r="AM10" i="18"/>
  <c r="F25" i="18"/>
  <c r="BG10" i="18"/>
  <c r="BL24" i="18"/>
  <c r="I35" i="18"/>
  <c r="AG35" i="18"/>
  <c r="U37" i="18"/>
  <c r="AS37" i="18"/>
  <c r="E55" i="18"/>
  <c r="AC55" i="18"/>
  <c r="BB35" i="18"/>
  <c r="BI37" i="18"/>
  <c r="AX52" i="18"/>
  <c r="S62" i="18"/>
  <c r="AI62" i="18"/>
  <c r="G64" i="18"/>
  <c r="AE64" i="18"/>
  <c r="O82" i="18"/>
  <c r="AM82" i="18"/>
  <c r="BL62" i="18"/>
  <c r="BK64" i="18"/>
  <c r="M94" i="18"/>
  <c r="AK94" i="18"/>
  <c r="Q96" i="18"/>
  <c r="AO96" i="18"/>
  <c r="I114" i="18"/>
  <c r="AG114" i="18"/>
  <c r="S141" i="18"/>
  <c r="AQ141" i="18"/>
  <c r="U178" i="18"/>
  <c r="K351" i="18"/>
  <c r="J8" i="18"/>
  <c r="AH8" i="18"/>
  <c r="W10" i="18"/>
  <c r="V24" i="18"/>
  <c r="AZ8" i="18"/>
  <c r="BF12" i="18"/>
  <c r="Q35" i="18"/>
  <c r="AO35" i="18"/>
  <c r="AC37" i="18"/>
  <c r="M55" i="18"/>
  <c r="AK55" i="18"/>
  <c r="BA37" i="18"/>
  <c r="K62" i="18"/>
  <c r="AQ62" i="18"/>
  <c r="W64" i="18"/>
  <c r="W82" i="18"/>
  <c r="BB66" i="18"/>
  <c r="U94" i="18"/>
  <c r="AS94" i="18"/>
  <c r="Y96" i="18"/>
  <c r="Q114" i="18"/>
  <c r="AO114" i="18"/>
  <c r="AA141" i="18"/>
  <c r="U165" i="18"/>
  <c r="Y293" i="18"/>
  <c r="BD21" i="18"/>
  <c r="AZ150" i="18"/>
  <c r="BH150" i="18"/>
  <c r="T165" i="18"/>
  <c r="Z178" i="18"/>
  <c r="AH178" i="18"/>
  <c r="AP178" i="18"/>
  <c r="T180" i="18"/>
  <c r="AV237" i="18"/>
  <c r="AX266" i="18"/>
  <c r="BC178" i="18"/>
  <c r="BG178" i="18"/>
  <c r="U180" i="18"/>
  <c r="AC180" i="18"/>
  <c r="AK180" i="18"/>
  <c r="AS180" i="18"/>
  <c r="BB180" i="18"/>
  <c r="BJ180" i="18"/>
  <c r="L178" i="18"/>
  <c r="L180" i="18"/>
  <c r="L182" i="18"/>
  <c r="AB205" i="18"/>
  <c r="AJ205" i="18"/>
  <c r="AR205" i="18"/>
  <c r="X207" i="18"/>
  <c r="AF207" i="18"/>
  <c r="AN207" i="18"/>
  <c r="AB209" i="18"/>
  <c r="X225" i="18"/>
  <c r="AF225" i="18"/>
  <c r="AN225" i="18"/>
  <c r="BE205" i="18"/>
  <c r="BD207" i="18"/>
  <c r="BL207" i="18"/>
  <c r="BC209" i="18"/>
  <c r="BK209" i="18"/>
  <c r="BG232" i="18"/>
  <c r="BF234" i="18"/>
  <c r="X232" i="18"/>
  <c r="AF232" i="18"/>
  <c r="AN232" i="18"/>
  <c r="AB234" i="18"/>
  <c r="AJ234" i="18"/>
  <c r="AR234" i="18"/>
  <c r="AF236" i="18"/>
  <c r="T252" i="18"/>
  <c r="AB252" i="18"/>
  <c r="AJ252" i="18"/>
  <c r="AR252" i="18"/>
  <c r="H261" i="18"/>
  <c r="P261" i="18"/>
  <c r="X261" i="18"/>
  <c r="AF261" i="18"/>
  <c r="AN261" i="18"/>
  <c r="L263" i="18"/>
  <c r="T263" i="18"/>
  <c r="AB263" i="18"/>
  <c r="AJ263" i="18"/>
  <c r="AR263" i="18"/>
  <c r="H265" i="18"/>
  <c r="BI261" i="18"/>
  <c r="AZ263" i="18"/>
  <c r="BH263" i="18"/>
  <c r="BC288" i="18"/>
  <c r="BB290" i="18"/>
  <c r="BJ290" i="18"/>
  <c r="AB288" i="18"/>
  <c r="AR288" i="18"/>
  <c r="X290" i="18"/>
  <c r="AF290" i="18"/>
  <c r="AN290" i="18"/>
  <c r="AI315" i="18"/>
  <c r="AQ315" i="18"/>
  <c r="AE317" i="18"/>
  <c r="AM317" i="18"/>
  <c r="BD315" i="18"/>
  <c r="BC317" i="18"/>
  <c r="BK317" i="18"/>
  <c r="J346" i="18"/>
  <c r="Z346" i="18"/>
  <c r="AP346" i="18"/>
  <c r="BG346" i="18"/>
  <c r="U348" i="18"/>
  <c r="AC348" i="18"/>
  <c r="AK348" i="18"/>
  <c r="BB348" i="18"/>
  <c r="AB373" i="18"/>
  <c r="AJ373" i="18"/>
  <c r="AB377" i="18"/>
  <c r="BD375" i="18"/>
  <c r="BB386" i="18"/>
  <c r="BG400" i="18"/>
  <c r="C13" i="18"/>
  <c r="H8" i="18"/>
  <c r="P8" i="18"/>
  <c r="X8" i="18"/>
  <c r="AF8" i="18"/>
  <c r="AN8" i="18"/>
  <c r="M10" i="18"/>
  <c r="U10" i="18"/>
  <c r="AC10" i="18"/>
  <c r="AK10" i="18"/>
  <c r="AS10" i="18"/>
  <c r="D25" i="18"/>
  <c r="BF8" i="18"/>
  <c r="AV13" i="18"/>
  <c r="AX40" i="18"/>
  <c r="AZ67" i="18"/>
  <c r="AV126" i="18"/>
  <c r="U153" i="18"/>
  <c r="AV183" i="18"/>
  <c r="J28" i="18"/>
  <c r="R28" i="18"/>
  <c r="Z28" i="18"/>
  <c r="AH28" i="18"/>
  <c r="AP28" i="18"/>
  <c r="BB28" i="18"/>
  <c r="BJ28" i="18"/>
  <c r="AV55" i="18"/>
  <c r="BD55" i="18"/>
  <c r="AX82" i="18"/>
  <c r="BF82" i="18"/>
  <c r="AZ114" i="18"/>
  <c r="BB141" i="18"/>
  <c r="BJ141" i="18"/>
  <c r="AZ225" i="18"/>
  <c r="BB252" i="18"/>
  <c r="BJ252" i="18"/>
  <c r="AA353" i="18"/>
  <c r="AA355" i="18" s="1"/>
  <c r="AO182" i="18"/>
  <c r="AV195" i="18"/>
  <c r="M178" i="18"/>
  <c r="M180" i="18"/>
  <c r="M182" i="18"/>
  <c r="AC205" i="18"/>
  <c r="AK205" i="18"/>
  <c r="AS205" i="18"/>
  <c r="Y207" i="18"/>
  <c r="AG207" i="18"/>
  <c r="AO207" i="18"/>
  <c r="AC209" i="18"/>
  <c r="BF205" i="18"/>
  <c r="BE207" i="18"/>
  <c r="AZ232" i="18"/>
  <c r="BH232" i="18"/>
  <c r="BG234" i="18"/>
  <c r="Y232" i="18"/>
  <c r="M263" i="18"/>
  <c r="U263" i="18"/>
  <c r="AC263" i="18"/>
  <c r="AK263" i="18"/>
  <c r="AS263" i="18"/>
  <c r="AO268" i="18"/>
  <c r="AO270" i="18" s="1"/>
  <c r="BB261" i="18"/>
  <c r="BJ261" i="18"/>
  <c r="BA263" i="18"/>
  <c r="BI263" i="18"/>
  <c r="AX278" i="18"/>
  <c r="BD288" i="18"/>
  <c r="BL288" i="18"/>
  <c r="BC290" i="18"/>
  <c r="BK290" i="18"/>
  <c r="AC288" i="18"/>
  <c r="AK288" i="18"/>
  <c r="AS288" i="18"/>
  <c r="Y290" i="18"/>
  <c r="AG290" i="18"/>
  <c r="AO290" i="18"/>
  <c r="Y308" i="18"/>
  <c r="AG308" i="18"/>
  <c r="AO308" i="18"/>
  <c r="AB315" i="18"/>
  <c r="AJ315" i="18"/>
  <c r="AR315" i="18"/>
  <c r="X317" i="18"/>
  <c r="AF317" i="18"/>
  <c r="AN317" i="18"/>
  <c r="AR319" i="18"/>
  <c r="X335" i="18"/>
  <c r="AF335" i="18"/>
  <c r="AN335" i="18"/>
  <c r="BE315" i="18"/>
  <c r="BD317" i="18"/>
  <c r="BL317" i="18"/>
  <c r="K346" i="18"/>
  <c r="S346" i="18"/>
  <c r="AA346" i="18"/>
  <c r="AI346" i="18"/>
  <c r="AQ346" i="18"/>
  <c r="AZ346" i="18"/>
  <c r="N348" i="18"/>
  <c r="V348" i="18"/>
  <c r="AD348" i="18"/>
  <c r="AL348" i="18"/>
  <c r="AT348" i="18"/>
  <c r="BC348" i="18"/>
  <c r="AV363" i="18"/>
  <c r="AC373" i="18"/>
  <c r="AK373" i="18"/>
  <c r="AS373" i="18"/>
  <c r="Y375" i="18"/>
  <c r="AG375" i="18"/>
  <c r="AO375" i="18"/>
  <c r="AC377" i="18"/>
  <c r="Y380" i="18"/>
  <c r="Y382" i="18" s="1"/>
  <c r="AG402" i="18"/>
  <c r="AK407" i="18"/>
  <c r="AK409" i="18" s="1"/>
  <c r="G20" i="18"/>
  <c r="I28" i="18"/>
  <c r="Q28" i="18"/>
  <c r="Y28" i="18"/>
  <c r="AG28" i="18"/>
  <c r="AO28" i="18"/>
  <c r="BA261" i="18"/>
  <c r="BE261" i="18"/>
  <c r="L40" i="18"/>
  <c r="AC15" i="18"/>
  <c r="AC17" i="18" s="1"/>
  <c r="BH24" i="18"/>
  <c r="W62" i="18"/>
  <c r="BE10" i="18"/>
  <c r="BG20" i="18"/>
  <c r="BB25" i="18"/>
  <c r="BA28" i="18"/>
  <c r="G35" i="18"/>
  <c r="O35" i="18"/>
  <c r="W35" i="18"/>
  <c r="AE35" i="18"/>
  <c r="AM35" i="18"/>
  <c r="K37" i="18"/>
  <c r="S37" i="18"/>
  <c r="AA37" i="18"/>
  <c r="AI37" i="18"/>
  <c r="AQ37" i="18"/>
  <c r="C55" i="18"/>
  <c r="K55" i="18"/>
  <c r="S55" i="18"/>
  <c r="AA55" i="18"/>
  <c r="AI55" i="18"/>
  <c r="AQ55" i="18"/>
  <c r="AZ35" i="18"/>
  <c r="BH35" i="18"/>
  <c r="BG37" i="18"/>
  <c r="AV52" i="18"/>
  <c r="BC55" i="18"/>
  <c r="BK55" i="18"/>
  <c r="I62" i="18"/>
  <c r="Q62" i="18"/>
  <c r="Y62" i="18"/>
  <c r="AG62" i="18"/>
  <c r="AO62" i="18"/>
  <c r="M64" i="18"/>
  <c r="U64" i="18"/>
  <c r="AC64" i="18"/>
  <c r="AS64" i="18"/>
  <c r="E82" i="18"/>
  <c r="M82" i="18"/>
  <c r="U82" i="18"/>
  <c r="AC82" i="18"/>
  <c r="AK82" i="18"/>
  <c r="AS82" i="18"/>
  <c r="BB62" i="18"/>
  <c r="BJ62" i="18"/>
  <c r="BA64" i="18"/>
  <c r="BI64" i="18"/>
  <c r="AX79" i="18"/>
  <c r="AW82" i="18"/>
  <c r="K94" i="18"/>
  <c r="S94" i="18"/>
  <c r="AA94" i="18"/>
  <c r="AI94" i="18"/>
  <c r="AQ94" i="18"/>
  <c r="G96" i="18"/>
  <c r="O96" i="18"/>
  <c r="W96" i="18"/>
  <c r="AE96" i="18"/>
  <c r="AM96" i="18"/>
  <c r="G114" i="18"/>
  <c r="O114" i="18"/>
  <c r="W114" i="18"/>
  <c r="AE114" i="18"/>
  <c r="AM114" i="18"/>
  <c r="BD94" i="18"/>
  <c r="BL94" i="18"/>
  <c r="BC96" i="18"/>
  <c r="BK96" i="18"/>
  <c r="AY114" i="18"/>
  <c r="BG114" i="18"/>
  <c r="AC121" i="18"/>
  <c r="AK121" i="18"/>
  <c r="AS121" i="18"/>
  <c r="Y123" i="18"/>
  <c r="AO123" i="18"/>
  <c r="Y141" i="18"/>
  <c r="AG141" i="18"/>
  <c r="AO141" i="18"/>
  <c r="BF121" i="18"/>
  <c r="BE123" i="18"/>
  <c r="BA141" i="18"/>
  <c r="W148" i="18"/>
  <c r="AE148" i="18"/>
  <c r="AM148" i="18"/>
  <c r="S178" i="18"/>
  <c r="AS319" i="18"/>
  <c r="BL148" i="18"/>
  <c r="Z150" i="18"/>
  <c r="AH150" i="18"/>
  <c r="AP150" i="18"/>
  <c r="BG150" i="18"/>
  <c r="S165" i="18"/>
  <c r="Y178" i="18"/>
  <c r="AG178" i="18"/>
  <c r="AO178" i="18"/>
  <c r="BB178" i="18"/>
  <c r="BF178" i="18"/>
  <c r="AB180" i="18"/>
  <c r="AJ180" i="18"/>
  <c r="AR180" i="18"/>
  <c r="BA180" i="18"/>
  <c r="BI180" i="18"/>
  <c r="K178" i="18"/>
  <c r="K180" i="18"/>
  <c r="AA205" i="18"/>
  <c r="AI205" i="18"/>
  <c r="AQ205" i="18"/>
  <c r="W207" i="18"/>
  <c r="AE207" i="18"/>
  <c r="AM207" i="18"/>
  <c r="W225" i="18"/>
  <c r="AE225" i="18"/>
  <c r="AM225" i="18"/>
  <c r="BD205" i="18"/>
  <c r="BL205" i="18"/>
  <c r="BC207" i="18"/>
  <c r="BK207" i="18"/>
  <c r="AY225" i="18"/>
  <c r="BG225" i="18"/>
  <c r="BE234" i="18"/>
  <c r="BA252" i="18"/>
  <c r="W232" i="18"/>
  <c r="AE232" i="18"/>
  <c r="AM232" i="18"/>
  <c r="AA234" i="18"/>
  <c r="AI234" i="18"/>
  <c r="AQ234" i="18"/>
  <c r="S252" i="18"/>
  <c r="AA252" i="18"/>
  <c r="AI252" i="18"/>
  <c r="AQ252" i="18"/>
  <c r="G261" i="18"/>
  <c r="O261" i="18"/>
  <c r="W261" i="18"/>
  <c r="AE261" i="18"/>
  <c r="AM261" i="18"/>
  <c r="K263" i="18"/>
  <c r="S263" i="18"/>
  <c r="AA263" i="18"/>
  <c r="AI263" i="18"/>
  <c r="AQ263" i="18"/>
  <c r="C281" i="18"/>
  <c r="K281" i="18"/>
  <c r="S281" i="18"/>
  <c r="AA281" i="18"/>
  <c r="AI281" i="18"/>
  <c r="AQ281" i="18"/>
  <c r="AZ261" i="18"/>
  <c r="BH261" i="18"/>
  <c r="BC263" i="18"/>
  <c r="BG263" i="18"/>
  <c r="AV278" i="18"/>
  <c r="BC281" i="18"/>
  <c r="BB288" i="18"/>
  <c r="BJ288" i="18"/>
  <c r="BI290" i="18"/>
  <c r="AX305" i="18"/>
  <c r="AW308" i="18"/>
  <c r="W288" i="18"/>
  <c r="AA288" i="18"/>
  <c r="AI288" i="18"/>
  <c r="AQ288" i="18"/>
  <c r="AX335" i="18"/>
  <c r="BF335" i="18"/>
  <c r="AV351" i="18"/>
  <c r="AM150" i="18"/>
  <c r="AY153" i="18"/>
  <c r="AY210" i="18"/>
  <c r="BA237" i="18"/>
  <c r="AW293" i="18"/>
  <c r="AX320" i="18"/>
  <c r="D351" i="18"/>
  <c r="AY378" i="18"/>
  <c r="AS232" i="18"/>
  <c r="AO234" i="18"/>
  <c r="AS236" i="18"/>
  <c r="BE263" i="18"/>
  <c r="AZ288" i="18"/>
  <c r="BA315" i="18"/>
  <c r="BG348" i="18"/>
  <c r="BB351" i="18"/>
  <c r="AE195" i="18"/>
  <c r="AE194" i="18"/>
  <c r="Y225" i="18"/>
  <c r="AG225" i="18"/>
  <c r="AO225" i="18"/>
  <c r="AT195" i="18"/>
  <c r="AT194" i="18"/>
  <c r="BD263" i="18"/>
  <c r="K8" i="18"/>
  <c r="S8" i="18"/>
  <c r="AI8" i="18"/>
  <c r="O24" i="18"/>
  <c r="AZ10" i="18"/>
  <c r="BD28" i="18"/>
  <c r="J35" i="18"/>
  <c r="R35" i="18"/>
  <c r="AH35" i="18"/>
  <c r="BC35" i="18"/>
  <c r="BK35" i="18"/>
  <c r="BD64" i="18"/>
  <c r="N94" i="18"/>
  <c r="AD94" i="18"/>
  <c r="AL94" i="18"/>
  <c r="BG94" i="18"/>
  <c r="AJ123" i="18"/>
  <c r="AY126" i="18"/>
  <c r="AB178" i="18"/>
  <c r="AM180" i="18"/>
  <c r="AY183" i="18"/>
  <c r="U185" i="18"/>
  <c r="U187" i="18" s="1"/>
  <c r="BI232" i="18"/>
  <c r="L8" i="18"/>
  <c r="AB8" i="18"/>
  <c r="AJ8" i="18"/>
  <c r="F13" i="18"/>
  <c r="H24" i="18"/>
  <c r="I64" i="18"/>
  <c r="Y64" i="18"/>
  <c r="AG64" i="18"/>
  <c r="M67" i="18"/>
  <c r="AC67" i="18"/>
  <c r="I69" i="18"/>
  <c r="I71" i="18" s="1"/>
  <c r="AV67" i="18"/>
  <c r="G98" i="18"/>
  <c r="AX99" i="18"/>
  <c r="BA123" i="18"/>
  <c r="BH125" i="18"/>
  <c r="AQ148" i="18"/>
  <c r="AL150" i="18"/>
  <c r="BC150" i="18"/>
  <c r="BK150" i="18"/>
  <c r="AC178" i="18"/>
  <c r="AK178" i="18"/>
  <c r="AN180" i="18"/>
  <c r="G178" i="18"/>
  <c r="O178" i="18"/>
  <c r="G180" i="18"/>
  <c r="W205" i="18"/>
  <c r="AA207" i="18"/>
  <c r="AE209" i="18"/>
  <c r="BH205" i="18"/>
  <c r="AZ236" i="18"/>
  <c r="AI232" i="18"/>
  <c r="AQ232" i="18"/>
  <c r="AM239" i="18"/>
  <c r="AM241" i="18" s="1"/>
  <c r="G263" i="18"/>
  <c r="AE263" i="18"/>
  <c r="AM263" i="18"/>
  <c r="BC67" i="18"/>
  <c r="L15" i="18"/>
  <c r="L17" i="18" s="1"/>
  <c r="AJ15" i="18"/>
  <c r="AJ17" i="18" s="1"/>
  <c r="I24" i="18"/>
  <c r="F28" i="18"/>
  <c r="N28" i="18"/>
  <c r="V28" i="18"/>
  <c r="AD28" i="18"/>
  <c r="AL28" i="18"/>
  <c r="AT28" i="18"/>
  <c r="BK8" i="18"/>
  <c r="BA13" i="18"/>
  <c r="BA12" i="18"/>
  <c r="AB40" i="18"/>
  <c r="BD37" i="18"/>
  <c r="BL37" i="18"/>
  <c r="N62" i="18"/>
  <c r="V62" i="18"/>
  <c r="AL62" i="18"/>
  <c r="AT62" i="18"/>
  <c r="J64" i="18"/>
  <c r="Z64" i="18"/>
  <c r="AH64" i="18"/>
  <c r="AP64" i="18"/>
  <c r="F67" i="18"/>
  <c r="V66" i="18"/>
  <c r="AD67" i="18"/>
  <c r="BG62" i="18"/>
  <c r="AW67" i="18"/>
  <c r="AZ96" i="18"/>
  <c r="BH96" i="18"/>
  <c r="AY99" i="18"/>
  <c r="AH121" i="18"/>
  <c r="AP121" i="18"/>
  <c r="AL123" i="18"/>
  <c r="AT123" i="18"/>
  <c r="BB123" i="18"/>
  <c r="BJ123" i="18"/>
  <c r="AR148" i="18"/>
  <c r="BL150" i="18"/>
  <c r="S168" i="18"/>
  <c r="AA168" i="18"/>
  <c r="AI168" i="18"/>
  <c r="AQ168" i="18"/>
  <c r="AZ168" i="18"/>
  <c r="AL178" i="18"/>
  <c r="BK178" i="18"/>
  <c r="AE190" i="18"/>
  <c r="U198" i="18"/>
  <c r="AC198" i="18"/>
  <c r="AK198" i="18"/>
  <c r="AS198" i="18"/>
  <c r="BB198" i="18"/>
  <c r="H180" i="18"/>
  <c r="P180" i="18"/>
  <c r="AZ315" i="18"/>
  <c r="F40" i="18"/>
  <c r="AE183" i="18"/>
  <c r="AE182" i="18"/>
  <c r="R346" i="18"/>
  <c r="V346" i="18"/>
  <c r="H12" i="18"/>
  <c r="AF12" i="18"/>
  <c r="U21" i="18"/>
  <c r="AK21" i="18"/>
  <c r="BD8" i="18"/>
  <c r="BL8" i="18"/>
  <c r="BB12" i="18"/>
  <c r="E40" i="18"/>
  <c r="U39" i="18"/>
  <c r="AC40" i="18"/>
  <c r="AS39" i="18"/>
  <c r="AG47" i="18"/>
  <c r="BE37" i="18"/>
  <c r="G62" i="18"/>
  <c r="O62" i="18"/>
  <c r="AE62" i="18"/>
  <c r="AM62" i="18"/>
  <c r="K64" i="18"/>
  <c r="S64" i="18"/>
  <c r="AA64" i="18"/>
  <c r="AI64" i="18"/>
  <c r="AQ64" i="18"/>
  <c r="G67" i="18"/>
  <c r="W66" i="18"/>
  <c r="AE67" i="18"/>
  <c r="K69" i="18"/>
  <c r="K71" i="18" s="1"/>
  <c r="AZ62" i="18"/>
  <c r="BH62" i="18"/>
  <c r="Y98" i="18"/>
  <c r="BA96" i="18"/>
  <c r="BI96" i="18"/>
  <c r="BH98" i="18"/>
  <c r="AA121" i="18"/>
  <c r="AI121" i="18"/>
  <c r="AQ121" i="18"/>
  <c r="AQ125" i="18"/>
  <c r="W128" i="18"/>
  <c r="W130" i="18" s="1"/>
  <c r="BD121" i="18"/>
  <c r="AA153" i="18"/>
  <c r="AM178" i="18"/>
  <c r="Z180" i="18"/>
  <c r="Q178" i="18"/>
  <c r="Q180" i="18"/>
  <c r="AC207" i="18"/>
  <c r="BA207" i="18"/>
  <c r="W290" i="18"/>
  <c r="AE290" i="18"/>
  <c r="AM290" i="18"/>
  <c r="S293" i="18"/>
  <c r="W308" i="18"/>
  <c r="AE308" i="18"/>
  <c r="AM308" i="18"/>
  <c r="Z315" i="18"/>
  <c r="AH315" i="18"/>
  <c r="AP315" i="18"/>
  <c r="AL317" i="18"/>
  <c r="AT317" i="18"/>
  <c r="V335" i="18"/>
  <c r="AD335" i="18"/>
  <c r="AL335" i="18"/>
  <c r="AT335" i="18"/>
  <c r="BC315" i="18"/>
  <c r="BK315" i="18"/>
  <c r="BB317" i="18"/>
  <c r="BJ317" i="18"/>
  <c r="AY332" i="18"/>
  <c r="Q346" i="18"/>
  <c r="Y346" i="18"/>
  <c r="AG346" i="18"/>
  <c r="AO346" i="18"/>
  <c r="L348" i="18"/>
  <c r="T348" i="18"/>
  <c r="AB348" i="18"/>
  <c r="AJ348" i="18"/>
  <c r="AR348" i="18"/>
  <c r="BA348" i="18"/>
  <c r="E363" i="18"/>
  <c r="AA373" i="18"/>
  <c r="AI373" i="18"/>
  <c r="AQ373" i="18"/>
  <c r="W375" i="18"/>
  <c r="AE375" i="18"/>
  <c r="AM375" i="18"/>
  <c r="AI377" i="18"/>
  <c r="W393" i="18"/>
  <c r="AE393" i="18"/>
  <c r="AM393" i="18"/>
  <c r="BD373" i="18"/>
  <c r="BC375" i="18"/>
  <c r="BB377" i="18"/>
  <c r="BF400" i="18"/>
  <c r="BE402" i="18"/>
  <c r="W400" i="18"/>
  <c r="AE400" i="18"/>
  <c r="AM400" i="18"/>
  <c r="AA402" i="18"/>
  <c r="AI402" i="18"/>
  <c r="AQ402" i="18"/>
  <c r="S420" i="18"/>
  <c r="AA420" i="18"/>
  <c r="AI420" i="18"/>
  <c r="AQ420" i="18"/>
  <c r="AV249" i="18"/>
  <c r="AG232" i="18"/>
  <c r="AO232" i="18"/>
  <c r="AC234" i="18"/>
  <c r="AK234" i="18"/>
  <c r="AS234" i="18"/>
  <c r="U252" i="18"/>
  <c r="AC252" i="18"/>
  <c r="AK252" i="18"/>
  <c r="AS252" i="18"/>
  <c r="I261" i="18"/>
  <c r="Q261" i="18"/>
  <c r="Y261" i="18"/>
  <c r="AG261" i="18"/>
  <c r="AO261" i="18"/>
  <c r="I266" i="18"/>
  <c r="I265" i="18"/>
  <c r="E281" i="18"/>
  <c r="M281" i="18"/>
  <c r="U281" i="18"/>
  <c r="AC281" i="18"/>
  <c r="AK281" i="18"/>
  <c r="AS281" i="18"/>
  <c r="T320" i="18"/>
  <c r="AH232" i="18"/>
  <c r="AD234" i="18"/>
  <c r="X205" i="18"/>
  <c r="AF205" i="18"/>
  <c r="BI205" i="18"/>
  <c r="BB234" i="18"/>
  <c r="AN234" i="18"/>
  <c r="T261" i="18"/>
  <c r="BL263" i="18"/>
  <c r="BG288" i="18"/>
  <c r="BF290" i="18"/>
  <c r="BK305" i="18"/>
  <c r="BO306" i="18" s="1"/>
  <c r="BK304" i="18"/>
  <c r="X288" i="18"/>
  <c r="AF288" i="18"/>
  <c r="AN288" i="18"/>
  <c r="AB290" i="18"/>
  <c r="AJ290" i="18"/>
  <c r="AR290" i="18"/>
  <c r="T308" i="18"/>
  <c r="AB308" i="18"/>
  <c r="AJ308" i="18"/>
  <c r="AR308" i="18"/>
  <c r="W315" i="18"/>
  <c r="AE315" i="18"/>
  <c r="AM315" i="18"/>
  <c r="AA317" i="18"/>
  <c r="AI317" i="18"/>
  <c r="AQ317" i="18"/>
  <c r="S335" i="18"/>
  <c r="AA335" i="18"/>
  <c r="AI335" i="18"/>
  <c r="AQ335" i="18"/>
  <c r="BH315" i="18"/>
  <c r="BG317" i="18"/>
  <c r="AV332" i="18"/>
  <c r="N346" i="18"/>
  <c r="AD346" i="18"/>
  <c r="AL346" i="18"/>
  <c r="AT346" i="18"/>
  <c r="BC346" i="18"/>
  <c r="I348" i="18"/>
  <c r="Y348" i="18"/>
  <c r="J366" i="18"/>
  <c r="R366" i="18"/>
  <c r="Z366" i="18"/>
  <c r="AH366" i="18"/>
  <c r="AP366" i="18"/>
  <c r="AY366" i="18"/>
  <c r="BG366" i="18"/>
  <c r="AV378" i="18"/>
  <c r="AX405" i="18"/>
  <c r="AL234" i="18"/>
  <c r="J266" i="18"/>
  <c r="AP290" i="18"/>
  <c r="AK315" i="18"/>
  <c r="AV320" i="18"/>
  <c r="AY351" i="18"/>
  <c r="AW378" i="18"/>
  <c r="BE378" i="18"/>
  <c r="AY405" i="18"/>
  <c r="Q348" i="18"/>
  <c r="AG348" i="18"/>
  <c r="AO348" i="18"/>
  <c r="BF348" i="18"/>
  <c r="BA350" i="18"/>
  <c r="AY363" i="18"/>
  <c r="E366" i="18"/>
  <c r="M366" i="18"/>
  <c r="U366" i="18"/>
  <c r="AC366" i="18"/>
  <c r="AK366" i="18"/>
  <c r="AS366" i="18"/>
  <c r="BB366" i="18"/>
  <c r="X373" i="18"/>
  <c r="AF373" i="18"/>
  <c r="AR373" i="18"/>
  <c r="AB375" i="18"/>
  <c r="AJ375" i="18"/>
  <c r="AR375" i="18"/>
  <c r="T393" i="18"/>
  <c r="AB393" i="18"/>
  <c r="AJ393" i="18"/>
  <c r="AR393" i="18"/>
  <c r="BA373" i="18"/>
  <c r="AZ375" i="18"/>
  <c r="AW390" i="18"/>
  <c r="AV393" i="18"/>
  <c r="BD393" i="18"/>
  <c r="BC400" i="18"/>
  <c r="BB402" i="18"/>
  <c r="AY417" i="18"/>
  <c r="AX420" i="18"/>
  <c r="BF420" i="18"/>
  <c r="AB400" i="18"/>
  <c r="AJ400" i="18"/>
  <c r="AR400" i="18"/>
  <c r="X402" i="18"/>
  <c r="AF402" i="18"/>
  <c r="AN402" i="18"/>
  <c r="AB404" i="18"/>
  <c r="X420" i="18"/>
  <c r="AF420" i="18"/>
  <c r="AN420" i="18"/>
  <c r="BA351" i="18"/>
  <c r="I263" i="18"/>
  <c r="AO263" i="18"/>
  <c r="AV266" i="18"/>
  <c r="BA281" i="18"/>
  <c r="BH288" i="18"/>
  <c r="AX293" i="18"/>
  <c r="BC308" i="18"/>
  <c r="BK308" i="18"/>
  <c r="Y288" i="18"/>
  <c r="AC290" i="18"/>
  <c r="AO293" i="18"/>
  <c r="AC295" i="18"/>
  <c r="AC297" i="18" s="1"/>
  <c r="BH317" i="18"/>
  <c r="AY320" i="18"/>
  <c r="AV335" i="18"/>
  <c r="BD335" i="18"/>
  <c r="E351" i="18"/>
  <c r="BB373" i="18"/>
  <c r="BA375" i="18"/>
  <c r="AZ377" i="18"/>
  <c r="AX390" i="18"/>
  <c r="AW393" i="18"/>
  <c r="BE393" i="18"/>
  <c r="BD400" i="18"/>
  <c r="BC402" i="18"/>
  <c r="AY420" i="18"/>
  <c r="BG420" i="18"/>
  <c r="AC400" i="18"/>
  <c r="AK400" i="18"/>
  <c r="AS400" i="18"/>
  <c r="Y402" i="18"/>
  <c r="AO402" i="18"/>
  <c r="AC404" i="18"/>
  <c r="Y420" i="18"/>
  <c r="AG420" i="18"/>
  <c r="AO420" i="18"/>
  <c r="AW266" i="18"/>
  <c r="BB281" i="18"/>
  <c r="AY293" i="18"/>
  <c r="AV308" i="18"/>
  <c r="BD308" i="18"/>
  <c r="AW335" i="18"/>
  <c r="F351" i="18"/>
  <c r="G366" i="18"/>
  <c r="O366" i="18"/>
  <c r="W366" i="18"/>
  <c r="AE366" i="18"/>
  <c r="AM366" i="18"/>
  <c r="AV366" i="18"/>
  <c r="BD366" i="18"/>
  <c r="AX393" i="18"/>
  <c r="BF393" i="18"/>
  <c r="AZ420" i="18"/>
  <c r="J265" i="18"/>
  <c r="AQ8" i="18"/>
  <c r="BH10" i="18"/>
  <c r="V94" i="18"/>
  <c r="AM25" i="18"/>
  <c r="O13" i="18"/>
  <c r="AR8" i="18"/>
  <c r="AT373" i="18"/>
  <c r="AN25" i="18"/>
  <c r="P13" i="18"/>
  <c r="AF13" i="18"/>
  <c r="AM28" i="18"/>
  <c r="AG13" i="18"/>
  <c r="BH20" i="18"/>
  <c r="Y13" i="18"/>
  <c r="Y12" i="18"/>
  <c r="AD21" i="18"/>
  <c r="AH22" i="18" s="1"/>
  <c r="AD20" i="18"/>
  <c r="K25" i="18"/>
  <c r="K24" i="18"/>
  <c r="AI25" i="18"/>
  <c r="AI24" i="18"/>
  <c r="BE8" i="18"/>
  <c r="BE25" i="18"/>
  <c r="BC13" i="18"/>
  <c r="BC12" i="18"/>
  <c r="BA25" i="18"/>
  <c r="BA24" i="18"/>
  <c r="AD39" i="18"/>
  <c r="AD40" i="18"/>
  <c r="F52" i="18"/>
  <c r="BL42" i="18"/>
  <c r="BL47" i="18"/>
  <c r="BL48" i="18"/>
  <c r="BP49" i="18" s="1"/>
  <c r="X67" i="18"/>
  <c r="X66" i="18"/>
  <c r="L75" i="18"/>
  <c r="L74" i="18"/>
  <c r="L69" i="18"/>
  <c r="L71" i="18" s="1"/>
  <c r="AB75" i="18"/>
  <c r="AB74" i="18"/>
  <c r="AB69" i="18"/>
  <c r="AB71" i="18" s="1"/>
  <c r="P78" i="18"/>
  <c r="P79" i="18"/>
  <c r="AF78" i="18"/>
  <c r="AF79" i="18"/>
  <c r="AX75" i="18"/>
  <c r="AX69" i="18"/>
  <c r="AX71" i="18" s="1"/>
  <c r="BF74" i="18"/>
  <c r="BF75" i="18"/>
  <c r="BF69" i="18"/>
  <c r="BE78" i="18"/>
  <c r="BE79" i="18"/>
  <c r="R99" i="18"/>
  <c r="R98" i="18"/>
  <c r="AH99" i="18"/>
  <c r="AH98" i="18"/>
  <c r="F101" i="18"/>
  <c r="F103" i="18" s="1"/>
  <c r="F107" i="18"/>
  <c r="V106" i="18"/>
  <c r="V101" i="18"/>
  <c r="V107" i="18"/>
  <c r="AL106" i="18"/>
  <c r="AL101" i="18"/>
  <c r="AL107" i="18"/>
  <c r="J111" i="18"/>
  <c r="J110" i="18"/>
  <c r="Z111" i="18"/>
  <c r="Z110" i="18"/>
  <c r="BA99" i="18"/>
  <c r="BA98" i="18"/>
  <c r="AZ107" i="18"/>
  <c r="AZ106" i="18"/>
  <c r="AZ101" i="18"/>
  <c r="AZ103" i="18" s="1"/>
  <c r="BH107" i="18"/>
  <c r="BH106" i="18"/>
  <c r="BH101" i="18"/>
  <c r="BG111" i="18"/>
  <c r="BG110" i="18"/>
  <c r="AB126" i="18"/>
  <c r="AB125" i="18"/>
  <c r="X134" i="18"/>
  <c r="X133" i="18"/>
  <c r="X128" i="18"/>
  <c r="X130" i="18" s="1"/>
  <c r="T138" i="18"/>
  <c r="AJ137" i="18"/>
  <c r="AJ138" i="18"/>
  <c r="AR137" i="18"/>
  <c r="AR138" i="18"/>
  <c r="BK126" i="18"/>
  <c r="BO127" i="18" s="1"/>
  <c r="BK125" i="18"/>
  <c r="BJ134" i="18"/>
  <c r="BN135" i="18" s="1"/>
  <c r="BJ133" i="18"/>
  <c r="BJ128" i="18"/>
  <c r="BN129" i="18" s="1"/>
  <c r="BI137" i="18"/>
  <c r="BI138" i="18"/>
  <c r="BM139" i="18" s="1"/>
  <c r="AB152" i="18"/>
  <c r="AB153" i="18"/>
  <c r="AR153" i="18"/>
  <c r="AR152" i="18"/>
  <c r="W160" i="18"/>
  <c r="W161" i="18"/>
  <c r="W155" i="18"/>
  <c r="W157" i="18" s="1"/>
  <c r="AE160" i="18"/>
  <c r="AE161" i="18"/>
  <c r="AE155" i="18"/>
  <c r="AM160" i="18"/>
  <c r="AM161" i="18"/>
  <c r="AM155" i="18"/>
  <c r="AV161" i="18"/>
  <c r="AV155" i="18"/>
  <c r="AV157" i="18" s="1"/>
  <c r="BD160" i="18"/>
  <c r="BD155" i="18"/>
  <c r="BD161" i="18"/>
  <c r="Z165" i="18"/>
  <c r="Z164" i="18"/>
  <c r="AH165" i="18"/>
  <c r="AH164" i="18"/>
  <c r="AP165" i="18"/>
  <c r="AP164" i="18"/>
  <c r="BG165" i="18"/>
  <c r="BG164" i="18"/>
  <c r="V183" i="18"/>
  <c r="V182" i="18"/>
  <c r="AD183" i="18"/>
  <c r="AH182" i="18"/>
  <c r="AL182" i="18"/>
  <c r="AL183" i="18"/>
  <c r="AT183" i="18"/>
  <c r="AT182" i="18"/>
  <c r="BC182" i="18"/>
  <c r="BC183" i="18"/>
  <c r="BK182" i="18"/>
  <c r="BK183" i="18"/>
  <c r="BO184" i="18" s="1"/>
  <c r="Y190" i="18"/>
  <c r="Y191" i="18"/>
  <c r="Y185" i="18"/>
  <c r="AG190" i="18"/>
  <c r="AG191" i="18"/>
  <c r="AG185" i="18"/>
  <c r="AO190" i="18"/>
  <c r="AO191" i="18"/>
  <c r="AO185" i="18"/>
  <c r="AX191" i="18"/>
  <c r="AX185" i="18"/>
  <c r="AX187" i="18" s="1"/>
  <c r="BF191" i="18"/>
  <c r="BF190" i="18"/>
  <c r="BF185" i="18"/>
  <c r="BF187" i="18" s="1"/>
  <c r="T195" i="18"/>
  <c r="T194" i="18"/>
  <c r="AB195" i="18"/>
  <c r="AB194" i="18"/>
  <c r="AJ195" i="18"/>
  <c r="AJ194" i="18"/>
  <c r="AR195" i="18"/>
  <c r="AR194" i="18"/>
  <c r="BA195" i="18"/>
  <c r="BA194" i="18"/>
  <c r="BI195" i="18"/>
  <c r="BM196" i="18" s="1"/>
  <c r="BI194" i="18"/>
  <c r="J183" i="18"/>
  <c r="J182" i="18"/>
  <c r="J191" i="18"/>
  <c r="J190" i="18"/>
  <c r="J185" i="18"/>
  <c r="R191" i="18"/>
  <c r="R185" i="18"/>
  <c r="R190" i="18"/>
  <c r="J195" i="18"/>
  <c r="J194" i="18"/>
  <c r="R195" i="18"/>
  <c r="R194" i="18"/>
  <c r="J198" i="18"/>
  <c r="R198" i="18"/>
  <c r="Z209" i="18"/>
  <c r="Z210" i="18"/>
  <c r="AD209" i="18"/>
  <c r="AH210" i="18"/>
  <c r="AH209" i="18"/>
  <c r="AP210" i="18"/>
  <c r="AP209" i="18"/>
  <c r="V218" i="18"/>
  <c r="V212" i="18"/>
  <c r="AD218" i="18"/>
  <c r="AD217" i="18"/>
  <c r="AD212" i="18"/>
  <c r="AL217" i="18"/>
  <c r="AL218" i="18"/>
  <c r="AL212" i="18"/>
  <c r="AT218" i="18"/>
  <c r="AT217" i="18"/>
  <c r="AT212" i="18"/>
  <c r="Z222" i="18"/>
  <c r="Z221" i="18"/>
  <c r="AH221" i="18"/>
  <c r="AH222" i="18"/>
  <c r="AP222" i="18"/>
  <c r="AP221" i="18"/>
  <c r="BA209" i="18"/>
  <c r="BA210" i="18"/>
  <c r="BI209" i="18"/>
  <c r="BI210" i="18"/>
  <c r="BM211" i="18" s="1"/>
  <c r="AZ218" i="18"/>
  <c r="AZ212" i="18"/>
  <c r="AZ214" i="18" s="1"/>
  <c r="AZ217" i="18"/>
  <c r="BH218" i="18"/>
  <c r="BH217" i="18"/>
  <c r="BH212" i="18"/>
  <c r="BH214" i="18" s="1"/>
  <c r="BG221" i="18"/>
  <c r="BG222" i="18"/>
  <c r="BC236" i="18"/>
  <c r="BC237" i="18"/>
  <c r="BK236" i="18"/>
  <c r="BK237" i="18"/>
  <c r="BO238" i="18" s="1"/>
  <c r="BB245" i="18"/>
  <c r="BB244" i="18"/>
  <c r="BB239" i="18"/>
  <c r="BJ245" i="18"/>
  <c r="BN246" i="18" s="1"/>
  <c r="BJ244" i="18"/>
  <c r="BJ239" i="18"/>
  <c r="BN240" i="18" s="1"/>
  <c r="BA248" i="18"/>
  <c r="BA249" i="18"/>
  <c r="BI248" i="18"/>
  <c r="BI249" i="18"/>
  <c r="BM250" i="18" s="1"/>
  <c r="V237" i="18"/>
  <c r="AD236" i="18"/>
  <c r="AD237" i="18"/>
  <c r="AL236" i="18"/>
  <c r="AL237" i="18"/>
  <c r="AT236" i="18"/>
  <c r="AT237" i="18"/>
  <c r="Z244" i="18"/>
  <c r="Z245" i="18"/>
  <c r="Z239" i="18"/>
  <c r="AH245" i="18"/>
  <c r="AH244" i="18"/>
  <c r="AH239" i="18"/>
  <c r="AP244" i="18"/>
  <c r="AP239" i="18"/>
  <c r="AP245" i="18"/>
  <c r="V249" i="18"/>
  <c r="AD249" i="18"/>
  <c r="AD248" i="18"/>
  <c r="AL249" i="18"/>
  <c r="AL248" i="18"/>
  <c r="AT249" i="18"/>
  <c r="AT248" i="18"/>
  <c r="Z263" i="18"/>
  <c r="AD263" i="18"/>
  <c r="F266" i="18"/>
  <c r="J267" i="18" s="1"/>
  <c r="N266" i="18"/>
  <c r="N267" i="18" s="1"/>
  <c r="N265" i="18"/>
  <c r="V266" i="18"/>
  <c r="V265" i="18"/>
  <c r="AD266" i="18"/>
  <c r="AD265" i="18"/>
  <c r="AL266" i="18"/>
  <c r="AL265" i="18"/>
  <c r="AT266" i="18"/>
  <c r="AT265" i="18"/>
  <c r="J274" i="18"/>
  <c r="J273" i="18"/>
  <c r="J268" i="18"/>
  <c r="J270" i="18" s="1"/>
  <c r="R274" i="18"/>
  <c r="R273" i="18"/>
  <c r="R268" i="18"/>
  <c r="R270" i="18" s="1"/>
  <c r="Z274" i="18"/>
  <c r="Z273" i="18"/>
  <c r="Z268" i="18"/>
  <c r="Z270" i="18" s="1"/>
  <c r="AH274" i="18"/>
  <c r="AH273" i="18"/>
  <c r="AH268" i="18"/>
  <c r="AH270" i="18" s="1"/>
  <c r="AP274" i="18"/>
  <c r="AP273" i="18"/>
  <c r="AP268" i="18"/>
  <c r="AP270" i="18" s="1"/>
  <c r="F278" i="18"/>
  <c r="N278" i="18"/>
  <c r="N277" i="18"/>
  <c r="V278" i="18"/>
  <c r="V277" i="18"/>
  <c r="AD277" i="18"/>
  <c r="AD278" i="18"/>
  <c r="AL278" i="18"/>
  <c r="AL277" i="18"/>
  <c r="AT277" i="18"/>
  <c r="AT278" i="18"/>
  <c r="BE265" i="18"/>
  <c r="BE266" i="18"/>
  <c r="AV274" i="18"/>
  <c r="AV268" i="18"/>
  <c r="AV270" i="18" s="1"/>
  <c r="BD274" i="18"/>
  <c r="BD273" i="18"/>
  <c r="BD268" i="18"/>
  <c r="BD270" i="18" s="1"/>
  <c r="BL274" i="18"/>
  <c r="BP275" i="18" s="1"/>
  <c r="BL273" i="18"/>
  <c r="BL268" i="18"/>
  <c r="BP269" i="18" s="1"/>
  <c r="BC277" i="18"/>
  <c r="BC278" i="18"/>
  <c r="BK277" i="18"/>
  <c r="BK278" i="18"/>
  <c r="BO279" i="18" s="1"/>
  <c r="BG292" i="18"/>
  <c r="BG293" i="18"/>
  <c r="AX301" i="18"/>
  <c r="AX295" i="18"/>
  <c r="AX297" i="18" s="1"/>
  <c r="BF301" i="18"/>
  <c r="BF300" i="18"/>
  <c r="BF295" i="18"/>
  <c r="BE305" i="18"/>
  <c r="BE304" i="18"/>
  <c r="Z293" i="18"/>
  <c r="Z292" i="18"/>
  <c r="AH293" i="18"/>
  <c r="AH292" i="18"/>
  <c r="AP292" i="18"/>
  <c r="AP293" i="18"/>
  <c r="V301" i="18"/>
  <c r="V295" i="18"/>
  <c r="V297" i="18" s="1"/>
  <c r="AD301" i="18"/>
  <c r="AD300" i="18"/>
  <c r="AD295" i="18"/>
  <c r="AL301" i="18"/>
  <c r="AL300" i="18"/>
  <c r="AL295" i="18"/>
  <c r="AT301" i="18"/>
  <c r="AT300" i="18"/>
  <c r="AT295" i="18"/>
  <c r="Z305" i="18"/>
  <c r="Z304" i="18"/>
  <c r="AH304" i="18"/>
  <c r="AH305" i="18"/>
  <c r="AP304" i="18"/>
  <c r="AP305" i="18"/>
  <c r="Y320" i="18"/>
  <c r="Y319" i="18"/>
  <c r="AG320" i="18"/>
  <c r="AG319" i="18"/>
  <c r="AO320" i="18"/>
  <c r="AO319" i="18"/>
  <c r="U328" i="18"/>
  <c r="U322" i="18"/>
  <c r="AC328" i="18"/>
  <c r="AC327" i="18"/>
  <c r="AC322" i="18"/>
  <c r="AK328" i="18"/>
  <c r="AK327" i="18"/>
  <c r="AK322" i="18"/>
  <c r="AS328" i="18"/>
  <c r="AS327" i="18"/>
  <c r="AS322" i="18"/>
  <c r="Y332" i="18"/>
  <c r="Y331" i="18"/>
  <c r="AG332" i="18"/>
  <c r="AG331" i="18"/>
  <c r="AO332" i="18"/>
  <c r="AO331" i="18"/>
  <c r="BJ315" i="18"/>
  <c r="BJ320" i="18"/>
  <c r="BN321" i="18" s="1"/>
  <c r="AZ319" i="18"/>
  <c r="AZ320" i="18"/>
  <c r="BH319" i="18"/>
  <c r="BH320" i="18"/>
  <c r="AY328" i="18"/>
  <c r="AY322" i="18"/>
  <c r="AY324" i="18" s="1"/>
  <c r="BG328" i="18"/>
  <c r="BG327" i="18"/>
  <c r="BG322" i="18"/>
  <c r="BF332" i="18"/>
  <c r="BF331" i="18"/>
  <c r="N351" i="18"/>
  <c r="N350" i="18"/>
  <c r="V351" i="18"/>
  <c r="V350" i="18"/>
  <c r="AD351" i="18"/>
  <c r="AD350" i="18"/>
  <c r="AL351" i="18"/>
  <c r="AL350" i="18"/>
  <c r="AT351" i="18"/>
  <c r="AT350" i="18"/>
  <c r="BC350" i="18"/>
  <c r="BC351" i="18"/>
  <c r="I359" i="18"/>
  <c r="I353" i="18"/>
  <c r="I355" i="18" s="1"/>
  <c r="I358" i="18"/>
  <c r="Q359" i="18"/>
  <c r="Q353" i="18"/>
  <c r="Q358" i="18"/>
  <c r="Y359" i="18"/>
  <c r="Y353" i="18"/>
  <c r="Y355" i="18" s="1"/>
  <c r="Y358" i="18"/>
  <c r="AG359" i="18"/>
  <c r="AG353" i="18"/>
  <c r="AG355" i="18" s="1"/>
  <c r="AG358" i="18"/>
  <c r="AO359" i="18"/>
  <c r="AO353" i="18"/>
  <c r="AO355" i="18" s="1"/>
  <c r="AO358" i="18"/>
  <c r="AX359" i="18"/>
  <c r="AX353" i="18"/>
  <c r="AX355" i="18" s="1"/>
  <c r="BF359" i="18"/>
  <c r="BF358" i="18"/>
  <c r="BF353" i="18"/>
  <c r="BF355" i="18" s="1"/>
  <c r="L362" i="18"/>
  <c r="L363" i="18"/>
  <c r="T362" i="18"/>
  <c r="T363" i="18"/>
  <c r="AB362" i="18"/>
  <c r="AB363" i="18"/>
  <c r="AJ362" i="18"/>
  <c r="AJ363" i="18"/>
  <c r="AR362" i="18"/>
  <c r="AR363" i="18"/>
  <c r="BA362" i="18"/>
  <c r="BA363" i="18"/>
  <c r="Z373" i="18"/>
  <c r="AD373" i="18"/>
  <c r="AD375" i="18"/>
  <c r="AH375" i="18"/>
  <c r="Z378" i="18"/>
  <c r="Z377" i="18"/>
  <c r="AH378" i="18"/>
  <c r="AH377" i="18"/>
  <c r="AP378" i="18"/>
  <c r="AP377" i="18"/>
  <c r="AT377" i="18"/>
  <c r="V386" i="18"/>
  <c r="V380" i="18"/>
  <c r="AD386" i="18"/>
  <c r="AD380" i="18"/>
  <c r="AD385" i="18"/>
  <c r="AL386" i="18"/>
  <c r="AL385" i="18"/>
  <c r="AL380" i="18"/>
  <c r="AT386" i="18"/>
  <c r="AT380" i="18"/>
  <c r="AT385" i="18"/>
  <c r="Z390" i="18"/>
  <c r="Z389" i="18"/>
  <c r="AH390" i="18"/>
  <c r="AH389" i="18"/>
  <c r="AP390" i="18"/>
  <c r="AP389" i="18"/>
  <c r="BA377" i="18"/>
  <c r="BA378" i="18"/>
  <c r="AZ386" i="18"/>
  <c r="AZ385" i="18"/>
  <c r="AZ380" i="18"/>
  <c r="AZ382" i="18" s="1"/>
  <c r="BG390" i="18"/>
  <c r="BG389" i="18"/>
  <c r="BC404" i="18"/>
  <c r="BC405" i="18"/>
  <c r="BB412" i="18"/>
  <c r="BB413" i="18"/>
  <c r="BB407" i="18"/>
  <c r="BA417" i="18"/>
  <c r="BA416" i="18"/>
  <c r="V405" i="18"/>
  <c r="AD405" i="18"/>
  <c r="AD404" i="18"/>
  <c r="AL405" i="18"/>
  <c r="AL404" i="18"/>
  <c r="AT404" i="18"/>
  <c r="AT405" i="18"/>
  <c r="Z413" i="18"/>
  <c r="Z412" i="18"/>
  <c r="Z407" i="18"/>
  <c r="Z409" i="18" s="1"/>
  <c r="AH413" i="18"/>
  <c r="AH412" i="18"/>
  <c r="AH407" i="18"/>
  <c r="AH409" i="18" s="1"/>
  <c r="AP413" i="18"/>
  <c r="AP412" i="18"/>
  <c r="AP407" i="18"/>
  <c r="AP409" i="18" s="1"/>
  <c r="V417" i="18"/>
  <c r="AD417" i="18"/>
  <c r="AD416" i="18"/>
  <c r="AL417" i="18"/>
  <c r="AL416" i="18"/>
  <c r="AT417" i="18"/>
  <c r="AT416" i="18"/>
  <c r="AP35" i="18"/>
  <c r="Q64" i="18"/>
  <c r="BG148" i="18"/>
  <c r="S261" i="18"/>
  <c r="AM13" i="18"/>
  <c r="O28" i="18"/>
  <c r="AZ66" i="18"/>
  <c r="BC210" i="18"/>
  <c r="I12" i="18"/>
  <c r="I13" i="18"/>
  <c r="AO12" i="18"/>
  <c r="AO13" i="18"/>
  <c r="V15" i="18"/>
  <c r="V20" i="18"/>
  <c r="V21" i="18"/>
  <c r="AA25" i="18"/>
  <c r="AA24" i="18"/>
  <c r="BJ20" i="18"/>
  <c r="BJ15" i="18"/>
  <c r="BN16" i="18" s="1"/>
  <c r="BI25" i="18"/>
  <c r="BM26" i="18" s="1"/>
  <c r="BI24" i="18"/>
  <c r="J42" i="18"/>
  <c r="J44" i="18" s="1"/>
  <c r="J48" i="18"/>
  <c r="J47" i="18"/>
  <c r="AP48" i="18"/>
  <c r="AP47" i="18"/>
  <c r="AP42" i="18"/>
  <c r="AD51" i="18"/>
  <c r="AD52" i="18"/>
  <c r="BE39" i="18"/>
  <c r="BE40" i="18"/>
  <c r="P67" i="18"/>
  <c r="P66" i="18"/>
  <c r="D75" i="18"/>
  <c r="D69" i="18"/>
  <c r="D71" i="18" s="1"/>
  <c r="H79" i="18"/>
  <c r="H78" i="18"/>
  <c r="BH64" i="18"/>
  <c r="BL64" i="18"/>
  <c r="BI153" i="18"/>
  <c r="BM154" i="18" s="1"/>
  <c r="BI152" i="18"/>
  <c r="Y67" i="18"/>
  <c r="Y66" i="18"/>
  <c r="E75" i="18"/>
  <c r="E69" i="18"/>
  <c r="E71" i="18" s="1"/>
  <c r="AK75" i="18"/>
  <c r="AK74" i="18"/>
  <c r="AK69" i="18"/>
  <c r="Q78" i="18"/>
  <c r="Q79" i="18"/>
  <c r="AO78" i="18"/>
  <c r="AO79" i="18"/>
  <c r="AI98" i="18"/>
  <c r="AI99" i="18"/>
  <c r="C111" i="18"/>
  <c r="BI107" i="18"/>
  <c r="BM108" i="18" s="1"/>
  <c r="BI106" i="18"/>
  <c r="BI101" i="18"/>
  <c r="AG123" i="18"/>
  <c r="AK123" i="18"/>
  <c r="U126" i="18"/>
  <c r="AS126" i="18"/>
  <c r="AS125" i="18"/>
  <c r="U138" i="18"/>
  <c r="AK138" i="18"/>
  <c r="AK137" i="18"/>
  <c r="AS138" i="18"/>
  <c r="AS137" i="18"/>
  <c r="BD125" i="18"/>
  <c r="BD126" i="18"/>
  <c r="BC133" i="18"/>
  <c r="BC134" i="18"/>
  <c r="BC128" i="18"/>
  <c r="BB137" i="18"/>
  <c r="BB138" i="18"/>
  <c r="BD148" i="18"/>
  <c r="BH148" i="18"/>
  <c r="AC153" i="18"/>
  <c r="AC152" i="18"/>
  <c r="AS153" i="18"/>
  <c r="AS152" i="18"/>
  <c r="BJ153" i="18"/>
  <c r="BN154" i="18" s="1"/>
  <c r="BJ152" i="18"/>
  <c r="AF161" i="18"/>
  <c r="AF155" i="18"/>
  <c r="AF160" i="18"/>
  <c r="AW161" i="18"/>
  <c r="AW155" i="18"/>
  <c r="AW157" i="18" s="1"/>
  <c r="BE160" i="18"/>
  <c r="BE161" i="18"/>
  <c r="BE155" i="18"/>
  <c r="AA165" i="18"/>
  <c r="AA164" i="18"/>
  <c r="AQ165" i="18"/>
  <c r="AQ164" i="18"/>
  <c r="V168" i="18"/>
  <c r="AL168" i="18"/>
  <c r="BC168" i="18"/>
  <c r="AM183" i="18"/>
  <c r="AM182" i="18"/>
  <c r="BD183" i="18"/>
  <c r="BD182" i="18"/>
  <c r="Z191" i="18"/>
  <c r="Z190" i="18"/>
  <c r="Z185" i="18"/>
  <c r="AP191" i="18"/>
  <c r="AP185" i="18"/>
  <c r="AP190" i="18"/>
  <c r="BG191" i="18"/>
  <c r="BG185" i="18"/>
  <c r="BG190" i="18"/>
  <c r="AC194" i="18"/>
  <c r="AC195" i="18"/>
  <c r="AS194" i="18"/>
  <c r="AS195" i="18"/>
  <c r="BJ195" i="18"/>
  <c r="BN196" i="18" s="1"/>
  <c r="BJ194" i="18"/>
  <c r="AF198" i="18"/>
  <c r="AW198" i="18"/>
  <c r="C183" i="18"/>
  <c r="C191" i="18"/>
  <c r="C185" i="18"/>
  <c r="C187" i="18" s="1"/>
  <c r="K191" i="18"/>
  <c r="K190" i="18"/>
  <c r="K185" i="18"/>
  <c r="K187" i="18" s="1"/>
  <c r="K195" i="18"/>
  <c r="K194" i="18"/>
  <c r="K198" i="18"/>
  <c r="S210" i="18"/>
  <c r="AI210" i="18"/>
  <c r="AI209" i="18"/>
  <c r="W218" i="18"/>
  <c r="W217" i="18"/>
  <c r="W212" i="18"/>
  <c r="W214" i="18" s="1"/>
  <c r="AM218" i="18"/>
  <c r="AM217" i="18"/>
  <c r="AM212" i="18"/>
  <c r="AM214" i="18" s="1"/>
  <c r="AA222" i="18"/>
  <c r="AA221" i="18"/>
  <c r="BB209" i="18"/>
  <c r="BB210" i="18"/>
  <c r="BA217" i="18"/>
  <c r="BA218" i="18"/>
  <c r="BA212" i="18"/>
  <c r="BA214" i="18" s="1"/>
  <c r="AZ221" i="18"/>
  <c r="AZ222" i="18"/>
  <c r="BD236" i="18"/>
  <c r="BD237" i="18"/>
  <c r="BC245" i="18"/>
  <c r="BC239" i="18"/>
  <c r="BC244" i="18"/>
  <c r="BB248" i="18"/>
  <c r="BB249" i="18"/>
  <c r="AE236" i="18"/>
  <c r="AE237" i="18"/>
  <c r="AA244" i="18"/>
  <c r="AA245" i="18"/>
  <c r="AA239" i="18"/>
  <c r="AA241" i="18" s="1"/>
  <c r="AQ244" i="18"/>
  <c r="AQ239" i="18"/>
  <c r="AQ241" i="18" s="1"/>
  <c r="AQ245" i="18"/>
  <c r="AE249" i="18"/>
  <c r="AE248" i="18"/>
  <c r="O266" i="18"/>
  <c r="O265" i="18"/>
  <c r="AE266" i="18"/>
  <c r="AE265" i="18"/>
  <c r="C274" i="18"/>
  <c r="C268" i="18"/>
  <c r="C270" i="18" s="1"/>
  <c r="S273" i="18"/>
  <c r="S268" i="18"/>
  <c r="S270" i="18" s="1"/>
  <c r="S274" i="18"/>
  <c r="AI273" i="18"/>
  <c r="AI274" i="18"/>
  <c r="AI268" i="18"/>
  <c r="G278" i="18"/>
  <c r="G277" i="18"/>
  <c r="O278" i="18"/>
  <c r="O277" i="18"/>
  <c r="AE278" i="18"/>
  <c r="AE277" i="18"/>
  <c r="AM278" i="18"/>
  <c r="AM277" i="18"/>
  <c r="BF265" i="18"/>
  <c r="BF266" i="18"/>
  <c r="AW274" i="18"/>
  <c r="AW268" i="18"/>
  <c r="AW270" i="18" s="1"/>
  <c r="BE273" i="18"/>
  <c r="BE274" i="18"/>
  <c r="BE268" i="18"/>
  <c r="BE270" i="18" s="1"/>
  <c r="BD278" i="18"/>
  <c r="BD277" i="18"/>
  <c r="BL278" i="18"/>
  <c r="BP279" i="18" s="1"/>
  <c r="BL277" i="18"/>
  <c r="BA290" i="18"/>
  <c r="BE290" i="18"/>
  <c r="AZ292" i="18"/>
  <c r="AZ293" i="18"/>
  <c r="BH292" i="18"/>
  <c r="BH293" i="18"/>
  <c r="AY301" i="18"/>
  <c r="AY295" i="18"/>
  <c r="AY297" i="18" s="1"/>
  <c r="BG300" i="18"/>
  <c r="BG301" i="18"/>
  <c r="BG295" i="18"/>
  <c r="BF305" i="18"/>
  <c r="BF304" i="18"/>
  <c r="AA293" i="18"/>
  <c r="AA292" i="18"/>
  <c r="AI293" i="18"/>
  <c r="AI292" i="18"/>
  <c r="AQ292" i="18"/>
  <c r="AQ293" i="18"/>
  <c r="W301" i="18"/>
  <c r="W300" i="18"/>
  <c r="W295" i="18"/>
  <c r="W297" i="18" s="1"/>
  <c r="AE301" i="18"/>
  <c r="AE300" i="18"/>
  <c r="AE295" i="18"/>
  <c r="AE297" i="18" s="1"/>
  <c r="AM301" i="18"/>
  <c r="AM300" i="18"/>
  <c r="AM295" i="18"/>
  <c r="AM297" i="18" s="1"/>
  <c r="S305" i="18"/>
  <c r="AA305" i="18"/>
  <c r="AA304" i="18"/>
  <c r="AI305" i="18"/>
  <c r="AI304" i="18"/>
  <c r="AQ305" i="18"/>
  <c r="AQ304" i="18"/>
  <c r="AD317" i="18"/>
  <c r="AH317" i="18"/>
  <c r="Z320" i="18"/>
  <c r="Z319" i="18"/>
  <c r="AH320" i="18"/>
  <c r="AH319" i="18"/>
  <c r="AP320" i="18"/>
  <c r="AP319" i="18"/>
  <c r="V328" i="18"/>
  <c r="V322" i="18"/>
  <c r="AD327" i="18"/>
  <c r="AD328" i="18"/>
  <c r="AD322" i="18"/>
  <c r="AT327" i="18"/>
  <c r="AT328" i="18"/>
  <c r="AT322" i="18"/>
  <c r="Z332" i="18"/>
  <c r="Z331" i="18"/>
  <c r="AH332" i="18"/>
  <c r="AH331" i="18"/>
  <c r="AP332" i="18"/>
  <c r="AP331" i="18"/>
  <c r="BA319" i="18"/>
  <c r="BA320" i="18"/>
  <c r="BI319" i="18"/>
  <c r="BI320" i="18"/>
  <c r="BM321" i="18" s="1"/>
  <c r="AZ322" i="18"/>
  <c r="AZ324" i="18" s="1"/>
  <c r="AZ328" i="18"/>
  <c r="AZ327" i="18"/>
  <c r="BH322" i="18"/>
  <c r="BH324" i="18" s="1"/>
  <c r="BH327" i="18"/>
  <c r="BH328" i="18"/>
  <c r="BG332" i="18"/>
  <c r="BG331" i="18"/>
  <c r="I346" i="18"/>
  <c r="M346" i="18"/>
  <c r="BF346" i="18"/>
  <c r="G351" i="18"/>
  <c r="G350" i="18"/>
  <c r="O351" i="18"/>
  <c r="O350" i="18"/>
  <c r="W351" i="18"/>
  <c r="W350" i="18"/>
  <c r="AE351" i="18"/>
  <c r="AE350" i="18"/>
  <c r="AM351" i="18"/>
  <c r="AM350" i="18"/>
  <c r="BD350" i="18"/>
  <c r="BD351" i="18"/>
  <c r="J359" i="18"/>
  <c r="J358" i="18"/>
  <c r="J353" i="18"/>
  <c r="J355" i="18" s="1"/>
  <c r="R359" i="18"/>
  <c r="R358" i="18"/>
  <c r="R353" i="18"/>
  <c r="Z359" i="18"/>
  <c r="Z358" i="18"/>
  <c r="Z353" i="18"/>
  <c r="Z355" i="18" s="1"/>
  <c r="AH359" i="18"/>
  <c r="AH358" i="18"/>
  <c r="AH353" i="18"/>
  <c r="AH355" i="18" s="1"/>
  <c r="AP359" i="18"/>
  <c r="AP358" i="18"/>
  <c r="AP353" i="18"/>
  <c r="AP355" i="18" s="1"/>
  <c r="AY359" i="18"/>
  <c r="AY353" i="18"/>
  <c r="AY355" i="18" s="1"/>
  <c r="BG359" i="18"/>
  <c r="BG358" i="18"/>
  <c r="BG353" i="18"/>
  <c r="M362" i="18"/>
  <c r="M363" i="18"/>
  <c r="U363" i="18"/>
  <c r="U362" i="18"/>
  <c r="AC362" i="18"/>
  <c r="AC363" i="18"/>
  <c r="AK363" i="18"/>
  <c r="AK362" i="18"/>
  <c r="AS363" i="18"/>
  <c r="AS362" i="18"/>
  <c r="BB362" i="18"/>
  <c r="BB363" i="18"/>
  <c r="H366" i="18"/>
  <c r="AT94" i="18"/>
  <c r="BJ21" i="18"/>
  <c r="BN22" i="18" s="1"/>
  <c r="AF152" i="18"/>
  <c r="W8" i="18"/>
  <c r="AA8" i="18"/>
  <c r="N15" i="18"/>
  <c r="N20" i="18"/>
  <c r="N21" i="18"/>
  <c r="AT15" i="18"/>
  <c r="AT20" i="18"/>
  <c r="AT21" i="18"/>
  <c r="BK13" i="18"/>
  <c r="BO14" i="18" s="1"/>
  <c r="BK12" i="18"/>
  <c r="V40" i="18"/>
  <c r="V39" i="18"/>
  <c r="AT39" i="18"/>
  <c r="AT40" i="18"/>
  <c r="AH42" i="18"/>
  <c r="AH48" i="18"/>
  <c r="AH47" i="18"/>
  <c r="V51" i="18"/>
  <c r="V52" i="18"/>
  <c r="BD42" i="18"/>
  <c r="BD47" i="18"/>
  <c r="BD48" i="18"/>
  <c r="BK51" i="18"/>
  <c r="BK52" i="18"/>
  <c r="BO53" i="18" s="1"/>
  <c r="AN67" i="18"/>
  <c r="AN66" i="18"/>
  <c r="AR75" i="18"/>
  <c r="AR74" i="18"/>
  <c r="AR69" i="18"/>
  <c r="AR71" i="18" s="1"/>
  <c r="BG67" i="18"/>
  <c r="BG66" i="18"/>
  <c r="BA152" i="18"/>
  <c r="BA153" i="18"/>
  <c r="AK64" i="18"/>
  <c r="AO64" i="18"/>
  <c r="Q67" i="18"/>
  <c r="Q66" i="18"/>
  <c r="AO67" i="18"/>
  <c r="AO66" i="18"/>
  <c r="U75" i="18"/>
  <c r="U74" i="18"/>
  <c r="U69" i="18"/>
  <c r="AS75" i="18"/>
  <c r="AS74" i="18"/>
  <c r="AS69" i="18"/>
  <c r="AG79" i="18"/>
  <c r="AG78" i="18"/>
  <c r="AY75" i="18"/>
  <c r="AY69" i="18"/>
  <c r="AY71" i="18" s="1"/>
  <c r="BF78" i="18"/>
  <c r="BF79" i="18"/>
  <c r="C99" i="18"/>
  <c r="S99" i="18"/>
  <c r="S98" i="18"/>
  <c r="AQ99" i="18"/>
  <c r="AQ98" i="18"/>
  <c r="G107" i="18"/>
  <c r="G106" i="18"/>
  <c r="G101" i="18"/>
  <c r="G103" i="18" s="1"/>
  <c r="W106" i="18"/>
  <c r="W107" i="18"/>
  <c r="W101" i="18"/>
  <c r="AM106" i="18"/>
  <c r="AM107" i="18"/>
  <c r="AM101" i="18"/>
  <c r="AM103" i="18" s="1"/>
  <c r="S110" i="18"/>
  <c r="S111" i="18"/>
  <c r="AI110" i="18"/>
  <c r="AI111" i="18"/>
  <c r="BB98" i="18"/>
  <c r="BB99" i="18"/>
  <c r="BA107" i="18"/>
  <c r="BA106" i="18"/>
  <c r="BA101" i="18"/>
  <c r="BA103" i="18" s="1"/>
  <c r="BH110" i="18"/>
  <c r="BH111" i="18"/>
  <c r="AC126" i="18"/>
  <c r="AC125" i="18"/>
  <c r="AK126" i="18"/>
  <c r="AK125" i="18"/>
  <c r="AG133" i="18"/>
  <c r="AG134" i="18"/>
  <c r="AG128" i="18"/>
  <c r="AO133" i="18"/>
  <c r="AO134" i="18"/>
  <c r="AO128" i="18"/>
  <c r="AC137" i="18"/>
  <c r="AC138" i="18"/>
  <c r="BL125" i="18"/>
  <c r="BL126" i="18"/>
  <c r="BP127" i="18" s="1"/>
  <c r="BK133" i="18"/>
  <c r="BK128" i="18"/>
  <c r="BO129" i="18" s="1"/>
  <c r="BK134" i="18"/>
  <c r="BO135" i="18" s="1"/>
  <c r="BJ137" i="18"/>
  <c r="BJ138" i="18"/>
  <c r="BN139" i="18" s="1"/>
  <c r="AK153" i="18"/>
  <c r="AK152" i="18"/>
  <c r="BB153" i="18"/>
  <c r="BB152" i="18"/>
  <c r="X161" i="18"/>
  <c r="X160" i="18"/>
  <c r="X155" i="18"/>
  <c r="AN160" i="18"/>
  <c r="AN161" i="18"/>
  <c r="AN155" i="18"/>
  <c r="AI165" i="18"/>
  <c r="AI164" i="18"/>
  <c r="AZ165" i="18"/>
  <c r="AZ164" i="18"/>
  <c r="BH165" i="18"/>
  <c r="BH164" i="18"/>
  <c r="AD168" i="18"/>
  <c r="AT168" i="18"/>
  <c r="BK168" i="18"/>
  <c r="BL183" i="18"/>
  <c r="BP184" i="18" s="1"/>
  <c r="BL182" i="18"/>
  <c r="AH191" i="18"/>
  <c r="AH190" i="18"/>
  <c r="AH185" i="18"/>
  <c r="AY191" i="18"/>
  <c r="AY185" i="18"/>
  <c r="AY187" i="18" s="1"/>
  <c r="U194" i="18"/>
  <c r="U195" i="18"/>
  <c r="AK194" i="18"/>
  <c r="AK195" i="18"/>
  <c r="BB194" i="18"/>
  <c r="BB195" i="18"/>
  <c r="X198" i="18"/>
  <c r="AN198" i="18"/>
  <c r="K183" i="18"/>
  <c r="K182" i="18"/>
  <c r="C195" i="18"/>
  <c r="C198" i="18"/>
  <c r="AA210" i="18"/>
  <c r="AA209" i="18"/>
  <c r="AQ210" i="18"/>
  <c r="AQ209" i="18"/>
  <c r="AE218" i="18"/>
  <c r="AE217" i="18"/>
  <c r="AE212" i="18"/>
  <c r="AE214" i="18" s="1"/>
  <c r="S222" i="18"/>
  <c r="AI222" i="18"/>
  <c r="AI221" i="18"/>
  <c r="AQ222" i="18"/>
  <c r="AQ221" i="18"/>
  <c r="BJ209" i="18"/>
  <c r="BJ210" i="18"/>
  <c r="BN211" i="18" s="1"/>
  <c r="BI217" i="18"/>
  <c r="BI218" i="18"/>
  <c r="BM219" i="18" s="1"/>
  <c r="BI212" i="18"/>
  <c r="BH221" i="18"/>
  <c r="BH222" i="18"/>
  <c r="BF232" i="18"/>
  <c r="BJ232" i="18"/>
  <c r="BL236" i="18"/>
  <c r="BL237" i="18"/>
  <c r="BP238" i="18" s="1"/>
  <c r="BK244" i="18"/>
  <c r="BK245" i="18"/>
  <c r="BO246" i="18" s="1"/>
  <c r="BK239" i="18"/>
  <c r="BO240" i="18" s="1"/>
  <c r="BJ248" i="18"/>
  <c r="BJ249" i="18"/>
  <c r="BN250" i="18" s="1"/>
  <c r="W237" i="18"/>
  <c r="W236" i="18"/>
  <c r="AM237" i="18"/>
  <c r="AM236" i="18"/>
  <c r="S245" i="18"/>
  <c r="S239" i="18"/>
  <c r="S241" i="18" s="1"/>
  <c r="AI245" i="18"/>
  <c r="AI244" i="18"/>
  <c r="AI239" i="18"/>
  <c r="AI241" i="18" s="1"/>
  <c r="W249" i="18"/>
  <c r="W248" i="18"/>
  <c r="AM249" i="18"/>
  <c r="AM248" i="18"/>
  <c r="G266" i="18"/>
  <c r="G265" i="18"/>
  <c r="W266" i="18"/>
  <c r="W265" i="18"/>
  <c r="AM266" i="18"/>
  <c r="AM265" i="18"/>
  <c r="K273" i="18"/>
  <c r="K274" i="18"/>
  <c r="K268" i="18"/>
  <c r="K270" i="18" s="1"/>
  <c r="AA273" i="18"/>
  <c r="AA274" i="18"/>
  <c r="AA268" i="18"/>
  <c r="AA270" i="18" s="1"/>
  <c r="AQ273" i="18"/>
  <c r="AQ274" i="18"/>
  <c r="AQ268" i="18"/>
  <c r="AQ270" i="18" s="1"/>
  <c r="W278" i="18"/>
  <c r="W277" i="18"/>
  <c r="AL327" i="18"/>
  <c r="AL328" i="18"/>
  <c r="AL322" i="18"/>
  <c r="C15" i="18"/>
  <c r="C17" i="18" s="1"/>
  <c r="C21" i="18"/>
  <c r="K13" i="18"/>
  <c r="K12" i="18"/>
  <c r="S13" i="18"/>
  <c r="S12" i="18"/>
  <c r="AA13" i="18"/>
  <c r="AA12" i="18"/>
  <c r="AI13" i="18"/>
  <c r="AI12" i="18"/>
  <c r="AQ13" i="18"/>
  <c r="AQ12" i="18"/>
  <c r="H15" i="18"/>
  <c r="H17" i="18" s="1"/>
  <c r="H21" i="18"/>
  <c r="H20" i="18"/>
  <c r="P15" i="18"/>
  <c r="P17" i="18" s="1"/>
  <c r="P21" i="18"/>
  <c r="P20" i="18"/>
  <c r="X15" i="18"/>
  <c r="X17" i="18" s="1"/>
  <c r="X21" i="18"/>
  <c r="X20" i="18"/>
  <c r="AF15" i="18"/>
  <c r="AF17" i="18" s="1"/>
  <c r="AF21" i="18"/>
  <c r="AF20" i="18"/>
  <c r="AN15" i="18"/>
  <c r="AN17" i="18" s="1"/>
  <c r="AN21" i="18"/>
  <c r="AN20" i="18"/>
  <c r="M25" i="18"/>
  <c r="M24" i="18"/>
  <c r="U25" i="18"/>
  <c r="U24" i="18"/>
  <c r="AC25" i="18"/>
  <c r="AC24" i="18"/>
  <c r="AK25" i="18"/>
  <c r="AK24" i="18"/>
  <c r="AS25" i="18"/>
  <c r="AS24" i="18"/>
  <c r="AW13" i="18"/>
  <c r="BE12" i="18"/>
  <c r="BE13" i="18"/>
  <c r="AV15" i="18"/>
  <c r="AV17" i="18" s="1"/>
  <c r="AV21" i="18"/>
  <c r="BD20" i="18"/>
  <c r="BD15" i="18"/>
  <c r="BD17" i="18" s="1"/>
  <c r="BL20" i="18"/>
  <c r="BL15" i="18"/>
  <c r="BP16" i="18" s="1"/>
  <c r="BL21" i="18"/>
  <c r="BP22" i="18" s="1"/>
  <c r="BC24" i="18"/>
  <c r="BC25" i="18"/>
  <c r="BK24" i="18"/>
  <c r="BK25" i="18"/>
  <c r="BO26" i="18" s="1"/>
  <c r="H40" i="18"/>
  <c r="H39" i="18"/>
  <c r="P40" i="18"/>
  <c r="P39" i="18"/>
  <c r="X40" i="18"/>
  <c r="X39" i="18"/>
  <c r="AF40" i="18"/>
  <c r="AF39" i="18"/>
  <c r="AN40" i="18"/>
  <c r="AN39" i="18"/>
  <c r="D42" i="18"/>
  <c r="D44" i="18" s="1"/>
  <c r="D48" i="18"/>
  <c r="L42" i="18"/>
  <c r="L48" i="18"/>
  <c r="L47" i="18"/>
  <c r="T42" i="18"/>
  <c r="T48" i="18"/>
  <c r="T47" i="18"/>
  <c r="AB42" i="18"/>
  <c r="AB48" i="18"/>
  <c r="AB47" i="18"/>
  <c r="AJ42" i="18"/>
  <c r="AJ44" i="18" s="1"/>
  <c r="AJ48" i="18"/>
  <c r="AJ47" i="18"/>
  <c r="AR42" i="18"/>
  <c r="AR44" i="18" s="1"/>
  <c r="AR48" i="18"/>
  <c r="AR47" i="18"/>
  <c r="H52" i="18"/>
  <c r="H51" i="18"/>
  <c r="P52" i="18"/>
  <c r="P51" i="18"/>
  <c r="X52" i="18"/>
  <c r="X51" i="18"/>
  <c r="AF52" i="18"/>
  <c r="AF51" i="18"/>
  <c r="AN52" i="18"/>
  <c r="AN51" i="18"/>
  <c r="AY40" i="18"/>
  <c r="BG40" i="18"/>
  <c r="BG39" i="18"/>
  <c r="AX42" i="18"/>
  <c r="AX44" i="18" s="1"/>
  <c r="AX48" i="18"/>
  <c r="BF42" i="18"/>
  <c r="BF47" i="18"/>
  <c r="BF48" i="18"/>
  <c r="BE52" i="18"/>
  <c r="BE51" i="18"/>
  <c r="Z62" i="18"/>
  <c r="AD62" i="18"/>
  <c r="N64" i="18"/>
  <c r="R64" i="18"/>
  <c r="J67" i="18"/>
  <c r="J66" i="18"/>
  <c r="R67" i="18"/>
  <c r="R66" i="18"/>
  <c r="Z67" i="18"/>
  <c r="Z66" i="18"/>
  <c r="AH67" i="18"/>
  <c r="AH66" i="18"/>
  <c r="AL74" i="18"/>
  <c r="AL69" i="18"/>
  <c r="AL75" i="18"/>
  <c r="AT288" i="18"/>
  <c r="X348" i="18"/>
  <c r="AD15" i="18"/>
  <c r="AG24" i="18"/>
  <c r="AG152" i="18"/>
  <c r="Q12" i="18"/>
  <c r="Q13" i="18"/>
  <c r="F21" i="18"/>
  <c r="F15" i="18"/>
  <c r="F17" i="18" s="1"/>
  <c r="AL15" i="18"/>
  <c r="AL20" i="18"/>
  <c r="AL21" i="18"/>
  <c r="S25" i="18"/>
  <c r="S24" i="18"/>
  <c r="AQ25" i="18"/>
  <c r="AQ24" i="18"/>
  <c r="BB20" i="18"/>
  <c r="BB21" i="18"/>
  <c r="BB15" i="18"/>
  <c r="V35" i="18"/>
  <c r="Z35" i="18"/>
  <c r="N39" i="18"/>
  <c r="N40" i="18"/>
  <c r="AL39" i="18"/>
  <c r="AL40" i="18"/>
  <c r="R42" i="18"/>
  <c r="R44" i="18" s="1"/>
  <c r="R48" i="18"/>
  <c r="R47" i="18"/>
  <c r="Z42" i="18"/>
  <c r="Z44" i="18" s="1"/>
  <c r="Z48" i="18"/>
  <c r="Z47" i="18"/>
  <c r="N51" i="18"/>
  <c r="N52" i="18"/>
  <c r="AL51" i="18"/>
  <c r="AL52" i="18"/>
  <c r="AT51" i="18"/>
  <c r="AT52" i="18"/>
  <c r="AV42" i="18"/>
  <c r="AV44" i="18" s="1"/>
  <c r="AV48" i="18"/>
  <c r="BC51" i="18"/>
  <c r="BC52" i="18"/>
  <c r="H67" i="18"/>
  <c r="H66" i="18"/>
  <c r="AF67" i="18"/>
  <c r="AF66" i="18"/>
  <c r="T75" i="18"/>
  <c r="T74" i="18"/>
  <c r="T69" i="18"/>
  <c r="AJ75" i="18"/>
  <c r="AJ74" i="18"/>
  <c r="AJ69" i="18"/>
  <c r="AJ71" i="18" s="1"/>
  <c r="X78" i="18"/>
  <c r="X79" i="18"/>
  <c r="AN78" i="18"/>
  <c r="AN79" i="18"/>
  <c r="J98" i="18"/>
  <c r="J99" i="18"/>
  <c r="Z98" i="18"/>
  <c r="Z99" i="18"/>
  <c r="AP99" i="18"/>
  <c r="AP98" i="18"/>
  <c r="N106" i="18"/>
  <c r="N101" i="18"/>
  <c r="N107" i="18"/>
  <c r="AD106" i="18"/>
  <c r="AD101" i="18"/>
  <c r="AD107" i="18"/>
  <c r="AT107" i="18"/>
  <c r="AT106" i="18"/>
  <c r="AT101" i="18"/>
  <c r="R111" i="18"/>
  <c r="R110" i="18"/>
  <c r="AH111" i="18"/>
  <c r="AH110" i="18"/>
  <c r="AP111" i="18"/>
  <c r="AP110" i="18"/>
  <c r="BI99" i="18"/>
  <c r="BM100" i="18" s="1"/>
  <c r="BI98" i="18"/>
  <c r="T126" i="18"/>
  <c r="AJ126" i="18"/>
  <c r="AJ125" i="18"/>
  <c r="AR126" i="18"/>
  <c r="AR125" i="18"/>
  <c r="AF134" i="18"/>
  <c r="AF133" i="18"/>
  <c r="AF128" i="18"/>
  <c r="AF130" i="18" s="1"/>
  <c r="AN134" i="18"/>
  <c r="AN133" i="18"/>
  <c r="AN128" i="18"/>
  <c r="AN130" i="18" s="1"/>
  <c r="AB137" i="18"/>
  <c r="AB138" i="18"/>
  <c r="BC125" i="18"/>
  <c r="BC126" i="18"/>
  <c r="BB134" i="18"/>
  <c r="BB133" i="18"/>
  <c r="BB128" i="18"/>
  <c r="BA137" i="18"/>
  <c r="BA138" i="18"/>
  <c r="AJ153" i="18"/>
  <c r="AJ152" i="18"/>
  <c r="BL161" i="18"/>
  <c r="BP162" i="18" s="1"/>
  <c r="BL160" i="18"/>
  <c r="BL155" i="18"/>
  <c r="R183" i="18"/>
  <c r="R182" i="18"/>
  <c r="J13" i="18"/>
  <c r="J12" i="18"/>
  <c r="R13" i="18"/>
  <c r="R12" i="18"/>
  <c r="Z13" i="18"/>
  <c r="Z12" i="18"/>
  <c r="AH13" i="18"/>
  <c r="AH12" i="18"/>
  <c r="AP13" i="18"/>
  <c r="AP12" i="18"/>
  <c r="G15" i="18"/>
  <c r="G17" i="18" s="1"/>
  <c r="G21" i="18"/>
  <c r="O15" i="18"/>
  <c r="O20" i="18"/>
  <c r="O21" i="18"/>
  <c r="W15" i="18"/>
  <c r="W17" i="18" s="1"/>
  <c r="W20" i="18"/>
  <c r="W21" i="18"/>
  <c r="AE15" i="18"/>
  <c r="AE17" i="18" s="1"/>
  <c r="AE21" i="18"/>
  <c r="AE20" i="18"/>
  <c r="AM15" i="18"/>
  <c r="AM17" i="18" s="1"/>
  <c r="AM20" i="18"/>
  <c r="AM21" i="18"/>
  <c r="L25" i="18"/>
  <c r="L24" i="18"/>
  <c r="T25" i="18"/>
  <c r="T24" i="18"/>
  <c r="AB25" i="18"/>
  <c r="AB24" i="18"/>
  <c r="AJ25" i="18"/>
  <c r="AJ24" i="18"/>
  <c r="AR25" i="18"/>
  <c r="AR24" i="18"/>
  <c r="BD12" i="18"/>
  <c r="BD13" i="18"/>
  <c r="BL12" i="18"/>
  <c r="BL13" i="18"/>
  <c r="BP14" i="18" s="1"/>
  <c r="BC20" i="18"/>
  <c r="BC21" i="18"/>
  <c r="BC15" i="18"/>
  <c r="BC17" i="18" s="1"/>
  <c r="BK20" i="18"/>
  <c r="BK15" i="18"/>
  <c r="BK21" i="18"/>
  <c r="BO22" i="18" s="1"/>
  <c r="BJ25" i="18"/>
  <c r="BN26" i="18" s="1"/>
  <c r="BJ24" i="18"/>
  <c r="G40" i="18"/>
  <c r="G39" i="18"/>
  <c r="O40" i="18"/>
  <c r="O39" i="18"/>
  <c r="W40" i="18"/>
  <c r="W39" i="18"/>
  <c r="AE40" i="18"/>
  <c r="AE39" i="18"/>
  <c r="AM40" i="18"/>
  <c r="AM39" i="18"/>
  <c r="C42" i="18"/>
  <c r="C44" i="18" s="1"/>
  <c r="C48" i="18"/>
  <c r="K42" i="18"/>
  <c r="K44" i="18" s="1"/>
  <c r="K48" i="18"/>
  <c r="K47" i="18"/>
  <c r="S42" i="18"/>
  <c r="S44" i="18" s="1"/>
  <c r="S48" i="18"/>
  <c r="S47" i="18"/>
  <c r="AA42" i="18"/>
  <c r="AA44" i="18" s="1"/>
  <c r="AA48" i="18"/>
  <c r="AA47" i="18"/>
  <c r="AI42" i="18"/>
  <c r="AI44" i="18" s="1"/>
  <c r="AI48" i="18"/>
  <c r="AI47" i="18"/>
  <c r="AQ42" i="18"/>
  <c r="AQ44" i="18" s="1"/>
  <c r="AQ48" i="18"/>
  <c r="AQ47" i="18"/>
  <c r="G52" i="18"/>
  <c r="G51" i="18"/>
  <c r="O51" i="18"/>
  <c r="O52" i="18"/>
  <c r="W52" i="18"/>
  <c r="W51" i="18"/>
  <c r="AE51" i="18"/>
  <c r="AE52" i="18"/>
  <c r="AM52" i="18"/>
  <c r="AM51" i="18"/>
  <c r="BF40" i="18"/>
  <c r="BF39" i="18"/>
  <c r="AW42" i="18"/>
  <c r="AW44" i="18" s="1"/>
  <c r="AW48" i="18"/>
  <c r="BE42" i="18"/>
  <c r="BE47" i="18"/>
  <c r="BE48" i="18"/>
  <c r="BD51" i="18"/>
  <c r="BD52" i="18"/>
  <c r="BL51" i="18"/>
  <c r="BL52" i="18"/>
  <c r="BP53" i="18" s="1"/>
  <c r="I67" i="18"/>
  <c r="I66" i="18"/>
  <c r="AG67" i="18"/>
  <c r="AG66" i="18"/>
  <c r="M75" i="18"/>
  <c r="M74" i="18"/>
  <c r="M69" i="18"/>
  <c r="AC75" i="18"/>
  <c r="AC74" i="18"/>
  <c r="AC69" i="18"/>
  <c r="I79" i="18"/>
  <c r="I78" i="18"/>
  <c r="Y78" i="18"/>
  <c r="Y79" i="18"/>
  <c r="BH67" i="18"/>
  <c r="BH68" i="18" s="1"/>
  <c r="BH66" i="18"/>
  <c r="BG74" i="18"/>
  <c r="BG75" i="18"/>
  <c r="BG69" i="18"/>
  <c r="K98" i="18"/>
  <c r="K99" i="18"/>
  <c r="AA98" i="18"/>
  <c r="AA99" i="18"/>
  <c r="O106" i="18"/>
  <c r="O101" i="18"/>
  <c r="O103" i="18" s="1"/>
  <c r="O107" i="18"/>
  <c r="AE107" i="18"/>
  <c r="AE101" i="18"/>
  <c r="AE103" i="18" s="1"/>
  <c r="AE106" i="18"/>
  <c r="K110" i="18"/>
  <c r="K111" i="18"/>
  <c r="AA110" i="18"/>
  <c r="AA111" i="18"/>
  <c r="AQ110" i="18"/>
  <c r="AQ111" i="18"/>
  <c r="BJ98" i="18"/>
  <c r="BJ99" i="18"/>
  <c r="BN100" i="18" s="1"/>
  <c r="AZ110" i="18"/>
  <c r="AZ111" i="18"/>
  <c r="Y133" i="18"/>
  <c r="Y134" i="18"/>
  <c r="Y128" i="18"/>
  <c r="W183" i="18"/>
  <c r="W182" i="18"/>
  <c r="G10" i="18"/>
  <c r="T8" i="18"/>
  <c r="AB123" i="18"/>
  <c r="BD261" i="18"/>
  <c r="BB24" i="18"/>
  <c r="BB67" i="18"/>
  <c r="N74" i="18"/>
  <c r="N69" i="18"/>
  <c r="N75" i="18"/>
  <c r="J79" i="18"/>
  <c r="J78" i="18"/>
  <c r="BI67" i="18"/>
  <c r="BM68" i="18" s="1"/>
  <c r="BI66" i="18"/>
  <c r="L99" i="18"/>
  <c r="L98" i="18"/>
  <c r="H107" i="18"/>
  <c r="H106" i="18"/>
  <c r="L110" i="18"/>
  <c r="L111" i="18"/>
  <c r="AT125" i="18"/>
  <c r="AT126" i="18"/>
  <c r="AD138" i="18"/>
  <c r="AD137" i="18"/>
  <c r="BE126" i="18"/>
  <c r="BK138" i="18"/>
  <c r="BO139" i="18" s="1"/>
  <c r="BK137" i="18"/>
  <c r="AT153" i="18"/>
  <c r="AT152" i="18"/>
  <c r="BA164" i="18"/>
  <c r="BA165" i="18"/>
  <c r="AM168" i="18"/>
  <c r="AW183" i="18"/>
  <c r="AI191" i="18"/>
  <c r="AI190" i="18"/>
  <c r="AI185" i="18"/>
  <c r="AI187" i="18" s="1"/>
  <c r="V195" i="18"/>
  <c r="V194" i="18"/>
  <c r="Y198" i="18"/>
  <c r="D195" i="18"/>
  <c r="AR209" i="18"/>
  <c r="AR210" i="18"/>
  <c r="T222" i="18"/>
  <c r="AJ222" i="18"/>
  <c r="AJ221" i="18"/>
  <c r="BJ217" i="18"/>
  <c r="BJ218" i="18"/>
  <c r="BN219" i="18" s="1"/>
  <c r="BJ212" i="18"/>
  <c r="BN213" i="18" s="1"/>
  <c r="BA222" i="18"/>
  <c r="BA221" i="18"/>
  <c r="AW237" i="18"/>
  <c r="AV245" i="18"/>
  <c r="AV239" i="18"/>
  <c r="AV241" i="18" s="1"/>
  <c r="BC249" i="18"/>
  <c r="BC248" i="18"/>
  <c r="BK249" i="18"/>
  <c r="BO250" i="18" s="1"/>
  <c r="BK248" i="18"/>
  <c r="AB245" i="18"/>
  <c r="AB244" i="18"/>
  <c r="AB239" i="18"/>
  <c r="AB241" i="18" s="1"/>
  <c r="X248" i="18"/>
  <c r="X249" i="18"/>
  <c r="AN248" i="18"/>
  <c r="AN249" i="18"/>
  <c r="X265" i="18"/>
  <c r="X266" i="18"/>
  <c r="D274" i="18"/>
  <c r="D268" i="18"/>
  <c r="D270" i="18" s="1"/>
  <c r="AB274" i="18"/>
  <c r="AB268" i="18"/>
  <c r="AB270" i="18" s="1"/>
  <c r="AB273" i="18"/>
  <c r="D13" i="18"/>
  <c r="L13" i="18"/>
  <c r="L12" i="18"/>
  <c r="T13" i="18"/>
  <c r="T12" i="18"/>
  <c r="AB13" i="18"/>
  <c r="AB12" i="18"/>
  <c r="AJ13" i="18"/>
  <c r="AJ12" i="18"/>
  <c r="AR13" i="18"/>
  <c r="AR12" i="18"/>
  <c r="I15" i="18"/>
  <c r="I17" i="18" s="1"/>
  <c r="I21" i="18"/>
  <c r="I20" i="18"/>
  <c r="Q15" i="18"/>
  <c r="Q17" i="18" s="1"/>
  <c r="Q21" i="18"/>
  <c r="Q20" i="18"/>
  <c r="Y15" i="18"/>
  <c r="Y21" i="18"/>
  <c r="Y20" i="18"/>
  <c r="AG15" i="18"/>
  <c r="AG17" i="18" s="1"/>
  <c r="AG21" i="18"/>
  <c r="AG20" i="18"/>
  <c r="AO15" i="18"/>
  <c r="AO21" i="18"/>
  <c r="AO20" i="18"/>
  <c r="N24" i="18"/>
  <c r="N25" i="18"/>
  <c r="AD24" i="18"/>
  <c r="AD25" i="18"/>
  <c r="AT24" i="18"/>
  <c r="AT25" i="18"/>
  <c r="AX13" i="18"/>
  <c r="AW15" i="18"/>
  <c r="AW17" i="18" s="1"/>
  <c r="AW21" i="18"/>
  <c r="BE20" i="18"/>
  <c r="BE15" i="18"/>
  <c r="BE21" i="18"/>
  <c r="BD24" i="18"/>
  <c r="BD25" i="18"/>
  <c r="BC28" i="18"/>
  <c r="I40" i="18"/>
  <c r="I39" i="18"/>
  <c r="Q40" i="18"/>
  <c r="Q39" i="18"/>
  <c r="Y40" i="18"/>
  <c r="Y39" i="18"/>
  <c r="AG40" i="18"/>
  <c r="AG39" i="18"/>
  <c r="AO40" i="18"/>
  <c r="AO39" i="18"/>
  <c r="E42" i="18"/>
  <c r="E44" i="18" s="1"/>
  <c r="E48" i="18"/>
  <c r="M42" i="18"/>
  <c r="M48" i="18"/>
  <c r="M47" i="18"/>
  <c r="U42" i="18"/>
  <c r="U48" i="18"/>
  <c r="U47" i="18"/>
  <c r="AC42" i="18"/>
  <c r="AC48" i="18"/>
  <c r="AC47" i="18"/>
  <c r="AK42" i="18"/>
  <c r="AK48" i="18"/>
  <c r="AK47" i="18"/>
  <c r="AS42" i="18"/>
  <c r="AS48" i="18"/>
  <c r="AS47" i="18"/>
  <c r="I52" i="18"/>
  <c r="I51" i="18"/>
  <c r="Q52" i="18"/>
  <c r="Q51" i="18"/>
  <c r="Y52" i="18"/>
  <c r="Y51" i="18"/>
  <c r="AG52" i="18"/>
  <c r="AG51" i="18"/>
  <c r="AO52" i="18"/>
  <c r="AO51" i="18"/>
  <c r="AZ40" i="18"/>
  <c r="AZ39" i="18"/>
  <c r="BH40" i="18"/>
  <c r="BH39" i="18"/>
  <c r="AY42" i="18"/>
  <c r="AY44" i="18" s="1"/>
  <c r="AY48" i="18"/>
  <c r="BG47" i="18"/>
  <c r="BG48" i="18"/>
  <c r="BG42" i="18"/>
  <c r="BF52" i="18"/>
  <c r="BF51" i="18"/>
  <c r="AW55" i="18"/>
  <c r="C67" i="18"/>
  <c r="K67" i="18"/>
  <c r="K66" i="18"/>
  <c r="S67" i="18"/>
  <c r="S66" i="18"/>
  <c r="AA67" i="18"/>
  <c r="AA66" i="18"/>
  <c r="AI67" i="18"/>
  <c r="AI66" i="18"/>
  <c r="AQ67" i="18"/>
  <c r="AQ66" i="18"/>
  <c r="G74" i="18"/>
  <c r="G75" i="18"/>
  <c r="G69" i="18"/>
  <c r="G71" i="18" s="1"/>
  <c r="O74" i="18"/>
  <c r="O75" i="18"/>
  <c r="O69" i="18"/>
  <c r="O71" i="18" s="1"/>
  <c r="W75" i="18"/>
  <c r="W74" i="18"/>
  <c r="W69" i="18"/>
  <c r="AE74" i="18"/>
  <c r="AE69" i="18"/>
  <c r="AE71" i="18" s="1"/>
  <c r="AE75" i="18"/>
  <c r="AM74" i="18"/>
  <c r="AM75" i="18"/>
  <c r="AM69" i="18"/>
  <c r="AM71" i="18" s="1"/>
  <c r="C79" i="18"/>
  <c r="K79" i="18"/>
  <c r="K78" i="18"/>
  <c r="S78" i="18"/>
  <c r="S79" i="18"/>
  <c r="AA78" i="18"/>
  <c r="AA79" i="18"/>
  <c r="AI79" i="18"/>
  <c r="AI78" i="18"/>
  <c r="AQ78" i="18"/>
  <c r="AQ79" i="18"/>
  <c r="BJ66" i="18"/>
  <c r="BJ67" i="18"/>
  <c r="BN68" i="18" s="1"/>
  <c r="BA75" i="18"/>
  <c r="BA74" i="18"/>
  <c r="BA69" i="18"/>
  <c r="BA71" i="18" s="1"/>
  <c r="BI75" i="18"/>
  <c r="BM76" i="18" s="1"/>
  <c r="BI74" i="18"/>
  <c r="BI69" i="18"/>
  <c r="AZ78" i="18"/>
  <c r="AZ79" i="18"/>
  <c r="BH78" i="18"/>
  <c r="BH79" i="18"/>
  <c r="AY82" i="18"/>
  <c r="BG82" i="18"/>
  <c r="E99" i="18"/>
  <c r="M99" i="18"/>
  <c r="M98" i="18"/>
  <c r="U99" i="18"/>
  <c r="U98" i="18"/>
  <c r="AC99" i="18"/>
  <c r="AC98" i="18"/>
  <c r="AK99" i="18"/>
  <c r="AK98" i="18"/>
  <c r="AS99" i="18"/>
  <c r="AS98" i="18"/>
  <c r="I107" i="18"/>
  <c r="I106" i="18"/>
  <c r="Q107" i="18"/>
  <c r="Q106" i="18"/>
  <c r="Q101" i="18"/>
  <c r="Q103" i="18" s="1"/>
  <c r="Y107" i="18"/>
  <c r="Y101" i="18"/>
  <c r="Y106" i="18"/>
  <c r="AG107" i="18"/>
  <c r="AG106" i="18"/>
  <c r="AG101" i="18"/>
  <c r="AG103" i="18" s="1"/>
  <c r="AO107" i="18"/>
  <c r="AO106" i="18"/>
  <c r="AO101" i="18"/>
  <c r="AO103" i="18" s="1"/>
  <c r="E111" i="18"/>
  <c r="M111" i="18"/>
  <c r="M110" i="18"/>
  <c r="U110" i="18"/>
  <c r="U111" i="18"/>
  <c r="AC111" i="18"/>
  <c r="AC110" i="18"/>
  <c r="AK110" i="18"/>
  <c r="AK111" i="18"/>
  <c r="AS110" i="18"/>
  <c r="AS111" i="18"/>
  <c r="AV99" i="18"/>
  <c r="BD98" i="18"/>
  <c r="BD99" i="18"/>
  <c r="BC107" i="18"/>
  <c r="BC106" i="18"/>
  <c r="BC101" i="18"/>
  <c r="BK106" i="18"/>
  <c r="BK101" i="18"/>
  <c r="BO102" i="18" s="1"/>
  <c r="BK107" i="18"/>
  <c r="BO108" i="18" s="1"/>
  <c r="BB110" i="18"/>
  <c r="BB111" i="18"/>
  <c r="BJ110" i="18"/>
  <c r="BJ111" i="18"/>
  <c r="BN112" i="18" s="1"/>
  <c r="BA114" i="18"/>
  <c r="W126" i="18"/>
  <c r="W125" i="18"/>
  <c r="AE126" i="18"/>
  <c r="AE125" i="18"/>
  <c r="S134" i="18"/>
  <c r="S128" i="18"/>
  <c r="S130" i="18" s="1"/>
  <c r="AA134" i="18"/>
  <c r="AA133" i="18"/>
  <c r="AA128" i="18"/>
  <c r="AA130" i="18" s="1"/>
  <c r="AI133" i="18"/>
  <c r="AI134" i="18"/>
  <c r="AI128" i="18"/>
  <c r="AI130" i="18" s="1"/>
  <c r="AQ134" i="18"/>
  <c r="AQ133" i="18"/>
  <c r="AQ128" i="18"/>
  <c r="AQ130" i="18" s="1"/>
  <c r="W138" i="18"/>
  <c r="W137" i="18"/>
  <c r="AE138" i="18"/>
  <c r="AE137" i="18"/>
  <c r="AM138" i="18"/>
  <c r="AM137" i="18"/>
  <c r="AX126" i="18"/>
  <c r="BF125" i="18"/>
  <c r="BF126" i="18"/>
  <c r="AW134" i="18"/>
  <c r="AW128" i="18"/>
  <c r="AW130" i="18" s="1"/>
  <c r="BE134" i="18"/>
  <c r="BE128" i="18"/>
  <c r="BE130" i="18" s="1"/>
  <c r="BE133" i="18"/>
  <c r="BD138" i="18"/>
  <c r="BD137" i="18"/>
  <c r="BL138" i="18"/>
  <c r="BP139" i="18" s="1"/>
  <c r="BL137" i="18"/>
  <c r="BC141" i="18"/>
  <c r="BK141" i="18"/>
  <c r="W152" i="18"/>
  <c r="W153" i="18"/>
  <c r="AE152" i="18"/>
  <c r="AE153" i="18"/>
  <c r="AM152" i="18"/>
  <c r="AM153" i="18"/>
  <c r="AV153" i="18"/>
  <c r="BL153" i="18"/>
  <c r="BP154" i="18" s="1"/>
  <c r="Z160" i="18"/>
  <c r="Z155" i="18"/>
  <c r="Z157" i="18" s="1"/>
  <c r="Z161" i="18"/>
  <c r="AH160" i="18"/>
  <c r="AH161" i="18"/>
  <c r="AH155" i="18"/>
  <c r="AH157" i="18" s="1"/>
  <c r="AP160" i="18"/>
  <c r="AP161" i="18"/>
  <c r="AP155" i="18"/>
  <c r="AP157" i="18" s="1"/>
  <c r="AY161" i="18"/>
  <c r="AY155" i="18"/>
  <c r="AY157" i="18" s="1"/>
  <c r="BG160" i="18"/>
  <c r="BG161" i="18"/>
  <c r="BG155" i="18"/>
  <c r="AC165" i="18"/>
  <c r="AC164" i="18"/>
  <c r="AK164" i="18"/>
  <c r="AK165" i="18"/>
  <c r="AS165" i="18"/>
  <c r="AS164" i="18"/>
  <c r="BB164" i="18"/>
  <c r="BB165" i="18"/>
  <c r="BJ165" i="18"/>
  <c r="BN166" i="18" s="1"/>
  <c r="BJ164" i="18"/>
  <c r="X168" i="18"/>
  <c r="AF168" i="18"/>
  <c r="AN168" i="18"/>
  <c r="AW168" i="18"/>
  <c r="V180" i="18"/>
  <c r="Y182" i="18"/>
  <c r="Y183" i="18"/>
  <c r="AG182" i="18"/>
  <c r="AG183" i="18"/>
  <c r="AX183" i="18"/>
  <c r="BF182" i="18"/>
  <c r="BF183" i="18"/>
  <c r="BF184" i="18" s="1"/>
  <c r="T190" i="18"/>
  <c r="T191" i="18"/>
  <c r="AB190" i="18"/>
  <c r="AB191" i="18"/>
  <c r="AB185" i="18"/>
  <c r="AB187" i="18" s="1"/>
  <c r="AJ190" i="18"/>
  <c r="AJ191" i="18"/>
  <c r="AJ185" i="18"/>
  <c r="AJ187" i="18" s="1"/>
  <c r="AR190" i="18"/>
  <c r="AR191" i="18"/>
  <c r="AR185" i="18"/>
  <c r="AR187" i="18" s="1"/>
  <c r="BA190" i="18"/>
  <c r="BA191" i="18"/>
  <c r="BA185" i="18"/>
  <c r="BA187" i="18" s="1"/>
  <c r="BI190" i="18"/>
  <c r="BI191" i="18"/>
  <c r="BM192" i="18" s="1"/>
  <c r="BI185" i="18"/>
  <c r="W195" i="18"/>
  <c r="W194" i="18"/>
  <c r="AM195" i="18"/>
  <c r="AM194" i="18"/>
  <c r="BD195" i="18"/>
  <c r="BD194" i="18"/>
  <c r="BL195" i="18"/>
  <c r="BP196" i="18" s="1"/>
  <c r="BL194" i="18"/>
  <c r="Z198" i="18"/>
  <c r="AH198" i="18"/>
  <c r="AP198" i="18"/>
  <c r="AY198" i="18"/>
  <c r="BG198" i="18"/>
  <c r="E183" i="18"/>
  <c r="E191" i="18"/>
  <c r="E185" i="18"/>
  <c r="E187" i="18" s="1"/>
  <c r="M190" i="18"/>
  <c r="M185" i="18"/>
  <c r="M191" i="18"/>
  <c r="E195" i="18"/>
  <c r="M194" i="18"/>
  <c r="M195" i="18"/>
  <c r="E198" i="18"/>
  <c r="M198" i="18"/>
  <c r="U210" i="18"/>
  <c r="AC210" i="18"/>
  <c r="AK210" i="18"/>
  <c r="AK209" i="18"/>
  <c r="AS210" i="18"/>
  <c r="AS209" i="18"/>
  <c r="Y217" i="18"/>
  <c r="Y218" i="18"/>
  <c r="Y212" i="18"/>
  <c r="Y214" i="18" s="1"/>
  <c r="AG217" i="18"/>
  <c r="AG218" i="18"/>
  <c r="AO217" i="18"/>
  <c r="AO218" i="18"/>
  <c r="AO212" i="18"/>
  <c r="U222" i="18"/>
  <c r="AC222" i="18"/>
  <c r="AC221" i="18"/>
  <c r="AK222" i="18"/>
  <c r="AK221" i="18"/>
  <c r="AS222" i="18"/>
  <c r="AS221" i="18"/>
  <c r="AV210" i="18"/>
  <c r="BD210" i="18"/>
  <c r="BD209" i="18"/>
  <c r="BL210" i="18"/>
  <c r="BP211" i="18" s="1"/>
  <c r="BL209" i="18"/>
  <c r="BC217" i="18"/>
  <c r="BC218" i="18"/>
  <c r="BC212" i="18"/>
  <c r="BK217" i="18"/>
  <c r="BK218" i="18"/>
  <c r="BO219" i="18" s="1"/>
  <c r="BK212" i="18"/>
  <c r="BO213" i="18" s="1"/>
  <c r="BB222" i="18"/>
  <c r="BB221" i="18"/>
  <c r="BJ222" i="18"/>
  <c r="BN223" i="18" s="1"/>
  <c r="BJ221" i="18"/>
  <c r="BA225" i="18"/>
  <c r="AX237" i="18"/>
  <c r="BF237" i="18"/>
  <c r="BF236" i="18"/>
  <c r="AW245" i="18"/>
  <c r="AW239" i="18"/>
  <c r="AW241" i="18" s="1"/>
  <c r="BE245" i="18"/>
  <c r="BE244" i="18"/>
  <c r="BE239" i="18"/>
  <c r="BE241" i="18" s="1"/>
  <c r="BD249" i="18"/>
  <c r="BD248" i="18"/>
  <c r="BL249" i="18"/>
  <c r="BP250" i="18" s="1"/>
  <c r="BL248" i="18"/>
  <c r="BC252" i="18"/>
  <c r="BK252" i="18"/>
  <c r="Y237" i="18"/>
  <c r="Y236" i="18"/>
  <c r="AG237" i="18"/>
  <c r="AG236" i="18"/>
  <c r="AO237" i="18"/>
  <c r="AO236" i="18"/>
  <c r="U245" i="18"/>
  <c r="U239" i="18"/>
  <c r="U241" i="18" s="1"/>
  <c r="AC245" i="18"/>
  <c r="AC244" i="18"/>
  <c r="AK245" i="18"/>
  <c r="AK244" i="18"/>
  <c r="AK239" i="18"/>
  <c r="AS245" i="18"/>
  <c r="AS244" i="18"/>
  <c r="AS239" i="18"/>
  <c r="Y248" i="18"/>
  <c r="Y249" i="18"/>
  <c r="AG249" i="18"/>
  <c r="AG248" i="18"/>
  <c r="AO249" i="18"/>
  <c r="AO248" i="18"/>
  <c r="Q265" i="18"/>
  <c r="Q266" i="18"/>
  <c r="Y266" i="18"/>
  <c r="Y265" i="18"/>
  <c r="AG265" i="18"/>
  <c r="AG266" i="18"/>
  <c r="AO265" i="18"/>
  <c r="AO266" i="18"/>
  <c r="E268" i="18"/>
  <c r="E274" i="18"/>
  <c r="M274" i="18"/>
  <c r="M273" i="18"/>
  <c r="M268" i="18"/>
  <c r="U273" i="18"/>
  <c r="U268" i="18"/>
  <c r="U274" i="18"/>
  <c r="AC274" i="18"/>
  <c r="AC268" i="18"/>
  <c r="AC273" i="18"/>
  <c r="AK273" i="18"/>
  <c r="AK274" i="18"/>
  <c r="AK268" i="18"/>
  <c r="AS274" i="18"/>
  <c r="AS268" i="18"/>
  <c r="AS273" i="18"/>
  <c r="I278" i="18"/>
  <c r="I277" i="18"/>
  <c r="Q277" i="18"/>
  <c r="Q278" i="18"/>
  <c r="Y278" i="18"/>
  <c r="Y277" i="18"/>
  <c r="AG277" i="18"/>
  <c r="AG278" i="18"/>
  <c r="AO277" i="18"/>
  <c r="AO278" i="18"/>
  <c r="AZ265" i="18"/>
  <c r="AZ266" i="18"/>
  <c r="BH265" i="18"/>
  <c r="BH266" i="18"/>
  <c r="AY274" i="18"/>
  <c r="AY268" i="18"/>
  <c r="AY270" i="18" s="1"/>
  <c r="BG274" i="18"/>
  <c r="BG273" i="18"/>
  <c r="BG268" i="18"/>
  <c r="BF277" i="18"/>
  <c r="BF278" i="18"/>
  <c r="AW281" i="18"/>
  <c r="BB292" i="18"/>
  <c r="BB293" i="18"/>
  <c r="BJ292" i="18"/>
  <c r="BJ293" i="18"/>
  <c r="BN294" i="18" s="1"/>
  <c r="BA300" i="18"/>
  <c r="BA301" i="18"/>
  <c r="BA295" i="18"/>
  <c r="BI300" i="18"/>
  <c r="BI301" i="18"/>
  <c r="BM302" i="18" s="1"/>
  <c r="BI295" i="18"/>
  <c r="AZ305" i="18"/>
  <c r="AZ304" i="18"/>
  <c r="BH305" i="18"/>
  <c r="BH304" i="18"/>
  <c r="AY308" i="18"/>
  <c r="BG308" i="18"/>
  <c r="U293" i="18"/>
  <c r="AC293" i="18"/>
  <c r="AC292" i="18"/>
  <c r="AK293" i="18"/>
  <c r="AK292" i="18"/>
  <c r="AS293" i="18"/>
  <c r="AS292" i="18"/>
  <c r="Y300" i="18"/>
  <c r="Y301" i="18"/>
  <c r="Y295" i="18"/>
  <c r="AG300" i="18"/>
  <c r="AG301" i="18"/>
  <c r="AG295" i="18"/>
  <c r="AO300" i="18"/>
  <c r="AO301" i="18"/>
  <c r="AO295" i="18"/>
  <c r="U305" i="18"/>
  <c r="AC304" i="18"/>
  <c r="AC305" i="18"/>
  <c r="AK305" i="18"/>
  <c r="AK304" i="18"/>
  <c r="AS304" i="18"/>
  <c r="AS305" i="18"/>
  <c r="AB320" i="18"/>
  <c r="AB319" i="18"/>
  <c r="AJ320" i="18"/>
  <c r="AJ319" i="18"/>
  <c r="AR320" i="18"/>
  <c r="X328" i="18"/>
  <c r="X327" i="18"/>
  <c r="X322" i="18"/>
  <c r="X324" i="18" s="1"/>
  <c r="AF328" i="18"/>
  <c r="AF327" i="18"/>
  <c r="AF322" i="18"/>
  <c r="AF324" i="18" s="1"/>
  <c r="AN328" i="18"/>
  <c r="AN327" i="18"/>
  <c r="AN322" i="18"/>
  <c r="AN324" i="18" s="1"/>
  <c r="T332" i="18"/>
  <c r="AB332" i="18"/>
  <c r="AB331" i="18"/>
  <c r="AJ332" i="18"/>
  <c r="AJ331" i="18"/>
  <c r="AR332" i="18"/>
  <c r="AR331" i="18"/>
  <c r="BC319" i="18"/>
  <c r="BC320" i="18"/>
  <c r="BK319" i="18"/>
  <c r="BK320" i="18"/>
  <c r="BO321" i="18" s="1"/>
  <c r="BB327" i="18"/>
  <c r="BB328" i="18"/>
  <c r="BB322" i="18"/>
  <c r="BJ327" i="18"/>
  <c r="BJ328" i="18"/>
  <c r="BN329" i="18" s="1"/>
  <c r="BJ322" i="18"/>
  <c r="BN323" i="18" s="1"/>
  <c r="BA331" i="18"/>
  <c r="BA332" i="18"/>
  <c r="BI332" i="18"/>
  <c r="BM333" i="18" s="1"/>
  <c r="BI331" i="18"/>
  <c r="AZ335" i="18"/>
  <c r="I351" i="18"/>
  <c r="I350" i="18"/>
  <c r="Q351" i="18"/>
  <c r="Q350" i="18"/>
  <c r="Y351" i="18"/>
  <c r="Y350" i="18"/>
  <c r="AG351" i="18"/>
  <c r="AG350" i="18"/>
  <c r="AO351" i="18"/>
  <c r="AO350" i="18"/>
  <c r="AX351" i="18"/>
  <c r="BF351" i="18"/>
  <c r="BF350" i="18"/>
  <c r="D359" i="18"/>
  <c r="D353" i="18"/>
  <c r="D355" i="18" s="1"/>
  <c r="L359" i="18"/>
  <c r="L353" i="18"/>
  <c r="L355" i="18" s="1"/>
  <c r="L358" i="18"/>
  <c r="T359" i="18"/>
  <c r="T358" i="18"/>
  <c r="T353" i="18"/>
  <c r="T355" i="18" s="1"/>
  <c r="AB359" i="18"/>
  <c r="AB358" i="18"/>
  <c r="AB353" i="18"/>
  <c r="AB355" i="18" s="1"/>
  <c r="AJ359" i="18"/>
  <c r="AJ358" i="18"/>
  <c r="AJ353" i="18"/>
  <c r="AJ355" i="18" s="1"/>
  <c r="AR359" i="18"/>
  <c r="AR358" i="18"/>
  <c r="AR353" i="18"/>
  <c r="AR355" i="18" s="1"/>
  <c r="BA358" i="18"/>
  <c r="BA359" i="18"/>
  <c r="BA353" i="18"/>
  <c r="BA355" i="18" s="1"/>
  <c r="G362" i="18"/>
  <c r="G363" i="18"/>
  <c r="O362" i="18"/>
  <c r="O363" i="18"/>
  <c r="W362" i="18"/>
  <c r="W363" i="18"/>
  <c r="AE362" i="18"/>
  <c r="AE363" i="18"/>
  <c r="AM362" i="18"/>
  <c r="AM363" i="18"/>
  <c r="BD362" i="18"/>
  <c r="BD363" i="18"/>
  <c r="U378" i="18"/>
  <c r="AC378" i="18"/>
  <c r="AK378" i="18"/>
  <c r="AK377" i="18"/>
  <c r="AS378" i="18"/>
  <c r="AS377" i="18"/>
  <c r="W317" i="18"/>
  <c r="Y99" i="18"/>
  <c r="H266" i="18"/>
  <c r="AZ378" i="18"/>
  <c r="AP67" i="18"/>
  <c r="AP66" i="18"/>
  <c r="AD74" i="18"/>
  <c r="AD69" i="18"/>
  <c r="AD75" i="18"/>
  <c r="R79" i="18"/>
  <c r="R78" i="18"/>
  <c r="AP79" i="18"/>
  <c r="AP78" i="18"/>
  <c r="AZ75" i="18"/>
  <c r="AZ74" i="18"/>
  <c r="AZ69" i="18"/>
  <c r="AZ71" i="18" s="1"/>
  <c r="BG79" i="18"/>
  <c r="BG78" i="18"/>
  <c r="D99" i="18"/>
  <c r="AB99" i="18"/>
  <c r="AB98" i="18"/>
  <c r="X106" i="18"/>
  <c r="X107" i="18"/>
  <c r="X101" i="18"/>
  <c r="X103" i="18" s="1"/>
  <c r="AN106" i="18"/>
  <c r="AN107" i="18"/>
  <c r="AN101" i="18"/>
  <c r="AN103" i="18" s="1"/>
  <c r="AJ110" i="18"/>
  <c r="AJ111" i="18"/>
  <c r="BA110" i="18"/>
  <c r="BA111" i="18"/>
  <c r="AL125" i="18"/>
  <c r="AL126" i="18"/>
  <c r="AP134" i="18"/>
  <c r="AP133" i="18"/>
  <c r="AP128" i="18"/>
  <c r="BC152" i="18"/>
  <c r="BC153" i="18"/>
  <c r="AO161" i="18"/>
  <c r="AO155" i="18"/>
  <c r="AO157" i="18" s="1"/>
  <c r="AO160" i="18"/>
  <c r="AJ164" i="18"/>
  <c r="AJ165" i="18"/>
  <c r="AE168" i="18"/>
  <c r="AN183" i="18"/>
  <c r="AN182" i="18"/>
  <c r="BK195" i="18"/>
  <c r="BO196" i="18" s="1"/>
  <c r="BK194" i="18"/>
  <c r="BF198" i="18"/>
  <c r="D183" i="18"/>
  <c r="L190" i="18"/>
  <c r="L185" i="18"/>
  <c r="L187" i="18" s="1"/>
  <c r="L191" i="18"/>
  <c r="L195" i="18"/>
  <c r="L194" i="18"/>
  <c r="AJ209" i="18"/>
  <c r="AJ210" i="18"/>
  <c r="AF218" i="18"/>
  <c r="AF217" i="18"/>
  <c r="AF212" i="18"/>
  <c r="AF214" i="18" s="1"/>
  <c r="AB222" i="18"/>
  <c r="AB221" i="18"/>
  <c r="BB217" i="18"/>
  <c r="BB218" i="18"/>
  <c r="BB212" i="18"/>
  <c r="BI222" i="18"/>
  <c r="BM223" i="18" s="1"/>
  <c r="BI221" i="18"/>
  <c r="BE236" i="18"/>
  <c r="BE237" i="18"/>
  <c r="BL245" i="18"/>
  <c r="BP246" i="18" s="1"/>
  <c r="BL244" i="18"/>
  <c r="BL239" i="18"/>
  <c r="BP240" i="18" s="1"/>
  <c r="AN237" i="18"/>
  <c r="AN236" i="18"/>
  <c r="AR245" i="18"/>
  <c r="AR244" i="18"/>
  <c r="AR239" i="18"/>
  <c r="AR241" i="18" s="1"/>
  <c r="P265" i="18"/>
  <c r="P266" i="18"/>
  <c r="AN265" i="18"/>
  <c r="AN266" i="18"/>
  <c r="T273" i="18"/>
  <c r="T268" i="18"/>
  <c r="T270" i="18" s="1"/>
  <c r="T274" i="18"/>
  <c r="AR274" i="18"/>
  <c r="AR268" i="18"/>
  <c r="AR270" i="18" s="1"/>
  <c r="AR273" i="18"/>
  <c r="AB261" i="18"/>
  <c r="BE125" i="18"/>
  <c r="C28" i="18"/>
  <c r="H10" i="18"/>
  <c r="P10" i="18"/>
  <c r="X10" i="18"/>
  <c r="AF10" i="18"/>
  <c r="AN10" i="18"/>
  <c r="E13" i="18"/>
  <c r="M13" i="18"/>
  <c r="M12" i="18"/>
  <c r="U13" i="18"/>
  <c r="U12" i="18"/>
  <c r="AC13" i="18"/>
  <c r="AC12" i="18"/>
  <c r="AK13" i="18"/>
  <c r="AK12" i="18"/>
  <c r="AS13" i="18"/>
  <c r="AS12" i="18"/>
  <c r="J15" i="18"/>
  <c r="J17" i="18" s="1"/>
  <c r="J21" i="18"/>
  <c r="J20" i="18"/>
  <c r="R15" i="18"/>
  <c r="R17" i="18" s="1"/>
  <c r="R21" i="18"/>
  <c r="R20" i="18"/>
  <c r="Z15" i="18"/>
  <c r="Z17" i="18" s="1"/>
  <c r="Z21" i="18"/>
  <c r="Z20" i="18"/>
  <c r="AH15" i="18"/>
  <c r="AH17" i="18" s="1"/>
  <c r="AH21" i="18"/>
  <c r="AH20" i="18"/>
  <c r="AP15" i="18"/>
  <c r="AP17" i="18" s="1"/>
  <c r="AP21" i="18"/>
  <c r="AP20" i="18"/>
  <c r="G24" i="18"/>
  <c r="G25" i="18"/>
  <c r="W24" i="18"/>
  <c r="W25" i="18"/>
  <c r="AE25" i="18"/>
  <c r="AM24" i="18"/>
  <c r="D28" i="18"/>
  <c r="L28" i="18"/>
  <c r="T28" i="18"/>
  <c r="AB28" i="18"/>
  <c r="AJ28" i="18"/>
  <c r="AR28" i="18"/>
  <c r="BA8" i="18"/>
  <c r="BI8" i="18"/>
  <c r="AY13" i="18"/>
  <c r="BG12" i="18"/>
  <c r="BG13" i="18"/>
  <c r="AX15" i="18"/>
  <c r="AX17" i="18" s="1"/>
  <c r="AX21" i="18"/>
  <c r="BF20" i="18"/>
  <c r="BF15" i="18"/>
  <c r="BF21" i="18"/>
  <c r="AW25" i="18"/>
  <c r="BE24" i="18"/>
  <c r="AV28" i="18"/>
  <c r="N37" i="18"/>
  <c r="V37" i="18"/>
  <c r="AD37" i="18"/>
  <c r="AL37" i="18"/>
  <c r="AT37" i="18"/>
  <c r="J40" i="18"/>
  <c r="J39" i="18"/>
  <c r="R40" i="18"/>
  <c r="R39" i="18"/>
  <c r="Z40" i="18"/>
  <c r="Z39" i="18"/>
  <c r="AH40" i="18"/>
  <c r="AH39" i="18"/>
  <c r="AP40" i="18"/>
  <c r="AP39" i="18"/>
  <c r="F42" i="18"/>
  <c r="F44" i="18" s="1"/>
  <c r="F48" i="18"/>
  <c r="N47" i="18"/>
  <c r="N42" i="18"/>
  <c r="N48" i="18"/>
  <c r="V42" i="18"/>
  <c r="V47" i="18"/>
  <c r="V48" i="18"/>
  <c r="AD47" i="18"/>
  <c r="AD48" i="18"/>
  <c r="AD42" i="18"/>
  <c r="AL42" i="18"/>
  <c r="AL47" i="18"/>
  <c r="AL48" i="18"/>
  <c r="AT47" i="18"/>
  <c r="AT42" i="18"/>
  <c r="AT48" i="18"/>
  <c r="J52" i="18"/>
  <c r="J51" i="18"/>
  <c r="R52" i="18"/>
  <c r="R51" i="18"/>
  <c r="Z52" i="18"/>
  <c r="Z51" i="18"/>
  <c r="AH52" i="18"/>
  <c r="AH51" i="18"/>
  <c r="AP52" i="18"/>
  <c r="AP51" i="18"/>
  <c r="F55" i="18"/>
  <c r="N55" i="18"/>
  <c r="V55" i="18"/>
  <c r="AD55" i="18"/>
  <c r="AL55" i="18"/>
  <c r="AT55" i="18"/>
  <c r="BB37" i="18"/>
  <c r="BJ37" i="18"/>
  <c r="BA39" i="18"/>
  <c r="BI39" i="18"/>
  <c r="BI40" i="18"/>
  <c r="BM41" i="18" s="1"/>
  <c r="AZ42" i="18"/>
  <c r="AZ44" i="18" s="1"/>
  <c r="AZ48" i="18"/>
  <c r="BD49" i="18" s="1"/>
  <c r="AZ47" i="18"/>
  <c r="BH42" i="18"/>
  <c r="BH44" i="18" s="1"/>
  <c r="BH48" i="18"/>
  <c r="BH49" i="18" s="1"/>
  <c r="BH47" i="18"/>
  <c r="AY52" i="18"/>
  <c r="BG52" i="18"/>
  <c r="BG51" i="18"/>
  <c r="AX55" i="18"/>
  <c r="BF55" i="18"/>
  <c r="L62" i="18"/>
  <c r="T62" i="18"/>
  <c r="AB62" i="18"/>
  <c r="AJ62" i="18"/>
  <c r="AR62" i="18"/>
  <c r="H64" i="18"/>
  <c r="P64" i="18"/>
  <c r="X64" i="18"/>
  <c r="AF64" i="18"/>
  <c r="AN64" i="18"/>
  <c r="D67" i="18"/>
  <c r="L67" i="18"/>
  <c r="L66" i="18"/>
  <c r="T67" i="18"/>
  <c r="T66" i="18"/>
  <c r="AB67" i="18"/>
  <c r="AB66" i="18"/>
  <c r="AJ67" i="18"/>
  <c r="AJ66" i="18"/>
  <c r="AR67" i="18"/>
  <c r="AR66" i="18"/>
  <c r="H74" i="18"/>
  <c r="H69" i="18"/>
  <c r="H75" i="18"/>
  <c r="P74" i="18"/>
  <c r="P75" i="18"/>
  <c r="P69" i="18"/>
  <c r="P71" i="18" s="1"/>
  <c r="X74" i="18"/>
  <c r="X69" i="18"/>
  <c r="X71" i="18" s="1"/>
  <c r="X75" i="18"/>
  <c r="AF74" i="18"/>
  <c r="AF75" i="18"/>
  <c r="AF69" i="18"/>
  <c r="AF71" i="18" s="1"/>
  <c r="AN75" i="18"/>
  <c r="AN74" i="18"/>
  <c r="AN69" i="18"/>
  <c r="AN71" i="18" s="1"/>
  <c r="D79" i="18"/>
  <c r="L79" i="18"/>
  <c r="L78" i="18"/>
  <c r="T78" i="18"/>
  <c r="T79" i="18"/>
  <c r="AB78" i="18"/>
  <c r="AB79" i="18"/>
  <c r="AJ79" i="18"/>
  <c r="AJ78" i="18"/>
  <c r="AR79" i="18"/>
  <c r="AR78" i="18"/>
  <c r="H82" i="18"/>
  <c r="P82" i="18"/>
  <c r="X82" i="18"/>
  <c r="AF82" i="18"/>
  <c r="AN82" i="18"/>
  <c r="BE62" i="18"/>
  <c r="BC66" i="18"/>
  <c r="BK66" i="18"/>
  <c r="BK67" i="18"/>
  <c r="BB75" i="18"/>
  <c r="BB69" i="18"/>
  <c r="BB74" i="18"/>
  <c r="BJ75" i="18"/>
  <c r="BN76" i="18" s="1"/>
  <c r="BJ74" i="18"/>
  <c r="BJ69" i="18"/>
  <c r="BN70" i="18" s="1"/>
  <c r="BA78" i="18"/>
  <c r="BA79" i="18"/>
  <c r="BI78" i="18"/>
  <c r="BI79" i="18"/>
  <c r="BM80" i="18" s="1"/>
  <c r="AZ82" i="18"/>
  <c r="J96" i="18"/>
  <c r="R96" i="18"/>
  <c r="Z96" i="18"/>
  <c r="AH96" i="18"/>
  <c r="AP96" i="18"/>
  <c r="F99" i="18"/>
  <c r="N98" i="18"/>
  <c r="N99" i="18"/>
  <c r="V99" i="18"/>
  <c r="V98" i="18"/>
  <c r="AD98" i="18"/>
  <c r="AD99" i="18"/>
  <c r="AL98" i="18"/>
  <c r="AL99" i="18"/>
  <c r="AT98" i="18"/>
  <c r="AT99" i="18"/>
  <c r="J107" i="18"/>
  <c r="J106" i="18"/>
  <c r="J101" i="18"/>
  <c r="R107" i="18"/>
  <c r="R106" i="18"/>
  <c r="R101" i="18"/>
  <c r="Z107" i="18"/>
  <c r="Z106" i="18"/>
  <c r="Z101" i="18"/>
  <c r="AH107" i="18"/>
  <c r="AH106" i="18"/>
  <c r="AH101" i="18"/>
  <c r="AP107" i="18"/>
  <c r="AP106" i="18"/>
  <c r="AP101" i="18"/>
  <c r="F111" i="18"/>
  <c r="N111" i="18"/>
  <c r="N110" i="18"/>
  <c r="V111" i="18"/>
  <c r="V110" i="18"/>
  <c r="AD111" i="18"/>
  <c r="AD110" i="18"/>
  <c r="AL111" i="18"/>
  <c r="AL110" i="18"/>
  <c r="AT111" i="18"/>
  <c r="AT110" i="18"/>
  <c r="J114" i="18"/>
  <c r="R114" i="18"/>
  <c r="Z114" i="18"/>
  <c r="AH114" i="18"/>
  <c r="AP114" i="18"/>
  <c r="BF96" i="18"/>
  <c r="AW99" i="18"/>
  <c r="BE99" i="18"/>
  <c r="BE98" i="18"/>
  <c r="AV107" i="18"/>
  <c r="AV101" i="18"/>
  <c r="AV103" i="18" s="1"/>
  <c r="BD107" i="18"/>
  <c r="BD106" i="18"/>
  <c r="BD101" i="18"/>
  <c r="BD103" i="18" s="1"/>
  <c r="BL106" i="18"/>
  <c r="BL107" i="18"/>
  <c r="BP108" i="18" s="1"/>
  <c r="BL101" i="18"/>
  <c r="BP102" i="18" s="1"/>
  <c r="BC111" i="18"/>
  <c r="BC110" i="18"/>
  <c r="BK111" i="18"/>
  <c r="BO112" i="18" s="1"/>
  <c r="BK110" i="18"/>
  <c r="BB114" i="18"/>
  <c r="X121" i="18"/>
  <c r="AF121" i="18"/>
  <c r="AN121" i="18"/>
  <c r="AR123" i="18"/>
  <c r="X126" i="18"/>
  <c r="X125" i="18"/>
  <c r="AF126" i="18"/>
  <c r="AF125" i="18"/>
  <c r="AN126" i="18"/>
  <c r="AN125" i="18"/>
  <c r="T134" i="18"/>
  <c r="T128" i="18"/>
  <c r="T130" i="18" s="1"/>
  <c r="AB134" i="18"/>
  <c r="AB133" i="18"/>
  <c r="AB128" i="18"/>
  <c r="AB130" i="18" s="1"/>
  <c r="AJ134" i="18"/>
  <c r="AJ133" i="18"/>
  <c r="AJ128" i="18"/>
  <c r="AJ130" i="18" s="1"/>
  <c r="AR134" i="18"/>
  <c r="AR133" i="18"/>
  <c r="AR128" i="18"/>
  <c r="AR130" i="18" s="1"/>
  <c r="AR131" i="18" s="1"/>
  <c r="X138" i="18"/>
  <c r="X137" i="18"/>
  <c r="AF138" i="18"/>
  <c r="AF137" i="18"/>
  <c r="AN138" i="18"/>
  <c r="AN137" i="18"/>
  <c r="T141" i="18"/>
  <c r="AB141" i="18"/>
  <c r="AJ141" i="18"/>
  <c r="AR141" i="18"/>
  <c r="BA121" i="18"/>
  <c r="BI121" i="18"/>
  <c r="AZ123" i="18"/>
  <c r="BH123" i="18"/>
  <c r="BG125" i="18"/>
  <c r="BG126" i="18"/>
  <c r="AX134" i="18"/>
  <c r="AX128" i="18"/>
  <c r="AX130" i="18" s="1"/>
  <c r="BF133" i="18"/>
  <c r="BF134" i="18"/>
  <c r="BF128" i="18"/>
  <c r="AW138" i="18"/>
  <c r="BE138" i="18"/>
  <c r="BE137" i="18"/>
  <c r="AV141" i="18"/>
  <c r="BD141" i="18"/>
  <c r="Z148" i="18"/>
  <c r="AH148" i="18"/>
  <c r="AP148" i="18"/>
  <c r="AC150" i="18"/>
  <c r="AK150" i="18"/>
  <c r="AS150" i="18"/>
  <c r="BJ150" i="18"/>
  <c r="X153" i="18"/>
  <c r="X152" i="18"/>
  <c r="AF153" i="18"/>
  <c r="AN152" i="18"/>
  <c r="AN153" i="18"/>
  <c r="AW153" i="18"/>
  <c r="BE152" i="18"/>
  <c r="S161" i="18"/>
  <c r="AA160" i="18"/>
  <c r="AA155" i="18"/>
  <c r="AA157" i="18" s="1"/>
  <c r="AA161" i="18"/>
  <c r="AI161" i="18"/>
  <c r="AI160" i="18"/>
  <c r="AI155" i="18"/>
  <c r="AI157" i="18" s="1"/>
  <c r="AQ161" i="18"/>
  <c r="AQ160" i="18"/>
  <c r="AQ155" i="18"/>
  <c r="AQ157" i="18" s="1"/>
  <c r="AZ160" i="18"/>
  <c r="AZ161" i="18"/>
  <c r="AZ155" i="18"/>
  <c r="BH160" i="18"/>
  <c r="BH161" i="18"/>
  <c r="BH155" i="18"/>
  <c r="V165" i="18"/>
  <c r="AD165" i="18"/>
  <c r="AD164" i="18"/>
  <c r="AL165" i="18"/>
  <c r="AL164" i="18"/>
  <c r="AT165" i="18"/>
  <c r="AT164" i="18"/>
  <c r="BC165" i="18"/>
  <c r="BC164" i="18"/>
  <c r="BK165" i="18"/>
  <c r="BO166" i="18" s="1"/>
  <c r="BK164" i="18"/>
  <c r="Y168" i="18"/>
  <c r="AG168" i="18"/>
  <c r="AO168" i="18"/>
  <c r="AX168" i="18"/>
  <c r="BF168" i="18"/>
  <c r="T178" i="18"/>
  <c r="AJ178" i="18"/>
  <c r="AR178" i="18"/>
  <c r="BA178" i="18"/>
  <c r="BI178" i="18"/>
  <c r="W180" i="18"/>
  <c r="AE180" i="18"/>
  <c r="BD180" i="18"/>
  <c r="BL180" i="18"/>
  <c r="Z182" i="18"/>
  <c r="Z183" i="18"/>
  <c r="AH183" i="18"/>
  <c r="AP182" i="18"/>
  <c r="AP183" i="18"/>
  <c r="BG182" i="18"/>
  <c r="BG183" i="18"/>
  <c r="U191" i="18"/>
  <c r="U190" i="18"/>
  <c r="AC190" i="18"/>
  <c r="AC191" i="18"/>
  <c r="AC185" i="18"/>
  <c r="AK191" i="18"/>
  <c r="AK190" i="18"/>
  <c r="AK185" i="18"/>
  <c r="AS191" i="18"/>
  <c r="AS190" i="18"/>
  <c r="AS185" i="18"/>
  <c r="BB190" i="18"/>
  <c r="BB191" i="18"/>
  <c r="BB185" i="18"/>
  <c r="BJ190" i="18"/>
  <c r="BJ185" i="18"/>
  <c r="BN186" i="18" s="1"/>
  <c r="BJ191" i="18"/>
  <c r="BN192" i="18" s="1"/>
  <c r="X194" i="18"/>
  <c r="X195" i="18"/>
  <c r="AF194" i="18"/>
  <c r="AF195" i="18"/>
  <c r="AN194" i="18"/>
  <c r="AN195" i="18"/>
  <c r="AW195" i="18"/>
  <c r="BE194" i="18"/>
  <c r="BE195" i="18"/>
  <c r="S198" i="18"/>
  <c r="AA198" i="18"/>
  <c r="AI198" i="18"/>
  <c r="AQ198" i="18"/>
  <c r="AZ198" i="18"/>
  <c r="N178" i="18"/>
  <c r="N180" i="18"/>
  <c r="F183" i="18"/>
  <c r="N182" i="18"/>
  <c r="N183" i="18"/>
  <c r="F191" i="18"/>
  <c r="F185" i="18"/>
  <c r="F187" i="18" s="1"/>
  <c r="N190" i="18"/>
  <c r="N185" i="18"/>
  <c r="N191" i="18"/>
  <c r="F195" i="18"/>
  <c r="N194" i="18"/>
  <c r="N195" i="18"/>
  <c r="F198" i="18"/>
  <c r="N198" i="18"/>
  <c r="AD205" i="18"/>
  <c r="AL205" i="18"/>
  <c r="AT205" i="18"/>
  <c r="Z207" i="18"/>
  <c r="AH207" i="18"/>
  <c r="AP207" i="18"/>
  <c r="V210" i="18"/>
  <c r="AD210" i="18"/>
  <c r="AL209" i="18"/>
  <c r="AL210" i="18"/>
  <c r="AT210" i="18"/>
  <c r="AT209" i="18"/>
  <c r="Z218" i="18"/>
  <c r="Z217" i="18"/>
  <c r="Z212" i="18"/>
  <c r="Z214" i="18" s="1"/>
  <c r="AH218" i="18"/>
  <c r="AH217" i="18"/>
  <c r="AH212" i="18"/>
  <c r="AH214" i="18" s="1"/>
  <c r="AP218" i="18"/>
  <c r="AP217" i="18"/>
  <c r="AP212" i="18"/>
  <c r="AP214" i="18" s="1"/>
  <c r="V222" i="18"/>
  <c r="AD221" i="18"/>
  <c r="AD222" i="18"/>
  <c r="AL221" i="18"/>
  <c r="AL222" i="18"/>
  <c r="AT221" i="18"/>
  <c r="AT222" i="18"/>
  <c r="Z225" i="18"/>
  <c r="AH225" i="18"/>
  <c r="AP225" i="18"/>
  <c r="BG205" i="18"/>
  <c r="BF207" i="18"/>
  <c r="AW210" i="18"/>
  <c r="BE209" i="18"/>
  <c r="BE210" i="18"/>
  <c r="AV218" i="18"/>
  <c r="AV212" i="18"/>
  <c r="AV214" i="18" s="1"/>
  <c r="BD218" i="18"/>
  <c r="BD217" i="18"/>
  <c r="BD212" i="18"/>
  <c r="BL218" i="18"/>
  <c r="BP219" i="18" s="1"/>
  <c r="BL217" i="18"/>
  <c r="BL212" i="18"/>
  <c r="BP213" i="18" s="1"/>
  <c r="BC222" i="18"/>
  <c r="BC221" i="18"/>
  <c r="BK221" i="18"/>
  <c r="BK222" i="18"/>
  <c r="BO223" i="18" s="1"/>
  <c r="BB225" i="18"/>
  <c r="BJ225" i="18"/>
  <c r="BA232" i="18"/>
  <c r="AZ234" i="18"/>
  <c r="BH234" i="18"/>
  <c r="AY237" i="18"/>
  <c r="BG236" i="18"/>
  <c r="BG237" i="18"/>
  <c r="AX245" i="18"/>
  <c r="AX239" i="18"/>
  <c r="AX241" i="18" s="1"/>
  <c r="BF244" i="18"/>
  <c r="BF245" i="18"/>
  <c r="BF239" i="18"/>
  <c r="BF241" i="18" s="1"/>
  <c r="AW249" i="18"/>
  <c r="BE249" i="18"/>
  <c r="BE248" i="18"/>
  <c r="AV252" i="18"/>
  <c r="BD252" i="18"/>
  <c r="Z232" i="18"/>
  <c r="AP232" i="18"/>
  <c r="AT234" i="18"/>
  <c r="Z237" i="18"/>
  <c r="Z236" i="18"/>
  <c r="AH237" i="18"/>
  <c r="AH236" i="18"/>
  <c r="AP237" i="18"/>
  <c r="AP236" i="18"/>
  <c r="V245" i="18"/>
  <c r="V239" i="18"/>
  <c r="V241" i="18" s="1"/>
  <c r="AD244" i="18"/>
  <c r="AD245" i="18"/>
  <c r="AD239" i="18"/>
  <c r="AL244" i="18"/>
  <c r="AL245" i="18"/>
  <c r="AT244" i="18"/>
  <c r="AT245" i="18"/>
  <c r="AT239" i="18"/>
  <c r="Z249" i="18"/>
  <c r="Z248" i="18"/>
  <c r="AH249" i="18"/>
  <c r="AH248" i="18"/>
  <c r="AP249" i="18"/>
  <c r="AP248" i="18"/>
  <c r="V252" i="18"/>
  <c r="AD252" i="18"/>
  <c r="AL252" i="18"/>
  <c r="AT252" i="18"/>
  <c r="J261" i="18"/>
  <c r="R261" i="18"/>
  <c r="Z261" i="18"/>
  <c r="AH261" i="18"/>
  <c r="AP261" i="18"/>
  <c r="N263" i="18"/>
  <c r="V263" i="18"/>
  <c r="AL263" i="18"/>
  <c r="AT263" i="18"/>
  <c r="R265" i="18"/>
  <c r="R266" i="18"/>
  <c r="Z265" i="18"/>
  <c r="Z266" i="18"/>
  <c r="AH265" i="18"/>
  <c r="AH266" i="18"/>
  <c r="AP266" i="18"/>
  <c r="AP265" i="18"/>
  <c r="F274" i="18"/>
  <c r="F268" i="18"/>
  <c r="F270" i="18" s="1"/>
  <c r="N274" i="18"/>
  <c r="N273" i="18"/>
  <c r="N268" i="18"/>
  <c r="V274" i="18"/>
  <c r="V273" i="18"/>
  <c r="V268" i="18"/>
  <c r="AD274" i="18"/>
  <c r="AD268" i="18"/>
  <c r="AD273" i="18"/>
  <c r="AL274" i="18"/>
  <c r="AL273" i="18"/>
  <c r="AL268" i="18"/>
  <c r="AT274" i="18"/>
  <c r="AT268" i="18"/>
  <c r="AT273" i="18"/>
  <c r="J278" i="18"/>
  <c r="J277" i="18"/>
  <c r="R277" i="18"/>
  <c r="R278" i="18"/>
  <c r="Z278" i="18"/>
  <c r="Z277" i="18"/>
  <c r="AH278" i="18"/>
  <c r="AH277" i="18"/>
  <c r="AP277" i="18"/>
  <c r="AP278" i="18"/>
  <c r="F281" i="18"/>
  <c r="N281" i="18"/>
  <c r="V281" i="18"/>
  <c r="AD281" i="18"/>
  <c r="AL281" i="18"/>
  <c r="AT281" i="18"/>
  <c r="BC261" i="18"/>
  <c r="BK261" i="18"/>
  <c r="BB263" i="18"/>
  <c r="BJ263" i="18"/>
  <c r="BA265" i="18"/>
  <c r="BA266" i="18"/>
  <c r="BI265" i="18"/>
  <c r="BI266" i="18"/>
  <c r="BM267" i="18" s="1"/>
  <c r="AZ273" i="18"/>
  <c r="AZ274" i="18"/>
  <c r="AZ268" i="18"/>
  <c r="AZ270" i="18" s="1"/>
  <c r="BH273" i="18"/>
  <c r="BH274" i="18"/>
  <c r="BH268" i="18"/>
  <c r="BH270" i="18" s="1"/>
  <c r="AY278" i="18"/>
  <c r="BG277" i="18"/>
  <c r="BG278" i="18"/>
  <c r="AX281" i="18"/>
  <c r="BF281" i="18"/>
  <c r="BE288" i="18"/>
  <c r="BD290" i="18"/>
  <c r="BL290" i="18"/>
  <c r="BC293" i="18"/>
  <c r="BC292" i="18"/>
  <c r="BK293" i="18"/>
  <c r="BO294" i="18" s="1"/>
  <c r="BK292" i="18"/>
  <c r="BB300" i="18"/>
  <c r="BB301" i="18"/>
  <c r="BB295" i="18"/>
  <c r="BJ300" i="18"/>
  <c r="BJ301" i="18"/>
  <c r="BN302" i="18" s="1"/>
  <c r="BJ295" i="18"/>
  <c r="BN296" i="18" s="1"/>
  <c r="BA305" i="18"/>
  <c r="BA304" i="18"/>
  <c r="BI304" i="18"/>
  <c r="BI305" i="18"/>
  <c r="BM306" i="18" s="1"/>
  <c r="AZ308" i="18"/>
  <c r="AD288" i="18"/>
  <c r="AL288" i="18"/>
  <c r="Z290" i="18"/>
  <c r="AH290" i="18"/>
  <c r="V293" i="18"/>
  <c r="AD293" i="18"/>
  <c r="AD292" i="18"/>
  <c r="AL293" i="18"/>
  <c r="AL292" i="18"/>
  <c r="AT293" i="18"/>
  <c r="AT292" i="18"/>
  <c r="Z301" i="18"/>
  <c r="Z300" i="18"/>
  <c r="Z295" i="18"/>
  <c r="AH301" i="18"/>
  <c r="AH300" i="18"/>
  <c r="AH295" i="18"/>
  <c r="AP301" i="18"/>
  <c r="AP300" i="18"/>
  <c r="AP295" i="18"/>
  <c r="V305" i="18"/>
  <c r="AD305" i="18"/>
  <c r="AD304" i="18"/>
  <c r="AL305" i="18"/>
  <c r="AL304" i="18"/>
  <c r="AT304" i="18"/>
  <c r="AT305" i="18"/>
  <c r="Z308" i="18"/>
  <c r="AH308" i="18"/>
  <c r="AP308" i="18"/>
  <c r="AC315" i="18"/>
  <c r="AS315" i="18"/>
  <c r="Y317" i="18"/>
  <c r="AG317" i="18"/>
  <c r="AO317" i="18"/>
  <c r="U320" i="18"/>
  <c r="AC320" i="18"/>
  <c r="AC319" i="18"/>
  <c r="AK320" i="18"/>
  <c r="AK319" i="18"/>
  <c r="AS320" i="18"/>
  <c r="Y328" i="18"/>
  <c r="Y327" i="18"/>
  <c r="Y322" i="18"/>
  <c r="Y324" i="18" s="1"/>
  <c r="AG328" i="18"/>
  <c r="AG327" i="18"/>
  <c r="AG322" i="18"/>
  <c r="AG324" i="18" s="1"/>
  <c r="AO328" i="18"/>
  <c r="AO327" i="18"/>
  <c r="AO322" i="18"/>
  <c r="AO324" i="18" s="1"/>
  <c r="U332" i="18"/>
  <c r="AC332" i="18"/>
  <c r="AC331" i="18"/>
  <c r="AK332" i="18"/>
  <c r="AK331" i="18"/>
  <c r="AS332" i="18"/>
  <c r="AS331" i="18"/>
  <c r="Y335" i="18"/>
  <c r="AG335" i="18"/>
  <c r="AO335" i="18"/>
  <c r="BF315" i="18"/>
  <c r="BE317" i="18"/>
  <c r="BD319" i="18"/>
  <c r="BD320" i="18"/>
  <c r="BL319" i="18"/>
  <c r="BL320" i="18"/>
  <c r="BC327" i="18"/>
  <c r="BC328" i="18"/>
  <c r="BC322" i="18"/>
  <c r="BK327" i="18"/>
  <c r="BK322" i="18"/>
  <c r="BO323" i="18" s="1"/>
  <c r="BK328" i="18"/>
  <c r="BO329" i="18" s="1"/>
  <c r="BB332" i="18"/>
  <c r="BB331" i="18"/>
  <c r="BJ332" i="18"/>
  <c r="BN333" i="18" s="1"/>
  <c r="BJ331" i="18"/>
  <c r="BA335" i="18"/>
  <c r="L346" i="18"/>
  <c r="T346" i="18"/>
  <c r="AB346" i="18"/>
  <c r="AJ346" i="18"/>
  <c r="AR346" i="18"/>
  <c r="BA346" i="18"/>
  <c r="G348" i="18"/>
  <c r="O348" i="18"/>
  <c r="W348" i="18"/>
  <c r="AE348" i="18"/>
  <c r="AM348" i="18"/>
  <c r="BD348" i="18"/>
  <c r="J351" i="18"/>
  <c r="J350" i="18"/>
  <c r="R351" i="18"/>
  <c r="R350" i="18"/>
  <c r="Z351" i="18"/>
  <c r="Z350" i="18"/>
  <c r="AH351" i="18"/>
  <c r="AH350" i="18"/>
  <c r="AP351" i="18"/>
  <c r="AP350" i="18"/>
  <c r="BG351" i="18"/>
  <c r="BG350" i="18"/>
  <c r="E359" i="18"/>
  <c r="E353" i="18"/>
  <c r="E355" i="18" s="1"/>
  <c r="M359" i="18"/>
  <c r="M358" i="18"/>
  <c r="M353" i="18"/>
  <c r="U359" i="18"/>
  <c r="U358" i="18"/>
  <c r="U353" i="18"/>
  <c r="AC359" i="18"/>
  <c r="AC358" i="18"/>
  <c r="AC353" i="18"/>
  <c r="AK359" i="18"/>
  <c r="AK358" i="18"/>
  <c r="AK353" i="18"/>
  <c r="AS359" i="18"/>
  <c r="AS358" i="18"/>
  <c r="AS353" i="18"/>
  <c r="BB358" i="18"/>
  <c r="BB359" i="18"/>
  <c r="BB353" i="18"/>
  <c r="H363" i="18"/>
  <c r="H362" i="18"/>
  <c r="P362" i="18"/>
  <c r="P363" i="18"/>
  <c r="X363" i="18"/>
  <c r="X362" i="18"/>
  <c r="AF363" i="18"/>
  <c r="AF362" i="18"/>
  <c r="AN362" i="18"/>
  <c r="AN363" i="18"/>
  <c r="AW363" i="18"/>
  <c r="BE362" i="18"/>
  <c r="BE363" i="18"/>
  <c r="C366" i="18"/>
  <c r="K366" i="18"/>
  <c r="S366" i="18"/>
  <c r="AA366" i="18"/>
  <c r="AI366" i="18"/>
  <c r="AQ366" i="18"/>
  <c r="AZ366" i="18"/>
  <c r="AL373" i="18"/>
  <c r="Z375" i="18"/>
  <c r="AP375" i="18"/>
  <c r="V378" i="18"/>
  <c r="AD378" i="18"/>
  <c r="AL378" i="18"/>
  <c r="AL377" i="18"/>
  <c r="AT378" i="18"/>
  <c r="BG373" i="18"/>
  <c r="AZ402" i="18"/>
  <c r="AA315" i="18"/>
  <c r="BF13" i="18"/>
  <c r="O25" i="18"/>
  <c r="BL25" i="18"/>
  <c r="BP26" i="18" s="1"/>
  <c r="AM126" i="18"/>
  <c r="L183" i="18"/>
  <c r="BA236" i="18"/>
  <c r="AB405" i="18"/>
  <c r="AH79" i="18"/>
  <c r="AH78" i="18"/>
  <c r="AJ99" i="18"/>
  <c r="AJ98" i="18"/>
  <c r="AF101" i="18"/>
  <c r="AF103" i="18" s="1"/>
  <c r="AF106" i="18"/>
  <c r="AF107" i="18"/>
  <c r="AB111" i="18"/>
  <c r="AB110" i="18"/>
  <c r="BB107" i="18"/>
  <c r="BB101" i="18"/>
  <c r="BB106" i="18"/>
  <c r="BI110" i="18"/>
  <c r="BI111" i="18"/>
  <c r="BM112" i="18" s="1"/>
  <c r="V126" i="18"/>
  <c r="Z134" i="18"/>
  <c r="Z128" i="18"/>
  <c r="AL138" i="18"/>
  <c r="AL137" i="18"/>
  <c r="AV134" i="18"/>
  <c r="AV128" i="18"/>
  <c r="AV130" i="18" s="1"/>
  <c r="AL153" i="18"/>
  <c r="AL152" i="18"/>
  <c r="AG161" i="18"/>
  <c r="AG160" i="18"/>
  <c r="AG155" i="18"/>
  <c r="AG157" i="18" s="1"/>
  <c r="AB164" i="18"/>
  <c r="AB165" i="18"/>
  <c r="BI165" i="18"/>
  <c r="BM166" i="18" s="1"/>
  <c r="BI164" i="18"/>
  <c r="BD168" i="18"/>
  <c r="X183" i="18"/>
  <c r="X182" i="18"/>
  <c r="S191" i="18"/>
  <c r="S185" i="18"/>
  <c r="S187" i="18" s="1"/>
  <c r="S190" i="18"/>
  <c r="AZ191" i="18"/>
  <c r="AZ190" i="18"/>
  <c r="AZ185" i="18"/>
  <c r="AZ187" i="18" s="1"/>
  <c r="AL194" i="18"/>
  <c r="AL195" i="18"/>
  <c r="AO198" i="18"/>
  <c r="D191" i="18"/>
  <c r="D185" i="18"/>
  <c r="D187" i="18" s="1"/>
  <c r="L198" i="18"/>
  <c r="T210" i="18"/>
  <c r="X218" i="18"/>
  <c r="X217" i="18"/>
  <c r="X212" i="18"/>
  <c r="AN218" i="18"/>
  <c r="AN217" i="18"/>
  <c r="AN212" i="18"/>
  <c r="AN214" i="18" s="1"/>
  <c r="AR222" i="18"/>
  <c r="AR221" i="18"/>
  <c r="BK210" i="18"/>
  <c r="BO211" i="18" s="1"/>
  <c r="BD245" i="18"/>
  <c r="BD239" i="18"/>
  <c r="BD244" i="18"/>
  <c r="X237" i="18"/>
  <c r="X236" i="18"/>
  <c r="T245" i="18"/>
  <c r="T239" i="18"/>
  <c r="T241" i="18" s="1"/>
  <c r="AJ245" i="18"/>
  <c r="AJ239" i="18"/>
  <c r="AJ241" i="18" s="1"/>
  <c r="AJ244" i="18"/>
  <c r="AF248" i="18"/>
  <c r="AF249" i="18"/>
  <c r="AF265" i="18"/>
  <c r="AF266" i="18"/>
  <c r="L274" i="18"/>
  <c r="L273" i="18"/>
  <c r="L268" i="18"/>
  <c r="L270" i="18" s="1"/>
  <c r="AJ273" i="18"/>
  <c r="AJ274" i="18"/>
  <c r="AJ268" i="18"/>
  <c r="AJ270" i="18" s="1"/>
  <c r="AY266" i="18"/>
  <c r="I10" i="18"/>
  <c r="Q10" i="18"/>
  <c r="Y10" i="18"/>
  <c r="AG10" i="18"/>
  <c r="AO10" i="18"/>
  <c r="N13" i="18"/>
  <c r="N12" i="18"/>
  <c r="V13" i="18"/>
  <c r="V12" i="18"/>
  <c r="AD13" i="18"/>
  <c r="AD12" i="18"/>
  <c r="AL13" i="18"/>
  <c r="AL12" i="18"/>
  <c r="AT13" i="18"/>
  <c r="AT12" i="18"/>
  <c r="K15" i="18"/>
  <c r="K17" i="18" s="1"/>
  <c r="K21" i="18"/>
  <c r="K20" i="18"/>
  <c r="S15" i="18"/>
  <c r="S17" i="18" s="1"/>
  <c r="S21" i="18"/>
  <c r="S20" i="18"/>
  <c r="AA15" i="18"/>
  <c r="AA17" i="18" s="1"/>
  <c r="AA21" i="18"/>
  <c r="AA20" i="18"/>
  <c r="AI15" i="18"/>
  <c r="AI17" i="18" s="1"/>
  <c r="AI21" i="18"/>
  <c r="AI20" i="18"/>
  <c r="AQ15" i="18"/>
  <c r="AQ17" i="18" s="1"/>
  <c r="AQ21" i="18"/>
  <c r="AQ20" i="18"/>
  <c r="H25" i="18"/>
  <c r="P24" i="18"/>
  <c r="X24" i="18"/>
  <c r="X25" i="18"/>
  <c r="AF25" i="18"/>
  <c r="AN24" i="18"/>
  <c r="E28" i="18"/>
  <c r="M28" i="18"/>
  <c r="U28" i="18"/>
  <c r="AC28" i="18"/>
  <c r="AK28" i="18"/>
  <c r="AS28" i="18"/>
  <c r="BB8" i="18"/>
  <c r="BJ8" i="18"/>
  <c r="BA10" i="18"/>
  <c r="BI10" i="18"/>
  <c r="AZ12" i="18"/>
  <c r="AZ13" i="18"/>
  <c r="BH12" i="18"/>
  <c r="BH13" i="18"/>
  <c r="AY15" i="18"/>
  <c r="AY17" i="18" s="1"/>
  <c r="AY21" i="18"/>
  <c r="BG15" i="18"/>
  <c r="BG21" i="18"/>
  <c r="AX25" i="18"/>
  <c r="BF24" i="18"/>
  <c r="BF25" i="18"/>
  <c r="AW28" i="18"/>
  <c r="K35" i="18"/>
  <c r="S35" i="18"/>
  <c r="AA35" i="18"/>
  <c r="AI35" i="18"/>
  <c r="AQ35" i="18"/>
  <c r="G37" i="18"/>
  <c r="O37" i="18"/>
  <c r="W37" i="18"/>
  <c r="AE37" i="18"/>
  <c r="AM37" i="18"/>
  <c r="C40" i="18"/>
  <c r="K40" i="18"/>
  <c r="K39" i="18"/>
  <c r="S40" i="18"/>
  <c r="S39" i="18"/>
  <c r="AA40" i="18"/>
  <c r="AA39" i="18"/>
  <c r="AI40" i="18"/>
  <c r="AI39" i="18"/>
  <c r="AQ40" i="18"/>
  <c r="AQ39" i="18"/>
  <c r="G42" i="18"/>
  <c r="G44" i="18" s="1"/>
  <c r="G47" i="18"/>
  <c r="G48" i="18"/>
  <c r="O42" i="18"/>
  <c r="O48" i="18"/>
  <c r="O47" i="18"/>
  <c r="W42" i="18"/>
  <c r="W47" i="18"/>
  <c r="W48" i="18"/>
  <c r="AE42" i="18"/>
  <c r="AE44" i="18" s="1"/>
  <c r="AE47" i="18"/>
  <c r="AE48" i="18"/>
  <c r="AM42" i="18"/>
  <c r="AM47" i="18"/>
  <c r="AM48" i="18"/>
  <c r="C52" i="18"/>
  <c r="K51" i="18"/>
  <c r="K52" i="18"/>
  <c r="S51" i="18"/>
  <c r="S52" i="18"/>
  <c r="AA51" i="18"/>
  <c r="AA52" i="18"/>
  <c r="AI51" i="18"/>
  <c r="AI52" i="18"/>
  <c r="AQ51" i="18"/>
  <c r="AQ52" i="18"/>
  <c r="G55" i="18"/>
  <c r="O55" i="18"/>
  <c r="W55" i="18"/>
  <c r="AE55" i="18"/>
  <c r="AM55" i="18"/>
  <c r="BD35" i="18"/>
  <c r="BL35" i="18"/>
  <c r="BC37" i="18"/>
  <c r="BK37" i="18"/>
  <c r="BB39" i="18"/>
  <c r="BJ39" i="18"/>
  <c r="BJ40" i="18"/>
  <c r="BN41" i="18" s="1"/>
  <c r="BA42" i="18"/>
  <c r="BA44" i="18" s="1"/>
  <c r="BA48" i="18"/>
  <c r="BA47" i="18"/>
  <c r="BI42" i="18"/>
  <c r="BI48" i="18"/>
  <c r="BM49" i="18" s="1"/>
  <c r="BI47" i="18"/>
  <c r="AZ51" i="18"/>
  <c r="AZ52" i="18"/>
  <c r="AZ53" i="18" s="1"/>
  <c r="BH51" i="18"/>
  <c r="BH52" i="18"/>
  <c r="AY55" i="18"/>
  <c r="BG55" i="18"/>
  <c r="M62" i="18"/>
  <c r="U62" i="18"/>
  <c r="AC62" i="18"/>
  <c r="AK62" i="18"/>
  <c r="AS62" i="18"/>
  <c r="E67" i="18"/>
  <c r="M66" i="18"/>
  <c r="U66" i="18"/>
  <c r="U67" i="18"/>
  <c r="AC66" i="18"/>
  <c r="AK66" i="18"/>
  <c r="AK67" i="18"/>
  <c r="AS66" i="18"/>
  <c r="AS67" i="18"/>
  <c r="I75" i="18"/>
  <c r="I74" i="18"/>
  <c r="Q75" i="18"/>
  <c r="Q69" i="18"/>
  <c r="Q74" i="18"/>
  <c r="Y75" i="18"/>
  <c r="Y74" i="18"/>
  <c r="Y69" i="18"/>
  <c r="AG75" i="18"/>
  <c r="AG74" i="18"/>
  <c r="AG69" i="18"/>
  <c r="AO75" i="18"/>
  <c r="AO76" i="18" s="1"/>
  <c r="AO74" i="18"/>
  <c r="AO69" i="18"/>
  <c r="E79" i="18"/>
  <c r="M78" i="18"/>
  <c r="M79" i="18"/>
  <c r="U79" i="18"/>
  <c r="U78" i="18"/>
  <c r="AC78" i="18"/>
  <c r="AC79" i="18"/>
  <c r="AK78" i="18"/>
  <c r="AK79" i="18"/>
  <c r="AS79" i="18"/>
  <c r="AS78" i="18"/>
  <c r="I82" i="18"/>
  <c r="Q82" i="18"/>
  <c r="Y82" i="18"/>
  <c r="AG82" i="18"/>
  <c r="AO82" i="18"/>
  <c r="BF62" i="18"/>
  <c r="BE64" i="18"/>
  <c r="BD66" i="18"/>
  <c r="BD67" i="18"/>
  <c r="BL66" i="18"/>
  <c r="BL67" i="18"/>
  <c r="BP68" i="18" s="1"/>
  <c r="BC74" i="18"/>
  <c r="BC69" i="18"/>
  <c r="BC75" i="18"/>
  <c r="BK74" i="18"/>
  <c r="BK69" i="18"/>
  <c r="BO70" i="18" s="1"/>
  <c r="BK75" i="18"/>
  <c r="BO76" i="18" s="1"/>
  <c r="BB78" i="18"/>
  <c r="BB79" i="18"/>
  <c r="BJ79" i="18"/>
  <c r="BN80" i="18" s="1"/>
  <c r="BJ78" i="18"/>
  <c r="BA82" i="18"/>
  <c r="G94" i="18"/>
  <c r="O94" i="18"/>
  <c r="W94" i="18"/>
  <c r="AE94" i="18"/>
  <c r="AM94" i="18"/>
  <c r="K96" i="18"/>
  <c r="S96" i="18"/>
  <c r="AA96" i="18"/>
  <c r="AI96" i="18"/>
  <c r="AQ96" i="18"/>
  <c r="G99" i="18"/>
  <c r="O99" i="18"/>
  <c r="O98" i="18"/>
  <c r="W99" i="18"/>
  <c r="AE99" i="18"/>
  <c r="AE98" i="18"/>
  <c r="AM98" i="18"/>
  <c r="AM99" i="18"/>
  <c r="AM100" i="18" s="1"/>
  <c r="C107" i="18"/>
  <c r="C101" i="18"/>
  <c r="C103" i="18" s="1"/>
  <c r="K107" i="18"/>
  <c r="K106" i="18"/>
  <c r="K101" i="18"/>
  <c r="K103" i="18" s="1"/>
  <c r="S107" i="18"/>
  <c r="S106" i="18"/>
  <c r="S101" i="18"/>
  <c r="S103" i="18" s="1"/>
  <c r="AA107" i="18"/>
  <c r="AA106" i="18"/>
  <c r="AA101" i="18"/>
  <c r="AA103" i="18" s="1"/>
  <c r="AI107" i="18"/>
  <c r="AI106" i="18"/>
  <c r="AI101" i="18"/>
  <c r="AI103" i="18" s="1"/>
  <c r="AM104" i="18" s="1"/>
  <c r="AQ107" i="18"/>
  <c r="AQ106" i="18"/>
  <c r="AQ101" i="18"/>
  <c r="AQ103" i="18" s="1"/>
  <c r="G111" i="18"/>
  <c r="G110" i="18"/>
  <c r="O111" i="18"/>
  <c r="O110" i="18"/>
  <c r="W111" i="18"/>
  <c r="W110" i="18"/>
  <c r="AE111" i="18"/>
  <c r="AE110" i="18"/>
  <c r="AM111" i="18"/>
  <c r="AM110" i="18"/>
  <c r="C114" i="18"/>
  <c r="K114" i="18"/>
  <c r="S114" i="18"/>
  <c r="AA114" i="18"/>
  <c r="AI114" i="18"/>
  <c r="AQ114" i="18"/>
  <c r="AZ94" i="18"/>
  <c r="BH94" i="18"/>
  <c r="BG96" i="18"/>
  <c r="BF98" i="18"/>
  <c r="BF99" i="18"/>
  <c r="AW107" i="18"/>
  <c r="AW101" i="18"/>
  <c r="AW103" i="18" s="1"/>
  <c r="BE107" i="18"/>
  <c r="BE106" i="18"/>
  <c r="BE101" i="18"/>
  <c r="BE103" i="18" s="1"/>
  <c r="AV111" i="18"/>
  <c r="BD111" i="18"/>
  <c r="BD110" i="18"/>
  <c r="BL111" i="18"/>
  <c r="BP112" i="18" s="1"/>
  <c r="BL110" i="18"/>
  <c r="BC114" i="18"/>
  <c r="Y121" i="18"/>
  <c r="AG121" i="18"/>
  <c r="AO121" i="18"/>
  <c r="AC123" i="18"/>
  <c r="AS123" i="18"/>
  <c r="Y125" i="18"/>
  <c r="Y126" i="18"/>
  <c r="AG125" i="18"/>
  <c r="AG126" i="18"/>
  <c r="AO125" i="18"/>
  <c r="U134" i="18"/>
  <c r="U128" i="18"/>
  <c r="U130" i="18" s="1"/>
  <c r="AC134" i="18"/>
  <c r="AC133" i="18"/>
  <c r="AC128" i="18"/>
  <c r="AK134" i="18"/>
  <c r="AK133" i="18"/>
  <c r="AK128" i="18"/>
  <c r="AS134" i="18"/>
  <c r="AS133" i="18"/>
  <c r="AS128" i="18"/>
  <c r="Y137" i="18"/>
  <c r="Y138" i="18"/>
  <c r="AG137" i="18"/>
  <c r="AG138" i="18"/>
  <c r="AO137" i="18"/>
  <c r="AO138" i="18"/>
  <c r="U141" i="18"/>
  <c r="AC141" i="18"/>
  <c r="AK141" i="18"/>
  <c r="AS141" i="18"/>
  <c r="BB121" i="18"/>
  <c r="BJ121" i="18"/>
  <c r="BI123" i="18"/>
  <c r="AZ125" i="18"/>
  <c r="AZ126" i="18"/>
  <c r="BH126" i="18"/>
  <c r="AY128" i="18"/>
  <c r="AY130" i="18" s="1"/>
  <c r="AY134" i="18"/>
  <c r="BG133" i="18"/>
  <c r="BG134" i="18"/>
  <c r="BG128" i="18"/>
  <c r="AX138" i="18"/>
  <c r="BF137" i="18"/>
  <c r="BF138" i="18"/>
  <c r="AW141" i="18"/>
  <c r="AA148" i="18"/>
  <c r="AI148" i="18"/>
  <c r="AZ148" i="18"/>
  <c r="AD150" i="18"/>
  <c r="AT150" i="18"/>
  <c r="Y153" i="18"/>
  <c r="Y152" i="18"/>
  <c r="AG153" i="18"/>
  <c r="AO153" i="18"/>
  <c r="AO152" i="18"/>
  <c r="AX153" i="18"/>
  <c r="BF153" i="18"/>
  <c r="BF152" i="18"/>
  <c r="T161" i="18"/>
  <c r="T155" i="18"/>
  <c r="T157" i="18" s="1"/>
  <c r="AB160" i="18"/>
  <c r="AB155" i="18"/>
  <c r="AB161" i="18"/>
  <c r="AJ161" i="18"/>
  <c r="AJ160" i="18"/>
  <c r="AJ155" i="18"/>
  <c r="AR161" i="18"/>
  <c r="AR160" i="18"/>
  <c r="AR155" i="18"/>
  <c r="BA160" i="18"/>
  <c r="BA161" i="18"/>
  <c r="BA155" i="18"/>
  <c r="BI161" i="18"/>
  <c r="BM162" i="18" s="1"/>
  <c r="BI160" i="18"/>
  <c r="BI155" i="18"/>
  <c r="BM156" i="18" s="1"/>
  <c r="W164" i="18"/>
  <c r="W165" i="18"/>
  <c r="AE164" i="18"/>
  <c r="AE165" i="18"/>
  <c r="AE166" i="18" s="1"/>
  <c r="AM164" i="18"/>
  <c r="AM165" i="18"/>
  <c r="AV165" i="18"/>
  <c r="BD164" i="18"/>
  <c r="BD165" i="18"/>
  <c r="BL164" i="18"/>
  <c r="BL165" i="18"/>
  <c r="BP166" i="18" s="1"/>
  <c r="Z168" i="18"/>
  <c r="AH168" i="18"/>
  <c r="AP168" i="18"/>
  <c r="AY168" i="18"/>
  <c r="BG168" i="18"/>
  <c r="AS178" i="18"/>
  <c r="BJ178" i="18"/>
  <c r="X180" i="18"/>
  <c r="AF180" i="18"/>
  <c r="BE180" i="18"/>
  <c r="S183" i="18"/>
  <c r="S182" i="18"/>
  <c r="AA183" i="18"/>
  <c r="AA182" i="18"/>
  <c r="AI183" i="18"/>
  <c r="AI182" i="18"/>
  <c r="AQ183" i="18"/>
  <c r="AQ184" i="18" s="1"/>
  <c r="AQ182" i="18"/>
  <c r="AZ183" i="18"/>
  <c r="BD184" i="18" s="1"/>
  <c r="AZ182" i="18"/>
  <c r="BH183" i="18"/>
  <c r="BH182" i="18"/>
  <c r="V191" i="18"/>
  <c r="V190" i="18"/>
  <c r="V185" i="18"/>
  <c r="AD191" i="18"/>
  <c r="AD190" i="18"/>
  <c r="AD185" i="18"/>
  <c r="AL191" i="18"/>
  <c r="AL190" i="18"/>
  <c r="AL185" i="18"/>
  <c r="AT190" i="18"/>
  <c r="AT191" i="18"/>
  <c r="AT185" i="18"/>
  <c r="BC191" i="18"/>
  <c r="BG192" i="18" s="1"/>
  <c r="BC190" i="18"/>
  <c r="BC185" i="18"/>
  <c r="BK190" i="18"/>
  <c r="BK191" i="18"/>
  <c r="BO192" i="18" s="1"/>
  <c r="BK185" i="18"/>
  <c r="BO186" i="18" s="1"/>
  <c r="Y194" i="18"/>
  <c r="Y195" i="18"/>
  <c r="Y196" i="18" s="1"/>
  <c r="AG195" i="18"/>
  <c r="AG194" i="18"/>
  <c r="AO194" i="18"/>
  <c r="AO195" i="18"/>
  <c r="AX195" i="18"/>
  <c r="BF194" i="18"/>
  <c r="BF195" i="18"/>
  <c r="T198" i="18"/>
  <c r="AB198" i="18"/>
  <c r="AJ198" i="18"/>
  <c r="AR198" i="18"/>
  <c r="BA198" i="18"/>
  <c r="O180" i="18"/>
  <c r="G183" i="18"/>
  <c r="G182" i="18"/>
  <c r="O183" i="18"/>
  <c r="O184" i="18" s="1"/>
  <c r="O182" i="18"/>
  <c r="G191" i="18"/>
  <c r="G190" i="18"/>
  <c r="G185" i="18"/>
  <c r="G187" i="18" s="1"/>
  <c r="O191" i="18"/>
  <c r="O190" i="18"/>
  <c r="O185" i="18"/>
  <c r="O187" i="18" s="1"/>
  <c r="G195" i="18"/>
  <c r="G196" i="18" s="1"/>
  <c r="G194" i="18"/>
  <c r="O195" i="18"/>
  <c r="O194" i="18"/>
  <c r="G198" i="18"/>
  <c r="O198" i="18"/>
  <c r="AE205" i="18"/>
  <c r="AM205" i="18"/>
  <c r="AI207" i="18"/>
  <c r="AQ207" i="18"/>
  <c r="W210" i="18"/>
  <c r="W209" i="18"/>
  <c r="AE210" i="18"/>
  <c r="AM210" i="18"/>
  <c r="AM209" i="18"/>
  <c r="S218" i="18"/>
  <c r="S212" i="18"/>
  <c r="S214" i="18" s="1"/>
  <c r="AA218" i="18"/>
  <c r="AA217" i="18"/>
  <c r="AA212" i="18"/>
  <c r="AA214" i="18" s="1"/>
  <c r="AI218" i="18"/>
  <c r="AI217" i="18"/>
  <c r="AI212" i="18"/>
  <c r="AI214" i="18" s="1"/>
  <c r="AQ218" i="18"/>
  <c r="AQ217" i="18"/>
  <c r="AQ212" i="18"/>
  <c r="AQ214" i="18" s="1"/>
  <c r="W222" i="18"/>
  <c r="W221" i="18"/>
  <c r="AE222" i="18"/>
  <c r="AE221" i="18"/>
  <c r="AM222" i="18"/>
  <c r="AM223" i="18" s="1"/>
  <c r="AM221" i="18"/>
  <c r="S225" i="18"/>
  <c r="AA225" i="18"/>
  <c r="AI225" i="18"/>
  <c r="AQ225" i="18"/>
  <c r="AZ205" i="18"/>
  <c r="BG207" i="18"/>
  <c r="AX210" i="18"/>
  <c r="BF209" i="18"/>
  <c r="BF210" i="18"/>
  <c r="BF211" i="18" s="1"/>
  <c r="AW218" i="18"/>
  <c r="AW212" i="18"/>
  <c r="AW214" i="18" s="1"/>
  <c r="BE218" i="18"/>
  <c r="BE217" i="18"/>
  <c r="BE212" i="18"/>
  <c r="BE214" i="18" s="1"/>
  <c r="AV222" i="18"/>
  <c r="BD222" i="18"/>
  <c r="BD221" i="18"/>
  <c r="BL221" i="18"/>
  <c r="BL222" i="18"/>
  <c r="BP223" i="18" s="1"/>
  <c r="BC225" i="18"/>
  <c r="BK225" i="18"/>
  <c r="BB232" i="18"/>
  <c r="BA234" i="18"/>
  <c r="BI234" i="18"/>
  <c r="AZ237" i="18"/>
  <c r="BH236" i="18"/>
  <c r="BH237" i="18"/>
  <c r="AY245" i="18"/>
  <c r="AY239" i="18"/>
  <c r="AY241" i="18" s="1"/>
  <c r="BG244" i="18"/>
  <c r="BG245" i="18"/>
  <c r="BK246" i="18" s="1"/>
  <c r="BG239" i="18"/>
  <c r="AX249" i="18"/>
  <c r="BF249" i="18"/>
  <c r="BF248" i="18"/>
  <c r="AW252" i="18"/>
  <c r="AA232" i="18"/>
  <c r="W234" i="18"/>
  <c r="AE234" i="18"/>
  <c r="AM234" i="18"/>
  <c r="S237" i="18"/>
  <c r="W238" i="18" s="1"/>
  <c r="AA236" i="18"/>
  <c r="AA237" i="18"/>
  <c r="AI236" i="18"/>
  <c r="AI237" i="18"/>
  <c r="AQ236" i="18"/>
  <c r="W245" i="18"/>
  <c r="W244" i="18"/>
  <c r="W239" i="18"/>
  <c r="W241" i="18" s="1"/>
  <c r="AE245" i="18"/>
  <c r="AE244" i="18"/>
  <c r="AE239" i="18"/>
  <c r="AM245" i="18"/>
  <c r="AM244" i="18"/>
  <c r="S249" i="18"/>
  <c r="AA248" i="18"/>
  <c r="AA249" i="18"/>
  <c r="AI248" i="18"/>
  <c r="AI249" i="18"/>
  <c r="AQ248" i="18"/>
  <c r="AQ249" i="18"/>
  <c r="W252" i="18"/>
  <c r="AE252" i="18"/>
  <c r="AM252" i="18"/>
  <c r="K261" i="18"/>
  <c r="AA261" i="18"/>
  <c r="AI261" i="18"/>
  <c r="AQ261" i="18"/>
  <c r="O263" i="18"/>
  <c r="W263" i="18"/>
  <c r="C266" i="18"/>
  <c r="K266" i="18"/>
  <c r="K265" i="18"/>
  <c r="S266" i="18"/>
  <c r="S265" i="18"/>
  <c r="AA266" i="18"/>
  <c r="AA265" i="18"/>
  <c r="AI266" i="18"/>
  <c r="AI265" i="18"/>
  <c r="AQ266" i="18"/>
  <c r="AQ265" i="18"/>
  <c r="G274" i="18"/>
  <c r="G273" i="18"/>
  <c r="G268" i="18"/>
  <c r="G269" i="18" s="1"/>
  <c r="O274" i="18"/>
  <c r="O273" i="18"/>
  <c r="O268" i="18"/>
  <c r="W274" i="18"/>
  <c r="W273" i="18"/>
  <c r="W268" i="18"/>
  <c r="AA269" i="18" s="1"/>
  <c r="AE274" i="18"/>
  <c r="AE273" i="18"/>
  <c r="AE268" i="18"/>
  <c r="AM274" i="18"/>
  <c r="AM273" i="18"/>
  <c r="AM268" i="18"/>
  <c r="AM270" i="18" s="1"/>
  <c r="C278" i="18"/>
  <c r="BL261" i="18"/>
  <c r="BK263" i="18"/>
  <c r="BF288" i="18"/>
  <c r="AE288" i="18"/>
  <c r="AM288" i="18"/>
  <c r="Z317" i="18"/>
  <c r="AP317" i="18"/>
  <c r="BF317" i="18"/>
  <c r="U346" i="18"/>
  <c r="AC346" i="18"/>
  <c r="AK346" i="18"/>
  <c r="BB346" i="18"/>
  <c r="H348" i="18"/>
  <c r="P348" i="18"/>
  <c r="AF348" i="18"/>
  <c r="AN348" i="18"/>
  <c r="BE348" i="18"/>
  <c r="AI351" i="18"/>
  <c r="BK288" i="18"/>
  <c r="BL315" i="18"/>
  <c r="AH346" i="18"/>
  <c r="P25" i="18"/>
  <c r="W98" i="18"/>
  <c r="AO126" i="18"/>
  <c r="BD153" i="18"/>
  <c r="M183" i="18"/>
  <c r="AF237" i="18"/>
  <c r="BB378" i="18"/>
  <c r="AC405" i="18"/>
  <c r="AG212" i="18"/>
  <c r="AG214" i="18" s="1"/>
  <c r="F69" i="18"/>
  <c r="F71" i="18" s="1"/>
  <c r="F75" i="18"/>
  <c r="AT74" i="18"/>
  <c r="AT75" i="18"/>
  <c r="AT69" i="18"/>
  <c r="BA67" i="18"/>
  <c r="BA66" i="18"/>
  <c r="BH75" i="18"/>
  <c r="BH74" i="18"/>
  <c r="BH69" i="18"/>
  <c r="BH71" i="18" s="1"/>
  <c r="T99" i="18"/>
  <c r="T98" i="18"/>
  <c r="P106" i="18"/>
  <c r="P101" i="18"/>
  <c r="P103" i="18" s="1"/>
  <c r="P107" i="18"/>
  <c r="T110" i="18"/>
  <c r="T111" i="18"/>
  <c r="BC98" i="18"/>
  <c r="BC99" i="18"/>
  <c r="AD125" i="18"/>
  <c r="AD126" i="18"/>
  <c r="AH134" i="18"/>
  <c r="AH133" i="18"/>
  <c r="AH128" i="18"/>
  <c r="AW126" i="18"/>
  <c r="BD134" i="18"/>
  <c r="BD128" i="18"/>
  <c r="BD130" i="18" s="1"/>
  <c r="BC137" i="18"/>
  <c r="BC138" i="18"/>
  <c r="AD153" i="18"/>
  <c r="AD152" i="18"/>
  <c r="Y161" i="18"/>
  <c r="Y160" i="18"/>
  <c r="Y155" i="18"/>
  <c r="Y157" i="18" s="1"/>
  <c r="BF161" i="18"/>
  <c r="BF160" i="18"/>
  <c r="BF155" i="18"/>
  <c r="BF157" i="18" s="1"/>
  <c r="W168" i="18"/>
  <c r="BE182" i="18"/>
  <c r="BE183" i="18"/>
  <c r="AQ191" i="18"/>
  <c r="AQ185" i="18"/>
  <c r="AQ187" i="18" s="1"/>
  <c r="AQ190" i="18"/>
  <c r="AD194" i="18"/>
  <c r="AD195" i="18"/>
  <c r="AG198" i="18"/>
  <c r="U8" i="18"/>
  <c r="AK8" i="18"/>
  <c r="J10" i="18"/>
  <c r="Z10" i="18"/>
  <c r="AP10" i="18"/>
  <c r="G12" i="18"/>
  <c r="G13" i="18"/>
  <c r="W12" i="18"/>
  <c r="W13" i="18"/>
  <c r="AE12" i="18"/>
  <c r="AE13" i="18"/>
  <c r="D21" i="18"/>
  <c r="D15" i="18"/>
  <c r="D17" i="18" s="1"/>
  <c r="T21" i="18"/>
  <c r="T20" i="18"/>
  <c r="T15" i="18"/>
  <c r="T17" i="18" s="1"/>
  <c r="AJ21" i="18"/>
  <c r="AJ20" i="18"/>
  <c r="AR21" i="18"/>
  <c r="AR20" i="18"/>
  <c r="AR15" i="18"/>
  <c r="AR17" i="18" s="1"/>
  <c r="Q25" i="18"/>
  <c r="Q24" i="18"/>
  <c r="Y25" i="18"/>
  <c r="Y24" i="18"/>
  <c r="AO25" i="18"/>
  <c r="AO24" i="18"/>
  <c r="BB10" i="18"/>
  <c r="AY25" i="18"/>
  <c r="AX28" i="18"/>
  <c r="T35" i="18"/>
  <c r="AJ35" i="18"/>
  <c r="H37" i="18"/>
  <c r="X37" i="18"/>
  <c r="AF37" i="18"/>
  <c r="D40" i="18"/>
  <c r="AB39" i="18"/>
  <c r="AR39" i="18"/>
  <c r="AR40" i="18"/>
  <c r="P42" i="18"/>
  <c r="P44" i="18" s="1"/>
  <c r="P48" i="18"/>
  <c r="P47" i="18"/>
  <c r="AF42" i="18"/>
  <c r="AF44" i="18" s="1"/>
  <c r="AF48" i="18"/>
  <c r="AN42" i="18"/>
  <c r="AN44" i="18" s="1"/>
  <c r="AN47" i="18"/>
  <c r="AN48" i="18"/>
  <c r="L51" i="18"/>
  <c r="L52" i="18"/>
  <c r="AB51" i="18"/>
  <c r="AB52" i="18"/>
  <c r="AR51" i="18"/>
  <c r="AR52" i="18"/>
  <c r="H55" i="18"/>
  <c r="X55" i="18"/>
  <c r="AN55" i="18"/>
  <c r="BK39" i="18"/>
  <c r="BK40" i="18"/>
  <c r="BO41" i="18" s="1"/>
  <c r="BJ42" i="18"/>
  <c r="BN43" i="18" s="1"/>
  <c r="BJ48" i="18"/>
  <c r="BJ47" i="18"/>
  <c r="BI52" i="18"/>
  <c r="BM53" i="18" s="1"/>
  <c r="BI51" i="18"/>
  <c r="N66" i="18"/>
  <c r="N67" i="18"/>
  <c r="AD66" i="18"/>
  <c r="AL66" i="18"/>
  <c r="AL67" i="18"/>
  <c r="J75" i="18"/>
  <c r="J74" i="18"/>
  <c r="J69" i="18"/>
  <c r="Z75" i="18"/>
  <c r="Z74" i="18"/>
  <c r="Z69" i="18"/>
  <c r="F79" i="18"/>
  <c r="V79" i="18"/>
  <c r="V78" i="18"/>
  <c r="AL79" i="18"/>
  <c r="AL78" i="18"/>
  <c r="J82" i="18"/>
  <c r="Z82" i="18"/>
  <c r="AP82" i="18"/>
  <c r="BF64" i="18"/>
  <c r="BE66" i="18"/>
  <c r="BE67" i="18"/>
  <c r="BD74" i="18"/>
  <c r="BD75" i="18"/>
  <c r="BD69" i="18"/>
  <c r="BC79" i="18"/>
  <c r="BC78" i="18"/>
  <c r="BB82" i="18"/>
  <c r="H94" i="18"/>
  <c r="X94" i="18"/>
  <c r="AF94" i="18"/>
  <c r="AN94" i="18"/>
  <c r="L96" i="18"/>
  <c r="T96" i="18"/>
  <c r="AB96" i="18"/>
  <c r="AJ96" i="18"/>
  <c r="AR96" i="18"/>
  <c r="H99" i="18"/>
  <c r="H98" i="18"/>
  <c r="P99" i="18"/>
  <c r="P98" i="18"/>
  <c r="X99" i="18"/>
  <c r="AF99" i="18"/>
  <c r="AF98" i="18"/>
  <c r="AN99" i="18"/>
  <c r="AN98" i="18"/>
  <c r="D107" i="18"/>
  <c r="D101" i="18"/>
  <c r="D103" i="18" s="1"/>
  <c r="L107" i="18"/>
  <c r="L106" i="18"/>
  <c r="L101" i="18"/>
  <c r="L103" i="18" s="1"/>
  <c r="T107" i="18"/>
  <c r="T106" i="18"/>
  <c r="T101" i="18"/>
  <c r="T103" i="18" s="1"/>
  <c r="AB107" i="18"/>
  <c r="AB106" i="18"/>
  <c r="AB101" i="18"/>
  <c r="AB103" i="18" s="1"/>
  <c r="AJ107" i="18"/>
  <c r="AJ106" i="18"/>
  <c r="AJ101" i="18"/>
  <c r="AJ103" i="18" s="1"/>
  <c r="AR107" i="18"/>
  <c r="AR106" i="18"/>
  <c r="AR101" i="18"/>
  <c r="AR103" i="18" s="1"/>
  <c r="H110" i="18"/>
  <c r="H111" i="18"/>
  <c r="P110" i="18"/>
  <c r="P111" i="18"/>
  <c r="X110" i="18"/>
  <c r="X111" i="18"/>
  <c r="AF110" i="18"/>
  <c r="AF111" i="18"/>
  <c r="AN110" i="18"/>
  <c r="AN111" i="18"/>
  <c r="D114" i="18"/>
  <c r="L114" i="18"/>
  <c r="T114" i="18"/>
  <c r="AB114" i="18"/>
  <c r="AJ114" i="18"/>
  <c r="AR114" i="18"/>
  <c r="BA94" i="18"/>
  <c r="BI94" i="18"/>
  <c r="BG98" i="18"/>
  <c r="BG99" i="18"/>
  <c r="AX107" i="18"/>
  <c r="AX101" i="18"/>
  <c r="AX103" i="18" s="1"/>
  <c r="BF107" i="18"/>
  <c r="BF106" i="18"/>
  <c r="BF101" i="18"/>
  <c r="BF103" i="18" s="1"/>
  <c r="AW111" i="18"/>
  <c r="BE111" i="18"/>
  <c r="BE110" i="18"/>
  <c r="AV114" i="18"/>
  <c r="BD114" i="18"/>
  <c r="AD123" i="18"/>
  <c r="Z125" i="18"/>
  <c r="Z126" i="18"/>
  <c r="AH126" i="18"/>
  <c r="AH125" i="18"/>
  <c r="AP126" i="18"/>
  <c r="AP125" i="18"/>
  <c r="V134" i="18"/>
  <c r="V128" i="18"/>
  <c r="V130" i="18" s="1"/>
  <c r="AD133" i="18"/>
  <c r="AD134" i="18"/>
  <c r="AD128" i="18"/>
  <c r="AL133" i="18"/>
  <c r="AL134" i="18"/>
  <c r="AL128" i="18"/>
  <c r="AT133" i="18"/>
  <c r="AT134" i="18"/>
  <c r="AT128" i="18"/>
  <c r="Z138" i="18"/>
  <c r="Z137" i="18"/>
  <c r="AH138" i="18"/>
  <c r="AH137" i="18"/>
  <c r="AP137" i="18"/>
  <c r="AP138" i="18"/>
  <c r="V141" i="18"/>
  <c r="AD141" i="18"/>
  <c r="AL141" i="18"/>
  <c r="AT141" i="18"/>
  <c r="BC121" i="18"/>
  <c r="BK121" i="18"/>
  <c r="BA126" i="18"/>
  <c r="BA125" i="18"/>
  <c r="BI126" i="18"/>
  <c r="BM127" i="18" s="1"/>
  <c r="BI125" i="18"/>
  <c r="AZ133" i="18"/>
  <c r="AZ134" i="18"/>
  <c r="AZ128" i="18"/>
  <c r="AZ130" i="18" s="1"/>
  <c r="BH134" i="18"/>
  <c r="BH128" i="18"/>
  <c r="BH130" i="18" s="1"/>
  <c r="BH133" i="18"/>
  <c r="AY138" i="18"/>
  <c r="BG137" i="18"/>
  <c r="BG138" i="18"/>
  <c r="AX141" i="18"/>
  <c r="BF141" i="18"/>
  <c r="AB148" i="18"/>
  <c r="AJ148" i="18"/>
  <c r="BA148" i="18"/>
  <c r="BI148" i="18"/>
  <c r="W150" i="18"/>
  <c r="AE150" i="18"/>
  <c r="BD150" i="18"/>
  <c r="Z152" i="18"/>
  <c r="Z153" i="18"/>
  <c r="AH152" i="18"/>
  <c r="AH153" i="18"/>
  <c r="AP152" i="18"/>
  <c r="AP153" i="18"/>
  <c r="BG152" i="18"/>
  <c r="BG153" i="18"/>
  <c r="U161" i="18"/>
  <c r="U155" i="18"/>
  <c r="U157" i="18" s="1"/>
  <c r="AC161" i="18"/>
  <c r="AC155" i="18"/>
  <c r="AC160" i="18"/>
  <c r="AK161" i="18"/>
  <c r="AK160" i="18"/>
  <c r="AK155" i="18"/>
  <c r="AS161" i="18"/>
  <c r="AS160" i="18"/>
  <c r="AS155" i="18"/>
  <c r="BB161" i="18"/>
  <c r="BB160" i="18"/>
  <c r="BB155" i="18"/>
  <c r="BJ161" i="18"/>
  <c r="BN162" i="18" s="1"/>
  <c r="BJ160" i="18"/>
  <c r="BJ155" i="18"/>
  <c r="BN156" i="18" s="1"/>
  <c r="X164" i="18"/>
  <c r="X165" i="18"/>
  <c r="AF165" i="18"/>
  <c r="AF164" i="18"/>
  <c r="AN165" i="18"/>
  <c r="AN164" i="18"/>
  <c r="AW165" i="18"/>
  <c r="BE164" i="18"/>
  <c r="BE165" i="18"/>
  <c r="V178" i="18"/>
  <c r="AD178" i="18"/>
  <c r="AT178" i="18"/>
  <c r="Y180" i="18"/>
  <c r="AG180" i="18"/>
  <c r="AO180" i="18"/>
  <c r="BF180" i="18"/>
  <c r="T182" i="18"/>
  <c r="T183" i="18"/>
  <c r="AB182" i="18"/>
  <c r="AB183" i="18"/>
  <c r="AJ182" i="18"/>
  <c r="AJ183" i="18"/>
  <c r="AR182" i="18"/>
  <c r="AR183" i="18"/>
  <c r="BA182" i="18"/>
  <c r="BA183" i="18"/>
  <c r="BI182" i="18"/>
  <c r="BI183" i="18"/>
  <c r="BM184" i="18" s="1"/>
  <c r="W191" i="18"/>
  <c r="W190" i="18"/>
  <c r="W185" i="18"/>
  <c r="W187" i="18" s="1"/>
  <c r="AE191" i="18"/>
  <c r="AE185" i="18"/>
  <c r="AE187" i="18" s="1"/>
  <c r="AM191" i="18"/>
  <c r="AM190" i="18"/>
  <c r="AM185" i="18"/>
  <c r="AM187" i="18" s="1"/>
  <c r="AV191" i="18"/>
  <c r="AV185" i="18"/>
  <c r="AV187" i="18" s="1"/>
  <c r="BD191" i="18"/>
  <c r="BD190" i="18"/>
  <c r="BD185" i="18"/>
  <c r="BD187" i="18" s="1"/>
  <c r="BL191" i="18"/>
  <c r="BP192" i="18" s="1"/>
  <c r="BL190" i="18"/>
  <c r="BL185" i="18"/>
  <c r="Z194" i="18"/>
  <c r="Z195" i="18"/>
  <c r="AH195" i="18"/>
  <c r="AH194" i="18"/>
  <c r="AP194" i="18"/>
  <c r="AP195" i="18"/>
  <c r="AY195" i="18"/>
  <c r="BG194" i="18"/>
  <c r="BG195" i="18"/>
  <c r="H178" i="18"/>
  <c r="P178" i="18"/>
  <c r="H183" i="18"/>
  <c r="H182" i="18"/>
  <c r="P183" i="18"/>
  <c r="P182" i="18"/>
  <c r="H191" i="18"/>
  <c r="H190" i="18"/>
  <c r="H185" i="18"/>
  <c r="P191" i="18"/>
  <c r="P190" i="18"/>
  <c r="P185" i="18"/>
  <c r="H194" i="18"/>
  <c r="H195" i="18"/>
  <c r="P194" i="18"/>
  <c r="P195" i="18"/>
  <c r="H198" i="18"/>
  <c r="P198" i="18"/>
  <c r="AN205" i="18"/>
  <c r="AB207" i="18"/>
  <c r="AJ207" i="18"/>
  <c r="AR207" i="18"/>
  <c r="X210" i="18"/>
  <c r="X209" i="18"/>
  <c r="AF210" i="18"/>
  <c r="AF209" i="18"/>
  <c r="AN210" i="18"/>
  <c r="AN209" i="18"/>
  <c r="T218" i="18"/>
  <c r="T212" i="18"/>
  <c r="T214" i="18" s="1"/>
  <c r="AB217" i="18"/>
  <c r="AB218" i="18"/>
  <c r="AB212" i="18"/>
  <c r="AB214" i="18" s="1"/>
  <c r="AJ217" i="18"/>
  <c r="AJ218" i="18"/>
  <c r="AJ212" i="18"/>
  <c r="AJ214" i="18" s="1"/>
  <c r="AR217" i="18"/>
  <c r="AR218" i="18"/>
  <c r="AR212" i="18"/>
  <c r="AR214" i="18" s="1"/>
  <c r="X222" i="18"/>
  <c r="X221" i="18"/>
  <c r="AF222" i="18"/>
  <c r="AF221" i="18"/>
  <c r="AN222" i="18"/>
  <c r="AN221" i="18"/>
  <c r="T225" i="18"/>
  <c r="AB225" i="18"/>
  <c r="AJ225" i="18"/>
  <c r="AR225" i="18"/>
  <c r="BA205" i="18"/>
  <c r="AZ207" i="18"/>
  <c r="BH207" i="18"/>
  <c r="BG210" i="18"/>
  <c r="BG209" i="18"/>
  <c r="AX218" i="18"/>
  <c r="AX212" i="18"/>
  <c r="AX214" i="18" s="1"/>
  <c r="BF217" i="18"/>
  <c r="BF218" i="18"/>
  <c r="BF212" i="18"/>
  <c r="AW222" i="18"/>
  <c r="BE222" i="18"/>
  <c r="BE221" i="18"/>
  <c r="AV225" i="18"/>
  <c r="BD225" i="18"/>
  <c r="BC232" i="18"/>
  <c r="BK232" i="18"/>
  <c r="BJ234" i="18"/>
  <c r="BI236" i="18"/>
  <c r="BI237" i="18"/>
  <c r="BM238" i="18" s="1"/>
  <c r="AZ244" i="18"/>
  <c r="AZ245" i="18"/>
  <c r="AZ239" i="18"/>
  <c r="AZ241" i="18" s="1"/>
  <c r="BH244" i="18"/>
  <c r="BH239" i="18"/>
  <c r="BH241" i="18" s="1"/>
  <c r="BH245" i="18"/>
  <c r="AY249" i="18"/>
  <c r="BG249" i="18"/>
  <c r="BG248" i="18"/>
  <c r="AX252" i="18"/>
  <c r="BF252" i="18"/>
  <c r="AB232" i="18"/>
  <c r="AJ232" i="18"/>
  <c r="AR232" i="18"/>
  <c r="X234" i="18"/>
  <c r="AF234" i="18"/>
  <c r="T237" i="18"/>
  <c r="AB237" i="18"/>
  <c r="AB236" i="18"/>
  <c r="AJ237" i="18"/>
  <c r="AJ236" i="18"/>
  <c r="AR236" i="18"/>
  <c r="X245" i="18"/>
  <c r="X244" i="18"/>
  <c r="X239" i="18"/>
  <c r="AF245" i="18"/>
  <c r="AF244" i="18"/>
  <c r="AF239" i="18"/>
  <c r="AN245" i="18"/>
  <c r="AN244" i="18"/>
  <c r="AN239" i="18"/>
  <c r="T249" i="18"/>
  <c r="AB249" i="18"/>
  <c r="AB248" i="18"/>
  <c r="AJ248" i="18"/>
  <c r="AJ249" i="18"/>
  <c r="AR249" i="18"/>
  <c r="AR248" i="18"/>
  <c r="X252" i="18"/>
  <c r="AF252" i="18"/>
  <c r="AN252" i="18"/>
  <c r="L261" i="18"/>
  <c r="AJ261" i="18"/>
  <c r="AR261" i="18"/>
  <c r="H263" i="18"/>
  <c r="P263" i="18"/>
  <c r="X263" i="18"/>
  <c r="AF263" i="18"/>
  <c r="AN263" i="18"/>
  <c r="D266" i="18"/>
  <c r="L266" i="18"/>
  <c r="L265" i="18"/>
  <c r="T266" i="18"/>
  <c r="T265" i="18"/>
  <c r="AB266" i="18"/>
  <c r="AB265" i="18"/>
  <c r="AJ266" i="18"/>
  <c r="AJ265" i="18"/>
  <c r="AR266" i="18"/>
  <c r="AR265" i="18"/>
  <c r="H273" i="18"/>
  <c r="H274" i="18"/>
  <c r="H268" i="18"/>
  <c r="P273" i="18"/>
  <c r="P274" i="18"/>
  <c r="P268" i="18"/>
  <c r="X273" i="18"/>
  <c r="X274" i="18"/>
  <c r="X268" i="18"/>
  <c r="X270" i="18" s="1"/>
  <c r="AF273" i="18"/>
  <c r="AF274" i="18"/>
  <c r="AF268" i="18"/>
  <c r="AN273" i="18"/>
  <c r="AN274" i="18"/>
  <c r="AN268" i="18"/>
  <c r="D278" i="18"/>
  <c r="L278" i="18"/>
  <c r="L277" i="18"/>
  <c r="T278" i="18"/>
  <c r="T277" i="18"/>
  <c r="AB278" i="18"/>
  <c r="AB277" i="18"/>
  <c r="AJ278" i="18"/>
  <c r="AJ277" i="18"/>
  <c r="AR278" i="18"/>
  <c r="AR277" i="18"/>
  <c r="H281" i="18"/>
  <c r="P281" i="18"/>
  <c r="X281" i="18"/>
  <c r="AF281" i="18"/>
  <c r="AN281" i="18"/>
  <c r="BC266" i="18"/>
  <c r="BC265" i="18"/>
  <c r="BK266" i="18"/>
  <c r="BO267" i="18" s="1"/>
  <c r="BK265" i="18"/>
  <c r="BB273" i="18"/>
  <c r="BB268" i="18"/>
  <c r="BB274" i="18"/>
  <c r="BJ273" i="18"/>
  <c r="BJ274" i="18"/>
  <c r="BN275" i="18" s="1"/>
  <c r="BJ268" i="18"/>
  <c r="BN269" i="18" s="1"/>
  <c r="BA278" i="18"/>
  <c r="BA277" i="18"/>
  <c r="BI278" i="18"/>
  <c r="BM279" i="18" s="1"/>
  <c r="BI277" i="18"/>
  <c r="AZ281" i="18"/>
  <c r="BE293" i="18"/>
  <c r="BE292" i="18"/>
  <c r="AV301" i="18"/>
  <c r="AV295" i="18"/>
  <c r="AV297" i="18" s="1"/>
  <c r="BD301" i="18"/>
  <c r="BD300" i="18"/>
  <c r="BD295" i="18"/>
  <c r="BD297" i="18" s="1"/>
  <c r="BL301" i="18"/>
  <c r="BP302" i="18" s="1"/>
  <c r="BL300" i="18"/>
  <c r="BL295" i="18"/>
  <c r="BC305" i="18"/>
  <c r="BC304" i="18"/>
  <c r="BB308" i="18"/>
  <c r="BJ308" i="18"/>
  <c r="X293" i="18"/>
  <c r="X292" i="18"/>
  <c r="AF293" i="18"/>
  <c r="AF292" i="18"/>
  <c r="AN293" i="18"/>
  <c r="AN292" i="18"/>
  <c r="T301" i="18"/>
  <c r="T295" i="18"/>
  <c r="T297" i="18" s="1"/>
  <c r="AB300" i="18"/>
  <c r="AB301" i="18"/>
  <c r="AB295" i="18"/>
  <c r="AB297" i="18" s="1"/>
  <c r="AJ300" i="18"/>
  <c r="AJ295" i="18"/>
  <c r="AJ297" i="18" s="1"/>
  <c r="AJ301" i="18"/>
  <c r="AR300" i="18"/>
  <c r="AR295" i="18"/>
  <c r="AR297" i="18" s="1"/>
  <c r="AR301" i="18"/>
  <c r="X305" i="18"/>
  <c r="X304" i="18"/>
  <c r="AF305" i="18"/>
  <c r="AF304" i="18"/>
  <c r="AN305" i="18"/>
  <c r="AN304" i="18"/>
  <c r="W320" i="18"/>
  <c r="W319" i="18"/>
  <c r="AE320" i="18"/>
  <c r="AE319" i="18"/>
  <c r="AM320" i="18"/>
  <c r="AM319" i="18"/>
  <c r="S322" i="18"/>
  <c r="S324" i="18" s="1"/>
  <c r="S328" i="18"/>
  <c r="AA327" i="18"/>
  <c r="AA322" i="18"/>
  <c r="AA324" i="18" s="1"/>
  <c r="AA328" i="18"/>
  <c r="AI327" i="18"/>
  <c r="AI322" i="18"/>
  <c r="AI324" i="18" s="1"/>
  <c r="AI328" i="18"/>
  <c r="AQ327" i="18"/>
  <c r="AQ322" i="18"/>
  <c r="AQ324" i="18" s="1"/>
  <c r="AQ328" i="18"/>
  <c r="W332" i="18"/>
  <c r="W331" i="18"/>
  <c r="AE332" i="18"/>
  <c r="AE331" i="18"/>
  <c r="AM331" i="18"/>
  <c r="AM332" i="18"/>
  <c r="BF320" i="18"/>
  <c r="BF319" i="18"/>
  <c r="AW328" i="18"/>
  <c r="AW322" i="18"/>
  <c r="AW324" i="18" s="1"/>
  <c r="BE328" i="18"/>
  <c r="BE327" i="18"/>
  <c r="BE322" i="18"/>
  <c r="BE324" i="18" s="1"/>
  <c r="BD331" i="18"/>
  <c r="BD332" i="18"/>
  <c r="BL331" i="18"/>
  <c r="BL332" i="18"/>
  <c r="BP333" i="18" s="1"/>
  <c r="BC335" i="18"/>
  <c r="BK335" i="18"/>
  <c r="L350" i="18"/>
  <c r="L351" i="18"/>
  <c r="T350" i="18"/>
  <c r="T351" i="18"/>
  <c r="AB350" i="18"/>
  <c r="AB351" i="18"/>
  <c r="AJ350" i="18"/>
  <c r="AJ351" i="18"/>
  <c r="AR351" i="18"/>
  <c r="AR350" i="18"/>
  <c r="G359" i="18"/>
  <c r="G358" i="18"/>
  <c r="G353" i="18"/>
  <c r="G355" i="18" s="1"/>
  <c r="O358" i="18"/>
  <c r="O359" i="18"/>
  <c r="O353" i="18"/>
  <c r="W359" i="18"/>
  <c r="W358" i="18"/>
  <c r="W353" i="18"/>
  <c r="W355" i="18" s="1"/>
  <c r="AE358" i="18"/>
  <c r="AE359" i="18"/>
  <c r="AE353" i="18"/>
  <c r="AE355" i="18" s="1"/>
  <c r="AM359" i="18"/>
  <c r="AM358" i="18"/>
  <c r="AM353" i="18"/>
  <c r="AM355" i="18" s="1"/>
  <c r="AV359" i="18"/>
  <c r="AV353" i="18"/>
  <c r="AV355" i="18" s="1"/>
  <c r="BD358" i="18"/>
  <c r="BD359" i="18"/>
  <c r="BD353" i="18"/>
  <c r="BD355" i="18" s="1"/>
  <c r="J363" i="18"/>
  <c r="J362" i="18"/>
  <c r="R363" i="18"/>
  <c r="R362" i="18"/>
  <c r="Z363" i="18"/>
  <c r="Z362" i="18"/>
  <c r="AH363" i="18"/>
  <c r="AH362" i="18"/>
  <c r="AP363" i="18"/>
  <c r="AP362" i="18"/>
  <c r="BG363" i="18"/>
  <c r="BG362" i="18"/>
  <c r="X378" i="18"/>
  <c r="X377" i="18"/>
  <c r="AF378" i="18"/>
  <c r="AF377" i="18"/>
  <c r="AN378" i="18"/>
  <c r="AN377" i="18"/>
  <c r="T386" i="18"/>
  <c r="T380" i="18"/>
  <c r="T382" i="18" s="1"/>
  <c r="AB385" i="18"/>
  <c r="AB386" i="18"/>
  <c r="AB380" i="18"/>
  <c r="AB382" i="18" s="1"/>
  <c r="AJ385" i="18"/>
  <c r="AJ386" i="18"/>
  <c r="AJ380" i="18"/>
  <c r="AJ382" i="18" s="1"/>
  <c r="AR385" i="18"/>
  <c r="AR386" i="18"/>
  <c r="AR380" i="18"/>
  <c r="AR382" i="18" s="1"/>
  <c r="X390" i="18"/>
  <c r="X389" i="18"/>
  <c r="AF389" i="18"/>
  <c r="AF390" i="18"/>
  <c r="AN390" i="18"/>
  <c r="AN389" i="18"/>
  <c r="BG378" i="18"/>
  <c r="BG377" i="18"/>
  <c r="AX386" i="18"/>
  <c r="AX380" i="18"/>
  <c r="AX382" i="18" s="1"/>
  <c r="BF386" i="18"/>
  <c r="BF385" i="18"/>
  <c r="BF380" i="18"/>
  <c r="BF382" i="18" s="1"/>
  <c r="BE389" i="18"/>
  <c r="BE390" i="18"/>
  <c r="BA404" i="18"/>
  <c r="BA405" i="18"/>
  <c r="AZ413" i="18"/>
  <c r="AZ412" i="18"/>
  <c r="AZ407" i="18"/>
  <c r="AZ409" i="18" s="1"/>
  <c r="BG416" i="18"/>
  <c r="BG417" i="18"/>
  <c r="T405" i="18"/>
  <c r="AJ404" i="18"/>
  <c r="AJ405" i="18"/>
  <c r="AR404" i="18"/>
  <c r="AR405" i="18"/>
  <c r="X413" i="18"/>
  <c r="X412" i="18"/>
  <c r="X407" i="18"/>
  <c r="X409" i="18" s="1"/>
  <c r="AF412" i="18"/>
  <c r="AF407" i="18"/>
  <c r="AF409" i="18" s="1"/>
  <c r="AF413" i="18"/>
  <c r="AN413" i="18"/>
  <c r="AN412" i="18"/>
  <c r="AN407" i="18"/>
  <c r="AN409" i="18" s="1"/>
  <c r="T417" i="18"/>
  <c r="AB417" i="18"/>
  <c r="AB416" i="18"/>
  <c r="AJ417" i="18"/>
  <c r="AJ416" i="18"/>
  <c r="AR417" i="18"/>
  <c r="AR416" i="18"/>
  <c r="AJ288" i="18"/>
  <c r="M348" i="18"/>
  <c r="AN373" i="18"/>
  <c r="AE24" i="18"/>
  <c r="V25" i="18"/>
  <c r="BA40" i="18"/>
  <c r="X98" i="18"/>
  <c r="BK99" i="18"/>
  <c r="BO100" i="18" s="1"/>
  <c r="BE153" i="18"/>
  <c r="AB210" i="18"/>
  <c r="AQ237" i="18"/>
  <c r="AC239" i="18"/>
  <c r="V74" i="18"/>
  <c r="V69" i="18"/>
  <c r="V75" i="18"/>
  <c r="Z79" i="18"/>
  <c r="Z78" i="18"/>
  <c r="AR99" i="18"/>
  <c r="D111" i="18"/>
  <c r="AR111" i="18"/>
  <c r="AR110" i="18"/>
  <c r="BJ107" i="18"/>
  <c r="BN108" i="18" s="1"/>
  <c r="BJ101" i="18"/>
  <c r="BN102" i="18" s="1"/>
  <c r="BJ106" i="18"/>
  <c r="V138" i="18"/>
  <c r="AT138" i="18"/>
  <c r="AT137" i="18"/>
  <c r="BL133" i="18"/>
  <c r="BL134" i="18"/>
  <c r="BL128" i="18"/>
  <c r="V153" i="18"/>
  <c r="BK152" i="18"/>
  <c r="BK153" i="18"/>
  <c r="BO154" i="18" s="1"/>
  <c r="AX161" i="18"/>
  <c r="AX155" i="18"/>
  <c r="AX157" i="18" s="1"/>
  <c r="AR164" i="18"/>
  <c r="AR165" i="18"/>
  <c r="AV168" i="18"/>
  <c r="AF183" i="18"/>
  <c r="AF182" i="18"/>
  <c r="AA191" i="18"/>
  <c r="AA190" i="18"/>
  <c r="AA185" i="18"/>
  <c r="AA187" i="18" s="1"/>
  <c r="BH191" i="18"/>
  <c r="BH185" i="18"/>
  <c r="BH187" i="18" s="1"/>
  <c r="BH190" i="18"/>
  <c r="BC194" i="18"/>
  <c r="BC195" i="18"/>
  <c r="AX198" i="18"/>
  <c r="D198" i="18"/>
  <c r="M8" i="18"/>
  <c r="AC8" i="18"/>
  <c r="AS8" i="18"/>
  <c r="R10" i="18"/>
  <c r="AH10" i="18"/>
  <c r="O12" i="18"/>
  <c r="AM12" i="18"/>
  <c r="L21" i="18"/>
  <c r="L20" i="18"/>
  <c r="AB21" i="18"/>
  <c r="AB20" i="18"/>
  <c r="AB15" i="18"/>
  <c r="AB17" i="18" s="1"/>
  <c r="I25" i="18"/>
  <c r="AG25" i="18"/>
  <c r="AG26" i="18" s="1"/>
  <c r="BJ10" i="18"/>
  <c r="BI13" i="18"/>
  <c r="BM14" i="18" s="1"/>
  <c r="BI12" i="18"/>
  <c r="AZ15" i="18"/>
  <c r="AZ17" i="18" s="1"/>
  <c r="AZ21" i="18"/>
  <c r="AZ20" i="18"/>
  <c r="BH15" i="18"/>
  <c r="BH17" i="18" s="1"/>
  <c r="BH21" i="18"/>
  <c r="BG24" i="18"/>
  <c r="BG25" i="18"/>
  <c r="BF28" i="18"/>
  <c r="L35" i="18"/>
  <c r="AB35" i="18"/>
  <c r="AR35" i="18"/>
  <c r="P37" i="18"/>
  <c r="AN37" i="18"/>
  <c r="L39" i="18"/>
  <c r="T39" i="18"/>
  <c r="T40" i="18"/>
  <c r="AJ39" i="18"/>
  <c r="AJ40" i="18"/>
  <c r="H42" i="18"/>
  <c r="H44" i="18" s="1"/>
  <c r="H47" i="18"/>
  <c r="H48" i="18"/>
  <c r="X42" i="18"/>
  <c r="X44" i="18" s="1"/>
  <c r="X47" i="18"/>
  <c r="X48" i="18"/>
  <c r="D52" i="18"/>
  <c r="T52" i="18"/>
  <c r="T51" i="18"/>
  <c r="AJ52" i="18"/>
  <c r="AJ51" i="18"/>
  <c r="P55" i="18"/>
  <c r="AF55" i="18"/>
  <c r="BE35" i="18"/>
  <c r="BC39" i="18"/>
  <c r="BC40" i="18"/>
  <c r="BB42" i="18"/>
  <c r="BB48" i="18"/>
  <c r="BB47" i="18"/>
  <c r="BA51" i="18"/>
  <c r="BA52" i="18"/>
  <c r="AZ55" i="18"/>
  <c r="V67" i="18"/>
  <c r="AT67" i="18"/>
  <c r="AT68" i="18" s="1"/>
  <c r="R75" i="18"/>
  <c r="R74" i="18"/>
  <c r="R69" i="18"/>
  <c r="AH75" i="18"/>
  <c r="AH76" i="18" s="1"/>
  <c r="AH74" i="18"/>
  <c r="AH69" i="18"/>
  <c r="AP75" i="18"/>
  <c r="AP74" i="18"/>
  <c r="AP69" i="18"/>
  <c r="N79" i="18"/>
  <c r="N78" i="18"/>
  <c r="AD79" i="18"/>
  <c r="AD78" i="18"/>
  <c r="AT79" i="18"/>
  <c r="AT78" i="18"/>
  <c r="R82" i="18"/>
  <c r="AH82" i="18"/>
  <c r="AV69" i="18"/>
  <c r="AV71" i="18" s="1"/>
  <c r="AV75" i="18"/>
  <c r="BL74" i="18"/>
  <c r="BL75" i="18"/>
  <c r="BP76" i="18" s="1"/>
  <c r="BL69" i="18"/>
  <c r="BP70" i="18" s="1"/>
  <c r="BK79" i="18"/>
  <c r="BO80" i="18" s="1"/>
  <c r="BK78" i="18"/>
  <c r="P94" i="18"/>
  <c r="N8" i="18"/>
  <c r="V8" i="18"/>
  <c r="AD8" i="18"/>
  <c r="AL8" i="18"/>
  <c r="AT8" i="18"/>
  <c r="K10" i="18"/>
  <c r="S10" i="18"/>
  <c r="AA10" i="18"/>
  <c r="AI10" i="18"/>
  <c r="AQ10" i="18"/>
  <c r="H13" i="18"/>
  <c r="P12" i="18"/>
  <c r="X12" i="18"/>
  <c r="X13" i="18"/>
  <c r="AN12" i="18"/>
  <c r="AN13" i="18"/>
  <c r="E15" i="18"/>
  <c r="E21" i="18"/>
  <c r="M20" i="18"/>
  <c r="M21" i="18"/>
  <c r="U20" i="18"/>
  <c r="U15" i="18"/>
  <c r="AC20" i="18"/>
  <c r="AC21" i="18"/>
  <c r="AK20" i="18"/>
  <c r="AK15" i="18"/>
  <c r="AS20" i="18"/>
  <c r="AS15" i="18"/>
  <c r="AS21" i="18"/>
  <c r="J25" i="18"/>
  <c r="J24" i="18"/>
  <c r="R25" i="18"/>
  <c r="R24" i="18"/>
  <c r="Z25" i="18"/>
  <c r="Z24" i="18"/>
  <c r="AH25" i="18"/>
  <c r="AH24" i="18"/>
  <c r="AP25" i="18"/>
  <c r="AP24" i="18"/>
  <c r="G28" i="18"/>
  <c r="W28" i="18"/>
  <c r="AE28" i="18"/>
  <c r="BC10" i="18"/>
  <c r="BK10" i="18"/>
  <c r="BB13" i="18"/>
  <c r="BJ13" i="18"/>
  <c r="BJ12" i="18"/>
  <c r="BA21" i="18"/>
  <c r="BI21" i="18"/>
  <c r="BM22" i="18" s="1"/>
  <c r="BI20" i="18"/>
  <c r="BI15" i="18"/>
  <c r="AZ25" i="18"/>
  <c r="AZ24" i="18"/>
  <c r="BH25" i="18"/>
  <c r="AY28" i="18"/>
  <c r="BG28" i="18"/>
  <c r="M35" i="18"/>
  <c r="U35" i="18"/>
  <c r="AC35" i="18"/>
  <c r="AK35" i="18"/>
  <c r="AS35" i="18"/>
  <c r="I37" i="18"/>
  <c r="Q37" i="18"/>
  <c r="Y37" i="18"/>
  <c r="AG37" i="18"/>
  <c r="AO37" i="18"/>
  <c r="M39" i="18"/>
  <c r="M40" i="18"/>
  <c r="U40" i="18"/>
  <c r="AC39" i="18"/>
  <c r="AK39" i="18"/>
  <c r="AK40" i="18"/>
  <c r="AS40" i="18"/>
  <c r="AS41" i="18" s="1"/>
  <c r="I42" i="18"/>
  <c r="I48" i="18"/>
  <c r="I49" i="18" s="1"/>
  <c r="I47" i="18"/>
  <c r="Q42" i="18"/>
  <c r="Q48" i="18"/>
  <c r="Q47" i="18"/>
  <c r="Y42" i="18"/>
  <c r="Y48" i="18"/>
  <c r="Y49" i="18" s="1"/>
  <c r="Y47" i="18"/>
  <c r="AG42" i="18"/>
  <c r="AG48" i="18"/>
  <c r="AO42" i="18"/>
  <c r="AO48" i="18"/>
  <c r="AO47" i="18"/>
  <c r="E52" i="18"/>
  <c r="M52" i="18"/>
  <c r="M53" i="18" s="1"/>
  <c r="M51" i="18"/>
  <c r="U52" i="18"/>
  <c r="U51" i="18"/>
  <c r="AC52" i="18"/>
  <c r="AC51" i="18"/>
  <c r="AK52" i="18"/>
  <c r="AK51" i="18"/>
  <c r="AS52" i="18"/>
  <c r="AS53" i="18" s="1"/>
  <c r="AS51" i="18"/>
  <c r="I55" i="18"/>
  <c r="Q55" i="18"/>
  <c r="Y55" i="18"/>
  <c r="AG55" i="18"/>
  <c r="AO55" i="18"/>
  <c r="BF35" i="18"/>
  <c r="AV40" i="18"/>
  <c r="BD39" i="18"/>
  <c r="BD40" i="18"/>
  <c r="BL39" i="18"/>
  <c r="BL40" i="18"/>
  <c r="BP41" i="18" s="1"/>
  <c r="BC42" i="18"/>
  <c r="BC47" i="18"/>
  <c r="BC48" i="18"/>
  <c r="BK42" i="18"/>
  <c r="BO43" i="18" s="1"/>
  <c r="BK47" i="18"/>
  <c r="BK48" i="18"/>
  <c r="BO49" i="18" s="1"/>
  <c r="BB51" i="18"/>
  <c r="BB52" i="18"/>
  <c r="BJ51" i="18"/>
  <c r="BJ52" i="18"/>
  <c r="BN53" i="18" s="1"/>
  <c r="BA55" i="18"/>
  <c r="G66" i="18"/>
  <c r="O66" i="18"/>
  <c r="O67" i="18"/>
  <c r="W67" i="18"/>
  <c r="AE66" i="18"/>
  <c r="AM66" i="18"/>
  <c r="AM67" i="18"/>
  <c r="C75" i="18"/>
  <c r="C69" i="18"/>
  <c r="C71" i="18" s="1"/>
  <c r="K75" i="18"/>
  <c r="K74" i="18"/>
  <c r="S75" i="18"/>
  <c r="S74" i="18"/>
  <c r="S69" i="18"/>
  <c r="S71" i="18" s="1"/>
  <c r="AA75" i="18"/>
  <c r="AA74" i="18"/>
  <c r="AA69" i="18"/>
  <c r="AA71" i="18" s="1"/>
  <c r="AI75" i="18"/>
  <c r="AI74" i="18"/>
  <c r="AI69" i="18"/>
  <c r="AI71" i="18" s="1"/>
  <c r="AM72" i="18" s="1"/>
  <c r="AQ75" i="18"/>
  <c r="AQ74" i="18"/>
  <c r="AQ69" i="18"/>
  <c r="AQ71" i="18" s="1"/>
  <c r="G79" i="18"/>
  <c r="G78" i="18"/>
  <c r="O79" i="18"/>
  <c r="O78" i="18"/>
  <c r="W79" i="18"/>
  <c r="W78" i="18"/>
  <c r="AE79" i="18"/>
  <c r="AE78" i="18"/>
  <c r="AM79" i="18"/>
  <c r="AM78" i="18"/>
  <c r="C82" i="18"/>
  <c r="K82" i="18"/>
  <c r="S82" i="18"/>
  <c r="AA82" i="18"/>
  <c r="AI82" i="18"/>
  <c r="AQ82" i="18"/>
  <c r="BG64" i="18"/>
  <c r="AX67" i="18"/>
  <c r="BF66" i="18"/>
  <c r="BF67" i="18"/>
  <c r="AW75" i="18"/>
  <c r="AW69" i="18"/>
  <c r="AW71" i="18" s="1"/>
  <c r="BE74" i="18"/>
  <c r="BE75" i="18"/>
  <c r="BE69" i="18"/>
  <c r="AV79" i="18"/>
  <c r="BD79" i="18"/>
  <c r="BD78" i="18"/>
  <c r="BL79" i="18"/>
  <c r="BP80" i="18" s="1"/>
  <c r="BL78" i="18"/>
  <c r="BC82" i="18"/>
  <c r="I94" i="18"/>
  <c r="Q94" i="18"/>
  <c r="Y94" i="18"/>
  <c r="AG94" i="18"/>
  <c r="AO94" i="18"/>
  <c r="M96" i="18"/>
  <c r="U96" i="18"/>
  <c r="AC96" i="18"/>
  <c r="AK96" i="18"/>
  <c r="AS96" i="18"/>
  <c r="I99" i="18"/>
  <c r="I98" i="18"/>
  <c r="Q99" i="18"/>
  <c r="Q98" i="18"/>
  <c r="AG98" i="18"/>
  <c r="AG99" i="18"/>
  <c r="AO98" i="18"/>
  <c r="AO99" i="18"/>
  <c r="E107" i="18"/>
  <c r="E101" i="18"/>
  <c r="M107" i="18"/>
  <c r="M106" i="18"/>
  <c r="M101" i="18"/>
  <c r="U107" i="18"/>
  <c r="U106" i="18"/>
  <c r="U101" i="18"/>
  <c r="AC107" i="18"/>
  <c r="AC106" i="18"/>
  <c r="AC101" i="18"/>
  <c r="AK107" i="18"/>
  <c r="AK106" i="18"/>
  <c r="AK101" i="18"/>
  <c r="AS107" i="18"/>
  <c r="AS106" i="18"/>
  <c r="AS101" i="18"/>
  <c r="I110" i="18"/>
  <c r="I111" i="18"/>
  <c r="Q111" i="18"/>
  <c r="Q110" i="18"/>
  <c r="Y110" i="18"/>
  <c r="Y111" i="18"/>
  <c r="AG110" i="18"/>
  <c r="AG111" i="18"/>
  <c r="AO111" i="18"/>
  <c r="AO110" i="18"/>
  <c r="E114" i="18"/>
  <c r="M114" i="18"/>
  <c r="U114" i="18"/>
  <c r="AC114" i="18"/>
  <c r="AK114" i="18"/>
  <c r="AS114" i="18"/>
  <c r="BB94" i="18"/>
  <c r="BJ94" i="18"/>
  <c r="AZ98" i="18"/>
  <c r="AZ99" i="18"/>
  <c r="BH99" i="18"/>
  <c r="AY107" i="18"/>
  <c r="AY101" i="18"/>
  <c r="AY103" i="18" s="1"/>
  <c r="BG107" i="18"/>
  <c r="BG106" i="18"/>
  <c r="BG101" i="18"/>
  <c r="AX111" i="18"/>
  <c r="BF111" i="18"/>
  <c r="BF110" i="18"/>
  <c r="AW114" i="18"/>
  <c r="W123" i="18"/>
  <c r="AE123" i="18"/>
  <c r="AM123" i="18"/>
  <c r="S126" i="18"/>
  <c r="AA126" i="18"/>
  <c r="AA125" i="18"/>
  <c r="AI126" i="18"/>
  <c r="AI125" i="18"/>
  <c r="AQ126" i="18"/>
  <c r="W133" i="18"/>
  <c r="W134" i="18"/>
  <c r="AE134" i="18"/>
  <c r="AE133" i="18"/>
  <c r="AE128" i="18"/>
  <c r="AM133" i="18"/>
  <c r="AM134" i="18"/>
  <c r="AM128" i="18"/>
  <c r="S138" i="18"/>
  <c r="AA138" i="18"/>
  <c r="AA137" i="18"/>
  <c r="AI138" i="18"/>
  <c r="AI137" i="18"/>
  <c r="AQ138" i="18"/>
  <c r="AQ137" i="18"/>
  <c r="W141" i="18"/>
  <c r="AE141" i="18"/>
  <c r="AM141" i="18"/>
  <c r="BL121" i="18"/>
  <c r="BC123" i="18"/>
  <c r="BK123" i="18"/>
  <c r="BB125" i="18"/>
  <c r="BB126" i="18"/>
  <c r="BJ125" i="18"/>
  <c r="BJ126" i="18"/>
  <c r="BN127" i="18" s="1"/>
  <c r="BA134" i="18"/>
  <c r="BA133" i="18"/>
  <c r="BA128" i="18"/>
  <c r="BA130" i="18" s="1"/>
  <c r="BI134" i="18"/>
  <c r="BM135" i="18" s="1"/>
  <c r="BI133" i="18"/>
  <c r="BI128" i="18"/>
  <c r="AZ138" i="18"/>
  <c r="AZ137" i="18"/>
  <c r="BH138" i="18"/>
  <c r="BH137" i="18"/>
  <c r="AY141" i="18"/>
  <c r="BG141" i="18"/>
  <c r="AC148" i="18"/>
  <c r="AK148" i="18"/>
  <c r="AS148" i="18"/>
  <c r="BB148" i="18"/>
  <c r="BJ148" i="18"/>
  <c r="X150" i="18"/>
  <c r="AF150" i="18"/>
  <c r="AN150" i="18"/>
  <c r="BE150" i="18"/>
  <c r="S153" i="18"/>
  <c r="AA152" i="18"/>
  <c r="AI153" i="18"/>
  <c r="AI152" i="18"/>
  <c r="AQ153" i="18"/>
  <c r="AQ152" i="18"/>
  <c r="AZ152" i="18"/>
  <c r="AZ153" i="18"/>
  <c r="BH152" i="18"/>
  <c r="BH153" i="18"/>
  <c r="V161" i="18"/>
  <c r="V155" i="18"/>
  <c r="V157" i="18" s="1"/>
  <c r="AD161" i="18"/>
  <c r="AD160" i="18"/>
  <c r="AD155" i="18"/>
  <c r="AL161" i="18"/>
  <c r="AL160" i="18"/>
  <c r="AL155" i="18"/>
  <c r="AT161" i="18"/>
  <c r="AT160" i="18"/>
  <c r="AT155" i="18"/>
  <c r="BC161" i="18"/>
  <c r="BC160" i="18"/>
  <c r="BC155" i="18"/>
  <c r="BC157" i="18" s="1"/>
  <c r="BK161" i="18"/>
  <c r="BO162" i="18" s="1"/>
  <c r="BK160" i="18"/>
  <c r="BK155" i="18"/>
  <c r="BO156" i="18" s="1"/>
  <c r="Y164" i="18"/>
  <c r="Y165" i="18"/>
  <c r="AG165" i="18"/>
  <c r="AG164" i="18"/>
  <c r="AO165" i="18"/>
  <c r="AO164" i="18"/>
  <c r="AX165" i="18"/>
  <c r="BF165" i="18"/>
  <c r="BF164" i="18"/>
  <c r="T168" i="18"/>
  <c r="AB168" i="18"/>
  <c r="AJ168" i="18"/>
  <c r="AR168" i="18"/>
  <c r="BA168" i="18"/>
  <c r="W178" i="18"/>
  <c r="AE178" i="18"/>
  <c r="BD178" i="18"/>
  <c r="BL178" i="18"/>
  <c r="AH180" i="18"/>
  <c r="AP180" i="18"/>
  <c r="BG180" i="18"/>
  <c r="U183" i="18"/>
  <c r="U182" i="18"/>
  <c r="AC182" i="18"/>
  <c r="AC183" i="18"/>
  <c r="AK182" i="18"/>
  <c r="AK183" i="18"/>
  <c r="AS183" i="18"/>
  <c r="AS182" i="18"/>
  <c r="BB182" i="18"/>
  <c r="BB183" i="18"/>
  <c r="BJ182" i="18"/>
  <c r="BJ183" i="18"/>
  <c r="BN184" i="18" s="1"/>
  <c r="X191" i="18"/>
  <c r="X190" i="18"/>
  <c r="X185" i="18"/>
  <c r="X187" i="18" s="1"/>
  <c r="AF191" i="18"/>
  <c r="AF190" i="18"/>
  <c r="AF185" i="18"/>
  <c r="AN191" i="18"/>
  <c r="AN190" i="18"/>
  <c r="AN185" i="18"/>
  <c r="AN187" i="18" s="1"/>
  <c r="AW191" i="18"/>
  <c r="AW185" i="18"/>
  <c r="AW187" i="18" s="1"/>
  <c r="BE191" i="18"/>
  <c r="BE190" i="18"/>
  <c r="BE185" i="18"/>
  <c r="BE187" i="18" s="1"/>
  <c r="S195" i="18"/>
  <c r="S194" i="18"/>
  <c r="AA195" i="18"/>
  <c r="AA194" i="18"/>
  <c r="AI195" i="18"/>
  <c r="AI194" i="18"/>
  <c r="AQ195" i="18"/>
  <c r="AQ194" i="18"/>
  <c r="AZ195" i="18"/>
  <c r="AZ194" i="18"/>
  <c r="BH195" i="18"/>
  <c r="BH194" i="18"/>
  <c r="V198" i="18"/>
  <c r="AD198" i="18"/>
  <c r="AL198" i="18"/>
  <c r="AT198" i="18"/>
  <c r="BC198" i="18"/>
  <c r="I178" i="18"/>
  <c r="I180" i="18"/>
  <c r="I182" i="18"/>
  <c r="I183" i="18"/>
  <c r="Q182" i="18"/>
  <c r="Q183" i="18"/>
  <c r="I190" i="18"/>
  <c r="I191" i="18"/>
  <c r="I185" i="18"/>
  <c r="Q190" i="18"/>
  <c r="Q191" i="18"/>
  <c r="Q185" i="18"/>
  <c r="I195" i="18"/>
  <c r="I194" i="18"/>
  <c r="Q194" i="18"/>
  <c r="Q195" i="18"/>
  <c r="I198" i="18"/>
  <c r="Q198" i="18"/>
  <c r="Y205" i="18"/>
  <c r="AG205" i="18"/>
  <c r="AO205" i="18"/>
  <c r="AK207" i="18"/>
  <c r="AS207" i="18"/>
  <c r="Y209" i="18"/>
  <c r="Y210" i="18"/>
  <c r="AG209" i="18"/>
  <c r="AG210" i="18"/>
  <c r="AO209" i="18"/>
  <c r="AO210" i="18"/>
  <c r="U218" i="18"/>
  <c r="U212" i="18"/>
  <c r="U214" i="18" s="1"/>
  <c r="AC218" i="18"/>
  <c r="AC217" i="18"/>
  <c r="AC212" i="18"/>
  <c r="AK217" i="18"/>
  <c r="AK218" i="18"/>
  <c r="AK212" i="18"/>
  <c r="AS218" i="18"/>
  <c r="AS217" i="18"/>
  <c r="AS212" i="18"/>
  <c r="Y221" i="18"/>
  <c r="Y222" i="18"/>
  <c r="AG221" i="18"/>
  <c r="AG222" i="18"/>
  <c r="AO221" i="18"/>
  <c r="AO222" i="18"/>
  <c r="U225" i="18"/>
  <c r="AC225" i="18"/>
  <c r="AK225" i="18"/>
  <c r="AS225" i="18"/>
  <c r="BB205" i="18"/>
  <c r="BJ205" i="18"/>
  <c r="BI207" i="18"/>
  <c r="AZ210" i="18"/>
  <c r="AZ209" i="18"/>
  <c r="BH210" i="18"/>
  <c r="BH209" i="18"/>
  <c r="AY218" i="18"/>
  <c r="AY212" i="18"/>
  <c r="AY214" i="18" s="1"/>
  <c r="BG218" i="18"/>
  <c r="BG217" i="18"/>
  <c r="BG212" i="18"/>
  <c r="AX222" i="18"/>
  <c r="BF221" i="18"/>
  <c r="BF222" i="18"/>
  <c r="AW225" i="18"/>
  <c r="BD232" i="18"/>
  <c r="BL232" i="18"/>
  <c r="BC234" i="18"/>
  <c r="BK234" i="18"/>
  <c r="BB237" i="18"/>
  <c r="BB236" i="18"/>
  <c r="BJ237" i="18"/>
  <c r="BN238" i="18" s="1"/>
  <c r="BJ236" i="18"/>
  <c r="BA245" i="18"/>
  <c r="BA244" i="18"/>
  <c r="BA239" i="18"/>
  <c r="BI245" i="18"/>
  <c r="BM246" i="18" s="1"/>
  <c r="BI244" i="18"/>
  <c r="BI239" i="18"/>
  <c r="BM240" i="18" s="1"/>
  <c r="AZ248" i="18"/>
  <c r="AZ249" i="18"/>
  <c r="BH248" i="18"/>
  <c r="BH249" i="18"/>
  <c r="AY252" i="18"/>
  <c r="BG252" i="18"/>
  <c r="AC232" i="18"/>
  <c r="AK232" i="18"/>
  <c r="Y234" i="18"/>
  <c r="AG234" i="18"/>
  <c r="U237" i="18"/>
  <c r="AC237" i="18"/>
  <c r="AC236" i="18"/>
  <c r="AK237" i="18"/>
  <c r="AK236" i="18"/>
  <c r="AS237" i="18"/>
  <c r="Y244" i="18"/>
  <c r="Y245" i="18"/>
  <c r="Y239" i="18"/>
  <c r="AG244" i="18"/>
  <c r="AG245" i="18"/>
  <c r="AG239" i="18"/>
  <c r="AO244" i="18"/>
  <c r="AO245" i="18"/>
  <c r="AO239" i="18"/>
  <c r="U249" i="18"/>
  <c r="AC249" i="18"/>
  <c r="AC248" i="18"/>
  <c r="AK248" i="18"/>
  <c r="AK249" i="18"/>
  <c r="AS249" i="18"/>
  <c r="AS248" i="18"/>
  <c r="Y252" i="18"/>
  <c r="AG252" i="18"/>
  <c r="AO252" i="18"/>
  <c r="M261" i="18"/>
  <c r="U261" i="18"/>
  <c r="AC261" i="18"/>
  <c r="AK261" i="18"/>
  <c r="AS261" i="18"/>
  <c r="Q263" i="18"/>
  <c r="Y263" i="18"/>
  <c r="AG263" i="18"/>
  <c r="E266" i="18"/>
  <c r="M266" i="18"/>
  <c r="M265" i="18"/>
  <c r="U266" i="18"/>
  <c r="U265" i="18"/>
  <c r="AC266" i="18"/>
  <c r="AC265" i="18"/>
  <c r="AK266" i="18"/>
  <c r="AK265" i="18"/>
  <c r="AS266" i="18"/>
  <c r="AS265" i="18"/>
  <c r="I274" i="18"/>
  <c r="I273" i="18"/>
  <c r="I268" i="18"/>
  <c r="I270" i="18" s="1"/>
  <c r="Q274" i="18"/>
  <c r="Q273" i="18"/>
  <c r="Q268" i="18"/>
  <c r="Q270" i="18" s="1"/>
  <c r="Y274" i="18"/>
  <c r="Y273" i="18"/>
  <c r="Y268" i="18"/>
  <c r="Y270" i="18" s="1"/>
  <c r="AG274" i="18"/>
  <c r="AG273" i="18"/>
  <c r="AG268" i="18"/>
  <c r="AG270" i="18" s="1"/>
  <c r="AO274" i="18"/>
  <c r="AO273" i="18"/>
  <c r="E278" i="18"/>
  <c r="M277" i="18"/>
  <c r="M278" i="18"/>
  <c r="U277" i="18"/>
  <c r="U278" i="18"/>
  <c r="AC277" i="18"/>
  <c r="AC278" i="18"/>
  <c r="AK277" i="18"/>
  <c r="AK278" i="18"/>
  <c r="AS277" i="18"/>
  <c r="AS278" i="18"/>
  <c r="I281" i="18"/>
  <c r="Q281" i="18"/>
  <c r="Y281" i="18"/>
  <c r="AG281" i="18"/>
  <c r="AO281" i="18"/>
  <c r="BF261" i="18"/>
  <c r="BD266" i="18"/>
  <c r="BD265" i="18"/>
  <c r="BL266" i="18"/>
  <c r="BP267" i="18" s="1"/>
  <c r="BL265" i="18"/>
  <c r="BC274" i="18"/>
  <c r="BC273" i="18"/>
  <c r="BC268" i="18"/>
  <c r="BK274" i="18"/>
  <c r="BO275" i="18" s="1"/>
  <c r="BK273" i="18"/>
  <c r="BK268" i="18"/>
  <c r="BO269" i="18" s="1"/>
  <c r="BB278" i="18"/>
  <c r="BB277" i="18"/>
  <c r="BJ277" i="18"/>
  <c r="BJ278" i="18"/>
  <c r="BN279" i="18" s="1"/>
  <c r="BG290" i="18"/>
  <c r="BF292" i="18"/>
  <c r="BF293" i="18"/>
  <c r="AW301" i="18"/>
  <c r="AW295" i="18"/>
  <c r="AW297" i="18" s="1"/>
  <c r="BE301" i="18"/>
  <c r="BE300" i="18"/>
  <c r="BE295" i="18"/>
  <c r="AV305" i="18"/>
  <c r="BD305" i="18"/>
  <c r="BD304" i="18"/>
  <c r="BL305" i="18"/>
  <c r="BP306" i="18" s="1"/>
  <c r="BL304" i="18"/>
  <c r="AG288" i="18"/>
  <c r="AO288" i="18"/>
  <c r="AK290" i="18"/>
  <c r="AS290" i="18"/>
  <c r="Y292" i="18"/>
  <c r="AG292" i="18"/>
  <c r="AG293" i="18"/>
  <c r="AO292" i="18"/>
  <c r="U301" i="18"/>
  <c r="U295" i="18"/>
  <c r="U297" i="18" s="1"/>
  <c r="AC301" i="18"/>
  <c r="AC300" i="18"/>
  <c r="AK301" i="18"/>
  <c r="AK300" i="18"/>
  <c r="AK295" i="18"/>
  <c r="AS301" i="18"/>
  <c r="AS300" i="18"/>
  <c r="AS295" i="18"/>
  <c r="Y304" i="18"/>
  <c r="Y305" i="18"/>
  <c r="AG304" i="18"/>
  <c r="AG305" i="18"/>
  <c r="AO304" i="18"/>
  <c r="AO305" i="18"/>
  <c r="U308" i="18"/>
  <c r="AC308" i="18"/>
  <c r="AK308" i="18"/>
  <c r="AS308" i="18"/>
  <c r="X315" i="18"/>
  <c r="AF315" i="18"/>
  <c r="AN315" i="18"/>
  <c r="AB317" i="18"/>
  <c r="AJ317" i="18"/>
  <c r="AR317" i="18"/>
  <c r="X320" i="18"/>
  <c r="X319" i="18"/>
  <c r="AF320" i="18"/>
  <c r="AF319" i="18"/>
  <c r="AN320" i="18"/>
  <c r="AN319" i="18"/>
  <c r="T328" i="18"/>
  <c r="T322" i="18"/>
  <c r="T324" i="18" s="1"/>
  <c r="AB328" i="18"/>
  <c r="AB327" i="18"/>
  <c r="AB322" i="18"/>
  <c r="AB324" i="18" s="1"/>
  <c r="AJ328" i="18"/>
  <c r="AJ327" i="18"/>
  <c r="AJ322" i="18"/>
  <c r="AJ324" i="18" s="1"/>
  <c r="AR328" i="18"/>
  <c r="AR322" i="18"/>
  <c r="AR324" i="18" s="1"/>
  <c r="AR327" i="18"/>
  <c r="X331" i="18"/>
  <c r="X332" i="18"/>
  <c r="AF332" i="18"/>
  <c r="AF331" i="18"/>
  <c r="AN332" i="18"/>
  <c r="AN331" i="18"/>
  <c r="T335" i="18"/>
  <c r="AB335" i="18"/>
  <c r="AJ335" i="18"/>
  <c r="AR335" i="18"/>
  <c r="BI315" i="18"/>
  <c r="AZ317" i="18"/>
  <c r="BG320" i="18"/>
  <c r="BG319" i="18"/>
  <c r="AX328" i="18"/>
  <c r="AX322" i="18"/>
  <c r="AX324" i="18" s="1"/>
  <c r="BF328" i="18"/>
  <c r="BF327" i="18"/>
  <c r="BF322" i="18"/>
  <c r="BF324" i="18" s="1"/>
  <c r="AW332" i="18"/>
  <c r="BE331" i="18"/>
  <c r="BE332" i="18"/>
  <c r="G346" i="18"/>
  <c r="O346" i="18"/>
  <c r="W346" i="18"/>
  <c r="AE346" i="18"/>
  <c r="AM346" i="18"/>
  <c r="BD346" i="18"/>
  <c r="J348" i="18"/>
  <c r="R348" i="18"/>
  <c r="Z348" i="18"/>
  <c r="AH348" i="18"/>
  <c r="AP348" i="18"/>
  <c r="M350" i="18"/>
  <c r="M351" i="18"/>
  <c r="U351" i="18"/>
  <c r="U350" i="18"/>
  <c r="AC350" i="18"/>
  <c r="AC351" i="18"/>
  <c r="AK350" i="18"/>
  <c r="AK351" i="18"/>
  <c r="AS351" i="18"/>
  <c r="AS350" i="18"/>
  <c r="BB350" i="18"/>
  <c r="H359" i="18"/>
  <c r="H358" i="18"/>
  <c r="H353" i="18"/>
  <c r="P359" i="18"/>
  <c r="P358" i="18"/>
  <c r="P353" i="18"/>
  <c r="P355" i="18" s="1"/>
  <c r="X359" i="18"/>
  <c r="X358" i="18"/>
  <c r="X353" i="18"/>
  <c r="X355" i="18" s="1"/>
  <c r="AB356" i="18" s="1"/>
  <c r="AF359" i="18"/>
  <c r="AF360" i="18" s="1"/>
  <c r="AF358" i="18"/>
  <c r="AF353" i="18"/>
  <c r="AF355" i="18" s="1"/>
  <c r="AN359" i="18"/>
  <c r="AN358" i="18"/>
  <c r="AN353" i="18"/>
  <c r="AW359" i="18"/>
  <c r="AW353" i="18"/>
  <c r="AW355" i="18" s="1"/>
  <c r="BE359" i="18"/>
  <c r="BE358" i="18"/>
  <c r="BE353" i="18"/>
  <c r="C363" i="18"/>
  <c r="K363" i="18"/>
  <c r="K362" i="18"/>
  <c r="S363" i="18"/>
  <c r="S362" i="18"/>
  <c r="AA363" i="18"/>
  <c r="AA362" i="18"/>
  <c r="AI363" i="18"/>
  <c r="AI362" i="18"/>
  <c r="AQ363" i="18"/>
  <c r="AQ362" i="18"/>
  <c r="AZ363" i="18"/>
  <c r="AZ362" i="18"/>
  <c r="F366" i="18"/>
  <c r="N366" i="18"/>
  <c r="V366" i="18"/>
  <c r="AD366" i="18"/>
  <c r="AL366" i="18"/>
  <c r="AT366" i="18"/>
  <c r="BC366" i="18"/>
  <c r="Y373" i="18"/>
  <c r="AG373" i="18"/>
  <c r="AO373" i="18"/>
  <c r="AC375" i="18"/>
  <c r="AK375" i="18"/>
  <c r="AS375" i="18"/>
  <c r="Y378" i="18"/>
  <c r="Y377" i="18"/>
  <c r="AG378" i="18"/>
  <c r="AG377" i="18"/>
  <c r="AO378" i="18"/>
  <c r="AO379" i="18" s="1"/>
  <c r="AO377" i="18"/>
  <c r="U386" i="18"/>
  <c r="U380" i="18"/>
  <c r="AC386" i="18"/>
  <c r="AC385" i="18"/>
  <c r="AC380" i="18"/>
  <c r="AK385" i="18"/>
  <c r="AK386" i="18"/>
  <c r="AK380" i="18"/>
  <c r="AS386" i="18"/>
  <c r="AS385" i="18"/>
  <c r="AS380" i="18"/>
  <c r="Y390" i="18"/>
  <c r="Y389" i="18"/>
  <c r="AG390" i="18"/>
  <c r="AG389" i="18"/>
  <c r="AO390" i="18"/>
  <c r="AO389" i="18"/>
  <c r="U393" i="18"/>
  <c r="AC393" i="18"/>
  <c r="AK393" i="18"/>
  <c r="AS393" i="18"/>
  <c r="AY386" i="18"/>
  <c r="AY380" i="18"/>
  <c r="AY382" i="18" s="1"/>
  <c r="BG386" i="18"/>
  <c r="BG385" i="18"/>
  <c r="BG380" i="18"/>
  <c r="BF389" i="18"/>
  <c r="BF390" i="18"/>
  <c r="BB404" i="18"/>
  <c r="BB405" i="18"/>
  <c r="BA412" i="18"/>
  <c r="BA413" i="18"/>
  <c r="BA407" i="18"/>
  <c r="BA409" i="18" s="1"/>
  <c r="AZ417" i="18"/>
  <c r="AZ416" i="18"/>
  <c r="U405" i="18"/>
  <c r="AK405" i="18"/>
  <c r="AK404" i="18"/>
  <c r="AS404" i="18"/>
  <c r="AS405" i="18"/>
  <c r="Y413" i="18"/>
  <c r="Y407" i="18"/>
  <c r="Y412" i="18"/>
  <c r="AG413" i="18"/>
  <c r="AG412" i="18"/>
  <c r="AG407" i="18"/>
  <c r="AO413" i="18"/>
  <c r="AO412" i="18"/>
  <c r="AO407" i="18"/>
  <c r="U417" i="18"/>
  <c r="AC416" i="18"/>
  <c r="AC417" i="18"/>
  <c r="AK416" i="18"/>
  <c r="AK417" i="18"/>
  <c r="AS416" i="18"/>
  <c r="AS417" i="18"/>
  <c r="AS348" i="18"/>
  <c r="M15" i="18"/>
  <c r="BA20" i="18"/>
  <c r="AF24" i="18"/>
  <c r="AL25" i="18"/>
  <c r="BB40" i="18"/>
  <c r="AT66" i="18"/>
  <c r="BL99" i="18"/>
  <c r="BP100" i="18" s="1"/>
  <c r="AO183" i="18"/>
  <c r="AR237" i="18"/>
  <c r="S155" i="18"/>
  <c r="S157" i="18" s="1"/>
  <c r="AL239" i="18"/>
  <c r="AF47" i="18"/>
  <c r="P366" i="18"/>
  <c r="X366" i="18"/>
  <c r="AF366" i="18"/>
  <c r="AN366" i="18"/>
  <c r="AW366" i="18"/>
  <c r="BE366" i="18"/>
  <c r="S378" i="18"/>
  <c r="AA377" i="18"/>
  <c r="AA378" i="18"/>
  <c r="AQ377" i="18"/>
  <c r="AQ378" i="18"/>
  <c r="W385" i="18"/>
  <c r="W386" i="18"/>
  <c r="W380" i="18"/>
  <c r="W382" i="18" s="1"/>
  <c r="AE385" i="18"/>
  <c r="AE386" i="18"/>
  <c r="AE380" i="18"/>
  <c r="AE382" i="18" s="1"/>
  <c r="AM385" i="18"/>
  <c r="AM386" i="18"/>
  <c r="AM380" i="18"/>
  <c r="AM382" i="18" s="1"/>
  <c r="S390" i="18"/>
  <c r="AA390" i="18"/>
  <c r="AA389" i="18"/>
  <c r="AI390" i="18"/>
  <c r="AI389" i="18"/>
  <c r="AQ390" i="18"/>
  <c r="AQ389" i="18"/>
  <c r="BA385" i="18"/>
  <c r="BA386" i="18"/>
  <c r="BA380" i="18"/>
  <c r="BA382" i="18" s="1"/>
  <c r="AZ390" i="18"/>
  <c r="AZ389" i="18"/>
  <c r="AY393" i="18"/>
  <c r="BG393" i="18"/>
  <c r="AV405" i="18"/>
  <c r="BD404" i="18"/>
  <c r="BD405" i="18"/>
  <c r="BC412" i="18"/>
  <c r="BC413" i="18"/>
  <c r="BC407" i="18"/>
  <c r="BC409" i="18" s="1"/>
  <c r="BB416" i="18"/>
  <c r="BB417" i="18"/>
  <c r="BA420" i="18"/>
  <c r="W405" i="18"/>
  <c r="AE405" i="18"/>
  <c r="AE404" i="18"/>
  <c r="AM405" i="18"/>
  <c r="AM404" i="18"/>
  <c r="S413" i="18"/>
  <c r="S407" i="18"/>
  <c r="S409" i="18" s="1"/>
  <c r="AA413" i="18"/>
  <c r="AA412" i="18"/>
  <c r="AA407" i="18"/>
  <c r="AA409" i="18" s="1"/>
  <c r="AI413" i="18"/>
  <c r="AI412" i="18"/>
  <c r="AI407" i="18"/>
  <c r="AI409" i="18" s="1"/>
  <c r="AQ413" i="18"/>
  <c r="AQ412" i="18"/>
  <c r="AQ407" i="18"/>
  <c r="AQ409" i="18" s="1"/>
  <c r="W417" i="18"/>
  <c r="W416" i="18"/>
  <c r="AE417" i="18"/>
  <c r="AE416" i="18"/>
  <c r="AM417" i="18"/>
  <c r="AM416" i="18"/>
  <c r="BE377" i="18"/>
  <c r="W404" i="18"/>
  <c r="H277" i="18"/>
  <c r="H278" i="18"/>
  <c r="P277" i="18"/>
  <c r="P278" i="18"/>
  <c r="X277" i="18"/>
  <c r="X278" i="18"/>
  <c r="AF277" i="18"/>
  <c r="AF278" i="18"/>
  <c r="AN277" i="18"/>
  <c r="AN278" i="18"/>
  <c r="D281" i="18"/>
  <c r="L281" i="18"/>
  <c r="T281" i="18"/>
  <c r="AB281" i="18"/>
  <c r="AJ281" i="18"/>
  <c r="AR281" i="18"/>
  <c r="BG265" i="18"/>
  <c r="BG266" i="18"/>
  <c r="AX274" i="18"/>
  <c r="AX268" i="18"/>
  <c r="BF274" i="18"/>
  <c r="BF273" i="18"/>
  <c r="BF268" i="18"/>
  <c r="BF270" i="18" s="1"/>
  <c r="AW278" i="18"/>
  <c r="BE277" i="18"/>
  <c r="BE278" i="18"/>
  <c r="AV281" i="18"/>
  <c r="BD281" i="18"/>
  <c r="BA292" i="18"/>
  <c r="BA293" i="18"/>
  <c r="BA294" i="18" s="1"/>
  <c r="BI292" i="18"/>
  <c r="BI293" i="18"/>
  <c r="BM294" i="18" s="1"/>
  <c r="AZ300" i="18"/>
  <c r="AZ301" i="18"/>
  <c r="AZ295" i="18"/>
  <c r="AZ297" i="18" s="1"/>
  <c r="BH300" i="18"/>
  <c r="BH301" i="18"/>
  <c r="BH295" i="18"/>
  <c r="BH297" i="18" s="1"/>
  <c r="AY305" i="18"/>
  <c r="BG305" i="18"/>
  <c r="BG304" i="18"/>
  <c r="AX308" i="18"/>
  <c r="BF308" i="18"/>
  <c r="T293" i="18"/>
  <c r="AB293" i="18"/>
  <c r="AB292" i="18"/>
  <c r="AJ293" i="18"/>
  <c r="AR293" i="18"/>
  <c r="AR292" i="18"/>
  <c r="X301" i="18"/>
  <c r="X300" i="18"/>
  <c r="X295" i="18"/>
  <c r="X297" i="18" s="1"/>
  <c r="AF301" i="18"/>
  <c r="AF300" i="18"/>
  <c r="AF295" i="18"/>
  <c r="AF297" i="18" s="1"/>
  <c r="AN301" i="18"/>
  <c r="AN300" i="18"/>
  <c r="AN295" i="18"/>
  <c r="AN297" i="18" s="1"/>
  <c r="T305" i="18"/>
  <c r="AB304" i="18"/>
  <c r="AB305" i="18"/>
  <c r="AJ304" i="18"/>
  <c r="AJ305" i="18"/>
  <c r="AR304" i="18"/>
  <c r="AR305" i="18"/>
  <c r="X308" i="18"/>
  <c r="AF308" i="18"/>
  <c r="AN308" i="18"/>
  <c r="S320" i="18"/>
  <c r="AA319" i="18"/>
  <c r="AI319" i="18"/>
  <c r="AI320" i="18"/>
  <c r="AQ319" i="18"/>
  <c r="W328" i="18"/>
  <c r="W327" i="18"/>
  <c r="W322" i="18"/>
  <c r="AE328" i="18"/>
  <c r="AE327" i="18"/>
  <c r="AE322" i="18"/>
  <c r="AM328" i="18"/>
  <c r="AM322" i="18"/>
  <c r="AM327" i="18"/>
  <c r="S332" i="18"/>
  <c r="AA331" i="18"/>
  <c r="AA332" i="18"/>
  <c r="AI331" i="18"/>
  <c r="AI332" i="18"/>
  <c r="AQ331" i="18"/>
  <c r="AQ332" i="18"/>
  <c r="W335" i="18"/>
  <c r="AE335" i="18"/>
  <c r="AM335" i="18"/>
  <c r="BB319" i="18"/>
  <c r="BB320" i="18"/>
  <c r="BJ319" i="18"/>
  <c r="BA327" i="18"/>
  <c r="BA328" i="18"/>
  <c r="BA322" i="18"/>
  <c r="BA324" i="18" s="1"/>
  <c r="BI327" i="18"/>
  <c r="BI328" i="18"/>
  <c r="BM329" i="18" s="1"/>
  <c r="BI322" i="18"/>
  <c r="AZ331" i="18"/>
  <c r="AZ332" i="18"/>
  <c r="BH332" i="18"/>
  <c r="BH331" i="18"/>
  <c r="AY335" i="18"/>
  <c r="BG335" i="18"/>
  <c r="H351" i="18"/>
  <c r="H350" i="18"/>
  <c r="P351" i="18"/>
  <c r="P350" i="18"/>
  <c r="X351" i="18"/>
  <c r="X350" i="18"/>
  <c r="AF351" i="18"/>
  <c r="AF350" i="18"/>
  <c r="AN351" i="18"/>
  <c r="AN350" i="18"/>
  <c r="AW351" i="18"/>
  <c r="BE351" i="18"/>
  <c r="BE350" i="18"/>
  <c r="C359" i="18"/>
  <c r="C353" i="18"/>
  <c r="C355" i="18" s="1"/>
  <c r="K358" i="18"/>
  <c r="K359" i="18"/>
  <c r="K353" i="18"/>
  <c r="K355" i="18" s="1"/>
  <c r="S359" i="18"/>
  <c r="S358" i="18"/>
  <c r="S353" i="18"/>
  <c r="S355" i="18" s="1"/>
  <c r="AA358" i="18"/>
  <c r="AA359" i="18"/>
  <c r="AI359" i="18"/>
  <c r="AI358" i="18"/>
  <c r="AI353" i="18"/>
  <c r="AQ358" i="18"/>
  <c r="AQ359" i="18"/>
  <c r="AQ353" i="18"/>
  <c r="AQ355" i="18" s="1"/>
  <c r="AZ358" i="18"/>
  <c r="AZ359" i="18"/>
  <c r="AZ353" i="18"/>
  <c r="AZ355" i="18" s="1"/>
  <c r="F363" i="18"/>
  <c r="N363" i="18"/>
  <c r="N362" i="18"/>
  <c r="V363" i="18"/>
  <c r="V362" i="18"/>
  <c r="AD363" i="18"/>
  <c r="AD362" i="18"/>
  <c r="AL363" i="18"/>
  <c r="AL362" i="18"/>
  <c r="AT363" i="18"/>
  <c r="AT362" i="18"/>
  <c r="BC363" i="18"/>
  <c r="BC362" i="18"/>
  <c r="I366" i="18"/>
  <c r="Q366" i="18"/>
  <c r="Y366" i="18"/>
  <c r="AG366" i="18"/>
  <c r="AO366" i="18"/>
  <c r="AX366" i="18"/>
  <c r="BF366" i="18"/>
  <c r="X375" i="18"/>
  <c r="AF375" i="18"/>
  <c r="AN375" i="18"/>
  <c r="T378" i="18"/>
  <c r="AJ378" i="18"/>
  <c r="AJ377" i="18"/>
  <c r="AR378" i="18"/>
  <c r="AR377" i="18"/>
  <c r="X386" i="18"/>
  <c r="X385" i="18"/>
  <c r="X380" i="18"/>
  <c r="X382" i="18" s="1"/>
  <c r="AF385" i="18"/>
  <c r="AF386" i="18"/>
  <c r="AF380" i="18"/>
  <c r="AN386" i="18"/>
  <c r="AN385" i="18"/>
  <c r="AN380" i="18"/>
  <c r="AN382" i="18" s="1"/>
  <c r="T390" i="18"/>
  <c r="AB389" i="18"/>
  <c r="AB390" i="18"/>
  <c r="AJ389" i="18"/>
  <c r="AJ390" i="18"/>
  <c r="AR389" i="18"/>
  <c r="AR390" i="18"/>
  <c r="X393" i="18"/>
  <c r="AF393" i="18"/>
  <c r="AN393" i="18"/>
  <c r="BE373" i="18"/>
  <c r="BC377" i="18"/>
  <c r="BC378" i="18"/>
  <c r="BB385" i="18"/>
  <c r="BB380" i="18"/>
  <c r="BB382" i="18" s="1"/>
  <c r="BA390" i="18"/>
  <c r="BA389" i="18"/>
  <c r="AZ393" i="18"/>
  <c r="BF402" i="18"/>
  <c r="AW405" i="18"/>
  <c r="BE404" i="18"/>
  <c r="BE405" i="18"/>
  <c r="AV413" i="18"/>
  <c r="AV407" i="18"/>
  <c r="AV409" i="18" s="1"/>
  <c r="BD412" i="18"/>
  <c r="BD413" i="18"/>
  <c r="BD407" i="18"/>
  <c r="BC417" i="18"/>
  <c r="BC416" i="18"/>
  <c r="BB420" i="18"/>
  <c r="X400" i="18"/>
  <c r="AF400" i="18"/>
  <c r="AN400" i="18"/>
  <c r="AB402" i="18"/>
  <c r="AJ402" i="18"/>
  <c r="AR402" i="18"/>
  <c r="X405" i="18"/>
  <c r="X404" i="18"/>
  <c r="AF405" i="18"/>
  <c r="AF404" i="18"/>
  <c r="AN405" i="18"/>
  <c r="AN404" i="18"/>
  <c r="T413" i="18"/>
  <c r="T407" i="18"/>
  <c r="T409" i="18" s="1"/>
  <c r="AB412" i="18"/>
  <c r="AB413" i="18"/>
  <c r="AB407" i="18"/>
  <c r="AJ412" i="18"/>
  <c r="AJ413" i="18"/>
  <c r="AJ407" i="18"/>
  <c r="AJ409" i="18" s="1"/>
  <c r="AR412" i="18"/>
  <c r="AR407" i="18"/>
  <c r="AR409" i="18" s="1"/>
  <c r="AR413" i="18"/>
  <c r="X416" i="18"/>
  <c r="X417" i="18"/>
  <c r="AF416" i="18"/>
  <c r="AF417" i="18"/>
  <c r="AN416" i="18"/>
  <c r="AN417" i="18"/>
  <c r="T420" i="18"/>
  <c r="AB420" i="18"/>
  <c r="AJ420" i="18"/>
  <c r="AR420" i="18"/>
  <c r="AJ292" i="18"/>
  <c r="AA320" i="18"/>
  <c r="Y386" i="18"/>
  <c r="Y385" i="18"/>
  <c r="AG386" i="18"/>
  <c r="AG385" i="18"/>
  <c r="AG380" i="18"/>
  <c r="AG382" i="18" s="1"/>
  <c r="AO386" i="18"/>
  <c r="AO385" i="18"/>
  <c r="AO380" i="18"/>
  <c r="AO382" i="18" s="1"/>
  <c r="U390" i="18"/>
  <c r="AC390" i="18"/>
  <c r="AC389" i="18"/>
  <c r="AK390" i="18"/>
  <c r="AK389" i="18"/>
  <c r="AS389" i="18"/>
  <c r="AS390" i="18"/>
  <c r="Y393" i="18"/>
  <c r="AG393" i="18"/>
  <c r="AO393" i="18"/>
  <c r="BF373" i="18"/>
  <c r="BE375" i="18"/>
  <c r="BD377" i="18"/>
  <c r="BD378" i="18"/>
  <c r="BC385" i="18"/>
  <c r="BC386" i="18"/>
  <c r="BC380" i="18"/>
  <c r="BC382" i="18" s="1"/>
  <c r="BB390" i="18"/>
  <c r="BB389" i="18"/>
  <c r="BA393" i="18"/>
  <c r="AZ400" i="18"/>
  <c r="BG402" i="18"/>
  <c r="BF405" i="18"/>
  <c r="BF404" i="18"/>
  <c r="AW407" i="18"/>
  <c r="AW409" i="18" s="1"/>
  <c r="AW413" i="18"/>
  <c r="BE412" i="18"/>
  <c r="BE413" i="18"/>
  <c r="BE407" i="18"/>
  <c r="AV417" i="18"/>
  <c r="BD417" i="18"/>
  <c r="BD416" i="18"/>
  <c r="BC420" i="18"/>
  <c r="Y400" i="18"/>
  <c r="AG400" i="18"/>
  <c r="AO400" i="18"/>
  <c r="AC402" i="18"/>
  <c r="AK402" i="18"/>
  <c r="AS402" i="18"/>
  <c r="Y405" i="18"/>
  <c r="Y404" i="18"/>
  <c r="AG405" i="18"/>
  <c r="AG404" i="18"/>
  <c r="AO405" i="18"/>
  <c r="AO404" i="18"/>
  <c r="U413" i="18"/>
  <c r="U407" i="18"/>
  <c r="AC412" i="18"/>
  <c r="AC413" i="18"/>
  <c r="AC407" i="18"/>
  <c r="AK413" i="18"/>
  <c r="AK414" i="18" s="1"/>
  <c r="AK412" i="18"/>
  <c r="AS412" i="18"/>
  <c r="AS413" i="18"/>
  <c r="AS407" i="18"/>
  <c r="Y416" i="18"/>
  <c r="Y417" i="18"/>
  <c r="AG416" i="18"/>
  <c r="AG417" i="18"/>
  <c r="AO416" i="18"/>
  <c r="AO417" i="18"/>
  <c r="U420" i="18"/>
  <c r="AC420" i="18"/>
  <c r="AK420" i="18"/>
  <c r="AS420" i="18"/>
  <c r="AQ320" i="18"/>
  <c r="AB378" i="18"/>
  <c r="Z386" i="18"/>
  <c r="Z385" i="18"/>
  <c r="Z380" i="18"/>
  <c r="Z382" i="18" s="1"/>
  <c r="AH386" i="18"/>
  <c r="AH385" i="18"/>
  <c r="AH380" i="18"/>
  <c r="AH382" i="18" s="1"/>
  <c r="AP386" i="18"/>
  <c r="AP385" i="18"/>
  <c r="AP380" i="18"/>
  <c r="AP382" i="18" s="1"/>
  <c r="V390" i="18"/>
  <c r="AD390" i="18"/>
  <c r="AD389" i="18"/>
  <c r="AL390" i="18"/>
  <c r="AL389" i="18"/>
  <c r="AT390" i="18"/>
  <c r="AT389" i="18"/>
  <c r="Z393" i="18"/>
  <c r="AH393" i="18"/>
  <c r="AP393" i="18"/>
  <c r="BF375" i="18"/>
  <c r="AV380" i="18"/>
  <c r="AV382" i="18" s="1"/>
  <c r="AV386" i="18"/>
  <c r="BD385" i="18"/>
  <c r="BD386" i="18"/>
  <c r="BD380" i="18"/>
  <c r="BD382" i="18" s="1"/>
  <c r="BC390" i="18"/>
  <c r="BC389" i="18"/>
  <c r="BB393" i="18"/>
  <c r="BA400" i="18"/>
  <c r="BG405" i="18"/>
  <c r="BG404" i="18"/>
  <c r="AX413" i="18"/>
  <c r="AX407" i="18"/>
  <c r="AX409" i="18" s="1"/>
  <c r="BF413" i="18"/>
  <c r="BF412" i="18"/>
  <c r="BF407" i="18"/>
  <c r="BF409" i="18" s="1"/>
  <c r="AW417" i="18"/>
  <c r="BE416" i="18"/>
  <c r="BE417" i="18"/>
  <c r="BE418" i="18" s="1"/>
  <c r="AV420" i="18"/>
  <c r="BD420" i="18"/>
  <c r="Z400" i="18"/>
  <c r="AH400" i="18"/>
  <c r="AP400" i="18"/>
  <c r="AD402" i="18"/>
  <c r="AL402" i="18"/>
  <c r="AT402" i="18"/>
  <c r="Z405" i="18"/>
  <c r="Z404" i="18"/>
  <c r="AH405" i="18"/>
  <c r="AH406" i="18" s="1"/>
  <c r="AH404" i="18"/>
  <c r="AP405" i="18"/>
  <c r="AP404" i="18"/>
  <c r="V413" i="18"/>
  <c r="V407" i="18"/>
  <c r="Z408" i="18" s="1"/>
  <c r="AD413" i="18"/>
  <c r="AD412" i="18"/>
  <c r="AD407" i="18"/>
  <c r="AL413" i="18"/>
  <c r="AL414" i="18" s="1"/>
  <c r="AL412" i="18"/>
  <c r="AL407" i="18"/>
  <c r="AT413" i="18"/>
  <c r="AT412" i="18"/>
  <c r="AT407" i="18"/>
  <c r="Z416" i="18"/>
  <c r="Z417" i="18"/>
  <c r="AH417" i="18"/>
  <c r="AH418" i="18" s="1"/>
  <c r="AH416" i="18"/>
  <c r="AP416" i="18"/>
  <c r="AP417" i="18"/>
  <c r="V420" i="18"/>
  <c r="AD420" i="18"/>
  <c r="AL420" i="18"/>
  <c r="AT420" i="18"/>
  <c r="K278" i="18"/>
  <c r="K277" i="18"/>
  <c r="S278" i="18"/>
  <c r="S277" i="18"/>
  <c r="AA278" i="18"/>
  <c r="AA279" i="18" s="1"/>
  <c r="AA277" i="18"/>
  <c r="AI278" i="18"/>
  <c r="AI277" i="18"/>
  <c r="AQ278" i="18"/>
  <c r="AQ279" i="18" s="1"/>
  <c r="AQ277" i="18"/>
  <c r="G281" i="18"/>
  <c r="O281" i="18"/>
  <c r="W281" i="18"/>
  <c r="AE281" i="18"/>
  <c r="AM281" i="18"/>
  <c r="BB266" i="18"/>
  <c r="BJ266" i="18"/>
  <c r="BN267" i="18" s="1"/>
  <c r="BJ265" i="18"/>
  <c r="BA273" i="18"/>
  <c r="BA268" i="18"/>
  <c r="BA274" i="18"/>
  <c r="BI273" i="18"/>
  <c r="BI274" i="18"/>
  <c r="BI268" i="18"/>
  <c r="AZ278" i="18"/>
  <c r="AZ277" i="18"/>
  <c r="BH278" i="18"/>
  <c r="BH277" i="18"/>
  <c r="AY281" i="18"/>
  <c r="BG281" i="18"/>
  <c r="AV293" i="18"/>
  <c r="BD293" i="18"/>
  <c r="BD292" i="18"/>
  <c r="BL293" i="18"/>
  <c r="BP294" i="18" s="1"/>
  <c r="BC301" i="18"/>
  <c r="BC300" i="18"/>
  <c r="BC295" i="18"/>
  <c r="BK301" i="18"/>
  <c r="BO302" i="18" s="1"/>
  <c r="BK300" i="18"/>
  <c r="BK295" i="18"/>
  <c r="BO296" i="18" s="1"/>
  <c r="BB304" i="18"/>
  <c r="BB305" i="18"/>
  <c r="BJ304" i="18"/>
  <c r="BJ305" i="18"/>
  <c r="BN306" i="18" s="1"/>
  <c r="BA308" i="18"/>
  <c r="AA290" i="18"/>
  <c r="AI290" i="18"/>
  <c r="AQ290" i="18"/>
  <c r="W293" i="18"/>
  <c r="W292" i="18"/>
  <c r="AE293" i="18"/>
  <c r="AE292" i="18"/>
  <c r="AM293" i="18"/>
  <c r="AM292" i="18"/>
  <c r="S301" i="18"/>
  <c r="S295" i="18"/>
  <c r="S297" i="18" s="1"/>
  <c r="AA301" i="18"/>
  <c r="AA300" i="18"/>
  <c r="AA295" i="18"/>
  <c r="AA297" i="18" s="1"/>
  <c r="AI301" i="18"/>
  <c r="AI300" i="18"/>
  <c r="AI295" i="18"/>
  <c r="AI297" i="18" s="1"/>
  <c r="AQ301" i="18"/>
  <c r="AQ300" i="18"/>
  <c r="AQ295" i="18"/>
  <c r="AQ297" i="18" s="1"/>
  <c r="W304" i="18"/>
  <c r="W305" i="18"/>
  <c r="AE305" i="18"/>
  <c r="AE304" i="18"/>
  <c r="AM304" i="18"/>
  <c r="AM305" i="18"/>
  <c r="S308" i="18"/>
  <c r="AA308" i="18"/>
  <c r="AI308" i="18"/>
  <c r="AQ308" i="18"/>
  <c r="AD315" i="18"/>
  <c r="AL315" i="18"/>
  <c r="AT315" i="18"/>
  <c r="V320" i="18"/>
  <c r="AD320" i="18"/>
  <c r="AD319" i="18"/>
  <c r="AL320" i="18"/>
  <c r="AT320" i="18"/>
  <c r="AT319" i="18"/>
  <c r="Z328" i="18"/>
  <c r="Z327" i="18"/>
  <c r="Z322" i="18"/>
  <c r="Z324" i="18" s="1"/>
  <c r="AH328" i="18"/>
  <c r="AH327" i="18"/>
  <c r="AH322" i="18"/>
  <c r="AH324" i="18" s="1"/>
  <c r="AP328" i="18"/>
  <c r="AP327" i="18"/>
  <c r="AP322" i="18"/>
  <c r="AP324" i="18" s="1"/>
  <c r="V332" i="18"/>
  <c r="AD331" i="18"/>
  <c r="AD332" i="18"/>
  <c r="AL331" i="18"/>
  <c r="AL332" i="18"/>
  <c r="AT331" i="18"/>
  <c r="AT332" i="18"/>
  <c r="Z335" i="18"/>
  <c r="AH335" i="18"/>
  <c r="AP335" i="18"/>
  <c r="BG315" i="18"/>
  <c r="AW320" i="18"/>
  <c r="BE320" i="18"/>
  <c r="BE319" i="18"/>
  <c r="AV328" i="18"/>
  <c r="AV322" i="18"/>
  <c r="AV324" i="18" s="1"/>
  <c r="BD327" i="18"/>
  <c r="BD328" i="18"/>
  <c r="BD322" i="18"/>
  <c r="BL327" i="18"/>
  <c r="BL328" i="18"/>
  <c r="BP329" i="18" s="1"/>
  <c r="BL322" i="18"/>
  <c r="BC331" i="18"/>
  <c r="BC332" i="18"/>
  <c r="BK331" i="18"/>
  <c r="BK332" i="18"/>
  <c r="BO333" i="18" s="1"/>
  <c r="BB335" i="18"/>
  <c r="BJ335" i="18"/>
  <c r="C351" i="18"/>
  <c r="K350" i="18"/>
  <c r="S350" i="18"/>
  <c r="S351" i="18"/>
  <c r="AA350" i="18"/>
  <c r="AA351" i="18"/>
  <c r="AI350" i="18"/>
  <c r="AQ350" i="18"/>
  <c r="AQ351" i="18"/>
  <c r="AZ350" i="18"/>
  <c r="F359" i="18"/>
  <c r="F353" i="18"/>
  <c r="F355" i="18" s="1"/>
  <c r="N358" i="18"/>
  <c r="N359" i="18"/>
  <c r="N353" i="18"/>
  <c r="V359" i="18"/>
  <c r="V358" i="18"/>
  <c r="V353" i="18"/>
  <c r="AD358" i="18"/>
  <c r="AD359" i="18"/>
  <c r="AD353" i="18"/>
  <c r="AL359" i="18"/>
  <c r="AL358" i="18"/>
  <c r="AL353" i="18"/>
  <c r="AT358" i="18"/>
  <c r="AT359" i="18"/>
  <c r="AT353" i="18"/>
  <c r="BC358" i="18"/>
  <c r="BC359" i="18"/>
  <c r="BC353" i="18"/>
  <c r="I363" i="18"/>
  <c r="I362" i="18"/>
  <c r="Q362" i="18"/>
  <c r="Q363" i="18"/>
  <c r="Y362" i="18"/>
  <c r="Y363" i="18"/>
  <c r="AG363" i="18"/>
  <c r="AG362" i="18"/>
  <c r="AO362" i="18"/>
  <c r="AO363" i="18"/>
  <c r="AX363" i="18"/>
  <c r="BF362" i="18"/>
  <c r="BF363" i="18"/>
  <c r="D366" i="18"/>
  <c r="L366" i="18"/>
  <c r="T366" i="18"/>
  <c r="AB366" i="18"/>
  <c r="AJ366" i="18"/>
  <c r="AR366" i="18"/>
  <c r="BA366" i="18"/>
  <c r="W378" i="18"/>
  <c r="W377" i="18"/>
  <c r="AE378" i="18"/>
  <c r="AE377" i="18"/>
  <c r="AM378" i="18"/>
  <c r="AM377" i="18"/>
  <c r="S386" i="18"/>
  <c r="S380" i="18"/>
  <c r="S382" i="18" s="1"/>
  <c r="AA386" i="18"/>
  <c r="AA385" i="18"/>
  <c r="AA380" i="18"/>
  <c r="AI386" i="18"/>
  <c r="AI385" i="18"/>
  <c r="AI380" i="18"/>
  <c r="AI382" i="18" s="1"/>
  <c r="AQ386" i="18"/>
  <c r="AQ385" i="18"/>
  <c r="AQ380" i="18"/>
  <c r="AQ382" i="18" s="1"/>
  <c r="W389" i="18"/>
  <c r="W390" i="18"/>
  <c r="AE389" i="18"/>
  <c r="AE390" i="18"/>
  <c r="AM389" i="18"/>
  <c r="AM390" i="18"/>
  <c r="S393" i="18"/>
  <c r="AA393" i="18"/>
  <c r="AI393" i="18"/>
  <c r="AQ393" i="18"/>
  <c r="BG375" i="18"/>
  <c r="AX378" i="18"/>
  <c r="BF378" i="18"/>
  <c r="AW386" i="18"/>
  <c r="AW380" i="18"/>
  <c r="AW382" i="18" s="1"/>
  <c r="BE385" i="18"/>
  <c r="BE386" i="18"/>
  <c r="BE380" i="18"/>
  <c r="BE382" i="18" s="1"/>
  <c r="AV390" i="18"/>
  <c r="BD389" i="18"/>
  <c r="BD390" i="18"/>
  <c r="BC393" i="18"/>
  <c r="BB400" i="18"/>
  <c r="AZ405" i="18"/>
  <c r="AY413" i="18"/>
  <c r="AY407" i="18"/>
  <c r="AY409" i="18" s="1"/>
  <c r="BG413" i="18"/>
  <c r="BG412" i="18"/>
  <c r="BG407" i="18"/>
  <c r="AX417" i="18"/>
  <c r="BF416" i="18"/>
  <c r="BF417" i="18"/>
  <c r="AW420" i="18"/>
  <c r="BE420" i="18"/>
  <c r="AA400" i="18"/>
  <c r="AI400" i="18"/>
  <c r="AQ400" i="18"/>
  <c r="S405" i="18"/>
  <c r="AA405" i="18"/>
  <c r="AA404" i="18"/>
  <c r="AI405" i="18"/>
  <c r="AI404" i="18"/>
  <c r="AQ405" i="18"/>
  <c r="AQ404" i="18"/>
  <c r="W412" i="18"/>
  <c r="W413" i="18"/>
  <c r="W407" i="18"/>
  <c r="W409" i="18" s="1"/>
  <c r="AE412" i="18"/>
  <c r="AE413" i="18"/>
  <c r="AE407" i="18"/>
  <c r="AM412" i="18"/>
  <c r="AM413" i="18"/>
  <c r="AM407" i="18"/>
  <c r="S417" i="18"/>
  <c r="AA417" i="18"/>
  <c r="AA416" i="18"/>
  <c r="AI417" i="18"/>
  <c r="AI416" i="18"/>
  <c r="AQ417" i="18"/>
  <c r="AQ416" i="18"/>
  <c r="W420" i="18"/>
  <c r="AE420" i="18"/>
  <c r="AM420" i="18"/>
  <c r="BB265" i="18"/>
  <c r="BL292" i="18"/>
  <c r="AL319" i="18"/>
  <c r="AZ351" i="18"/>
  <c r="AI378" i="18"/>
  <c r="AZ404" i="18"/>
  <c r="BD214" i="18"/>
  <c r="AF187" i="18"/>
  <c r="Y211" i="18"/>
  <c r="H99" i="17"/>
  <c r="P99" i="17"/>
  <c r="P153" i="17"/>
  <c r="O185" i="17"/>
  <c r="O191" i="17"/>
  <c r="P190" i="17"/>
  <c r="L194" i="17"/>
  <c r="L195" i="17"/>
  <c r="T191" i="17"/>
  <c r="T185" i="17"/>
  <c r="T187" i="17" s="1"/>
  <c r="T190" i="17"/>
  <c r="N210" i="17"/>
  <c r="N209" i="17"/>
  <c r="O218" i="17"/>
  <c r="O212" i="17"/>
  <c r="P221" i="17"/>
  <c r="P222" i="17"/>
  <c r="P223" i="17" s="1"/>
  <c r="L237" i="17"/>
  <c r="L236" i="17"/>
  <c r="N248" i="17"/>
  <c r="N249" i="17"/>
  <c r="O248" i="17"/>
  <c r="T245" i="17"/>
  <c r="T239" i="17"/>
  <c r="T241" i="17" s="1"/>
  <c r="T182" i="17"/>
  <c r="Q212" i="17"/>
  <c r="I99" i="17"/>
  <c r="Q99" i="17"/>
  <c r="H114" i="17"/>
  <c r="K126" i="17"/>
  <c r="L128" i="17"/>
  <c r="Q153" i="17"/>
  <c r="K183" i="17"/>
  <c r="H190" i="17"/>
  <c r="P191" i="17"/>
  <c r="J198" i="17"/>
  <c r="U190" i="17"/>
  <c r="O210" i="17"/>
  <c r="P212" i="17"/>
  <c r="Q221" i="17"/>
  <c r="M237" i="17"/>
  <c r="G191" i="17"/>
  <c r="P210" i="17"/>
  <c r="P211" i="17" s="1"/>
  <c r="P209" i="17"/>
  <c r="O245" i="17"/>
  <c r="O239" i="17"/>
  <c r="L48" i="17"/>
  <c r="L47" i="17"/>
  <c r="K98" i="17"/>
  <c r="K99" i="17"/>
  <c r="M125" i="17"/>
  <c r="M183" i="17"/>
  <c r="M182" i="17"/>
  <c r="S183" i="17"/>
  <c r="U209" i="17"/>
  <c r="U210" i="17"/>
  <c r="M252" i="17"/>
  <c r="M249" i="17"/>
  <c r="O237" i="17"/>
  <c r="O236" i="17"/>
  <c r="Q74" i="17"/>
  <c r="P183" i="17"/>
  <c r="H79" i="17"/>
  <c r="N182" i="17"/>
  <c r="K191" i="17"/>
  <c r="T194" i="17"/>
  <c r="L222" i="17"/>
  <c r="T236" i="17"/>
  <c r="Q248" i="17"/>
  <c r="O107" i="17"/>
  <c r="O106" i="17"/>
  <c r="Q191" i="17"/>
  <c r="Q190" i="17"/>
  <c r="Q185" i="17"/>
  <c r="Q187" i="17" s="1"/>
  <c r="N225" i="17"/>
  <c r="N218" i="17"/>
  <c r="U66" i="17"/>
  <c r="U67" i="17"/>
  <c r="V68" i="17" s="1"/>
  <c r="P107" i="17"/>
  <c r="P106" i="17"/>
  <c r="P134" i="17"/>
  <c r="L218" i="17"/>
  <c r="L252" i="17"/>
  <c r="O190" i="17"/>
  <c r="I190" i="17"/>
  <c r="I191" i="17"/>
  <c r="I185" i="17"/>
  <c r="N236" i="17"/>
  <c r="N237" i="17"/>
  <c r="N239" i="17"/>
  <c r="N241" i="17" s="1"/>
  <c r="P249" i="17"/>
  <c r="P248" i="17"/>
  <c r="M66" i="17"/>
  <c r="U133" i="17"/>
  <c r="M164" i="17"/>
  <c r="Q210" i="17"/>
  <c r="Q209" i="17"/>
  <c r="U222" i="17"/>
  <c r="P239" i="17"/>
  <c r="P245" i="17"/>
  <c r="S249" i="17"/>
  <c r="T248" i="17"/>
  <c r="M185" i="17"/>
  <c r="J195" i="17"/>
  <c r="O225" i="17"/>
  <c r="T218" i="17"/>
  <c r="T225" i="17"/>
  <c r="L249" i="17"/>
  <c r="S198" i="17"/>
  <c r="I74" i="17"/>
  <c r="I75" i="17"/>
  <c r="L183" i="17"/>
  <c r="L182" i="17"/>
  <c r="T67" i="17"/>
  <c r="U79" i="17"/>
  <c r="V80" i="17" s="1"/>
  <c r="H107" i="17"/>
  <c r="H106" i="17"/>
  <c r="J191" i="17"/>
  <c r="J185" i="17"/>
  <c r="L225" i="17"/>
  <c r="T209" i="17"/>
  <c r="U75" i="17"/>
  <c r="V76" i="17" s="1"/>
  <c r="K195" i="17"/>
  <c r="S191" i="17"/>
  <c r="N212" i="17"/>
  <c r="N214" i="17" s="1"/>
  <c r="U218" i="17"/>
  <c r="V219" i="17" s="1"/>
  <c r="U225" i="17"/>
  <c r="L239" i="17"/>
  <c r="L241" i="17" s="1"/>
  <c r="S239" i="17"/>
  <c r="S241" i="17" s="1"/>
  <c r="S252" i="17"/>
  <c r="I98" i="17"/>
  <c r="H198" i="17"/>
  <c r="M239" i="17"/>
  <c r="M241" i="17" s="1"/>
  <c r="U40" i="17"/>
  <c r="V41" i="17" s="1"/>
  <c r="U153" i="17"/>
  <c r="V154" i="17" s="1"/>
  <c r="Q138" i="17"/>
  <c r="O183" i="17"/>
  <c r="N190" i="17"/>
  <c r="M191" i="17"/>
  <c r="K182" i="17"/>
  <c r="K190" i="17"/>
  <c r="N222" i="17"/>
  <c r="M47" i="17"/>
  <c r="G55" i="17"/>
  <c r="O55" i="17"/>
  <c r="L67" i="17"/>
  <c r="J99" i="17"/>
  <c r="L98" i="17"/>
  <c r="T98" i="17"/>
  <c r="T110" i="17"/>
  <c r="L126" i="17"/>
  <c r="M160" i="17"/>
  <c r="O168" i="17"/>
  <c r="T160" i="17"/>
  <c r="L185" i="17"/>
  <c r="U185" i="17"/>
  <c r="V186" i="17" s="1"/>
  <c r="T212" i="17"/>
  <c r="Q222" i="17"/>
  <c r="U248" i="17"/>
  <c r="H55" i="17"/>
  <c r="P55" i="17"/>
  <c r="L75" i="17"/>
  <c r="J101" i="17"/>
  <c r="J103" i="17" s="1"/>
  <c r="S138" i="17"/>
  <c r="K153" i="17"/>
  <c r="N160" i="17"/>
  <c r="P168" i="17"/>
  <c r="U168" i="17"/>
  <c r="L212" i="17"/>
  <c r="U212" i="17"/>
  <c r="M209" i="17"/>
  <c r="Q245" i="17"/>
  <c r="L248" i="17"/>
  <c r="P236" i="17"/>
  <c r="I55" i="17"/>
  <c r="Q55" i="17"/>
  <c r="H67" i="17"/>
  <c r="P67" i="17"/>
  <c r="T69" i="17"/>
  <c r="L111" i="17"/>
  <c r="H111" i="17"/>
  <c r="K141" i="17"/>
  <c r="T141" i="17"/>
  <c r="T125" i="17"/>
  <c r="T137" i="17"/>
  <c r="L165" i="17"/>
  <c r="N153" i="17"/>
  <c r="Q168" i="17"/>
  <c r="H183" i="17"/>
  <c r="M212" i="17"/>
  <c r="M214" i="17" s="1"/>
  <c r="K218" i="17"/>
  <c r="L219" i="17" s="1"/>
  <c r="S245" i="17"/>
  <c r="I48" i="17"/>
  <c r="H42" i="17"/>
  <c r="J55" i="17"/>
  <c r="S48" i="17"/>
  <c r="Q66" i="17"/>
  <c r="N69" i="17"/>
  <c r="N71" i="17" s="1"/>
  <c r="H82" i="17"/>
  <c r="U69" i="17"/>
  <c r="V70" i="17" s="1"/>
  <c r="U82" i="17"/>
  <c r="L101" i="17"/>
  <c r="L103" i="17" s="1"/>
  <c r="I111" i="17"/>
  <c r="Q111" i="17"/>
  <c r="S101" i="17"/>
  <c r="S114" i="17"/>
  <c r="U126" i="17"/>
  <c r="V127" i="17" s="1"/>
  <c r="U138" i="17"/>
  <c r="V139" i="17" s="1"/>
  <c r="M165" i="17"/>
  <c r="S161" i="17"/>
  <c r="S153" i="17"/>
  <c r="S165" i="17"/>
  <c r="T111" i="17"/>
  <c r="T155" i="17"/>
  <c r="T157" i="17" s="1"/>
  <c r="I183" i="17"/>
  <c r="O209" i="17"/>
  <c r="H44" i="17"/>
  <c r="P126" i="17"/>
  <c r="P125" i="17"/>
  <c r="P165" i="17"/>
  <c r="P164" i="17"/>
  <c r="L133" i="17"/>
  <c r="K134" i="17"/>
  <c r="T164" i="17"/>
  <c r="O98" i="17"/>
  <c r="T126" i="17"/>
  <c r="U155" i="17"/>
  <c r="J47" i="17"/>
  <c r="K66" i="17"/>
  <c r="H75" i="17"/>
  <c r="P75" i="17"/>
  <c r="N106" i="17"/>
  <c r="U106" i="17"/>
  <c r="U114" i="17"/>
  <c r="L134" i="17"/>
  <c r="M138" i="17"/>
  <c r="S128" i="17"/>
  <c r="S130" i="17" s="1"/>
  <c r="S141" i="17"/>
  <c r="L168" i="17"/>
  <c r="U164" i="17"/>
  <c r="N47" i="17"/>
  <c r="N48" i="17"/>
  <c r="P69" i="17"/>
  <c r="P98" i="17"/>
  <c r="S107" i="17"/>
  <c r="K128" i="17"/>
  <c r="K130" i="17" s="1"/>
  <c r="L137" i="17"/>
  <c r="T138" i="17"/>
  <c r="U161" i="17"/>
  <c r="V162" i="17" s="1"/>
  <c r="H47" i="17"/>
  <c r="L161" i="17"/>
  <c r="P161" i="17"/>
  <c r="P155" i="17"/>
  <c r="P160" i="17"/>
  <c r="Q47" i="17"/>
  <c r="T161" i="17"/>
  <c r="Q69" i="17"/>
  <c r="Q71" i="17" s="1"/>
  <c r="M134" i="17"/>
  <c r="N138" i="17"/>
  <c r="O141" i="17"/>
  <c r="T134" i="17"/>
  <c r="M168" i="17"/>
  <c r="O47" i="17"/>
  <c r="O48" i="17"/>
  <c r="H52" i="17"/>
  <c r="M75" i="17"/>
  <c r="Q98" i="17"/>
  <c r="T99" i="17"/>
  <c r="Q106" i="17"/>
  <c r="T107" i="17"/>
  <c r="J111" i="17"/>
  <c r="Q133" i="17"/>
  <c r="M137" i="17"/>
  <c r="Q125" i="17"/>
  <c r="L99" i="17"/>
  <c r="O74" i="17"/>
  <c r="O75" i="17"/>
  <c r="Q161" i="17"/>
  <c r="Q155" i="17"/>
  <c r="Q157" i="17" s="1"/>
  <c r="Q160" i="17"/>
  <c r="T153" i="17"/>
  <c r="O69" i="17"/>
  <c r="K101" i="17"/>
  <c r="Q107" i="17"/>
  <c r="T165" i="17"/>
  <c r="S55" i="17"/>
  <c r="J114" i="17"/>
  <c r="M126" i="17"/>
  <c r="N134" i="17"/>
  <c r="O138" i="17"/>
  <c r="P141" i="17"/>
  <c r="U134" i="17"/>
  <c r="V135" i="17" s="1"/>
  <c r="S168" i="17"/>
  <c r="P47" i="17"/>
  <c r="P48" i="17"/>
  <c r="H66" i="17"/>
  <c r="J67" i="17"/>
  <c r="U99" i="17"/>
  <c r="V100" i="17" s="1"/>
  <c r="T106" i="17"/>
  <c r="H110" i="17"/>
  <c r="U125" i="17"/>
  <c r="N98" i="17"/>
  <c r="N99" i="17"/>
  <c r="O161" i="17"/>
  <c r="O155" i="17"/>
  <c r="O157" i="17" s="1"/>
  <c r="O160" i="17"/>
  <c r="L106" i="17"/>
  <c r="Q165" i="17"/>
  <c r="Q164" i="17"/>
  <c r="Q134" i="17"/>
  <c r="M48" i="17"/>
  <c r="T47" i="17"/>
  <c r="T48" i="17"/>
  <c r="T55" i="17"/>
  <c r="N66" i="17"/>
  <c r="N67" i="17"/>
  <c r="K114" i="17"/>
  <c r="N126" i="17"/>
  <c r="N125" i="17"/>
  <c r="N128" i="17"/>
  <c r="O133" i="17"/>
  <c r="O128" i="17"/>
  <c r="P138" i="17"/>
  <c r="P137" i="17"/>
  <c r="L153" i="17"/>
  <c r="M161" i="17"/>
  <c r="M155" i="17"/>
  <c r="M157" i="17" s="1"/>
  <c r="T168" i="17"/>
  <c r="Q48" i="17"/>
  <c r="T74" i="17"/>
  <c r="S75" i="17"/>
  <c r="I107" i="17"/>
  <c r="I110" i="17"/>
  <c r="T128" i="17"/>
  <c r="U137" i="17"/>
  <c r="H40" i="17"/>
  <c r="M69" i="17"/>
  <c r="M71" i="17" s="1"/>
  <c r="K107" i="17"/>
  <c r="N74" i="17"/>
  <c r="N75" i="17"/>
  <c r="P66" i="17"/>
  <c r="L107" i="17"/>
  <c r="I47" i="17"/>
  <c r="M106" i="17"/>
  <c r="M107" i="17"/>
  <c r="U47" i="17"/>
  <c r="U48" i="17"/>
  <c r="V49" i="17" s="1"/>
  <c r="U42" i="17"/>
  <c r="G67" i="17"/>
  <c r="O67" i="17"/>
  <c r="L69" i="17"/>
  <c r="M98" i="17"/>
  <c r="M99" i="17"/>
  <c r="L114" i="17"/>
  <c r="O126" i="17"/>
  <c r="O125" i="17"/>
  <c r="P133" i="17"/>
  <c r="P128" i="17"/>
  <c r="M153" i="17"/>
  <c r="N161" i="17"/>
  <c r="N155" i="17"/>
  <c r="H69" i="17"/>
  <c r="U74" i="17"/>
  <c r="T75" i="17"/>
  <c r="H98" i="17"/>
  <c r="U101" i="17"/>
  <c r="V102" i="17" s="1"/>
  <c r="J107" i="17"/>
  <c r="J110" i="17"/>
  <c r="U128" i="17"/>
  <c r="V129" i="17" s="1"/>
  <c r="O134" i="17"/>
  <c r="L155" i="17"/>
  <c r="M156" i="17" s="1"/>
  <c r="K161" i="17"/>
  <c r="K165" i="17"/>
  <c r="L166" i="17" s="1"/>
  <c r="K48" i="17"/>
  <c r="M67" i="17"/>
  <c r="G101" i="17"/>
  <c r="G103" i="17" s="1"/>
  <c r="O101" i="17"/>
  <c r="M133" i="17"/>
  <c r="O137" i="17"/>
  <c r="U52" i="17"/>
  <c r="V53" i="17" s="1"/>
  <c r="H101" i="17"/>
  <c r="P101" i="17"/>
  <c r="N107" i="17"/>
  <c r="N133" i="17"/>
  <c r="I8" i="17"/>
  <c r="Q8" i="17"/>
  <c r="O10" i="17"/>
  <c r="T10" i="17"/>
  <c r="T20" i="17"/>
  <c r="L35" i="17"/>
  <c r="I37" i="17"/>
  <c r="Q37" i="17"/>
  <c r="J62" i="17"/>
  <c r="O64" i="17"/>
  <c r="T62" i="17"/>
  <c r="H94" i="17"/>
  <c r="P94" i="17"/>
  <c r="M96" i="17"/>
  <c r="M205" i="17"/>
  <c r="N317" i="17"/>
  <c r="U178" i="17"/>
  <c r="K10" i="17"/>
  <c r="M37" i="17"/>
  <c r="K64" i="17"/>
  <c r="N62" i="17"/>
  <c r="U121" i="17"/>
  <c r="L180" i="17"/>
  <c r="H35" i="17"/>
  <c r="M8" i="17"/>
  <c r="P35" i="17"/>
  <c r="T8" i="17"/>
  <c r="L62" i="17"/>
  <c r="O96" i="17"/>
  <c r="L152" i="17"/>
  <c r="Q217" i="17"/>
  <c r="N261" i="17"/>
  <c r="T263" i="17"/>
  <c r="N315" i="17"/>
  <c r="G13" i="17"/>
  <c r="M121" i="17"/>
  <c r="K37" i="17"/>
  <c r="J94" i="17"/>
  <c r="T150" i="17"/>
  <c r="Q180" i="17"/>
  <c r="O207" i="17"/>
  <c r="M234" i="17"/>
  <c r="J277" i="17"/>
  <c r="P288" i="17"/>
  <c r="T315" i="17"/>
  <c r="P20" i="17"/>
  <c r="K28" i="17"/>
  <c r="T64" i="17"/>
  <c r="L94" i="17"/>
  <c r="I96" i="17"/>
  <c r="Q96" i="17"/>
  <c r="N121" i="17"/>
  <c r="Q10" i="17"/>
  <c r="N35" i="17"/>
  <c r="T37" i="17"/>
  <c r="H194" i="17"/>
  <c r="N205" i="17"/>
  <c r="M273" i="17"/>
  <c r="O317" i="17"/>
  <c r="O12" i="17"/>
  <c r="T94" i="17"/>
  <c r="I180" i="17"/>
  <c r="T205" i="17"/>
  <c r="K263" i="17"/>
  <c r="K8" i="17"/>
  <c r="Q64" i="17"/>
  <c r="M123" i="17"/>
  <c r="L178" i="17"/>
  <c r="L232" i="17"/>
  <c r="Q290" i="17"/>
  <c r="I10" i="17"/>
  <c r="I64" i="17"/>
  <c r="L121" i="17"/>
  <c r="T221" i="17"/>
  <c r="O244" i="17"/>
  <c r="T273" i="17"/>
  <c r="O123" i="17"/>
  <c r="T121" i="17"/>
  <c r="L148" i="17"/>
  <c r="M150" i="17"/>
  <c r="N152" i="17"/>
  <c r="N178" i="17"/>
  <c r="K180" i="17"/>
  <c r="J194" i="17"/>
  <c r="T180" i="17"/>
  <c r="P205" i="17"/>
  <c r="Q207" i="17"/>
  <c r="L221" i="17"/>
  <c r="N232" i="17"/>
  <c r="O234" i="17"/>
  <c r="Q244" i="17"/>
  <c r="T232" i="17"/>
  <c r="H261" i="17"/>
  <c r="P261" i="17"/>
  <c r="M263" i="17"/>
  <c r="O273" i="17"/>
  <c r="T290" i="17"/>
  <c r="P315" i="17"/>
  <c r="Q317" i="17"/>
  <c r="G28" i="17"/>
  <c r="L10" i="17"/>
  <c r="K96" i="17"/>
  <c r="P121" i="17"/>
  <c r="T207" i="17"/>
  <c r="P232" i="17"/>
  <c r="T261" i="17"/>
  <c r="I178" i="17"/>
  <c r="Q178" i="17"/>
  <c r="O62" i="17"/>
  <c r="O8" i="17"/>
  <c r="O37" i="17"/>
  <c r="T35" i="17"/>
  <c r="M64" i="17"/>
  <c r="T96" i="17"/>
  <c r="P152" i="17"/>
  <c r="H178" i="17"/>
  <c r="M217" i="17"/>
  <c r="I273" i="17"/>
  <c r="T317" i="17"/>
  <c r="M10" i="17"/>
  <c r="N94" i="17"/>
  <c r="Q123" i="17"/>
  <c r="O150" i="17"/>
  <c r="M180" i="17"/>
  <c r="J261" i="17"/>
  <c r="Q273" i="17"/>
  <c r="L288" i="17"/>
  <c r="H64" i="17"/>
  <c r="P64" i="17"/>
  <c r="P62" i="17"/>
  <c r="N148" i="17"/>
  <c r="T152" i="17"/>
  <c r="T217" i="17"/>
  <c r="M290" i="17"/>
  <c r="J35" i="17"/>
  <c r="H62" i="17"/>
  <c r="T148" i="17"/>
  <c r="P178" i="17"/>
  <c r="Q234" i="17"/>
  <c r="O263" i="17"/>
  <c r="J10" i="17"/>
  <c r="N217" i="17"/>
  <c r="H263" i="17"/>
  <c r="P263" i="17"/>
  <c r="T123" i="17"/>
  <c r="P148" i="17"/>
  <c r="Q150" i="17"/>
  <c r="J178" i="17"/>
  <c r="O180" i="17"/>
  <c r="T178" i="17"/>
  <c r="L205" i="17"/>
  <c r="M207" i="17"/>
  <c r="O217" i="17"/>
  <c r="M244" i="17"/>
  <c r="T234" i="17"/>
  <c r="T244" i="17"/>
  <c r="L261" i="17"/>
  <c r="I263" i="17"/>
  <c r="Q263" i="17"/>
  <c r="K273" i="17"/>
  <c r="H277" i="17"/>
  <c r="N288" i="17"/>
  <c r="O290" i="17"/>
  <c r="T288" i="17"/>
  <c r="L315" i="17"/>
  <c r="M317" i="17"/>
  <c r="K178" i="17"/>
  <c r="I277" i="17"/>
  <c r="H13" i="17"/>
  <c r="U37" i="17"/>
  <c r="M62" i="17"/>
  <c r="J64" i="17"/>
  <c r="N123" i="17"/>
  <c r="N273" i="17"/>
  <c r="P123" i="17"/>
  <c r="N8" i="17"/>
  <c r="J13" i="17"/>
  <c r="H15" i="17"/>
  <c r="H21" i="17"/>
  <c r="P21" i="17"/>
  <c r="P15" i="17"/>
  <c r="L28" i="17"/>
  <c r="U8" i="17"/>
  <c r="U13" i="17"/>
  <c r="V14" i="17" s="1"/>
  <c r="U12" i="17"/>
  <c r="U25" i="17"/>
  <c r="V26" i="17" s="1"/>
  <c r="I35" i="17"/>
  <c r="Q35" i="17"/>
  <c r="N37" i="17"/>
  <c r="L64" i="17"/>
  <c r="U64" i="17"/>
  <c r="M94" i="17"/>
  <c r="J96" i="17"/>
  <c r="O121" i="17"/>
  <c r="M148" i="17"/>
  <c r="N150" i="17"/>
  <c r="O152" i="17"/>
  <c r="O178" i="17"/>
  <c r="K194" i="17"/>
  <c r="U180" i="17"/>
  <c r="Q205" i="17"/>
  <c r="L217" i="17"/>
  <c r="O232" i="17"/>
  <c r="P234" i="17"/>
  <c r="U232" i="17"/>
  <c r="I261" i="17"/>
  <c r="Q261" i="17"/>
  <c r="N263" i="17"/>
  <c r="H273" i="17"/>
  <c r="P273" i="17"/>
  <c r="L290" i="17"/>
  <c r="U290" i="17"/>
  <c r="Q315" i="17"/>
  <c r="K13" i="17"/>
  <c r="K12" i="17"/>
  <c r="H8" i="17"/>
  <c r="P8" i="17"/>
  <c r="N10" i="17"/>
  <c r="L13" i="17"/>
  <c r="L12" i="17"/>
  <c r="J21" i="17"/>
  <c r="J15" i="17"/>
  <c r="H25" i="17"/>
  <c r="N28" i="17"/>
  <c r="S21" i="17"/>
  <c r="S15" i="17"/>
  <c r="S17" i="17" s="1"/>
  <c r="S28" i="17"/>
  <c r="K35" i="17"/>
  <c r="H37" i="17"/>
  <c r="P37" i="17"/>
  <c r="U35" i="17"/>
  <c r="I62" i="17"/>
  <c r="Q62" i="17"/>
  <c r="N64" i="17"/>
  <c r="O94" i="17"/>
  <c r="L96" i="17"/>
  <c r="U96" i="17"/>
  <c r="Q121" i="17"/>
  <c r="O148" i="17"/>
  <c r="P150" i="17"/>
  <c r="Q152" i="17"/>
  <c r="U148" i="17"/>
  <c r="U152" i="17"/>
  <c r="L207" i="17"/>
  <c r="U207" i="17"/>
  <c r="U217" i="17"/>
  <c r="Q232" i="17"/>
  <c r="L244" i="17"/>
  <c r="K261" i="17"/>
  <c r="J273" i="17"/>
  <c r="U261" i="17"/>
  <c r="M288" i="17"/>
  <c r="N290" i="17"/>
  <c r="L317" i="17"/>
  <c r="U317" i="17"/>
  <c r="O21" i="17"/>
  <c r="O15" i="17"/>
  <c r="O20" i="17"/>
  <c r="Q21" i="17"/>
  <c r="Q15" i="17"/>
  <c r="Q20" i="17"/>
  <c r="M13" i="17"/>
  <c r="K15" i="17"/>
  <c r="K20" i="17"/>
  <c r="O28" i="17"/>
  <c r="T15" i="17"/>
  <c r="T28" i="17"/>
  <c r="M12" i="17"/>
  <c r="K21" i="17"/>
  <c r="G21" i="17"/>
  <c r="G15" i="17"/>
  <c r="G17" i="17" s="1"/>
  <c r="I21" i="17"/>
  <c r="I20" i="17"/>
  <c r="J8" i="17"/>
  <c r="H10" i="17"/>
  <c r="P10" i="17"/>
  <c r="N13" i="17"/>
  <c r="N12" i="17"/>
  <c r="L21" i="17"/>
  <c r="L15" i="17"/>
  <c r="L20" i="17"/>
  <c r="H28" i="17"/>
  <c r="P28" i="17"/>
  <c r="U10" i="17"/>
  <c r="U21" i="17"/>
  <c r="V22" i="17" s="1"/>
  <c r="U15" i="17"/>
  <c r="V16" i="17" s="1"/>
  <c r="U20" i="17"/>
  <c r="U28" i="17"/>
  <c r="M35" i="17"/>
  <c r="J37" i="17"/>
  <c r="K62" i="17"/>
  <c r="U62" i="17"/>
  <c r="I94" i="17"/>
  <c r="Q94" i="17"/>
  <c r="N96" i="17"/>
  <c r="L123" i="17"/>
  <c r="U123" i="17"/>
  <c r="Q148" i="17"/>
  <c r="H180" i="17"/>
  <c r="P180" i="17"/>
  <c r="N207" i="17"/>
  <c r="P217" i="17"/>
  <c r="L234" i="17"/>
  <c r="N244" i="17"/>
  <c r="U234" i="17"/>
  <c r="U244" i="17"/>
  <c r="M261" i="17"/>
  <c r="J263" i="17"/>
  <c r="O288" i="17"/>
  <c r="P290" i="17"/>
  <c r="U288" i="17"/>
  <c r="M315" i="17"/>
  <c r="T21" i="17"/>
  <c r="T13" i="17"/>
  <c r="T12" i="17"/>
  <c r="N180" i="17"/>
  <c r="O13" i="17"/>
  <c r="M15" i="17"/>
  <c r="M20" i="17"/>
  <c r="M21" i="17"/>
  <c r="I28" i="17"/>
  <c r="Q28" i="17"/>
  <c r="H20" i="17"/>
  <c r="Q13" i="17"/>
  <c r="Q12" i="17"/>
  <c r="M28" i="17"/>
  <c r="L8" i="17"/>
  <c r="H12" i="17"/>
  <c r="P13" i="17"/>
  <c r="P12" i="17"/>
  <c r="N21" i="17"/>
  <c r="N15" i="17"/>
  <c r="N20" i="17"/>
  <c r="J28" i="17"/>
  <c r="S13" i="17"/>
  <c r="O35" i="17"/>
  <c r="L37" i="17"/>
  <c r="K94" i="17"/>
  <c r="H96" i="17"/>
  <c r="P96" i="17"/>
  <c r="U94" i="17"/>
  <c r="L150" i="17"/>
  <c r="M152" i="17"/>
  <c r="U150" i="17"/>
  <c r="M178" i="17"/>
  <c r="J180" i="17"/>
  <c r="I194" i="17"/>
  <c r="O205" i="17"/>
  <c r="P207" i="17"/>
  <c r="U205" i="17"/>
  <c r="U221" i="17"/>
  <c r="M232" i="17"/>
  <c r="N234" i="17"/>
  <c r="P244" i="17"/>
  <c r="O261" i="17"/>
  <c r="L263" i="17"/>
  <c r="K277" i="17"/>
  <c r="U263" i="17"/>
  <c r="U273" i="17"/>
  <c r="Q288" i="17"/>
  <c r="O315" i="17"/>
  <c r="P317" i="17"/>
  <c r="U315" i="17"/>
  <c r="J20" i="17"/>
  <c r="T135" i="17" l="1"/>
  <c r="Q127" i="17"/>
  <c r="AO22" i="18"/>
  <c r="AL211" i="18"/>
  <c r="AR45" i="18"/>
  <c r="BD76" i="18"/>
  <c r="H100" i="18"/>
  <c r="AN100" i="18"/>
  <c r="L108" i="18"/>
  <c r="AJ104" i="18"/>
  <c r="P112" i="18"/>
  <c r="AT135" i="18"/>
  <c r="AM188" i="18"/>
  <c r="H192" i="18"/>
  <c r="AN223" i="18"/>
  <c r="AB238" i="18"/>
  <c r="AB240" i="18"/>
  <c r="AJ267" i="18"/>
  <c r="T269" i="18"/>
  <c r="AJ269" i="18"/>
  <c r="BF68" i="18"/>
  <c r="BH100" i="18"/>
  <c r="N246" i="17"/>
  <c r="BG68" i="18"/>
  <c r="O72" i="18"/>
  <c r="J18" i="18"/>
  <c r="G26" i="18"/>
  <c r="BG14" i="18"/>
  <c r="AD49" i="18"/>
  <c r="X76" i="18"/>
  <c r="V100" i="18"/>
  <c r="BA100" i="18"/>
  <c r="BH108" i="18"/>
  <c r="AN139" i="18"/>
  <c r="X154" i="18"/>
  <c r="AA162" i="18"/>
  <c r="AD166" i="18"/>
  <c r="BC223" i="18"/>
  <c r="Z269" i="18"/>
  <c r="AZ275" i="18"/>
  <c r="BA306" i="18"/>
  <c r="R352" i="18"/>
  <c r="Q360" i="18"/>
  <c r="AP379" i="18"/>
  <c r="AT379" i="18"/>
  <c r="AZ131" i="18"/>
  <c r="AN213" i="18"/>
  <c r="AD14" i="18"/>
  <c r="AF26" i="18"/>
  <c r="S53" i="18"/>
  <c r="BI43" i="18"/>
  <c r="AI129" i="18"/>
  <c r="AM135" i="18"/>
  <c r="AD162" i="18"/>
  <c r="Y166" i="18"/>
  <c r="AF192" i="18"/>
  <c r="Y223" i="18"/>
  <c r="BF223" i="18"/>
  <c r="BA352" i="18"/>
  <c r="K356" i="18"/>
  <c r="AQ360" i="18"/>
  <c r="X383" i="18"/>
  <c r="AF387" i="18"/>
  <c r="AR414" i="18"/>
  <c r="AL387" i="18"/>
  <c r="Z391" i="18"/>
  <c r="AH391" i="18"/>
  <c r="AL391" i="18"/>
  <c r="N271" i="17"/>
  <c r="O325" i="17"/>
  <c r="BD294" i="18"/>
  <c r="AA302" i="18"/>
  <c r="AQ298" i="18"/>
  <c r="AD321" i="18"/>
  <c r="AD333" i="18"/>
  <c r="BD323" i="18"/>
  <c r="AL360" i="18"/>
  <c r="AG364" i="18"/>
  <c r="AE391" i="18"/>
  <c r="BD391" i="18"/>
  <c r="BG414" i="18"/>
  <c r="AQ418" i="18"/>
  <c r="U192" i="17"/>
  <c r="T188" i="17"/>
  <c r="N211" i="17"/>
  <c r="K184" i="17"/>
  <c r="H192" i="17"/>
  <c r="T184" i="17"/>
  <c r="P238" i="17"/>
  <c r="I192" i="17"/>
  <c r="T250" i="17"/>
  <c r="K186" i="17"/>
  <c r="O184" i="17"/>
  <c r="N223" i="17"/>
  <c r="L68" i="17"/>
  <c r="H184" i="17"/>
  <c r="I49" i="17"/>
  <c r="T112" i="17"/>
  <c r="T158" i="17"/>
  <c r="T100" i="17"/>
  <c r="U108" i="17"/>
  <c r="N129" i="17"/>
  <c r="L275" i="17"/>
  <c r="O269" i="17"/>
  <c r="BA17" i="18"/>
  <c r="BA16" i="18"/>
  <c r="L270" i="17"/>
  <c r="M271" i="17" s="1"/>
  <c r="L269" i="17"/>
  <c r="BH103" i="18"/>
  <c r="BH102" i="18"/>
  <c r="Q355" i="18"/>
  <c r="Q354" i="18"/>
  <c r="W103" i="18"/>
  <c r="W102" i="18"/>
  <c r="L44" i="18"/>
  <c r="L45" i="18" s="1"/>
  <c r="L43" i="18"/>
  <c r="T71" i="18"/>
  <c r="T70" i="18"/>
  <c r="O17" i="18"/>
  <c r="O16" i="18"/>
  <c r="BP129" i="18"/>
  <c r="BL130" i="18"/>
  <c r="BD129" i="18"/>
  <c r="AI408" i="18"/>
  <c r="BA41" i="18"/>
  <c r="BF352" i="18"/>
  <c r="AI360" i="18"/>
  <c r="AG154" i="18"/>
  <c r="H364" i="18"/>
  <c r="V112" i="18"/>
  <c r="BB352" i="18"/>
  <c r="BE16" i="18"/>
  <c r="K352" i="18"/>
  <c r="L112" i="17"/>
  <c r="L102" i="18"/>
  <c r="N352" i="18"/>
  <c r="M102" i="17"/>
  <c r="H108" i="17"/>
  <c r="N219" i="17"/>
  <c r="U246" i="17"/>
  <c r="N323" i="17"/>
  <c r="BL241" i="18"/>
  <c r="W379" i="18"/>
  <c r="AZ387" i="18"/>
  <c r="BE279" i="18"/>
  <c r="M267" i="18"/>
  <c r="AL162" i="18"/>
  <c r="Q49" i="18"/>
  <c r="BF219" i="18"/>
  <c r="BD192" i="18"/>
  <c r="W188" i="18"/>
  <c r="AZ135" i="18"/>
  <c r="AF104" i="18"/>
  <c r="P45" i="18"/>
  <c r="T18" i="18"/>
  <c r="AE269" i="18"/>
  <c r="AI219" i="18"/>
  <c r="BH127" i="18"/>
  <c r="AM49" i="18"/>
  <c r="AD246" i="18"/>
  <c r="AJ131" i="18"/>
  <c r="Z53" i="18"/>
  <c r="T14" i="18"/>
  <c r="BC166" i="18"/>
  <c r="BC410" i="18"/>
  <c r="AQ127" i="18"/>
  <c r="X246" i="18"/>
  <c r="P43" i="18"/>
  <c r="Q364" i="18"/>
  <c r="AT321" i="18"/>
  <c r="AJ414" i="18"/>
  <c r="AN406" i="18"/>
  <c r="I267" i="18"/>
  <c r="BC267" i="18"/>
  <c r="AJ250" i="18"/>
  <c r="AF240" i="18"/>
  <c r="H186" i="18"/>
  <c r="H104" i="18"/>
  <c r="BL184" i="18"/>
  <c r="Y154" i="18"/>
  <c r="BD112" i="18"/>
  <c r="K104" i="18"/>
  <c r="AE100" i="18"/>
  <c r="AD279" i="18"/>
  <c r="BF135" i="18"/>
  <c r="AH68" i="18"/>
  <c r="O296" i="17"/>
  <c r="I26" i="18"/>
  <c r="K49" i="17"/>
  <c r="AJ102" i="18"/>
  <c r="H352" i="18"/>
  <c r="L104" i="18"/>
  <c r="AO354" i="18"/>
  <c r="U154" i="17"/>
  <c r="AB391" i="18"/>
  <c r="H26" i="18"/>
  <c r="AT352" i="18"/>
  <c r="Q68" i="17"/>
  <c r="O246" i="17"/>
  <c r="AN102" i="18"/>
  <c r="BK157" i="18"/>
  <c r="BO158" i="18" s="1"/>
  <c r="U240" i="17"/>
  <c r="M219" i="17"/>
  <c r="L223" i="17"/>
  <c r="O192" i="17"/>
  <c r="BE17" i="18"/>
  <c r="P270" i="18"/>
  <c r="T271" i="18" s="1"/>
  <c r="BB306" i="18"/>
  <c r="X352" i="18"/>
  <c r="BH333" i="18"/>
  <c r="X321" i="18"/>
  <c r="BE296" i="18"/>
  <c r="AG49" i="18"/>
  <c r="M22" i="18"/>
  <c r="BA53" i="18"/>
  <c r="BG26" i="18"/>
  <c r="AN269" i="18"/>
  <c r="AZ192" i="18"/>
  <c r="AA238" i="18"/>
  <c r="O196" i="18"/>
  <c r="O112" i="18"/>
  <c r="AI41" i="18"/>
  <c r="AQ18" i="18"/>
  <c r="I41" i="18"/>
  <c r="P323" i="17"/>
  <c r="U267" i="17"/>
  <c r="H196" i="17"/>
  <c r="BL131" i="18"/>
  <c r="BP131" i="18"/>
  <c r="BL157" i="18"/>
  <c r="BP158" i="18" s="1"/>
  <c r="BP156" i="18"/>
  <c r="BL135" i="18"/>
  <c r="BP135" i="18"/>
  <c r="BL321" i="18"/>
  <c r="BP321" i="18"/>
  <c r="BL44" i="18"/>
  <c r="BP45" i="18" s="1"/>
  <c r="BP43" i="18"/>
  <c r="L329" i="17"/>
  <c r="BL242" i="18"/>
  <c r="BP242" i="18"/>
  <c r="O333" i="17"/>
  <c r="L321" i="17"/>
  <c r="N240" i="17"/>
  <c r="BL324" i="18"/>
  <c r="BP323" i="18"/>
  <c r="BL297" i="18"/>
  <c r="BP298" i="18" s="1"/>
  <c r="BP296" i="18"/>
  <c r="BL187" i="18"/>
  <c r="BP188" i="18" s="1"/>
  <c r="BP186" i="18"/>
  <c r="I196" i="17"/>
  <c r="Q298" i="17"/>
  <c r="U333" i="17"/>
  <c r="V333" i="17"/>
  <c r="U241" i="17"/>
  <c r="V242" i="17" s="1"/>
  <c r="V240" i="17"/>
  <c r="U214" i="17"/>
  <c r="V215" i="17" s="1"/>
  <c r="V213" i="17"/>
  <c r="U223" i="17"/>
  <c r="V223" i="17"/>
  <c r="U321" i="17"/>
  <c r="V321" i="17"/>
  <c r="U157" i="17"/>
  <c r="V158" i="17" s="1"/>
  <c r="V156" i="17"/>
  <c r="M242" i="17"/>
  <c r="L139" i="17"/>
  <c r="U329" i="17"/>
  <c r="V329" i="17"/>
  <c r="U211" i="17"/>
  <c r="V211" i="17"/>
  <c r="U270" i="17"/>
  <c r="V271" i="17" s="1"/>
  <c r="V269" i="17"/>
  <c r="U44" i="17"/>
  <c r="V45" i="17" s="1"/>
  <c r="V43" i="17"/>
  <c r="L296" i="17"/>
  <c r="I112" i="17"/>
  <c r="N102" i="17"/>
  <c r="M275" i="17"/>
  <c r="BD131" i="18"/>
  <c r="BG100" i="18"/>
  <c r="BK68" i="18"/>
  <c r="BO68" i="18"/>
  <c r="BE131" i="18"/>
  <c r="M76" i="18"/>
  <c r="BK17" i="18"/>
  <c r="BO18" i="18" s="1"/>
  <c r="BO16" i="18"/>
  <c r="BG294" i="18"/>
  <c r="N329" i="17"/>
  <c r="O250" i="17"/>
  <c r="AJ354" i="18"/>
  <c r="AQ408" i="18"/>
  <c r="U238" i="17"/>
  <c r="M100" i="17"/>
  <c r="BC391" i="18"/>
  <c r="BJ49" i="18"/>
  <c r="BN49" i="18"/>
  <c r="L192" i="17"/>
  <c r="N184" i="17"/>
  <c r="AO294" i="18"/>
  <c r="J100" i="17"/>
  <c r="P250" i="17"/>
  <c r="H188" i="17"/>
  <c r="AE238" i="18"/>
  <c r="AN270" i="18"/>
  <c r="S196" i="18"/>
  <c r="L242" i="17"/>
  <c r="T102" i="17"/>
  <c r="H187" i="18"/>
  <c r="H188" i="18" s="1"/>
  <c r="AF354" i="18"/>
  <c r="L154" i="17"/>
  <c r="U49" i="17"/>
  <c r="O154" i="17"/>
  <c r="BA414" i="18"/>
  <c r="Q184" i="18"/>
  <c r="BC68" i="18"/>
  <c r="K279" i="17"/>
  <c r="Q219" i="17"/>
  <c r="J269" i="17"/>
  <c r="O271" i="17"/>
  <c r="H186" i="17"/>
  <c r="T127" i="17"/>
  <c r="U68" i="17"/>
  <c r="Q192" i="17"/>
  <c r="AZ406" i="18"/>
  <c r="AI302" i="18"/>
  <c r="AN279" i="18"/>
  <c r="AQ139" i="18"/>
  <c r="BJ14" i="18"/>
  <c r="BN14" i="18"/>
  <c r="J26" i="18"/>
  <c r="BI103" i="18"/>
  <c r="BM104" i="18" s="1"/>
  <c r="BM102" i="18"/>
  <c r="X188" i="18"/>
  <c r="L294" i="17"/>
  <c r="M211" i="17"/>
  <c r="N215" i="17"/>
  <c r="L184" i="17"/>
  <c r="P246" i="17"/>
  <c r="U269" i="17"/>
  <c r="O323" i="17"/>
  <c r="K70" i="18"/>
  <c r="AS279" i="18"/>
  <c r="M275" i="18"/>
  <c r="Y267" i="18"/>
  <c r="AP156" i="18"/>
  <c r="AZ139" i="18"/>
  <c r="AM129" i="18"/>
  <c r="BE70" i="18"/>
  <c r="AM80" i="18"/>
  <c r="T186" i="18"/>
  <c r="O269" i="18"/>
  <c r="M294" i="17"/>
  <c r="T213" i="17"/>
  <c r="AN296" i="18"/>
  <c r="BD100" i="18"/>
  <c r="T139" i="17"/>
  <c r="T70" i="17"/>
  <c r="M192" i="17"/>
  <c r="I76" i="17"/>
  <c r="T219" i="17"/>
  <c r="T269" i="17"/>
  <c r="P70" i="18"/>
  <c r="BC333" i="18"/>
  <c r="AT391" i="18"/>
  <c r="BI130" i="18"/>
  <c r="BM131" i="18" s="1"/>
  <c r="BM129" i="18"/>
  <c r="AC112" i="18"/>
  <c r="AS108" i="18"/>
  <c r="AQ72" i="18"/>
  <c r="AA76" i="18"/>
  <c r="BC80" i="18"/>
  <c r="W14" i="18"/>
  <c r="V192" i="18"/>
  <c r="AS294" i="18"/>
  <c r="T238" i="17"/>
  <c r="Q275" i="17"/>
  <c r="BF112" i="18"/>
  <c r="U76" i="17"/>
  <c r="J196" i="17"/>
  <c r="L238" i="17"/>
  <c r="P186" i="17"/>
  <c r="M269" i="17"/>
  <c r="U271" i="17"/>
  <c r="Q296" i="17"/>
  <c r="P333" i="17"/>
  <c r="X381" i="18"/>
  <c r="AL321" i="18"/>
  <c r="BG306" i="18"/>
  <c r="AO108" i="18"/>
  <c r="AZ26" i="18"/>
  <c r="BA18" i="18"/>
  <c r="BI214" i="18"/>
  <c r="BM215" i="18" s="1"/>
  <c r="BM213" i="18"/>
  <c r="BC211" i="18"/>
  <c r="P302" i="17"/>
  <c r="U294" i="17"/>
  <c r="I267" i="17"/>
  <c r="O267" i="17"/>
  <c r="U156" i="17"/>
  <c r="M49" i="17"/>
  <c r="AE186" i="18"/>
  <c r="AN323" i="18"/>
  <c r="K43" i="18"/>
  <c r="AZ279" i="18"/>
  <c r="BJ267" i="18"/>
  <c r="V364" i="18"/>
  <c r="AI323" i="18"/>
  <c r="AR325" i="18"/>
  <c r="O68" i="18"/>
  <c r="BI17" i="18"/>
  <c r="BM18" i="18" s="1"/>
  <c r="BM16" i="18"/>
  <c r="BF250" i="18"/>
  <c r="AQ215" i="18"/>
  <c r="AG196" i="18"/>
  <c r="AD294" i="18"/>
  <c r="AL275" i="18"/>
  <c r="BI297" i="18"/>
  <c r="BM298" i="18" s="1"/>
  <c r="BM296" i="18"/>
  <c r="AC275" i="18"/>
  <c r="BA131" i="18"/>
  <c r="J14" i="18"/>
  <c r="BF22" i="18"/>
  <c r="AP16" i="18"/>
  <c r="AB18" i="18"/>
  <c r="O14" i="18"/>
  <c r="AM250" i="18"/>
  <c r="V22" i="18"/>
  <c r="AT302" i="18"/>
  <c r="M302" i="17"/>
  <c r="U306" i="17"/>
  <c r="T196" i="17"/>
  <c r="Q294" i="17"/>
  <c r="O102" i="17"/>
  <c r="T68" i="17"/>
  <c r="M139" i="17"/>
  <c r="Q186" i="17"/>
  <c r="Q323" i="17"/>
  <c r="BE18" i="18"/>
  <c r="AH329" i="18"/>
  <c r="BI270" i="18"/>
  <c r="BM271" i="18" s="1"/>
  <c r="BM269" i="18"/>
  <c r="BB267" i="18"/>
  <c r="BB41" i="18"/>
  <c r="AA41" i="18"/>
  <c r="AN104" i="18"/>
  <c r="AK41" i="18"/>
  <c r="W18" i="18"/>
  <c r="O100" i="17"/>
  <c r="L250" i="17"/>
  <c r="P108" i="17"/>
  <c r="P100" i="17"/>
  <c r="P324" i="17"/>
  <c r="AG354" i="18"/>
  <c r="BD329" i="18"/>
  <c r="BI275" i="18"/>
  <c r="BM275" i="18"/>
  <c r="X406" i="18"/>
  <c r="BI324" i="18"/>
  <c r="BM323" i="18"/>
  <c r="AZ196" i="18"/>
  <c r="BB49" i="18"/>
  <c r="AJ53" i="18"/>
  <c r="BI44" i="18"/>
  <c r="BM45" i="18" s="1"/>
  <c r="BM43" i="18"/>
  <c r="BA80" i="18"/>
  <c r="BI187" i="18"/>
  <c r="BM188" i="18" s="1"/>
  <c r="BM186" i="18"/>
  <c r="BI71" i="18"/>
  <c r="BM72" i="18" s="1"/>
  <c r="BM70" i="18"/>
  <c r="P321" i="17"/>
  <c r="J275" i="17"/>
  <c r="P306" i="17"/>
  <c r="Q238" i="17"/>
  <c r="U196" i="17"/>
  <c r="H279" i="17"/>
  <c r="U127" i="17"/>
  <c r="BA329" i="18"/>
  <c r="BF329" i="18"/>
  <c r="BL70" i="18"/>
  <c r="AE240" i="18"/>
  <c r="AA215" i="18"/>
  <c r="AK68" i="18"/>
  <c r="AQ22" i="18"/>
  <c r="BK329" i="18"/>
  <c r="AQ213" i="18"/>
  <c r="AR43" i="18"/>
  <c r="S360" i="18"/>
  <c r="BH22" i="18"/>
  <c r="W215" i="18"/>
  <c r="I102" i="17"/>
  <c r="M154" i="17"/>
  <c r="AF129" i="18"/>
  <c r="P129" i="17"/>
  <c r="O68" i="17"/>
  <c r="I108" i="17"/>
  <c r="M162" i="17"/>
  <c r="U162" i="17"/>
  <c r="T186" i="17"/>
  <c r="U219" i="17"/>
  <c r="J192" i="17"/>
  <c r="O211" i="17"/>
  <c r="AR129" i="18"/>
  <c r="AA240" i="18"/>
  <c r="BD418" i="18"/>
  <c r="BF406" i="18"/>
  <c r="AZ410" i="18"/>
  <c r="X387" i="18"/>
  <c r="AO267" i="18"/>
  <c r="L267" i="18"/>
  <c r="AN166" i="18"/>
  <c r="AR104" i="18"/>
  <c r="W211" i="18"/>
  <c r="G192" i="18"/>
  <c r="AO139" i="18"/>
  <c r="AS135" i="18"/>
  <c r="AI108" i="18"/>
  <c r="BI306" i="18"/>
  <c r="Z219" i="18"/>
  <c r="AI68" i="18"/>
  <c r="L333" i="17"/>
  <c r="Q306" i="17"/>
  <c r="T275" i="17"/>
  <c r="Y354" i="18"/>
  <c r="AP219" i="18"/>
  <c r="Q108" i="17"/>
  <c r="M76" i="17"/>
  <c r="M135" i="17"/>
  <c r="L135" i="17"/>
  <c r="L240" i="17"/>
  <c r="J102" i="17"/>
  <c r="K196" i="17"/>
  <c r="I100" i="17"/>
  <c r="T294" i="17"/>
  <c r="BL71" i="18"/>
  <c r="AA213" i="18"/>
  <c r="W270" i="18"/>
  <c r="W271" i="18" s="1"/>
  <c r="BK333" i="18"/>
  <c r="AA333" i="18"/>
  <c r="AE329" i="18"/>
  <c r="AF302" i="18"/>
  <c r="AB294" i="18"/>
  <c r="BF275" i="18"/>
  <c r="BF196" i="18"/>
  <c r="AB162" i="18"/>
  <c r="BG352" i="18"/>
  <c r="Z302" i="18"/>
  <c r="BK294" i="18"/>
  <c r="BK279" i="18"/>
  <c r="J279" i="18"/>
  <c r="AP250" i="18"/>
  <c r="AL223" i="18"/>
  <c r="AP211" i="18"/>
  <c r="BG184" i="18"/>
  <c r="U302" i="17"/>
  <c r="H275" i="17"/>
  <c r="U184" i="17"/>
  <c r="AT211" i="18"/>
  <c r="T71" i="17"/>
  <c r="T72" i="17" s="1"/>
  <c r="O135" i="17"/>
  <c r="Q49" i="17"/>
  <c r="U100" i="17"/>
  <c r="AB16" i="18"/>
  <c r="AE324" i="18"/>
  <c r="AE325" i="18" s="1"/>
  <c r="AE379" i="18"/>
  <c r="AM298" i="18"/>
  <c r="AR410" i="18"/>
  <c r="AA323" i="18"/>
  <c r="BH154" i="18"/>
  <c r="AN14" i="18"/>
  <c r="BH135" i="18"/>
  <c r="BK41" i="18"/>
  <c r="AO26" i="18"/>
  <c r="AT306" i="18"/>
  <c r="BD213" i="18"/>
  <c r="V108" i="18"/>
  <c r="BC406" i="18"/>
  <c r="T302" i="17"/>
  <c r="L306" i="17"/>
  <c r="M333" i="17"/>
  <c r="AR323" i="18"/>
  <c r="T242" i="17"/>
  <c r="AZ100" i="18"/>
  <c r="Y213" i="18"/>
  <c r="X269" i="18"/>
  <c r="BA323" i="18"/>
  <c r="AG381" i="18"/>
  <c r="R43" i="18"/>
  <c r="W352" i="18"/>
  <c r="AQ321" i="18"/>
  <c r="BD408" i="18"/>
  <c r="X306" i="18"/>
  <c r="AJ41" i="18"/>
  <c r="AZ22" i="18"/>
  <c r="AM275" i="18"/>
  <c r="AI267" i="18"/>
  <c r="BG238" i="18"/>
  <c r="I275" i="17"/>
  <c r="N14" i="17"/>
  <c r="M68" i="17"/>
  <c r="M127" i="17"/>
  <c r="L100" i="17"/>
  <c r="P166" i="17"/>
  <c r="H112" i="17"/>
  <c r="AR102" i="18"/>
  <c r="BA129" i="18"/>
  <c r="BD215" i="18"/>
  <c r="BF418" i="18"/>
  <c r="BF364" i="18"/>
  <c r="BJ306" i="18"/>
  <c r="BC383" i="18"/>
  <c r="Y387" i="18"/>
  <c r="AF352" i="18"/>
  <c r="BA325" i="18"/>
  <c r="BG154" i="18"/>
  <c r="P104" i="18"/>
  <c r="N294" i="17"/>
  <c r="BA297" i="18"/>
  <c r="BA298" i="18" s="1"/>
  <c r="BA296" i="18"/>
  <c r="AA382" i="18"/>
  <c r="AA383" i="18" s="1"/>
  <c r="AA381" i="18"/>
  <c r="P154" i="17"/>
  <c r="Q154" i="17"/>
  <c r="N156" i="17"/>
  <c r="J112" i="17"/>
  <c r="N139" i="17"/>
  <c r="O298" i="17"/>
  <c r="Q333" i="17"/>
  <c r="U70" i="17"/>
  <c r="J49" i="17"/>
  <c r="Y364" i="18"/>
  <c r="T156" i="17"/>
  <c r="O49" i="17"/>
  <c r="U71" i="17"/>
  <c r="V72" i="17" s="1"/>
  <c r="Q246" i="17"/>
  <c r="L129" i="17"/>
  <c r="O219" i="17"/>
  <c r="AT364" i="18"/>
  <c r="N364" i="18"/>
  <c r="M240" i="17"/>
  <c r="N127" i="17"/>
  <c r="N213" i="17"/>
  <c r="I184" i="17"/>
  <c r="M186" i="17"/>
  <c r="N242" i="17"/>
  <c r="AD360" i="18"/>
  <c r="N238" i="17"/>
  <c r="M296" i="17"/>
  <c r="M297" i="17"/>
  <c r="N76" i="17"/>
  <c r="M166" i="17"/>
  <c r="Q223" i="17"/>
  <c r="P184" i="17"/>
  <c r="W294" i="18"/>
  <c r="X325" i="18"/>
  <c r="AB267" i="18"/>
  <c r="AM192" i="18"/>
  <c r="M306" i="17"/>
  <c r="K275" i="17"/>
  <c r="O275" i="17"/>
  <c r="P269" i="17"/>
  <c r="N333" i="17"/>
  <c r="I270" i="17"/>
  <c r="J271" i="17" s="1"/>
  <c r="I269" i="17"/>
  <c r="O306" i="17"/>
  <c r="L267" i="17"/>
  <c r="K267" i="17"/>
  <c r="AN354" i="18"/>
  <c r="X360" i="18"/>
  <c r="BE76" i="18"/>
  <c r="AM68" i="18"/>
  <c r="BA22" i="18"/>
  <c r="AC22" i="18"/>
  <c r="AP127" i="18"/>
  <c r="BC100" i="18"/>
  <c r="AE68" i="18"/>
  <c r="T296" i="17"/>
  <c r="T297" i="17"/>
  <c r="T298" i="17" s="1"/>
  <c r="T333" i="17"/>
  <c r="P329" i="17"/>
  <c r="O329" i="17"/>
  <c r="U250" i="17"/>
  <c r="AR238" i="18"/>
  <c r="U352" i="18"/>
  <c r="AS302" i="18"/>
  <c r="BL267" i="18"/>
  <c r="AS238" i="18"/>
  <c r="AA196" i="18"/>
  <c r="X192" i="18"/>
  <c r="AG166" i="18"/>
  <c r="AI139" i="18"/>
  <c r="AK53" i="18"/>
  <c r="R76" i="18"/>
  <c r="AN211" i="18"/>
  <c r="AZ127" i="18"/>
  <c r="BH184" i="18"/>
  <c r="AG360" i="18"/>
  <c r="BL45" i="18"/>
  <c r="AM242" i="18"/>
  <c r="AZ364" i="18"/>
  <c r="M321" i="17"/>
  <c r="Q321" i="17"/>
  <c r="U275" i="17"/>
  <c r="T223" i="17"/>
  <c r="K270" i="17"/>
  <c r="K269" i="17"/>
  <c r="T279" i="17"/>
  <c r="L323" i="17"/>
  <c r="L324" i="17"/>
  <c r="L325" i="17" s="1"/>
  <c r="N296" i="17"/>
  <c r="AS250" i="18"/>
  <c r="BD356" i="18"/>
  <c r="AL127" i="18"/>
  <c r="BE238" i="18"/>
  <c r="Y108" i="18"/>
  <c r="Y135" i="18"/>
  <c r="AE215" i="18"/>
  <c r="AL192" i="18"/>
  <c r="W108" i="18"/>
  <c r="R22" i="18"/>
  <c r="U323" i="17"/>
  <c r="U324" i="17"/>
  <c r="V325" i="17" s="1"/>
  <c r="L302" i="17"/>
  <c r="N321" i="17"/>
  <c r="T306" i="17"/>
  <c r="T211" i="17"/>
  <c r="T267" i="17"/>
  <c r="N302" i="17"/>
  <c r="P275" i="17"/>
  <c r="AF333" i="18"/>
  <c r="S76" i="18"/>
  <c r="BK80" i="18"/>
  <c r="AR267" i="18"/>
  <c r="BK16" i="18"/>
  <c r="AS360" i="18"/>
  <c r="BC112" i="18"/>
  <c r="AB68" i="18"/>
  <c r="AC296" i="18"/>
  <c r="AC294" i="18"/>
  <c r="Q302" i="17"/>
  <c r="M323" i="17"/>
  <c r="M324" i="17"/>
  <c r="N325" i="17" s="1"/>
  <c r="P296" i="17"/>
  <c r="P271" i="17"/>
  <c r="AB325" i="18"/>
  <c r="AF246" i="18"/>
  <c r="AP154" i="18"/>
  <c r="Y294" i="18"/>
  <c r="T321" i="17"/>
  <c r="N269" i="17"/>
  <c r="T329" i="17"/>
  <c r="U297" i="17"/>
  <c r="U296" i="17"/>
  <c r="H270" i="17"/>
  <c r="H271" i="17" s="1"/>
  <c r="H269" i="17"/>
  <c r="Y379" i="18"/>
  <c r="BL250" i="18"/>
  <c r="AT139" i="18"/>
  <c r="X211" i="18"/>
  <c r="G14" i="18"/>
  <c r="O100" i="18"/>
  <c r="BB80" i="18"/>
  <c r="O43" i="18"/>
  <c r="BA238" i="18"/>
  <c r="T323" i="17"/>
  <c r="T324" i="17"/>
  <c r="T325" i="17" s="1"/>
  <c r="Q270" i="17"/>
  <c r="Q271" i="17" s="1"/>
  <c r="Q269" i="17"/>
  <c r="AF296" i="18"/>
  <c r="AE323" i="18"/>
  <c r="I364" i="18"/>
  <c r="BB53" i="18"/>
  <c r="BH192" i="18"/>
  <c r="AN112" i="18"/>
  <c r="O188" i="18"/>
  <c r="W100" i="18"/>
  <c r="AZ108" i="18"/>
  <c r="AF76" i="18"/>
  <c r="AM14" i="18"/>
  <c r="BI26" i="18"/>
  <c r="AF241" i="18"/>
  <c r="AJ296" i="18"/>
  <c r="AM296" i="18"/>
  <c r="AR354" i="18"/>
  <c r="BC364" i="18"/>
  <c r="AA188" i="18"/>
  <c r="AQ238" i="18"/>
  <c r="W192" i="18"/>
  <c r="AG127" i="18"/>
  <c r="S22" i="18"/>
  <c r="AL14" i="18"/>
  <c r="AH53" i="18"/>
  <c r="BA379" i="18"/>
  <c r="AA186" i="18"/>
  <c r="AI296" i="18"/>
  <c r="Z418" i="18"/>
  <c r="AD154" i="18"/>
  <c r="BA68" i="18"/>
  <c r="AM238" i="18"/>
  <c r="AO135" i="18"/>
  <c r="AM112" i="18"/>
  <c r="BL213" i="18"/>
  <c r="BE211" i="18"/>
  <c r="AN127" i="18"/>
  <c r="V80" i="18"/>
  <c r="U275" i="18"/>
  <c r="AK223" i="18"/>
  <c r="AC211" i="18"/>
  <c r="AT162" i="18"/>
  <c r="Q108" i="18"/>
  <c r="U41" i="18"/>
  <c r="BH53" i="18"/>
  <c r="BH14" i="18"/>
  <c r="G22" i="18"/>
  <c r="BG127" i="18"/>
  <c r="AT53" i="18"/>
  <c r="AE250" i="18"/>
  <c r="AC68" i="18"/>
  <c r="Z381" i="18"/>
  <c r="AL238" i="18"/>
  <c r="AM156" i="18"/>
  <c r="K186" i="18"/>
  <c r="W186" i="18"/>
  <c r="BL329" i="18"/>
  <c r="BI294" i="18"/>
  <c r="Y127" i="18"/>
  <c r="AA108" i="18"/>
  <c r="N108" i="18"/>
  <c r="X72" i="18"/>
  <c r="BH213" i="18"/>
  <c r="BA321" i="18"/>
  <c r="Z406" i="18"/>
  <c r="AI196" i="18"/>
  <c r="AR240" i="18"/>
  <c r="BC246" i="18"/>
  <c r="AO196" i="18"/>
  <c r="AF127" i="18"/>
  <c r="AE213" i="18"/>
  <c r="AO406" i="18"/>
  <c r="BB406" i="18"/>
  <c r="AR329" i="18"/>
  <c r="AC267" i="18"/>
  <c r="AE246" i="18"/>
  <c r="BL238" i="18"/>
  <c r="AZ14" i="18"/>
  <c r="AG68" i="18"/>
  <c r="AG16" i="18"/>
  <c r="W324" i="18"/>
  <c r="W325" i="18" s="1"/>
  <c r="AQ387" i="18"/>
  <c r="AH354" i="18"/>
  <c r="AB379" i="18"/>
  <c r="AR70" i="18"/>
  <c r="AI213" i="18"/>
  <c r="BJ108" i="18"/>
  <c r="AR22" i="18"/>
  <c r="AL100" i="18"/>
  <c r="S70" i="18"/>
  <c r="BH269" i="18"/>
  <c r="AE270" i="18"/>
  <c r="AE271" i="18" s="1"/>
  <c r="Y323" i="18"/>
  <c r="AB354" i="18"/>
  <c r="BC408" i="18"/>
  <c r="AI127" i="18"/>
  <c r="BF387" i="18"/>
  <c r="AE223" i="18"/>
  <c r="G188" i="18"/>
  <c r="AI22" i="18"/>
  <c r="BE196" i="18"/>
  <c r="P41" i="18"/>
  <c r="BA14" i="18"/>
  <c r="T102" i="18"/>
  <c r="G186" i="18"/>
  <c r="Z354" i="18"/>
  <c r="BI135" i="18"/>
  <c r="U108" i="18"/>
  <c r="AG100" i="18"/>
  <c r="BC49" i="18"/>
  <c r="R26" i="18"/>
  <c r="H275" i="18"/>
  <c r="X166" i="18"/>
  <c r="AR108" i="18"/>
  <c r="BF26" i="18"/>
  <c r="K22" i="18"/>
  <c r="AK14" i="18"/>
  <c r="AM26" i="18"/>
  <c r="AM157" i="18"/>
  <c r="AM158" i="18" s="1"/>
  <c r="BI213" i="18"/>
  <c r="BD409" i="18"/>
  <c r="BD410" i="18" s="1"/>
  <c r="BF379" i="18"/>
  <c r="AE352" i="18"/>
  <c r="AM306" i="18"/>
  <c r="BB279" i="18"/>
  <c r="AR186" i="18"/>
  <c r="AE80" i="18"/>
  <c r="S72" i="18"/>
  <c r="BB387" i="18"/>
  <c r="AN246" i="18"/>
  <c r="BD186" i="18"/>
  <c r="AL135" i="18"/>
  <c r="J80" i="18"/>
  <c r="X139" i="18"/>
  <c r="AB80" i="18"/>
  <c r="AG102" i="18"/>
  <c r="W414" i="18"/>
  <c r="AM387" i="18"/>
  <c r="AC184" i="18"/>
  <c r="AI135" i="18"/>
  <c r="AQ76" i="18"/>
  <c r="X14" i="18"/>
  <c r="AJ219" i="18"/>
  <c r="BB26" i="18"/>
  <c r="BI80" i="18"/>
  <c r="P76" i="18"/>
  <c r="W26" i="18"/>
  <c r="W16" i="18"/>
  <c r="O70" i="18"/>
  <c r="BI129" i="18"/>
  <c r="BD188" i="18"/>
  <c r="O44" i="18"/>
  <c r="O45" i="18" s="1"/>
  <c r="AM294" i="18"/>
  <c r="AC414" i="18"/>
  <c r="AN387" i="18"/>
  <c r="AR379" i="18"/>
  <c r="AJ329" i="18"/>
  <c r="BL80" i="18"/>
  <c r="AH196" i="18"/>
  <c r="AJ108" i="18"/>
  <c r="N68" i="18"/>
  <c r="AM166" i="18"/>
  <c r="BF154" i="18"/>
  <c r="AA356" i="18"/>
  <c r="AZ68" i="18"/>
  <c r="BC379" i="18"/>
  <c r="AJ391" i="18"/>
  <c r="AZ360" i="18"/>
  <c r="W329" i="18"/>
  <c r="AF321" i="18"/>
  <c r="AS267" i="18"/>
  <c r="Q41" i="18"/>
  <c r="Z127" i="18"/>
  <c r="BJ41" i="18"/>
  <c r="H76" i="18"/>
  <c r="AZ242" i="18"/>
  <c r="AM18" i="18"/>
  <c r="AJ45" i="18"/>
  <c r="AR18" i="18"/>
  <c r="AM352" i="18"/>
  <c r="BG302" i="18"/>
  <c r="BH238" i="18"/>
  <c r="BF414" i="18"/>
  <c r="AH381" i="18"/>
  <c r="BB76" i="18"/>
  <c r="P72" i="18"/>
  <c r="S16" i="18"/>
  <c r="P102" i="18"/>
  <c r="AZ186" i="18"/>
  <c r="BE297" i="18"/>
  <c r="AK135" i="18"/>
  <c r="AI43" i="18"/>
  <c r="BE387" i="18"/>
  <c r="AQ323" i="18"/>
  <c r="BA383" i="18"/>
  <c r="AE387" i="18"/>
  <c r="X223" i="18"/>
  <c r="AB219" i="18"/>
  <c r="AZ223" i="18"/>
  <c r="AT192" i="18"/>
  <c r="AC80" i="18"/>
  <c r="O49" i="18"/>
  <c r="BH246" i="18"/>
  <c r="Y360" i="18"/>
  <c r="AG329" i="18"/>
  <c r="AC321" i="18"/>
  <c r="Z267" i="18"/>
  <c r="AH184" i="18"/>
  <c r="AL166" i="18"/>
  <c r="BL102" i="18"/>
  <c r="AF213" i="18"/>
  <c r="BE383" i="18"/>
  <c r="AN408" i="18"/>
  <c r="H360" i="18"/>
  <c r="AP80" i="18"/>
  <c r="BF246" i="18"/>
  <c r="AR80" i="18"/>
  <c r="L80" i="18"/>
  <c r="AS14" i="18"/>
  <c r="K68" i="18"/>
  <c r="BI16" i="18"/>
  <c r="BF41" i="18"/>
  <c r="AM130" i="18"/>
  <c r="AM131" i="18" s="1"/>
  <c r="AJ408" i="18"/>
  <c r="AD414" i="18"/>
  <c r="AD80" i="18"/>
  <c r="AF275" i="18"/>
  <c r="AF166" i="18"/>
  <c r="BB162" i="18"/>
  <c r="AH154" i="18"/>
  <c r="T104" i="18"/>
  <c r="BE68" i="18"/>
  <c r="J76" i="18"/>
  <c r="T22" i="18"/>
  <c r="W166" i="18"/>
  <c r="G68" i="18"/>
  <c r="BC127" i="18"/>
  <c r="AR16" i="18"/>
  <c r="AR296" i="18"/>
  <c r="AA354" i="18"/>
  <c r="AJ43" i="18"/>
  <c r="AM406" i="18"/>
  <c r="V76" i="18"/>
  <c r="AB383" i="18"/>
  <c r="AH364" i="18"/>
  <c r="O354" i="18"/>
  <c r="L352" i="18"/>
  <c r="AI329" i="18"/>
  <c r="AN45" i="18"/>
  <c r="BD166" i="18"/>
  <c r="BD68" i="18"/>
  <c r="G18" i="18"/>
  <c r="AN16" i="18"/>
  <c r="BD271" i="18"/>
  <c r="AE356" i="18"/>
  <c r="AP408" i="18"/>
  <c r="AQ302" i="18"/>
  <c r="AA321" i="18"/>
  <c r="AJ410" i="18"/>
  <c r="AN383" i="18"/>
  <c r="AK408" i="18"/>
  <c r="AQ364" i="18"/>
  <c r="K364" i="18"/>
  <c r="S267" i="18"/>
  <c r="BL112" i="18"/>
  <c r="BF333" i="18"/>
  <c r="BC294" i="18"/>
  <c r="AO269" i="18"/>
  <c r="U22" i="18"/>
  <c r="AT196" i="18"/>
  <c r="AZ16" i="18"/>
  <c r="AQ129" i="18"/>
  <c r="AF188" i="18"/>
  <c r="X296" i="18"/>
  <c r="AO364" i="18"/>
  <c r="AI279" i="18"/>
  <c r="AR391" i="18"/>
  <c r="K360" i="18"/>
  <c r="X298" i="18"/>
  <c r="AN321" i="18"/>
  <c r="AP26" i="18"/>
  <c r="BC41" i="18"/>
  <c r="T53" i="18"/>
  <c r="AR166" i="18"/>
  <c r="AE354" i="18"/>
  <c r="AF100" i="18"/>
  <c r="AI14" i="18"/>
  <c r="AA250" i="18"/>
  <c r="AA219" i="18"/>
  <c r="AZ166" i="18"/>
  <c r="AS80" i="18"/>
  <c r="AH379" i="18"/>
  <c r="I360" i="18"/>
  <c r="BD321" i="18"/>
  <c r="X127" i="18"/>
  <c r="I352" i="18"/>
  <c r="AZ267" i="18"/>
  <c r="BG279" i="18"/>
  <c r="W354" i="18"/>
  <c r="S43" i="18"/>
  <c r="Y418" i="18"/>
  <c r="BF294" i="18"/>
  <c r="Y41" i="18"/>
  <c r="AP76" i="18"/>
  <c r="V68" i="18"/>
  <c r="AZ18" i="18"/>
  <c r="W275" i="18"/>
  <c r="AQ267" i="18"/>
  <c r="BD238" i="18"/>
  <c r="BA45" i="18"/>
  <c r="W43" i="18"/>
  <c r="AK321" i="18"/>
  <c r="Z279" i="18"/>
  <c r="AH267" i="18"/>
  <c r="BC154" i="18"/>
  <c r="AE154" i="18"/>
  <c r="AO112" i="18"/>
  <c r="AM16" i="18"/>
  <c r="G352" i="18"/>
  <c r="AN381" i="18"/>
  <c r="AM409" i="18"/>
  <c r="AM410" i="18" s="1"/>
  <c r="AN43" i="18"/>
  <c r="AK391" i="18"/>
  <c r="AT80" i="18"/>
  <c r="Z196" i="18"/>
  <c r="W250" i="18"/>
  <c r="AJ162" i="18"/>
  <c r="AC76" i="18"/>
  <c r="AA53" i="18"/>
  <c r="AD306" i="18"/>
  <c r="BB302" i="18"/>
  <c r="AR135" i="18"/>
  <c r="R41" i="18"/>
  <c r="U14" i="18"/>
  <c r="AF41" i="18"/>
  <c r="AH44" i="18"/>
  <c r="AH43" i="18"/>
  <c r="R355" i="18"/>
  <c r="R354" i="18"/>
  <c r="AI270" i="18"/>
  <c r="AM271" i="18" s="1"/>
  <c r="AI269" i="18"/>
  <c r="BC381" i="18"/>
  <c r="AE381" i="18"/>
  <c r="AI387" i="18"/>
  <c r="AX270" i="18"/>
  <c r="BB269" i="18"/>
  <c r="AO214" i="18"/>
  <c r="AO213" i="18"/>
  <c r="Y103" i="18"/>
  <c r="Y102" i="18"/>
  <c r="AO17" i="18"/>
  <c r="AO16" i="18"/>
  <c r="P16" i="18"/>
  <c r="AM323" i="18"/>
  <c r="AB409" i="18"/>
  <c r="AF410" i="18" s="1"/>
  <c r="AF408" i="18"/>
  <c r="AF382" i="18"/>
  <c r="AJ381" i="18"/>
  <c r="AI215" i="18"/>
  <c r="AM215" i="18"/>
  <c r="AZ271" i="18"/>
  <c r="H71" i="18"/>
  <c r="H72" i="18" s="1"/>
  <c r="H70" i="18"/>
  <c r="H102" i="18"/>
  <c r="AM324" i="18"/>
  <c r="AM325" i="18" s="1"/>
  <c r="L269" i="18"/>
  <c r="BA270" i="18"/>
  <c r="BE271" i="18" s="1"/>
  <c r="BA269" i="18"/>
  <c r="BE381" i="18"/>
  <c r="BB321" i="18"/>
  <c r="AN298" i="18"/>
  <c r="AZ352" i="18"/>
  <c r="W408" i="18"/>
  <c r="AA406" i="18"/>
  <c r="AI383" i="18"/>
  <c r="AG418" i="18"/>
  <c r="AZ391" i="18"/>
  <c r="AO306" i="18"/>
  <c r="BJ53" i="18"/>
  <c r="AR41" i="18"/>
  <c r="O275" i="18"/>
  <c r="G112" i="18"/>
  <c r="BC329" i="18"/>
  <c r="AZ306" i="18"/>
  <c r="Z162" i="18"/>
  <c r="BD139" i="18"/>
  <c r="BJ112" i="18"/>
  <c r="AC108" i="18"/>
  <c r="W70" i="18"/>
  <c r="S68" i="18"/>
  <c r="M49" i="18"/>
  <c r="AT127" i="18"/>
  <c r="AA112" i="18"/>
  <c r="O104" i="18"/>
  <c r="I68" i="18"/>
  <c r="N53" i="18"/>
  <c r="BH166" i="18"/>
  <c r="BG406" i="18"/>
  <c r="Q196" i="18"/>
  <c r="AO49" i="18"/>
  <c r="BH26" i="18"/>
  <c r="AR406" i="18"/>
  <c r="AF298" i="18"/>
  <c r="AR279" i="18"/>
  <c r="L279" i="18"/>
  <c r="AE188" i="18"/>
  <c r="Q26" i="18"/>
  <c r="AF238" i="18"/>
  <c r="AE211" i="18"/>
  <c r="L275" i="18"/>
  <c r="AL154" i="18"/>
  <c r="BI112" i="18"/>
  <c r="BB294" i="18"/>
  <c r="AF356" i="18"/>
  <c r="P360" i="18"/>
  <c r="AN192" i="18"/>
  <c r="AA135" i="18"/>
  <c r="Q100" i="18"/>
  <c r="AB22" i="18"/>
  <c r="BJ192" i="18"/>
  <c r="L68" i="18"/>
  <c r="N49" i="18"/>
  <c r="AZ321" i="18"/>
  <c r="AK302" i="18"/>
  <c r="AI154" i="18"/>
  <c r="AF223" i="18"/>
  <c r="P192" i="18"/>
  <c r="BC279" i="18"/>
  <c r="AH279" i="18"/>
  <c r="AH250" i="18"/>
  <c r="P18" i="18"/>
  <c r="BF139" i="18"/>
  <c r="BE360" i="18"/>
  <c r="K76" i="18"/>
  <c r="AO127" i="18"/>
  <c r="BF100" i="18"/>
  <c r="AS333" i="18"/>
  <c r="AL306" i="18"/>
  <c r="BK223" i="18"/>
  <c r="AH211" i="18"/>
  <c r="Y22" i="18"/>
  <c r="AP414" i="18"/>
  <c r="AC391" i="18"/>
  <c r="AC250" i="18"/>
  <c r="U186" i="18"/>
  <c r="I184" i="18"/>
  <c r="X100" i="18"/>
  <c r="T112" i="18"/>
  <c r="AM269" i="18"/>
  <c r="BG22" i="18"/>
  <c r="AT14" i="18"/>
  <c r="N14" i="18"/>
  <c r="BE139" i="18"/>
  <c r="P267" i="18"/>
  <c r="X104" i="18"/>
  <c r="BC321" i="18"/>
  <c r="AC279" i="18"/>
  <c r="AG267" i="18"/>
  <c r="AC223" i="18"/>
  <c r="AA131" i="18"/>
  <c r="AE104" i="18"/>
  <c r="AE18" i="18"/>
  <c r="AF135" i="18"/>
  <c r="AT108" i="18"/>
  <c r="AP100" i="18"/>
  <c r="AP22" i="18"/>
  <c r="BL16" i="18"/>
  <c r="U26" i="18"/>
  <c r="AF18" i="18"/>
  <c r="H22" i="18"/>
  <c r="AI246" i="18"/>
  <c r="BL223" i="18"/>
  <c r="AQ223" i="18"/>
  <c r="AQ211" i="18"/>
  <c r="AB131" i="18"/>
  <c r="AZ379" i="18"/>
  <c r="BD298" i="18"/>
  <c r="W410" i="18"/>
  <c r="AE414" i="18"/>
  <c r="BD364" i="18"/>
  <c r="S364" i="18"/>
  <c r="AS184" i="18"/>
  <c r="BC196" i="18"/>
  <c r="BG418" i="18"/>
  <c r="W360" i="18"/>
  <c r="AM333" i="18"/>
  <c r="AJ302" i="18"/>
  <c r="BK306" i="18"/>
  <c r="BD302" i="18"/>
  <c r="BI279" i="18"/>
  <c r="BI238" i="18"/>
  <c r="H112" i="18"/>
  <c r="BH70" i="18"/>
  <c r="Z76" i="18"/>
  <c r="Y162" i="18"/>
  <c r="BH76" i="18"/>
  <c r="P26" i="18"/>
  <c r="W246" i="18"/>
  <c r="AQ219" i="18"/>
  <c r="AD192" i="18"/>
  <c r="BH240" i="18"/>
  <c r="AB213" i="18"/>
  <c r="AL196" i="18"/>
  <c r="AL80" i="18"/>
  <c r="R269" i="18"/>
  <c r="BL246" i="18"/>
  <c r="X108" i="18"/>
  <c r="P356" i="18"/>
  <c r="AN325" i="18"/>
  <c r="BH306" i="18"/>
  <c r="AK275" i="18"/>
  <c r="Q269" i="18"/>
  <c r="BH250" i="18"/>
  <c r="BG162" i="18"/>
  <c r="AE72" i="18"/>
  <c r="G72" i="18"/>
  <c r="AE108" i="18"/>
  <c r="BC18" i="18"/>
  <c r="AB139" i="18"/>
  <c r="AP112" i="18"/>
  <c r="AJ72" i="18"/>
  <c r="R49" i="18"/>
  <c r="L18" i="18"/>
  <c r="AC139" i="18"/>
  <c r="U76" i="18"/>
  <c r="AZ325" i="18"/>
  <c r="Z321" i="18"/>
  <c r="AA306" i="18"/>
  <c r="BH294" i="18"/>
  <c r="G279" i="18"/>
  <c r="BA215" i="18"/>
  <c r="AS154" i="18"/>
  <c r="BC135" i="18"/>
  <c r="BI108" i="18"/>
  <c r="P68" i="18"/>
  <c r="AA26" i="18"/>
  <c r="AL418" i="18"/>
  <c r="AP381" i="18"/>
  <c r="V352" i="18"/>
  <c r="AL279" i="18"/>
  <c r="AD275" i="18"/>
  <c r="AD238" i="18"/>
  <c r="AK22" i="18"/>
  <c r="AD68" i="18"/>
  <c r="BE71" i="18"/>
  <c r="BE72" i="18" s="1"/>
  <c r="AF269" i="18"/>
  <c r="J43" i="18"/>
  <c r="Y279" i="18"/>
  <c r="BJ238" i="18"/>
  <c r="K108" i="18"/>
  <c r="AM43" i="18"/>
  <c r="AM44" i="18"/>
  <c r="AM45" i="18" s="1"/>
  <c r="W298" i="18"/>
  <c r="Y112" i="18"/>
  <c r="AO414" i="18"/>
  <c r="AS391" i="18"/>
  <c r="AI355" i="18"/>
  <c r="AM356" i="18" s="1"/>
  <c r="AI354" i="18"/>
  <c r="X279" i="18"/>
  <c r="AM383" i="18"/>
  <c r="AI184" i="18"/>
  <c r="Y139" i="18"/>
  <c r="BE108" i="18"/>
  <c r="AQ104" i="18"/>
  <c r="G108" i="18"/>
  <c r="BI49" i="18"/>
  <c r="G49" i="18"/>
  <c r="AO360" i="18"/>
  <c r="R267" i="18"/>
  <c r="AL246" i="18"/>
  <c r="N192" i="18"/>
  <c r="AF139" i="18"/>
  <c r="AT112" i="18"/>
  <c r="BK53" i="18"/>
  <c r="AL49" i="18"/>
  <c r="BA188" i="18"/>
  <c r="AS166" i="18"/>
  <c r="K80" i="18"/>
  <c r="AZ41" i="18"/>
  <c r="Q53" i="18"/>
  <c r="T44" i="18"/>
  <c r="T45" i="18" s="1"/>
  <c r="T43" i="18"/>
  <c r="X43" i="18"/>
  <c r="BD250" i="18"/>
  <c r="AZ250" i="18"/>
  <c r="R279" i="18"/>
  <c r="V279" i="18"/>
  <c r="Y17" i="18"/>
  <c r="AC18" i="18" s="1"/>
  <c r="AC16" i="18"/>
  <c r="T26" i="18"/>
  <c r="BF43" i="18"/>
  <c r="BF44" i="18"/>
  <c r="X323" i="18"/>
  <c r="AO41" i="18"/>
  <c r="AF379" i="18"/>
  <c r="X16" i="18"/>
  <c r="M41" i="18"/>
  <c r="BG321" i="18"/>
  <c r="AJ16" i="18"/>
  <c r="AQ102" i="18"/>
  <c r="AN188" i="18"/>
  <c r="BL298" i="18"/>
  <c r="BA356" i="18"/>
  <c r="AQ43" i="18"/>
  <c r="H16" i="18"/>
  <c r="AT154" i="18"/>
  <c r="AI102" i="18"/>
  <c r="BI102" i="18"/>
  <c r="AJ129" i="18"/>
  <c r="X186" i="18"/>
  <c r="X213" i="18"/>
  <c r="AI240" i="18"/>
  <c r="AE241" i="18"/>
  <c r="AE242" i="18" s="1"/>
  <c r="H270" i="18"/>
  <c r="H271" i="18" s="1"/>
  <c r="H269" i="18"/>
  <c r="AN355" i="18"/>
  <c r="AN356" i="18" s="1"/>
  <c r="AR381" i="18"/>
  <c r="AO381" i="18"/>
  <c r="AZ408" i="18"/>
  <c r="AP406" i="18"/>
  <c r="P279" i="18"/>
  <c r="BE354" i="18"/>
  <c r="BE355" i="18"/>
  <c r="BE356" i="18" s="1"/>
  <c r="AS352" i="18"/>
  <c r="BF323" i="18"/>
  <c r="R80" i="18"/>
  <c r="N80" i="18"/>
  <c r="AE53" i="18"/>
  <c r="W22" i="18"/>
  <c r="O186" i="18"/>
  <c r="AN129" i="18"/>
  <c r="AN186" i="18"/>
  <c r="BH296" i="18"/>
  <c r="L354" i="18"/>
  <c r="T16" i="18"/>
  <c r="BH16" i="18"/>
  <c r="U267" i="18"/>
  <c r="L70" i="18"/>
  <c r="AA102" i="18"/>
  <c r="AB129" i="18"/>
  <c r="X129" i="18"/>
  <c r="P186" i="18"/>
  <c r="W242" i="18"/>
  <c r="G270" i="18"/>
  <c r="G271" i="18" s="1"/>
  <c r="K354" i="18"/>
  <c r="P354" i="18"/>
  <c r="U360" i="18"/>
  <c r="U279" i="18"/>
  <c r="BC360" i="18"/>
  <c r="W387" i="18"/>
  <c r="AE129" i="18"/>
  <c r="BL103" i="18"/>
  <c r="BI186" i="18"/>
  <c r="K269" i="18"/>
  <c r="AZ381" i="18"/>
  <c r="BB391" i="18"/>
  <c r="BF391" i="18"/>
  <c r="AJ70" i="18"/>
  <c r="AE102" i="18"/>
  <c r="AQ240" i="18"/>
  <c r="BF49" i="18"/>
  <c r="BG246" i="18"/>
  <c r="Q279" i="18"/>
  <c r="BB238" i="18"/>
  <c r="AC219" i="18"/>
  <c r="BJ184" i="18"/>
  <c r="AQ154" i="18"/>
  <c r="AR250" i="18"/>
  <c r="L16" i="18"/>
  <c r="AQ70" i="18"/>
  <c r="BI70" i="18"/>
  <c r="AF102" i="18"/>
  <c r="AH156" i="18"/>
  <c r="AQ186" i="18"/>
  <c r="P187" i="18"/>
  <c r="P188" i="18" s="1"/>
  <c r="AG213" i="18"/>
  <c r="AZ213" i="18"/>
  <c r="AN240" i="18"/>
  <c r="J269" i="18"/>
  <c r="BI269" i="18"/>
  <c r="O108" i="18"/>
  <c r="AP44" i="18"/>
  <c r="AP43" i="18"/>
  <c r="BK250" i="18"/>
  <c r="BG250" i="18"/>
  <c r="AF68" i="18"/>
  <c r="AB44" i="18"/>
  <c r="AB45" i="18" s="1"/>
  <c r="AB43" i="18"/>
  <c r="AA129" i="18"/>
  <c r="BB383" i="18"/>
  <c r="AJ154" i="18"/>
  <c r="AL53" i="18"/>
  <c r="J16" i="18"/>
  <c r="AM102" i="18"/>
  <c r="AZ323" i="18"/>
  <c r="AB408" i="18"/>
  <c r="AZ49" i="18"/>
  <c r="AP269" i="18"/>
  <c r="P269" i="18"/>
  <c r="BA302" i="18"/>
  <c r="BH211" i="18"/>
  <c r="I192" i="18"/>
  <c r="V26" i="18"/>
  <c r="AQ16" i="18"/>
  <c r="BF267" i="18"/>
  <c r="BB102" i="18"/>
  <c r="AE130" i="18"/>
  <c r="AE131" i="18" s="1"/>
  <c r="Y156" i="18"/>
  <c r="AI186" i="18"/>
  <c r="AM213" i="18"/>
  <c r="AN241" i="18"/>
  <c r="AN242" i="18" s="1"/>
  <c r="BF383" i="18"/>
  <c r="BD383" i="18"/>
  <c r="AD53" i="18"/>
  <c r="AP391" i="18"/>
  <c r="AG406" i="18"/>
  <c r="BE408" i="18"/>
  <c r="AO387" i="18"/>
  <c r="BC418" i="18"/>
  <c r="AD364" i="18"/>
  <c r="AN352" i="18"/>
  <c r="BI329" i="18"/>
  <c r="AE406" i="18"/>
  <c r="AN360" i="18"/>
  <c r="M352" i="18"/>
  <c r="AO246" i="18"/>
  <c r="BH196" i="18"/>
  <c r="AA127" i="18"/>
  <c r="AN410" i="18"/>
  <c r="X414" i="18"/>
  <c r="BA406" i="18"/>
  <c r="X391" i="18"/>
  <c r="AB387" i="18"/>
  <c r="BE223" i="18"/>
  <c r="BA184" i="18"/>
  <c r="AF112" i="18"/>
  <c r="K14" i="18"/>
  <c r="AQ250" i="18"/>
  <c r="AI238" i="18"/>
  <c r="AM211" i="18"/>
  <c r="O192" i="18"/>
  <c r="BL166" i="18"/>
  <c r="AO154" i="18"/>
  <c r="AE49" i="18"/>
  <c r="J352" i="18"/>
  <c r="AC333" i="18"/>
  <c r="AP279" i="18"/>
  <c r="N275" i="18"/>
  <c r="AT223" i="18"/>
  <c r="Z184" i="18"/>
  <c r="T68" i="18"/>
  <c r="AP41" i="18"/>
  <c r="J41" i="18"/>
  <c r="M14" i="18"/>
  <c r="AG41" i="18"/>
  <c r="AJ14" i="18"/>
  <c r="BJ219" i="18"/>
  <c r="BA166" i="18"/>
  <c r="L100" i="18"/>
  <c r="BB68" i="18"/>
  <c r="BG76" i="18"/>
  <c r="AR26" i="18"/>
  <c r="BB100" i="18"/>
  <c r="AK139" i="18"/>
  <c r="AP49" i="18"/>
  <c r="BC352" i="18"/>
  <c r="BC184" i="18"/>
  <c r="AM414" i="18"/>
  <c r="AT333" i="18"/>
  <c r="BA275" i="18"/>
  <c r="Y406" i="18"/>
  <c r="AF406" i="18"/>
  <c r="BA391" i="18"/>
  <c r="AA360" i="18"/>
  <c r="H354" i="18"/>
  <c r="AK352" i="18"/>
  <c r="AG306" i="18"/>
  <c r="BD267" i="18"/>
  <c r="AK250" i="18"/>
  <c r="AK238" i="18"/>
  <c r="BA135" i="18"/>
  <c r="AA139" i="18"/>
  <c r="M112" i="18"/>
  <c r="M108" i="18"/>
  <c r="W80" i="18"/>
  <c r="W68" i="18"/>
  <c r="BL41" i="18"/>
  <c r="AC53" i="18"/>
  <c r="BB14" i="18"/>
  <c r="AS22" i="18"/>
  <c r="AR112" i="18"/>
  <c r="X275" i="18"/>
  <c r="AJ240" i="18"/>
  <c r="AJ238" i="18"/>
  <c r="AR184" i="18"/>
  <c r="AI250" i="18"/>
  <c r="U80" i="18"/>
  <c r="AQ53" i="18"/>
  <c r="K53" i="18"/>
  <c r="BB360" i="18"/>
  <c r="AH352" i="18"/>
  <c r="Y329" i="18"/>
  <c r="AT294" i="18"/>
  <c r="AS192" i="18"/>
  <c r="N100" i="18"/>
  <c r="AJ80" i="18"/>
  <c r="AR68" i="18"/>
  <c r="BC53" i="18"/>
  <c r="AH41" i="18"/>
  <c r="AF325" i="18"/>
  <c r="AJ321" i="18"/>
  <c r="BK275" i="18"/>
  <c r="AG269" i="18"/>
  <c r="BC219" i="18"/>
  <c r="AS223" i="18"/>
  <c r="AB188" i="18"/>
  <c r="AK166" i="18"/>
  <c r="BC162" i="18"/>
  <c r="W154" i="18"/>
  <c r="BC108" i="18"/>
  <c r="AK100" i="18"/>
  <c r="BI76" i="18"/>
  <c r="BG49" i="18"/>
  <c r="AC41" i="18"/>
  <c r="BE22" i="18"/>
  <c r="AD26" i="18"/>
  <c r="AG22" i="18"/>
  <c r="V196" i="18"/>
  <c r="AS364" i="18"/>
  <c r="AP360" i="18"/>
  <c r="AM219" i="18"/>
  <c r="Z192" i="18"/>
  <c r="BA26" i="18"/>
  <c r="K26" i="18"/>
  <c r="AQ406" i="18"/>
  <c r="BL323" i="18"/>
  <c r="AJ379" i="18"/>
  <c r="AC387" i="18"/>
  <c r="AA364" i="18"/>
  <c r="X333" i="18"/>
  <c r="AO279" i="18"/>
  <c r="AG246" i="18"/>
  <c r="AS219" i="18"/>
  <c r="AJ186" i="18"/>
  <c r="BF166" i="18"/>
  <c r="BK156" i="18"/>
  <c r="BJ127" i="18"/>
  <c r="W269" i="18"/>
  <c r="W223" i="18"/>
  <c r="AA184" i="18"/>
  <c r="AR162" i="18"/>
  <c r="AQ108" i="18"/>
  <c r="M80" i="18"/>
  <c r="W49" i="18"/>
  <c r="AQ162" i="18"/>
  <c r="AL112" i="18"/>
  <c r="R53" i="18"/>
  <c r="T356" i="18"/>
  <c r="Y352" i="18"/>
  <c r="BI333" i="18"/>
  <c r="Y302" i="18"/>
  <c r="AK279" i="18"/>
  <c r="AG275" i="18"/>
  <c r="BJ223" i="18"/>
  <c r="AO211" i="18"/>
  <c r="AM196" i="18"/>
  <c r="AG18" i="18"/>
  <c r="AQ26" i="18"/>
  <c r="AN18" i="18"/>
  <c r="Q68" i="18"/>
  <c r="BH43" i="18"/>
  <c r="R360" i="18"/>
  <c r="S352" i="18"/>
  <c r="BG333" i="18"/>
  <c r="Z333" i="18"/>
  <c r="AO321" i="18"/>
  <c r="AL302" i="18"/>
  <c r="BF302" i="18"/>
  <c r="AP275" i="18"/>
  <c r="AL267" i="18"/>
  <c r="Z246" i="18"/>
  <c r="Z238" i="18"/>
  <c r="Z223" i="18"/>
  <c r="AT184" i="18"/>
  <c r="BD162" i="18"/>
  <c r="AI156" i="18"/>
  <c r="AB154" i="18"/>
  <c r="X135" i="18"/>
  <c r="AZ104" i="18"/>
  <c r="J112" i="18"/>
  <c r="AB72" i="18"/>
  <c r="I70" i="18"/>
  <c r="AZ356" i="18"/>
  <c r="BA381" i="18"/>
  <c r="AL333" i="18"/>
  <c r="S279" i="18"/>
  <c r="BD381" i="18"/>
  <c r="BC387" i="18"/>
  <c r="AR294" i="18"/>
  <c r="AQ414" i="18"/>
  <c r="BG387" i="18"/>
  <c r="BA354" i="18"/>
  <c r="AC238" i="18"/>
  <c r="AG108" i="18"/>
  <c r="I108" i="18"/>
  <c r="BD80" i="18"/>
  <c r="AI76" i="18"/>
  <c r="H14" i="18"/>
  <c r="L186" i="18"/>
  <c r="AB53" i="18"/>
  <c r="W240" i="18"/>
  <c r="AI104" i="18"/>
  <c r="AS68" i="18"/>
  <c r="BA49" i="18"/>
  <c r="AC360" i="18"/>
  <c r="Z352" i="18"/>
  <c r="BA267" i="18"/>
  <c r="BA154" i="18"/>
  <c r="BK112" i="18"/>
  <c r="AN76" i="18"/>
  <c r="AC14" i="18"/>
  <c r="Y100" i="18"/>
  <c r="AC379" i="18"/>
  <c r="AR360" i="18"/>
  <c r="BA333" i="18"/>
  <c r="S112" i="18"/>
  <c r="G104" i="18"/>
  <c r="BF80" i="18"/>
  <c r="AS76" i="18"/>
  <c r="AR76" i="18"/>
  <c r="V53" i="18"/>
  <c r="V41" i="18"/>
  <c r="BF360" i="18"/>
  <c r="AK360" i="18"/>
  <c r="AG333" i="18"/>
  <c r="AK329" i="18"/>
  <c r="AH294" i="18"/>
  <c r="BL269" i="18"/>
  <c r="BE267" i="18"/>
  <c r="BI250" i="18"/>
  <c r="BA211" i="18"/>
  <c r="AD219" i="18"/>
  <c r="AD211" i="18"/>
  <c r="Y192" i="18"/>
  <c r="AL184" i="18"/>
  <c r="BD156" i="18"/>
  <c r="AE162" i="18"/>
  <c r="AR139" i="18"/>
  <c r="AP108" i="18"/>
  <c r="AI418" i="18"/>
  <c r="N360" i="18"/>
  <c r="BL294" i="18"/>
  <c r="AO418" i="18"/>
  <c r="AZ333" i="18"/>
  <c r="AI333" i="18"/>
  <c r="AJ294" i="18"/>
  <c r="AA391" i="18"/>
  <c r="AS418" i="18"/>
  <c r="AS406" i="18"/>
  <c r="AZ418" i="18"/>
  <c r="AB329" i="18"/>
  <c r="BJ279" i="18"/>
  <c r="AK267" i="18"/>
  <c r="AB279" i="18"/>
  <c r="P275" i="18"/>
  <c r="AB250" i="18"/>
  <c r="BG196" i="18"/>
  <c r="AK162" i="18"/>
  <c r="BG139" i="18"/>
  <c r="Z139" i="18"/>
  <c r="AD135" i="18"/>
  <c r="BE184" i="18"/>
  <c r="BA127" i="18"/>
  <c r="K267" i="18"/>
  <c r="BC76" i="18"/>
  <c r="AK80" i="18"/>
  <c r="AQ41" i="18"/>
  <c r="K41" i="18"/>
  <c r="AA18" i="18"/>
  <c r="AJ275" i="18"/>
  <c r="AN219" i="18"/>
  <c r="S192" i="18"/>
  <c r="AL139" i="18"/>
  <c r="BB108" i="18"/>
  <c r="BF14" i="18"/>
  <c r="Z379" i="18"/>
  <c r="AH302" i="18"/>
  <c r="BH275" i="18"/>
  <c r="BE250" i="18"/>
  <c r="AK192" i="18"/>
  <c r="AT166" i="18"/>
  <c r="AD112" i="18"/>
  <c r="T80" i="18"/>
  <c r="J53" i="18"/>
  <c r="J68" i="18"/>
  <c r="AN53" i="18"/>
  <c r="H53" i="18"/>
  <c r="H49" i="18"/>
  <c r="BL22" i="18"/>
  <c r="AF22" i="18"/>
  <c r="AE14" i="18"/>
  <c r="AL329" i="18"/>
  <c r="W267" i="18"/>
  <c r="BJ250" i="18"/>
  <c r="AI166" i="18"/>
  <c r="BB154" i="18"/>
  <c r="BL127" i="18"/>
  <c r="AG135" i="18"/>
  <c r="BA104" i="18"/>
  <c r="AL379" i="18"/>
  <c r="AL352" i="18"/>
  <c r="AG323" i="18"/>
  <c r="S14" i="18"/>
  <c r="BE325" i="18"/>
  <c r="BK269" i="18"/>
  <c r="BK270" i="18"/>
  <c r="BO271" i="18" s="1"/>
  <c r="AS214" i="18"/>
  <c r="AS213" i="18"/>
  <c r="BK196" i="18"/>
  <c r="AD70" i="18"/>
  <c r="AD71" i="18"/>
  <c r="BG44" i="18"/>
  <c r="BG43" i="18"/>
  <c r="AD139" i="18"/>
  <c r="AC70" i="18"/>
  <c r="AC71" i="18"/>
  <c r="R14" i="18"/>
  <c r="AG129" i="18"/>
  <c r="AG130" i="18"/>
  <c r="J196" i="18"/>
  <c r="AN196" i="18"/>
  <c r="AJ196" i="18"/>
  <c r="BK166" i="18"/>
  <c r="BG166" i="18"/>
  <c r="K16" i="18"/>
  <c r="AE156" i="18"/>
  <c r="AK108" i="18"/>
  <c r="BG275" i="18"/>
  <c r="BD44" i="18"/>
  <c r="BD45" i="18" s="1"/>
  <c r="BD406" i="18"/>
  <c r="AJ22" i="18"/>
  <c r="AO70" i="18"/>
  <c r="AO71" i="18"/>
  <c r="AG219" i="18"/>
  <c r="AG184" i="18"/>
  <c r="M43" i="18"/>
  <c r="M44" i="18"/>
  <c r="AH108" i="18"/>
  <c r="AK70" i="18"/>
  <c r="AK71" i="18"/>
  <c r="AJ18" i="18"/>
  <c r="AL22" i="18"/>
  <c r="O352" i="18"/>
  <c r="AB70" i="18"/>
  <c r="BA70" i="18"/>
  <c r="AM70" i="18"/>
  <c r="Q102" i="18"/>
  <c r="O102" i="18"/>
  <c r="BD157" i="18"/>
  <c r="W156" i="18"/>
  <c r="BL214" i="18"/>
  <c r="BD241" i="18"/>
  <c r="BD242" i="18" s="1"/>
  <c r="S269" i="18"/>
  <c r="AZ298" i="18"/>
  <c r="BH298" i="18"/>
  <c r="BD324" i="18"/>
  <c r="AF323" i="18"/>
  <c r="W323" i="18"/>
  <c r="H355" i="18"/>
  <c r="O355" i="18"/>
  <c r="AR408" i="18"/>
  <c r="AH408" i="18"/>
  <c r="AE409" i="18"/>
  <c r="X408" i="18"/>
  <c r="AL108" i="18"/>
  <c r="AT275" i="18"/>
  <c r="AG414" i="18"/>
  <c r="AZ45" i="18"/>
  <c r="AT279" i="18"/>
  <c r="M279" i="18"/>
  <c r="BG409" i="18"/>
  <c r="BG408" i="18"/>
  <c r="AM379" i="18"/>
  <c r="AT355" i="18"/>
  <c r="AT356" i="18" s="1"/>
  <c r="AT354" i="18"/>
  <c r="BK296" i="18"/>
  <c r="BK297" i="18"/>
  <c r="BO298" i="18" s="1"/>
  <c r="AT408" i="18"/>
  <c r="AT409" i="18"/>
  <c r="AT410" i="18" s="1"/>
  <c r="AS408" i="18"/>
  <c r="AS409" i="18"/>
  <c r="U409" i="18"/>
  <c r="X302" i="18"/>
  <c r="AA414" i="18"/>
  <c r="AQ391" i="18"/>
  <c r="AQ379" i="18"/>
  <c r="M16" i="18"/>
  <c r="M17" i="18"/>
  <c r="M18" i="18" s="1"/>
  <c r="AK418" i="18"/>
  <c r="AS387" i="18"/>
  <c r="X354" i="18"/>
  <c r="AC352" i="18"/>
  <c r="I279" i="18"/>
  <c r="Q267" i="18"/>
  <c r="BA240" i="18"/>
  <c r="BA241" i="18"/>
  <c r="BE242" i="18" s="1"/>
  <c r="BG214" i="18"/>
  <c r="BG213" i="18"/>
  <c r="BE186" i="18"/>
  <c r="BB184" i="18"/>
  <c r="I102" i="18"/>
  <c r="E103" i="18"/>
  <c r="I104" i="18" s="1"/>
  <c r="AH26" i="18"/>
  <c r="AS16" i="18"/>
  <c r="AS17" i="18"/>
  <c r="AH70" i="18"/>
  <c r="AH71" i="18"/>
  <c r="T41" i="18"/>
  <c r="AN414" i="18"/>
  <c r="AR383" i="18"/>
  <c r="AM360" i="18"/>
  <c r="O360" i="18"/>
  <c r="AR352" i="18"/>
  <c r="AJ298" i="18"/>
  <c r="AN294" i="18"/>
  <c r="AZ296" i="18"/>
  <c r="T279" i="18"/>
  <c r="BC250" i="18"/>
  <c r="AR219" i="18"/>
  <c r="AC156" i="18"/>
  <c r="AC157" i="18"/>
  <c r="AC158" i="18" s="1"/>
  <c r="P100" i="18"/>
  <c r="J71" i="18"/>
  <c r="J72" i="18" s="1"/>
  <c r="J70" i="18"/>
  <c r="Y26" i="18"/>
  <c r="P108" i="18"/>
  <c r="AC406" i="18"/>
  <c r="G184" i="18"/>
  <c r="V186" i="18"/>
  <c r="V187" i="18"/>
  <c r="BE102" i="18"/>
  <c r="BJ80" i="18"/>
  <c r="BD246" i="18"/>
  <c r="AG162" i="18"/>
  <c r="Z135" i="18"/>
  <c r="AB112" i="18"/>
  <c r="AB406" i="18"/>
  <c r="U354" i="18"/>
  <c r="U355" i="18"/>
  <c r="U356" i="18" s="1"/>
  <c r="BK323" i="18"/>
  <c r="BK324" i="18"/>
  <c r="BO325" i="18" s="1"/>
  <c r="AS321" i="18"/>
  <c r="AP302" i="18"/>
  <c r="BJ296" i="18"/>
  <c r="BJ297" i="18"/>
  <c r="BN298" i="18" s="1"/>
  <c r="BI267" i="18"/>
  <c r="N187" i="18"/>
  <c r="N186" i="18"/>
  <c r="U192" i="18"/>
  <c r="BD102" i="18"/>
  <c r="AT100" i="18"/>
  <c r="BJ76" i="18"/>
  <c r="AR275" i="18"/>
  <c r="AB223" i="18"/>
  <c r="L192" i="18"/>
  <c r="AZ76" i="18"/>
  <c r="AJ356" i="18"/>
  <c r="T360" i="18"/>
  <c r="Q352" i="18"/>
  <c r="AB333" i="18"/>
  <c r="AF329" i="18"/>
  <c r="AB321" i="18"/>
  <c r="AO296" i="18"/>
  <c r="AO297" i="18"/>
  <c r="BC275" i="18"/>
  <c r="AS269" i="18"/>
  <c r="AS270" i="18"/>
  <c r="AS271" i="18" s="1"/>
  <c r="Y275" i="18"/>
  <c r="AS246" i="18"/>
  <c r="BA246" i="18"/>
  <c r="AO223" i="18"/>
  <c r="AG211" i="18"/>
  <c r="M186" i="18"/>
  <c r="M187" i="18"/>
  <c r="AE196" i="18"/>
  <c r="AB192" i="18"/>
  <c r="BE129" i="18"/>
  <c r="AM139" i="18"/>
  <c r="BB112" i="18"/>
  <c r="AG112" i="18"/>
  <c r="BA72" i="18"/>
  <c r="AI80" i="18"/>
  <c r="W76" i="18"/>
  <c r="AQ68" i="18"/>
  <c r="AO53" i="18"/>
  <c r="I53" i="18"/>
  <c r="AC49" i="18"/>
  <c r="I22" i="18"/>
  <c r="AB275" i="18"/>
  <c r="AZ240" i="18"/>
  <c r="BI68" i="18"/>
  <c r="AG76" i="18"/>
  <c r="BL53" i="18"/>
  <c r="S49" i="18"/>
  <c r="AM41" i="18"/>
  <c r="G41" i="18"/>
  <c r="BC22" i="18"/>
  <c r="L26" i="18"/>
  <c r="AP14" i="18"/>
  <c r="BA139" i="18"/>
  <c r="AR127" i="18"/>
  <c r="AD102" i="18"/>
  <c r="AD103" i="18"/>
  <c r="H68" i="18"/>
  <c r="BB22" i="18"/>
  <c r="AL17" i="18"/>
  <c r="AL18" i="18" s="1"/>
  <c r="AL16" i="18"/>
  <c r="AF53" i="18"/>
  <c r="AR49" i="18"/>
  <c r="H18" i="18"/>
  <c r="G267" i="18"/>
  <c r="BK240" i="18"/>
  <c r="BK241" i="18"/>
  <c r="BO242" i="18" s="1"/>
  <c r="BC192" i="18"/>
  <c r="AN162" i="18"/>
  <c r="AK154" i="18"/>
  <c r="U70" i="18"/>
  <c r="U71" i="18"/>
  <c r="AK364" i="18"/>
  <c r="J356" i="18"/>
  <c r="BH329" i="18"/>
  <c r="AT324" i="18"/>
  <c r="AT325" i="18" s="1"/>
  <c r="AT323" i="18"/>
  <c r="W302" i="18"/>
  <c r="AZ294" i="18"/>
  <c r="BE269" i="18"/>
  <c r="AM279" i="18"/>
  <c r="AI275" i="18"/>
  <c r="AE267" i="18"/>
  <c r="BC241" i="18"/>
  <c r="BC242" i="18" s="1"/>
  <c r="BC240" i="18"/>
  <c r="K196" i="18"/>
  <c r="BG186" i="18"/>
  <c r="BG187" i="18"/>
  <c r="BA162" i="18"/>
  <c r="BI41" i="18"/>
  <c r="BE41" i="18"/>
  <c r="J49" i="18"/>
  <c r="Z22" i="18"/>
  <c r="AL406" i="18"/>
  <c r="BA418" i="18"/>
  <c r="AT387" i="18"/>
  <c r="BG323" i="18"/>
  <c r="BG324" i="18"/>
  <c r="Y333" i="18"/>
  <c r="AG321" i="18"/>
  <c r="Z306" i="18"/>
  <c r="J271" i="18"/>
  <c r="AD267" i="18"/>
  <c r="AP241" i="18"/>
  <c r="AP240" i="18"/>
  <c r="AT238" i="18"/>
  <c r="BB246" i="18"/>
  <c r="Z213" i="18"/>
  <c r="V214" i="18"/>
  <c r="Z215" i="18" s="1"/>
  <c r="R186" i="18"/>
  <c r="R187" i="18"/>
  <c r="BI196" i="18"/>
  <c r="AF196" i="18"/>
  <c r="AB196" i="18"/>
  <c r="AO186" i="18"/>
  <c r="AO187" i="18"/>
  <c r="BI139" i="18"/>
  <c r="AB127" i="18"/>
  <c r="BD108" i="18"/>
  <c r="AL103" i="18"/>
  <c r="AL102" i="18"/>
  <c r="AH100" i="18"/>
  <c r="AB76" i="18"/>
  <c r="BL43" i="18"/>
  <c r="BC14" i="18"/>
  <c r="AD22" i="18"/>
  <c r="AF14" i="18"/>
  <c r="AM240" i="18"/>
  <c r="M68" i="18"/>
  <c r="AS381" i="18"/>
  <c r="AS382" i="18"/>
  <c r="AS383" i="18" s="1"/>
  <c r="AK296" i="18"/>
  <c r="AK297" i="18"/>
  <c r="BC43" i="18"/>
  <c r="BC44" i="18"/>
  <c r="BC45" i="18" s="1"/>
  <c r="U16" i="18"/>
  <c r="U17" i="18"/>
  <c r="U18" i="18" s="1"/>
  <c r="S184" i="18"/>
  <c r="AC269" i="18"/>
  <c r="AC270" i="18"/>
  <c r="AC271" i="18" s="1"/>
  <c r="AQ333" i="18"/>
  <c r="Q44" i="18"/>
  <c r="Q43" i="18"/>
  <c r="BD70" i="18"/>
  <c r="Z130" i="18"/>
  <c r="Z131" i="18" s="1"/>
  <c r="Z129" i="18"/>
  <c r="V43" i="18"/>
  <c r="V44" i="18"/>
  <c r="V45" i="18" s="1"/>
  <c r="I269" i="18"/>
  <c r="E270" i="18"/>
  <c r="I271" i="18" s="1"/>
  <c r="AD16" i="18"/>
  <c r="AD17" i="18"/>
  <c r="AD18" i="18" s="1"/>
  <c r="V382" i="18"/>
  <c r="BC16" i="18"/>
  <c r="AF16" i="18"/>
  <c r="AE16" i="18"/>
  <c r="BG211" i="18"/>
  <c r="AN70" i="18"/>
  <c r="S102" i="18"/>
  <c r="G102" i="18"/>
  <c r="W131" i="18"/>
  <c r="BH186" i="18"/>
  <c r="BE215" i="18"/>
  <c r="Y269" i="18"/>
  <c r="O270" i="18"/>
  <c r="O271" i="18" s="1"/>
  <c r="AB296" i="18"/>
  <c r="AE298" i="18"/>
  <c r="AO323" i="18"/>
  <c r="J354" i="18"/>
  <c r="AB381" i="18"/>
  <c r="AQ410" i="18"/>
  <c r="X410" i="18"/>
  <c r="AD108" i="18"/>
  <c r="AE135" i="18"/>
  <c r="BH302" i="18"/>
  <c r="BG360" i="18"/>
  <c r="BD43" i="18"/>
  <c r="AF43" i="18"/>
  <c r="BG391" i="18"/>
  <c r="W391" i="18"/>
  <c r="AT360" i="18"/>
  <c r="V354" i="18"/>
  <c r="V355" i="18"/>
  <c r="V409" i="18"/>
  <c r="AS414" i="18"/>
  <c r="BE352" i="18"/>
  <c r="AM329" i="18"/>
  <c r="AI321" i="18"/>
  <c r="AR306" i="18"/>
  <c r="BG267" i="18"/>
  <c r="H279" i="18"/>
  <c r="AO184" i="18"/>
  <c r="AG409" i="18"/>
  <c r="AK410" i="18" s="1"/>
  <c r="AG408" i="18"/>
  <c r="AO391" i="18"/>
  <c r="AK381" i="18"/>
  <c r="AK382" i="18"/>
  <c r="AK383" i="18" s="1"/>
  <c r="Y306" i="18"/>
  <c r="BC269" i="18"/>
  <c r="BC270" i="18"/>
  <c r="BC271" i="18" s="1"/>
  <c r="AK213" i="18"/>
  <c r="AK214" i="18"/>
  <c r="AK215" i="18" s="1"/>
  <c r="I196" i="18"/>
  <c r="AQ196" i="18"/>
  <c r="U184" i="18"/>
  <c r="AL157" i="18"/>
  <c r="AL158" i="18" s="1"/>
  <c r="AL156" i="18"/>
  <c r="BG108" i="18"/>
  <c r="AS102" i="18"/>
  <c r="AS103" i="18"/>
  <c r="AS104" i="18" s="1"/>
  <c r="I100" i="18"/>
  <c r="O80" i="18"/>
  <c r="BK49" i="18"/>
  <c r="BD41" i="18"/>
  <c r="U53" i="18"/>
  <c r="AG44" i="18"/>
  <c r="AG43" i="18"/>
  <c r="BL76" i="18"/>
  <c r="L22" i="18"/>
  <c r="AR100" i="18"/>
  <c r="AB211" i="18"/>
  <c r="AN418" i="18"/>
  <c r="AJ418" i="18"/>
  <c r="AF414" i="18"/>
  <c r="AJ406" i="18"/>
  <c r="BE391" i="18"/>
  <c r="BG379" i="18"/>
  <c r="AR387" i="18"/>
  <c r="X379" i="18"/>
  <c r="Z364" i="18"/>
  <c r="BD354" i="18"/>
  <c r="AJ352" i="18"/>
  <c r="BE329" i="18"/>
  <c r="AE333" i="18"/>
  <c r="AM321" i="18"/>
  <c r="BC306" i="18"/>
  <c r="AZ302" i="18"/>
  <c r="BA279" i="18"/>
  <c r="BK267" i="18"/>
  <c r="AP196" i="18"/>
  <c r="BL192" i="18"/>
  <c r="X184" i="18"/>
  <c r="T184" i="18"/>
  <c r="AS156" i="18"/>
  <c r="AS157" i="18"/>
  <c r="AS158" i="18" s="1"/>
  <c r="AC162" i="18"/>
  <c r="AP139" i="18"/>
  <c r="AB108" i="18"/>
  <c r="AD196" i="18"/>
  <c r="AH135" i="18"/>
  <c r="BB379" i="18"/>
  <c r="AM246" i="18"/>
  <c r="BE213" i="18"/>
  <c r="BK187" i="18"/>
  <c r="BO188" i="18" s="1"/>
  <c r="BK186" i="18"/>
  <c r="AB157" i="18"/>
  <c r="AB156" i="18"/>
  <c r="Q70" i="18"/>
  <c r="Q71" i="18"/>
  <c r="AJ246" i="18"/>
  <c r="BK211" i="18"/>
  <c r="X219" i="18"/>
  <c r="AZ188" i="18"/>
  <c r="AF108" i="18"/>
  <c r="BE379" i="18"/>
  <c r="AO329" i="18"/>
  <c r="AH297" i="18"/>
  <c r="AH296" i="18"/>
  <c r="BJ302" i="18"/>
  <c r="AT270" i="18"/>
  <c r="AT271" i="18" s="1"/>
  <c r="AT269" i="18"/>
  <c r="V270" i="18"/>
  <c r="V271" i="18" s="1"/>
  <c r="V269" i="18"/>
  <c r="AD240" i="18"/>
  <c r="AD241" i="18"/>
  <c r="BJ186" i="18"/>
  <c r="BJ187" i="18"/>
  <c r="AK186" i="18"/>
  <c r="AK187" i="18"/>
  <c r="BH156" i="18"/>
  <c r="BH157" i="18"/>
  <c r="BL158" i="18" s="1"/>
  <c r="AP103" i="18"/>
  <c r="AP102" i="18"/>
  <c r="AL43" i="18"/>
  <c r="AL44" i="18"/>
  <c r="N43" i="18"/>
  <c r="N44" i="18"/>
  <c r="N45" i="18" s="1"/>
  <c r="BF16" i="18"/>
  <c r="BF17" i="18"/>
  <c r="AE26" i="18"/>
  <c r="T275" i="18"/>
  <c r="AJ213" i="18"/>
  <c r="AJ112" i="18"/>
  <c r="AP68" i="18"/>
  <c r="W364" i="18"/>
  <c r="BJ323" i="18"/>
  <c r="BJ324" i="18"/>
  <c r="AS306" i="18"/>
  <c r="AO302" i="18"/>
  <c r="BH267" i="18"/>
  <c r="AS275" i="18"/>
  <c r="U269" i="18"/>
  <c r="U270" i="18"/>
  <c r="AO250" i="18"/>
  <c r="AK240" i="18"/>
  <c r="AK241" i="18"/>
  <c r="AO238" i="18"/>
  <c r="BB223" i="18"/>
  <c r="BL211" i="18"/>
  <c r="Y215" i="18"/>
  <c r="Y184" i="18"/>
  <c r="AP162" i="18"/>
  <c r="BL154" i="18"/>
  <c r="BE135" i="18"/>
  <c r="AE127" i="18"/>
  <c r="U112" i="18"/>
  <c r="AC100" i="18"/>
  <c r="BH80" i="18"/>
  <c r="AA80" i="18"/>
  <c r="AM76" i="18"/>
  <c r="AC43" i="18"/>
  <c r="AC44" i="18"/>
  <c r="N26" i="18"/>
  <c r="AZ246" i="18"/>
  <c r="AJ223" i="18"/>
  <c r="AI188" i="18"/>
  <c r="L112" i="18"/>
  <c r="AZ112" i="18"/>
  <c r="K112" i="18"/>
  <c r="AA100" i="18"/>
  <c r="BL68" i="18"/>
  <c r="M70" i="18"/>
  <c r="M71" i="18"/>
  <c r="M72" i="18" s="1"/>
  <c r="W53" i="18"/>
  <c r="AM22" i="18"/>
  <c r="AN131" i="18"/>
  <c r="AH112" i="18"/>
  <c r="J100" i="18"/>
  <c r="AJ76" i="18"/>
  <c r="AL41" i="18"/>
  <c r="Z68" i="18"/>
  <c r="X49" i="18"/>
  <c r="T49" i="18"/>
  <c r="AN41" i="18"/>
  <c r="H41" i="18"/>
  <c r="BD16" i="18"/>
  <c r="AS26" i="18"/>
  <c r="M26" i="18"/>
  <c r="X22" i="18"/>
  <c r="W279" i="18"/>
  <c r="K275" i="18"/>
  <c r="AI223" i="18"/>
  <c r="AA211" i="18"/>
  <c r="BB196" i="18"/>
  <c r="AH187" i="18"/>
  <c r="AH186" i="18"/>
  <c r="BJ139" i="18"/>
  <c r="AG139" i="18"/>
  <c r="BA108" i="18"/>
  <c r="AN68" i="18"/>
  <c r="BK14" i="18"/>
  <c r="AC364" i="18"/>
  <c r="AH360" i="18"/>
  <c r="AQ352" i="18"/>
  <c r="AT329" i="18"/>
  <c r="AQ294" i="18"/>
  <c r="BG296" i="18"/>
  <c r="BG297" i="18"/>
  <c r="BE275" i="18"/>
  <c r="AA246" i="18"/>
  <c r="BB211" i="18"/>
  <c r="K188" i="18"/>
  <c r="BK192" i="18"/>
  <c r="AQ166" i="18"/>
  <c r="AC154" i="18"/>
  <c r="BD127" i="18"/>
  <c r="AS127" i="18"/>
  <c r="AI100" i="18"/>
  <c r="AK76" i="18"/>
  <c r="J45" i="18"/>
  <c r="AD418" i="18"/>
  <c r="AH414" i="18"/>
  <c r="AZ383" i="18"/>
  <c r="AL382" i="18"/>
  <c r="AL383" i="18" s="1"/>
  <c r="AL381" i="18"/>
  <c r="Z387" i="18"/>
  <c r="AR364" i="18"/>
  <c r="P364" i="18"/>
  <c r="L364" i="18"/>
  <c r="BJ321" i="18"/>
  <c r="AS323" i="18"/>
  <c r="AS324" i="18"/>
  <c r="AS325" i="18" s="1"/>
  <c r="AC329" i="18"/>
  <c r="AT297" i="18"/>
  <c r="AT296" i="18"/>
  <c r="Z294" i="18"/>
  <c r="BL275" i="18"/>
  <c r="AH275" i="18"/>
  <c r="AT250" i="18"/>
  <c r="BA250" i="18"/>
  <c r="BK238" i="18"/>
  <c r="BL219" i="18"/>
  <c r="BH219" i="18"/>
  <c r="AT219" i="18"/>
  <c r="R192" i="18"/>
  <c r="AO192" i="18"/>
  <c r="BK184" i="18"/>
  <c r="AP166" i="18"/>
  <c r="AA156" i="18"/>
  <c r="AJ139" i="18"/>
  <c r="BE26" i="18"/>
  <c r="AA154" i="18"/>
  <c r="P14" i="18"/>
  <c r="AS186" i="18"/>
  <c r="AS187" i="18"/>
  <c r="AG240" i="18"/>
  <c r="AG241" i="18"/>
  <c r="AO44" i="18"/>
  <c r="AO43" i="18"/>
  <c r="BL186" i="18"/>
  <c r="AS354" i="18"/>
  <c r="AS355" i="18"/>
  <c r="AS356" i="18" s="1"/>
  <c r="Z102" i="18"/>
  <c r="Z103" i="18"/>
  <c r="BA112" i="18"/>
  <c r="Z158" i="18"/>
  <c r="BA364" i="18"/>
  <c r="R275" i="18"/>
  <c r="W406" i="18"/>
  <c r="BD71" i="18"/>
  <c r="BD72" i="18" s="1"/>
  <c r="AF70" i="18"/>
  <c r="AN72" i="18"/>
  <c r="K102" i="18"/>
  <c r="BD104" i="18"/>
  <c r="AE157" i="18"/>
  <c r="S186" i="18"/>
  <c r="BB186" i="18"/>
  <c r="AF270" i="18"/>
  <c r="AJ271" i="18" s="1"/>
  <c r="AQ296" i="18"/>
  <c r="BI296" i="18"/>
  <c r="W296" i="18"/>
  <c r="AJ323" i="18"/>
  <c r="S354" i="18"/>
  <c r="BB381" i="18"/>
  <c r="AM408" i="18"/>
  <c r="W135" i="18"/>
  <c r="Z43" i="18"/>
  <c r="AE45" i="18"/>
  <c r="BG80" i="18"/>
  <c r="Z329" i="18"/>
  <c r="AP418" i="18"/>
  <c r="AT414" i="18"/>
  <c r="Y414" i="18"/>
  <c r="AG387" i="18"/>
  <c r="AL364" i="18"/>
  <c r="P352" i="18"/>
  <c r="AN302" i="18"/>
  <c r="BC414" i="18"/>
  <c r="AI391" i="18"/>
  <c r="AA379" i="18"/>
  <c r="AC418" i="18"/>
  <c r="AK406" i="18"/>
  <c r="AK387" i="18"/>
  <c r="BE333" i="18"/>
  <c r="AC302" i="18"/>
  <c r="AG279" i="18"/>
  <c r="Y240" i="18"/>
  <c r="Y241" i="18"/>
  <c r="Y242" i="18" s="1"/>
  <c r="BG219" i="18"/>
  <c r="AK219" i="18"/>
  <c r="Q186" i="18"/>
  <c r="Q187" i="18"/>
  <c r="BI192" i="18"/>
  <c r="BE192" i="18"/>
  <c r="BB127" i="18"/>
  <c r="AQ135" i="18"/>
  <c r="U102" i="18"/>
  <c r="U103" i="18"/>
  <c r="U104" i="18" s="1"/>
  <c r="AO100" i="18"/>
  <c r="I44" i="18"/>
  <c r="I45" i="18" s="1"/>
  <c r="I43" i="18"/>
  <c r="Z26" i="18"/>
  <c r="AK16" i="18"/>
  <c r="AK17" i="18"/>
  <c r="AK18" i="18" s="1"/>
  <c r="AH80" i="18"/>
  <c r="AA192" i="18"/>
  <c r="BI154" i="18"/>
  <c r="BE154" i="18"/>
  <c r="BD360" i="18"/>
  <c r="AE360" i="18"/>
  <c r="G356" i="18"/>
  <c r="AA329" i="18"/>
  <c r="AB298" i="18"/>
  <c r="AF294" i="18"/>
  <c r="BL296" i="18"/>
  <c r="BJ269" i="18"/>
  <c r="BJ270" i="18"/>
  <c r="AB269" i="18"/>
  <c r="T267" i="18"/>
  <c r="BE166" i="18"/>
  <c r="AL130" i="18"/>
  <c r="AL129" i="18"/>
  <c r="BF156" i="18"/>
  <c r="BC139" i="18"/>
  <c r="AT71" i="18"/>
  <c r="AT70" i="18"/>
  <c r="AA267" i="18"/>
  <c r="AL186" i="18"/>
  <c r="AL187" i="18"/>
  <c r="AR157" i="18"/>
  <c r="AR156" i="18"/>
  <c r="AC130" i="18"/>
  <c r="AC129" i="18"/>
  <c r="AG70" i="18"/>
  <c r="AG71" i="18"/>
  <c r="U68" i="18"/>
  <c r="X26" i="18"/>
  <c r="P184" i="18"/>
  <c r="L184" i="18"/>
  <c r="AK354" i="18"/>
  <c r="AK355" i="18"/>
  <c r="AK356" i="18" s="1"/>
  <c r="BC323" i="18"/>
  <c r="BC324" i="18"/>
  <c r="BC325" i="18" s="1"/>
  <c r="AK333" i="18"/>
  <c r="AL294" i="18"/>
  <c r="AP267" i="18"/>
  <c r="AD223" i="18"/>
  <c r="AH219" i="18"/>
  <c r="BK127" i="18"/>
  <c r="AB135" i="18"/>
  <c r="R102" i="18"/>
  <c r="R103" i="18"/>
  <c r="BB70" i="18"/>
  <c r="BB71" i="18"/>
  <c r="BB72" i="18" s="1"/>
  <c r="AJ68" i="18"/>
  <c r="BL49" i="18"/>
  <c r="AD44" i="18"/>
  <c r="AD45" i="18" s="1"/>
  <c r="AD43" i="18"/>
  <c r="Z41" i="18"/>
  <c r="AR246" i="18"/>
  <c r="AP129" i="18"/>
  <c r="AP130" i="18"/>
  <c r="AB100" i="18"/>
  <c r="AJ360" i="18"/>
  <c r="AO352" i="18"/>
  <c r="BJ329" i="18"/>
  <c r="BF279" i="18"/>
  <c r="AK269" i="18"/>
  <c r="AK270" i="18"/>
  <c r="BK213" i="18"/>
  <c r="BK214" i="18"/>
  <c r="AG223" i="18"/>
  <c r="Y219" i="18"/>
  <c r="W196" i="18"/>
  <c r="AR192" i="18"/>
  <c r="T192" i="18"/>
  <c r="BJ166" i="18"/>
  <c r="AC166" i="18"/>
  <c r="AZ154" i="18"/>
  <c r="AE139" i="18"/>
  <c r="BK108" i="18"/>
  <c r="BA76" i="18"/>
  <c r="O76" i="18"/>
  <c r="AG53" i="18"/>
  <c r="AS49" i="18"/>
  <c r="Y80" i="18"/>
  <c r="BD53" i="18"/>
  <c r="O53" i="18"/>
  <c r="AI49" i="18"/>
  <c r="AE41" i="18"/>
  <c r="BJ26" i="18"/>
  <c r="BL14" i="18"/>
  <c r="AJ26" i="18"/>
  <c r="O22" i="18"/>
  <c r="AH14" i="18"/>
  <c r="R184" i="18"/>
  <c r="BB129" i="18"/>
  <c r="BB130" i="18"/>
  <c r="BB131" i="18" s="1"/>
  <c r="AJ127" i="18"/>
  <c r="R108" i="18"/>
  <c r="T72" i="18"/>
  <c r="J22" i="18"/>
  <c r="X53" i="18"/>
  <c r="BK26" i="18"/>
  <c r="X18" i="18"/>
  <c r="X157" i="18"/>
  <c r="X158" i="18" s="1"/>
  <c r="X156" i="18"/>
  <c r="AK127" i="18"/>
  <c r="AQ100" i="18"/>
  <c r="Y76" i="18"/>
  <c r="AH49" i="18"/>
  <c r="AT22" i="18"/>
  <c r="J360" i="18"/>
  <c r="AP321" i="18"/>
  <c r="AQ306" i="18"/>
  <c r="AM302" i="18"/>
  <c r="BK302" i="18"/>
  <c r="AE279" i="18"/>
  <c r="S275" i="18"/>
  <c r="O267" i="18"/>
  <c r="W219" i="18"/>
  <c r="BJ196" i="18"/>
  <c r="AF157" i="18"/>
  <c r="AF156" i="18"/>
  <c r="V16" i="18"/>
  <c r="V17" i="18"/>
  <c r="V18" i="18" s="1"/>
  <c r="AQ14" i="18"/>
  <c r="AD406" i="18"/>
  <c r="BG329" i="18"/>
  <c r="U324" i="18"/>
  <c r="Y325" i="18" s="1"/>
  <c r="Y321" i="18"/>
  <c r="BD269" i="18"/>
  <c r="J275" i="18"/>
  <c r="V267" i="18"/>
  <c r="AH241" i="18"/>
  <c r="AH240" i="18"/>
  <c r="AP238" i="18"/>
  <c r="AP223" i="18"/>
  <c r="AP213" i="18"/>
  <c r="AL213" i="18"/>
  <c r="AL214" i="18"/>
  <c r="AL215" i="18" s="1"/>
  <c r="J187" i="18"/>
  <c r="J188" i="18" s="1"/>
  <c r="J186" i="18"/>
  <c r="BA196" i="18"/>
  <c r="X196" i="18"/>
  <c r="T196" i="18"/>
  <c r="AD184" i="18"/>
  <c r="AZ162" i="18"/>
  <c r="W162" i="18"/>
  <c r="BJ129" i="18"/>
  <c r="BJ130" i="18"/>
  <c r="BN131" i="18" s="1"/>
  <c r="BG112" i="18"/>
  <c r="Z108" i="18"/>
  <c r="R100" i="18"/>
  <c r="AF80" i="18"/>
  <c r="Y14" i="18"/>
  <c r="W129" i="18"/>
  <c r="L41" i="18"/>
  <c r="Y296" i="18"/>
  <c r="Y297" i="18"/>
  <c r="Y298" i="18" s="1"/>
  <c r="I275" i="18"/>
  <c r="Y129" i="18"/>
  <c r="Y130" i="18"/>
  <c r="Y131" i="18" s="1"/>
  <c r="O41" i="18"/>
  <c r="AF49" i="18"/>
  <c r="AB49" i="18"/>
  <c r="AA275" i="18"/>
  <c r="X102" i="18"/>
  <c r="X240" i="18"/>
  <c r="AQ354" i="18"/>
  <c r="X356" i="18"/>
  <c r="G354" i="18"/>
  <c r="BA43" i="18"/>
  <c r="BI184" i="18"/>
  <c r="AT130" i="18"/>
  <c r="AT129" i="18"/>
  <c r="BG130" i="18"/>
  <c r="BG129" i="18"/>
  <c r="BC71" i="18"/>
  <c r="BC72" i="18" s="1"/>
  <c r="BC70" i="18"/>
  <c r="AD269" i="18"/>
  <c r="AD270" i="18"/>
  <c r="AD271" i="18" s="1"/>
  <c r="AO162" i="18"/>
  <c r="AE364" i="18"/>
  <c r="X250" i="18"/>
  <c r="AQ49" i="18"/>
  <c r="Z100" i="18"/>
  <c r="BB16" i="18"/>
  <c r="BB17" i="18"/>
  <c r="BB18" i="18" s="1"/>
  <c r="N17" i="18"/>
  <c r="N18" i="18" s="1"/>
  <c r="N16" i="18"/>
  <c r="X364" i="18"/>
  <c r="T364" i="18"/>
  <c r="AC323" i="18"/>
  <c r="AC324" i="18"/>
  <c r="AC325" i="18" s="1"/>
  <c r="Y16" i="18"/>
  <c r="AH16" i="18"/>
  <c r="Q16" i="18"/>
  <c r="BF238" i="18"/>
  <c r="AZ72" i="18"/>
  <c r="X70" i="18"/>
  <c r="AF72" i="18"/>
  <c r="AB102" i="18"/>
  <c r="BE104" i="18"/>
  <c r="Z156" i="18"/>
  <c r="W158" i="18"/>
  <c r="AM186" i="18"/>
  <c r="BA213" i="18"/>
  <c r="W213" i="18"/>
  <c r="AH269" i="18"/>
  <c r="BL270" i="18"/>
  <c r="BH271" i="18"/>
  <c r="AB323" i="18"/>
  <c r="AM381" i="18"/>
  <c r="AE408" i="18"/>
  <c r="AM108" i="18"/>
  <c r="BG135" i="18"/>
  <c r="V275" i="18"/>
  <c r="W44" i="18"/>
  <c r="W45" i="18" s="1"/>
  <c r="BF306" i="18"/>
  <c r="AD391" i="18"/>
  <c r="AI379" i="18"/>
  <c r="AI406" i="18"/>
  <c r="AQ383" i="18"/>
  <c r="AA387" i="18"/>
  <c r="AL355" i="18"/>
  <c r="AL356" i="18" s="1"/>
  <c r="AL354" i="18"/>
  <c r="V360" i="18"/>
  <c r="AE306" i="18"/>
  <c r="BC296" i="18"/>
  <c r="BC297" i="18"/>
  <c r="BC298" i="18" s="1"/>
  <c r="AL409" i="18"/>
  <c r="AL410" i="18" s="1"/>
  <c r="AL408" i="18"/>
  <c r="BE406" i="18"/>
  <c r="AN306" i="18"/>
  <c r="AJ306" i="18"/>
  <c r="AF279" i="18"/>
  <c r="AM418" i="18"/>
  <c r="BA387" i="18"/>
  <c r="AG391" i="18"/>
  <c r="BK321" i="18"/>
  <c r="AS296" i="18"/>
  <c r="AS297" i="18"/>
  <c r="Y246" i="18"/>
  <c r="Q192" i="18"/>
  <c r="AB186" i="18"/>
  <c r="AO166" i="18"/>
  <c r="BC156" i="18"/>
  <c r="G80" i="18"/>
  <c r="BK43" i="18"/>
  <c r="BK44" i="18"/>
  <c r="BO45" i="18" s="1"/>
  <c r="BI22" i="18"/>
  <c r="I16" i="18"/>
  <c r="E17" i="18"/>
  <c r="I18" i="18" s="1"/>
  <c r="R70" i="18"/>
  <c r="R71" i="18"/>
  <c r="AF418" i="18"/>
  <c r="AB418" i="18"/>
  <c r="BF381" i="18"/>
  <c r="AN391" i="18"/>
  <c r="AJ383" i="18"/>
  <c r="BG364" i="18"/>
  <c r="R364" i="18"/>
  <c r="AB352" i="18"/>
  <c r="BL333" i="18"/>
  <c r="W333" i="18"/>
  <c r="AE321" i="18"/>
  <c r="AB302" i="18"/>
  <c r="BE294" i="18"/>
  <c r="BJ275" i="18"/>
  <c r="BF214" i="18"/>
  <c r="BF213" i="18"/>
  <c r="AE192" i="18"/>
  <c r="BJ156" i="18"/>
  <c r="BJ157" i="18"/>
  <c r="AS162" i="18"/>
  <c r="Z154" i="18"/>
  <c r="X112" i="18"/>
  <c r="Z80" i="18"/>
  <c r="AL68" i="18"/>
  <c r="AR53" i="18"/>
  <c r="AT76" i="18"/>
  <c r="M184" i="18"/>
  <c r="AE275" i="18"/>
  <c r="BI219" i="18"/>
  <c r="BE219" i="18"/>
  <c r="AE112" i="18"/>
  <c r="S104" i="18"/>
  <c r="BK76" i="18"/>
  <c r="AE43" i="18"/>
  <c r="AI18" i="18"/>
  <c r="AF267" i="18"/>
  <c r="AR223" i="18"/>
  <c r="BI166" i="18"/>
  <c r="AZ129" i="18"/>
  <c r="AM127" i="18"/>
  <c r="M354" i="18"/>
  <c r="M355" i="18"/>
  <c r="M356" i="18" s="1"/>
  <c r="AP352" i="18"/>
  <c r="BB296" i="18"/>
  <c r="BB297" i="18"/>
  <c r="BB298" i="18" s="1"/>
  <c r="AL270" i="18"/>
  <c r="AL271" i="18" s="1"/>
  <c r="AL269" i="18"/>
  <c r="Z250" i="18"/>
  <c r="Z211" i="18"/>
  <c r="BF186" i="18"/>
  <c r="BB187" i="18"/>
  <c r="AP184" i="18"/>
  <c r="AN154" i="18"/>
  <c r="BF76" i="18"/>
  <c r="AP53" i="18"/>
  <c r="BI223" i="18"/>
  <c r="AF219" i="18"/>
  <c r="H184" i="18"/>
  <c r="AJ166" i="18"/>
  <c r="BD379" i="18"/>
  <c r="AS379" i="18"/>
  <c r="O364" i="18"/>
  <c r="BA360" i="18"/>
  <c r="L360" i="18"/>
  <c r="X329" i="18"/>
  <c r="AG296" i="18"/>
  <c r="AG297" i="18"/>
  <c r="AG298" i="18" s="1"/>
  <c r="BL306" i="18"/>
  <c r="AO275" i="18"/>
  <c r="M269" i="18"/>
  <c r="M270" i="18"/>
  <c r="M271" i="18" s="1"/>
  <c r="AG250" i="18"/>
  <c r="AK246" i="18"/>
  <c r="AG238" i="18"/>
  <c r="BK219" i="18"/>
  <c r="BD211" i="18"/>
  <c r="BL196" i="18"/>
  <c r="BB166" i="18"/>
  <c r="BG157" i="18"/>
  <c r="BG158" i="18" s="1"/>
  <c r="BG156" i="18"/>
  <c r="AM154" i="18"/>
  <c r="W127" i="18"/>
  <c r="BK103" i="18"/>
  <c r="BO104" i="18" s="1"/>
  <c r="BK102" i="18"/>
  <c r="AS112" i="18"/>
  <c r="U100" i="18"/>
  <c r="AZ80" i="18"/>
  <c r="BJ68" i="18"/>
  <c r="S80" i="18"/>
  <c r="AE76" i="18"/>
  <c r="AS43" i="18"/>
  <c r="AS44" i="18"/>
  <c r="U49" i="18"/>
  <c r="AR14" i="18"/>
  <c r="L14" i="18"/>
  <c r="X267" i="18"/>
  <c r="AB246" i="18"/>
  <c r="AR211" i="18"/>
  <c r="AI192" i="18"/>
  <c r="BK139" i="18"/>
  <c r="N76" i="18"/>
  <c r="BJ100" i="18"/>
  <c r="K100" i="18"/>
  <c r="Q76" i="18"/>
  <c r="K49" i="18"/>
  <c r="BL156" i="18"/>
  <c r="AN135" i="18"/>
  <c r="R112" i="18"/>
  <c r="N103" i="18"/>
  <c r="N102" i="18"/>
  <c r="AN80" i="18"/>
  <c r="N41" i="18"/>
  <c r="Q14" i="18"/>
  <c r="AL76" i="18"/>
  <c r="R68" i="18"/>
  <c r="BI53" i="18"/>
  <c r="BE53" i="18"/>
  <c r="BG41" i="18"/>
  <c r="AN49" i="18"/>
  <c r="AJ49" i="18"/>
  <c r="AK26" i="18"/>
  <c r="AN22" i="18"/>
  <c r="AQ275" i="18"/>
  <c r="AK196" i="18"/>
  <c r="AH192" i="18"/>
  <c r="BK135" i="18"/>
  <c r="AO129" i="18"/>
  <c r="AO130" i="18"/>
  <c r="BB364" i="18"/>
  <c r="AI352" i="18"/>
  <c r="AP333" i="18"/>
  <c r="AH323" i="18"/>
  <c r="AD324" i="18"/>
  <c r="AD325" i="18" s="1"/>
  <c r="AD323" i="18"/>
  <c r="AE296" i="18"/>
  <c r="K192" i="18"/>
  <c r="AS196" i="18"/>
  <c r="AP186" i="18"/>
  <c r="AP187" i="18"/>
  <c r="AM184" i="18"/>
  <c r="AA166" i="18"/>
  <c r="AF162" i="18"/>
  <c r="AO80" i="18"/>
  <c r="I76" i="18"/>
  <c r="H80" i="18"/>
  <c r="AO14" i="18"/>
  <c r="BD387" i="18"/>
  <c r="AP387" i="18"/>
  <c r="AN364" i="18"/>
  <c r="AJ364" i="18"/>
  <c r="AS329" i="18"/>
  <c r="AP306" i="18"/>
  <c r="BE306" i="18"/>
  <c r="AL250" i="18"/>
  <c r="BJ240" i="18"/>
  <c r="BJ241" i="18"/>
  <c r="BC238" i="18"/>
  <c r="AZ215" i="18"/>
  <c r="AH223" i="18"/>
  <c r="AL219" i="18"/>
  <c r="AG186" i="18"/>
  <c r="AG187" i="18"/>
  <c r="AH166" i="18"/>
  <c r="AQ156" i="18"/>
  <c r="V103" i="18"/>
  <c r="V102" i="18"/>
  <c r="BE80" i="18"/>
  <c r="L76" i="18"/>
  <c r="AD41" i="18"/>
  <c r="AN26" i="18"/>
  <c r="AD408" i="18"/>
  <c r="AD409" i="18"/>
  <c r="AD410" i="18" s="1"/>
  <c r="AO408" i="18"/>
  <c r="AO409" i="18"/>
  <c r="AO410" i="18" s="1"/>
  <c r="AT157" i="18"/>
  <c r="AT158" i="18" s="1"/>
  <c r="AT156" i="18"/>
  <c r="BJ70" i="18"/>
  <c r="BJ71" i="18"/>
  <c r="BN72" i="18" s="1"/>
  <c r="BI246" i="18"/>
  <c r="BE246" i="18"/>
  <c r="Z323" i="18"/>
  <c r="V324" i="18"/>
  <c r="AA294" i="18"/>
  <c r="AH387" i="18"/>
  <c r="BF240" i="18"/>
  <c r="BB241" i="18"/>
  <c r="K279" i="18"/>
  <c r="U382" i="18"/>
  <c r="BH139" i="18"/>
  <c r="BG103" i="18"/>
  <c r="BG102" i="18"/>
  <c r="AC102" i="18"/>
  <c r="AC103" i="18"/>
  <c r="AR418" i="18"/>
  <c r="AB104" i="18"/>
  <c r="AH130" i="18"/>
  <c r="AH129" i="18"/>
  <c r="BG241" i="18"/>
  <c r="BG240" i="18"/>
  <c r="BA157" i="18"/>
  <c r="BA158" i="18" s="1"/>
  <c r="BA156" i="18"/>
  <c r="BG17" i="18"/>
  <c r="BG16" i="18"/>
  <c r="N112" i="18"/>
  <c r="P196" i="18"/>
  <c r="L196" i="18"/>
  <c r="M192" i="18"/>
  <c r="BE43" i="18"/>
  <c r="AP246" i="18"/>
  <c r="AZ184" i="18"/>
  <c r="AD379" i="18"/>
  <c r="V14" i="18"/>
  <c r="AI16" i="18"/>
  <c r="Z16" i="18"/>
  <c r="BL17" i="18"/>
  <c r="G16" i="18"/>
  <c r="AD352" i="18"/>
  <c r="AI70" i="18"/>
  <c r="BA102" i="18"/>
  <c r="AZ102" i="18"/>
  <c r="AO156" i="18"/>
  <c r="BE188" i="18"/>
  <c r="AF186" i="18"/>
  <c r="X214" i="18"/>
  <c r="AB215" i="18" s="1"/>
  <c r="X241" i="18"/>
  <c r="X242" i="18" s="1"/>
  <c r="AA296" i="18"/>
  <c r="BH323" i="18"/>
  <c r="AQ356" i="18"/>
  <c r="AQ381" i="18"/>
  <c r="BE409" i="18"/>
  <c r="BE410" i="18" s="1"/>
  <c r="BF108" i="18"/>
  <c r="AT246" i="18"/>
  <c r="AD387" i="18"/>
  <c r="AA43" i="18"/>
  <c r="H43" i="18"/>
  <c r="BG53" i="18"/>
  <c r="N279" i="18"/>
  <c r="BB333" i="18"/>
  <c r="AA418" i="18"/>
  <c r="N355" i="18"/>
  <c r="N356" i="18" s="1"/>
  <c r="N354" i="18"/>
  <c r="BI321" i="18"/>
  <c r="BE321" i="18"/>
  <c r="AP329" i="18"/>
  <c r="W306" i="18"/>
  <c r="AA298" i="18"/>
  <c r="AE294" i="18"/>
  <c r="AB414" i="18"/>
  <c r="BA410" i="18"/>
  <c r="AC381" i="18"/>
  <c r="AC382" i="18"/>
  <c r="AC383" i="18" s="1"/>
  <c r="AN333" i="18"/>
  <c r="AJ325" i="18"/>
  <c r="BI302" i="18"/>
  <c r="BE302" i="18"/>
  <c r="AO240" i="18"/>
  <c r="AO241" i="18"/>
  <c r="AC213" i="18"/>
  <c r="AC214" i="18"/>
  <c r="AC215" i="18" s="1"/>
  <c r="BA192" i="18"/>
  <c r="AK184" i="18"/>
  <c r="AD157" i="18"/>
  <c r="AD158" i="18" s="1"/>
  <c r="AD156" i="18"/>
  <c r="BL100" i="18"/>
  <c r="AK102" i="18"/>
  <c r="AK103" i="18"/>
  <c r="AK104" i="18" s="1"/>
  <c r="Y44" i="18"/>
  <c r="Y43" i="18"/>
  <c r="AZ70" i="18"/>
  <c r="BJ102" i="18"/>
  <c r="BJ103" i="18"/>
  <c r="BD414" i="18"/>
  <c r="AZ414" i="18"/>
  <c r="AF391" i="18"/>
  <c r="AJ387" i="18"/>
  <c r="AZ354" i="18"/>
  <c r="W356" i="18"/>
  <c r="G360" i="18"/>
  <c r="AQ329" i="18"/>
  <c r="AR302" i="18"/>
  <c r="X294" i="18"/>
  <c r="BL302" i="18"/>
  <c r="AJ279" i="18"/>
  <c r="AR269" i="18"/>
  <c r="AK156" i="18"/>
  <c r="AK157" i="18"/>
  <c r="AK158" i="18" s="1"/>
  <c r="BK154" i="18"/>
  <c r="AH139" i="18"/>
  <c r="BK100" i="18"/>
  <c r="T108" i="18"/>
  <c r="AQ188" i="18"/>
  <c r="BF162" i="18"/>
  <c r="BH129" i="18"/>
  <c r="T100" i="18"/>
  <c r="BD154" i="18"/>
  <c r="G275" i="18"/>
  <c r="BC186" i="18"/>
  <c r="BC187" i="18"/>
  <c r="BC188" i="18" s="1"/>
  <c r="BI157" i="18"/>
  <c r="BM158" i="18" s="1"/>
  <c r="BI156" i="18"/>
  <c r="AS129" i="18"/>
  <c r="AS130" i="18"/>
  <c r="AC135" i="18"/>
  <c r="BK71" i="18"/>
  <c r="BO72" i="18" s="1"/>
  <c r="BK70" i="18"/>
  <c r="G43" i="18"/>
  <c r="S41" i="18"/>
  <c r="K18" i="18"/>
  <c r="AR213" i="18"/>
  <c r="AB166" i="18"/>
  <c r="BL26" i="18"/>
  <c r="BE364" i="18"/>
  <c r="BB354" i="18"/>
  <c r="BB355" i="18"/>
  <c r="BB356" i="18" s="1"/>
  <c r="BJ333" i="18"/>
  <c r="Z297" i="18"/>
  <c r="Z298" i="18" s="1"/>
  <c r="Z296" i="18"/>
  <c r="N270" i="18"/>
  <c r="N271" i="18" s="1"/>
  <c r="N269" i="18"/>
  <c r="AT241" i="18"/>
  <c r="AT240" i="18"/>
  <c r="N196" i="18"/>
  <c r="N184" i="18"/>
  <c r="BB192" i="18"/>
  <c r="AC186" i="18"/>
  <c r="AC187" i="18"/>
  <c r="AZ156" i="18"/>
  <c r="AZ157" i="18"/>
  <c r="AZ158" i="18" s="1"/>
  <c r="AI162" i="18"/>
  <c r="AH102" i="18"/>
  <c r="AH103" i="18"/>
  <c r="AD100" i="18"/>
  <c r="AT49" i="18"/>
  <c r="AN267" i="18"/>
  <c r="AN238" i="18"/>
  <c r="BB213" i="18"/>
  <c r="BB214" i="18"/>
  <c r="BB215" i="18" s="1"/>
  <c r="AJ211" i="18"/>
  <c r="AP135" i="18"/>
  <c r="AN108" i="18"/>
  <c r="H267" i="18"/>
  <c r="AG352" i="18"/>
  <c r="BB323" i="18"/>
  <c r="BB324" i="18"/>
  <c r="BB325" i="18" s="1"/>
  <c r="AR333" i="18"/>
  <c r="AR321" i="18"/>
  <c r="AK306" i="18"/>
  <c r="AG302" i="18"/>
  <c r="AK294" i="18"/>
  <c r="BJ294" i="18"/>
  <c r="BG270" i="18"/>
  <c r="BG269" i="18"/>
  <c r="Y250" i="18"/>
  <c r="BE240" i="18"/>
  <c r="AZ211" i="18"/>
  <c r="M196" i="18"/>
  <c r="BK162" i="18"/>
  <c r="AH162" i="18"/>
  <c r="BL139" i="18"/>
  <c r="BF127" i="18"/>
  <c r="W139" i="18"/>
  <c r="Q112" i="18"/>
  <c r="AE70" i="18"/>
  <c r="G70" i="18"/>
  <c r="AA68" i="18"/>
  <c r="BH41" i="18"/>
  <c r="Y53" i="18"/>
  <c r="U43" i="18"/>
  <c r="U44" i="18"/>
  <c r="BA223" i="18"/>
  <c r="BI127" i="18"/>
  <c r="BE127" i="18"/>
  <c r="H108" i="18"/>
  <c r="N71" i="18"/>
  <c r="N70" i="18"/>
  <c r="W41" i="18"/>
  <c r="BK22" i="18"/>
  <c r="BD14" i="18"/>
  <c r="AB26" i="18"/>
  <c r="Z14" i="18"/>
  <c r="BB135" i="18"/>
  <c r="AF131" i="18"/>
  <c r="AT103" i="18"/>
  <c r="AT102" i="18"/>
  <c r="T76" i="18"/>
  <c r="AZ43" i="18"/>
  <c r="Z49" i="18"/>
  <c r="AL71" i="18"/>
  <c r="AL70" i="18"/>
  <c r="P53" i="18"/>
  <c r="P49" i="18"/>
  <c r="L49" i="18"/>
  <c r="BC26" i="18"/>
  <c r="P22" i="18"/>
  <c r="AM267" i="18"/>
  <c r="BJ211" i="18"/>
  <c r="X162" i="18"/>
  <c r="BK130" i="18"/>
  <c r="BO131" i="18" s="1"/>
  <c r="BK129" i="18"/>
  <c r="AC127" i="18"/>
  <c r="AI112" i="18"/>
  <c r="S100" i="18"/>
  <c r="AG80" i="18"/>
  <c r="AO68" i="18"/>
  <c r="AT41" i="18"/>
  <c r="AT17" i="18"/>
  <c r="AT18" i="18" s="1"/>
  <c r="AT16" i="18"/>
  <c r="BJ22" i="18"/>
  <c r="U364" i="18"/>
  <c r="Z360" i="18"/>
  <c r="AZ329" i="18"/>
  <c r="AD329" i="18"/>
  <c r="AH321" i="18"/>
  <c r="AI306" i="18"/>
  <c r="AI294" i="18"/>
  <c r="O279" i="18"/>
  <c r="BD223" i="18"/>
  <c r="AA223" i="18"/>
  <c r="AI211" i="18"/>
  <c r="AP192" i="18"/>
  <c r="AE184" i="18"/>
  <c r="BE156" i="18"/>
  <c r="BE157" i="18"/>
  <c r="BB139" i="18"/>
  <c r="AS139" i="18"/>
  <c r="BJ16" i="18"/>
  <c r="BJ17" i="18"/>
  <c r="BN18" i="18" s="1"/>
  <c r="Z414" i="18"/>
  <c r="BF408" i="18"/>
  <c r="BB409" i="18"/>
  <c r="BB410" i="18" s="1"/>
  <c r="BB408" i="18"/>
  <c r="BF354" i="18"/>
  <c r="AO333" i="18"/>
  <c r="AK323" i="18"/>
  <c r="AK324" i="18"/>
  <c r="AK325" i="18" s="1"/>
  <c r="AL296" i="18"/>
  <c r="AL297" i="18"/>
  <c r="AP294" i="18"/>
  <c r="BF296" i="18"/>
  <c r="BF297" i="18"/>
  <c r="BD275" i="18"/>
  <c r="Z275" i="18"/>
  <c r="AT267" i="18"/>
  <c r="AH246" i="18"/>
  <c r="AH238" i="18"/>
  <c r="BD219" i="18"/>
  <c r="AZ219" i="18"/>
  <c r="R196" i="18"/>
  <c r="J192" i="18"/>
  <c r="AR196" i="18"/>
  <c r="AG192" i="18"/>
  <c r="V184" i="18"/>
  <c r="AM162" i="18"/>
  <c r="BJ135" i="18"/>
  <c r="X131" i="18"/>
  <c r="Z112" i="18"/>
  <c r="P80" i="18"/>
  <c r="AI26" i="18"/>
  <c r="AG14" i="18"/>
  <c r="AD355" i="18"/>
  <c r="AD356" i="18" s="1"/>
  <c r="AD354" i="18"/>
  <c r="BF269" i="18"/>
  <c r="BB270" i="18"/>
  <c r="BB156" i="18"/>
  <c r="BB157" i="18"/>
  <c r="BB158" i="18" s="1"/>
  <c r="AP297" i="18"/>
  <c r="AP296" i="18"/>
  <c r="BI100" i="18"/>
  <c r="BE100" i="18"/>
  <c r="AJ333" i="18"/>
  <c r="AG294" i="18"/>
  <c r="AS240" i="18"/>
  <c r="AS241" i="18"/>
  <c r="AK43" i="18"/>
  <c r="AK44" i="18"/>
  <c r="BC130" i="18"/>
  <c r="BC131" i="18" s="1"/>
  <c r="BC129" i="18"/>
  <c r="I356" i="18"/>
  <c r="J184" i="18"/>
  <c r="Y186" i="18"/>
  <c r="Y187" i="18"/>
  <c r="Y188" i="18" s="1"/>
  <c r="BE414" i="18"/>
  <c r="AC240" i="18"/>
  <c r="AC241" i="18"/>
  <c r="BE323" i="18"/>
  <c r="AF184" i="18"/>
  <c r="AB184" i="18"/>
  <c r="L53" i="18"/>
  <c r="AA14" i="18"/>
  <c r="AT187" i="18"/>
  <c r="AT186" i="18"/>
  <c r="AK130" i="18"/>
  <c r="AK129" i="18"/>
  <c r="AJ135" i="18"/>
  <c r="AB14" i="18"/>
  <c r="AN156" i="18"/>
  <c r="AN157" i="18"/>
  <c r="BG355" i="18"/>
  <c r="BG354" i="18"/>
  <c r="BD279" i="18"/>
  <c r="AT382" i="18"/>
  <c r="AT383" i="18" s="1"/>
  <c r="AT381" i="18"/>
  <c r="AD297" i="18"/>
  <c r="AD296" i="18"/>
  <c r="AT214" i="18"/>
  <c r="AT215" i="18" s="1"/>
  <c r="AT213" i="18"/>
  <c r="AD127" i="18"/>
  <c r="BA186" i="18"/>
  <c r="AA16" i="18"/>
  <c r="R16" i="18"/>
  <c r="BD18" i="18"/>
  <c r="AK211" i="18"/>
  <c r="AZ238" i="18"/>
  <c r="BH321" i="18"/>
  <c r="AA70" i="18"/>
  <c r="W71" i="18"/>
  <c r="W72" i="18" s="1"/>
  <c r="AO102" i="18"/>
  <c r="BH131" i="18"/>
  <c r="AG156" i="18"/>
  <c r="BC158" i="18"/>
  <c r="BD240" i="18"/>
  <c r="BB240" i="18"/>
  <c r="AQ269" i="18"/>
  <c r="AQ271" i="18"/>
  <c r="BI323" i="18"/>
  <c r="T354" i="18"/>
  <c r="AP354" i="18"/>
  <c r="I354" i="18"/>
  <c r="AM354" i="18"/>
  <c r="AI381" i="18"/>
  <c r="Y381" i="18"/>
  <c r="AF381" i="18"/>
  <c r="W381" i="18"/>
  <c r="W383" i="18"/>
  <c r="BA408" i="18"/>
  <c r="BH162" i="18"/>
  <c r="AD302" i="18"/>
  <c r="BE44" i="18"/>
  <c r="BE45" i="18" s="1"/>
  <c r="G45" i="18"/>
  <c r="BH223" i="18"/>
  <c r="AA408" i="18"/>
  <c r="AM391" i="18"/>
  <c r="BC354" i="18"/>
  <c r="BC355" i="18"/>
  <c r="BC356" i="18" s="1"/>
  <c r="BH279" i="18"/>
  <c r="AC408" i="18"/>
  <c r="AC409" i="18"/>
  <c r="AF383" i="18"/>
  <c r="AF306" i="18"/>
  <c r="AB306" i="18"/>
  <c r="AE418" i="18"/>
  <c r="AI414" i="18"/>
  <c r="BB418" i="18"/>
  <c r="AL241" i="18"/>
  <c r="AL240" i="18"/>
  <c r="AL26" i="18"/>
  <c r="Y408" i="18"/>
  <c r="Y409" i="18"/>
  <c r="BG382" i="18"/>
  <c r="BG383" i="18" s="1"/>
  <c r="BG381" i="18"/>
  <c r="Y391" i="18"/>
  <c r="AG379" i="18"/>
  <c r="AI364" i="18"/>
  <c r="BI240" i="18"/>
  <c r="BI241" i="18"/>
  <c r="I186" i="18"/>
  <c r="I187" i="18"/>
  <c r="I188" i="18" s="1"/>
  <c r="M102" i="18"/>
  <c r="M103" i="18"/>
  <c r="M104" i="18" s="1"/>
  <c r="AP70" i="18"/>
  <c r="AP71" i="18"/>
  <c r="BB44" i="18"/>
  <c r="BB45" i="18" s="1"/>
  <c r="BB43" i="18"/>
  <c r="H45" i="18"/>
  <c r="BL129" i="18"/>
  <c r="V71" i="18"/>
  <c r="V70" i="18"/>
  <c r="X418" i="18"/>
  <c r="AN379" i="18"/>
  <c r="AP364" i="18"/>
  <c r="J364" i="18"/>
  <c r="T352" i="18"/>
  <c r="BD333" i="18"/>
  <c r="BF321" i="18"/>
  <c r="W321" i="18"/>
  <c r="AR298" i="18"/>
  <c r="BD296" i="18"/>
  <c r="BB275" i="18"/>
  <c r="AN275" i="18"/>
  <c r="AF211" i="18"/>
  <c r="AN184" i="18"/>
  <c r="AJ184" i="18"/>
  <c r="BJ162" i="18"/>
  <c r="AD130" i="18"/>
  <c r="AD129" i="18"/>
  <c r="AH127" i="18"/>
  <c r="BE112" i="18"/>
  <c r="Z70" i="18"/>
  <c r="Z71" i="18"/>
  <c r="BJ43" i="18"/>
  <c r="BJ44" i="18"/>
  <c r="BN45" i="18" s="1"/>
  <c r="AQ192" i="18"/>
  <c r="Y158" i="18"/>
  <c r="BD135" i="18"/>
  <c r="BA219" i="18"/>
  <c r="AD187" i="18"/>
  <c r="AD186" i="18"/>
  <c r="AJ157" i="18"/>
  <c r="AJ156" i="18"/>
  <c r="W112" i="18"/>
  <c r="S108" i="18"/>
  <c r="Y70" i="18"/>
  <c r="Y71" i="18"/>
  <c r="AI53" i="18"/>
  <c r="AA22" i="18"/>
  <c r="AF250" i="18"/>
  <c r="X238" i="18"/>
  <c r="S188" i="18"/>
  <c r="BF102" i="18"/>
  <c r="BB103" i="18"/>
  <c r="BB104" i="18" s="1"/>
  <c r="AJ100" i="18"/>
  <c r="O26" i="18"/>
  <c r="AC354" i="18"/>
  <c r="AC355" i="18"/>
  <c r="AC356" i="18" s="1"/>
  <c r="M360" i="18"/>
  <c r="AC192" i="18"/>
  <c r="AF154" i="18"/>
  <c r="BF129" i="18"/>
  <c r="BF130" i="18"/>
  <c r="J103" i="18"/>
  <c r="J104" i="18" s="1"/>
  <c r="J102" i="18"/>
  <c r="AT43" i="18"/>
  <c r="AT44" i="18"/>
  <c r="V49" i="18"/>
  <c r="BL240" i="18"/>
  <c r="BB219" i="18"/>
  <c r="AD76" i="18"/>
  <c r="AK379" i="18"/>
  <c r="AM364" i="18"/>
  <c r="G364" i="18"/>
  <c r="AB360" i="18"/>
  <c r="BB329" i="18"/>
  <c r="AN329" i="18"/>
  <c r="AC306" i="18"/>
  <c r="BD306" i="18"/>
  <c r="Q275" i="18"/>
  <c r="AC246" i="18"/>
  <c r="Y238" i="18"/>
  <c r="BC213" i="18"/>
  <c r="BC214" i="18"/>
  <c r="BC215" i="18" s="1"/>
  <c r="AO219" i="18"/>
  <c r="AS211" i="18"/>
  <c r="BD196" i="18"/>
  <c r="AJ192" i="18"/>
  <c r="BC103" i="18"/>
  <c r="BC104" i="18" s="1"/>
  <c r="BC102" i="18"/>
  <c r="AK112" i="18"/>
  <c r="I112" i="18"/>
  <c r="AS100" i="18"/>
  <c r="M100" i="18"/>
  <c r="AQ80" i="18"/>
  <c r="G76" i="18"/>
  <c r="BF53" i="18"/>
  <c r="AK49" i="18"/>
  <c r="BD26" i="18"/>
  <c r="AT26" i="18"/>
  <c r="Q22" i="18"/>
  <c r="AN250" i="18"/>
  <c r="BJ213" i="18"/>
  <c r="BJ214" i="18"/>
  <c r="BN215" i="18" s="1"/>
  <c r="H196" i="18"/>
  <c r="W184" i="18"/>
  <c r="AQ112" i="18"/>
  <c r="BG71" i="18"/>
  <c r="BG70" i="18"/>
  <c r="I80" i="18"/>
  <c r="BE49" i="18"/>
  <c r="AM53" i="18"/>
  <c r="G53" i="18"/>
  <c r="AA49" i="18"/>
  <c r="AE22" i="18"/>
  <c r="BL162" i="18"/>
  <c r="X80" i="18"/>
  <c r="S26" i="18"/>
  <c r="X41" i="18"/>
  <c r="AB41" i="18"/>
  <c r="BI14" i="18"/>
  <c r="BE14" i="18"/>
  <c r="AC26" i="18"/>
  <c r="AP323" i="18"/>
  <c r="AL324" i="18"/>
  <c r="AL325" i="18" s="1"/>
  <c r="AL323" i="18"/>
  <c r="AE219" i="18"/>
  <c r="K184" i="18"/>
  <c r="U196" i="18"/>
  <c r="BH112" i="18"/>
  <c r="G100" i="18"/>
  <c r="AS70" i="18"/>
  <c r="AS71" i="18"/>
  <c r="AR72" i="18"/>
  <c r="N22" i="18"/>
  <c r="M364" i="18"/>
  <c r="BD352" i="18"/>
  <c r="AA352" i="18"/>
  <c r="AH333" i="18"/>
  <c r="AE302" i="18"/>
  <c r="BC302" i="18"/>
  <c r="BL279" i="18"/>
  <c r="AQ246" i="18"/>
  <c r="BB250" i="18"/>
  <c r="AC196" i="18"/>
  <c r="Z186" i="18"/>
  <c r="Z187" i="18"/>
  <c r="BI162" i="18"/>
  <c r="BE162" i="18"/>
  <c r="BJ154" i="18"/>
  <c r="Q80" i="18"/>
  <c r="Y68" i="18"/>
  <c r="I14" i="18"/>
  <c r="AT418" i="18"/>
  <c r="AT406" i="18"/>
  <c r="BB414" i="18"/>
  <c r="AD382" i="18"/>
  <c r="AD383" i="18" s="1"/>
  <c r="AD381" i="18"/>
  <c r="AF364" i="18"/>
  <c r="AB364" i="18"/>
  <c r="AH306" i="18"/>
  <c r="AZ269" i="18"/>
  <c r="AD250" i="18"/>
  <c r="Z241" i="18"/>
  <c r="Z242" i="18" s="1"/>
  <c r="Z240" i="18"/>
  <c r="BJ246" i="18"/>
  <c r="BG223" i="18"/>
  <c r="BI211" i="18"/>
  <c r="AH213" i="18"/>
  <c r="AD213" i="18"/>
  <c r="AD214" i="18"/>
  <c r="AD215" i="18" s="1"/>
  <c r="BF192" i="18"/>
  <c r="Z166" i="18"/>
  <c r="AR154" i="18"/>
  <c r="BL108" i="18"/>
  <c r="J108" i="18"/>
  <c r="BF70" i="18"/>
  <c r="BF71" i="18"/>
  <c r="X68" i="18"/>
  <c r="I72" i="18"/>
  <c r="BD22" i="18"/>
  <c r="K45" i="18"/>
  <c r="AI45" i="18"/>
  <c r="AA410" i="18"/>
  <c r="AQ325" i="18"/>
  <c r="AA325" i="18"/>
  <c r="AI298" i="18"/>
  <c r="X271" i="18"/>
  <c r="AB271" i="18"/>
  <c r="AN271" i="18"/>
  <c r="AR271" i="18"/>
  <c r="AA242" i="18"/>
  <c r="AQ242" i="18"/>
  <c r="AJ242" i="18"/>
  <c r="AF242" i="18"/>
  <c r="BH215" i="18"/>
  <c r="AF215" i="18"/>
  <c r="AJ215" i="18"/>
  <c r="AN215" i="18"/>
  <c r="AR215" i="18"/>
  <c r="BI188" i="18"/>
  <c r="AR188" i="18"/>
  <c r="BH188" i="18"/>
  <c r="AJ188" i="18"/>
  <c r="T188" i="18"/>
  <c r="L188" i="18"/>
  <c r="AA158" i="18"/>
  <c r="BI104" i="18"/>
  <c r="BH104" i="18"/>
  <c r="AI72" i="18"/>
  <c r="K72" i="18"/>
  <c r="BI18" i="18"/>
  <c r="BH18" i="18"/>
  <c r="P298" i="17"/>
  <c r="H100" i="17"/>
  <c r="N104" i="17"/>
  <c r="U112" i="17"/>
  <c r="M129" i="17"/>
  <c r="O139" i="17"/>
  <c r="Q100" i="17"/>
  <c r="H68" i="17"/>
  <c r="Q250" i="17"/>
  <c r="Q135" i="17"/>
  <c r="N186" i="17"/>
  <c r="M187" i="17"/>
  <c r="O103" i="17"/>
  <c r="O104" i="17" s="1"/>
  <c r="O127" i="17"/>
  <c r="N135" i="17"/>
  <c r="T166" i="17"/>
  <c r="K100" i="17"/>
  <c r="M213" i="17"/>
  <c r="O238" i="17"/>
  <c r="L127" i="17"/>
  <c r="Q188" i="17"/>
  <c r="M223" i="17"/>
  <c r="P192" i="17"/>
  <c r="Q211" i="17"/>
  <c r="O186" i="17"/>
  <c r="O187" i="17"/>
  <c r="O188" i="17" s="1"/>
  <c r="T108" i="17"/>
  <c r="Q156" i="17"/>
  <c r="K108" i="17"/>
  <c r="P139" i="17"/>
  <c r="T49" i="17"/>
  <c r="Q166" i="17"/>
  <c r="T154" i="17"/>
  <c r="T214" i="17"/>
  <c r="T215" i="17" s="1"/>
  <c r="T240" i="17"/>
  <c r="U187" i="17"/>
  <c r="U186" i="17"/>
  <c r="I187" i="17"/>
  <c r="I188" i="17" s="1"/>
  <c r="I186" i="17"/>
  <c r="M184" i="17"/>
  <c r="O240" i="17"/>
  <c r="O241" i="17"/>
  <c r="O242" i="17" s="1"/>
  <c r="M238" i="17"/>
  <c r="T246" i="17"/>
  <c r="T192" i="17"/>
  <c r="N70" i="17"/>
  <c r="O129" i="17"/>
  <c r="S103" i="17"/>
  <c r="T104" i="17" s="1"/>
  <c r="P49" i="17"/>
  <c r="L130" i="17"/>
  <c r="L131" i="17" s="1"/>
  <c r="U135" i="17"/>
  <c r="T162" i="17"/>
  <c r="P219" i="17"/>
  <c r="L186" i="17"/>
  <c r="L187" i="17"/>
  <c r="L188" i="17" s="1"/>
  <c r="P240" i="17"/>
  <c r="P241" i="17"/>
  <c r="Q240" i="17"/>
  <c r="K192" i="17"/>
  <c r="O223" i="17"/>
  <c r="L196" i="17"/>
  <c r="N130" i="17"/>
  <c r="N131" i="17" s="1"/>
  <c r="J108" i="17"/>
  <c r="O162" i="17"/>
  <c r="M108" i="17"/>
  <c r="P76" i="17"/>
  <c r="U213" i="17"/>
  <c r="L214" i="17"/>
  <c r="M215" i="17" s="1"/>
  <c r="L213" i="17"/>
  <c r="Q184" i="17"/>
  <c r="N192" i="17"/>
  <c r="J187" i="17"/>
  <c r="J186" i="17"/>
  <c r="M250" i="17"/>
  <c r="P213" i="17"/>
  <c r="P214" i="17"/>
  <c r="Q214" i="17"/>
  <c r="Q213" i="17"/>
  <c r="N250" i="17"/>
  <c r="O213" i="17"/>
  <c r="O214" i="17"/>
  <c r="O215" i="17" s="1"/>
  <c r="J184" i="17"/>
  <c r="U102" i="17"/>
  <c r="U103" i="17"/>
  <c r="L71" i="17"/>
  <c r="K102" i="17"/>
  <c r="K103" i="17"/>
  <c r="K104" i="17" s="1"/>
  <c r="P162" i="17"/>
  <c r="U139" i="17"/>
  <c r="Q129" i="17"/>
  <c r="N100" i="17"/>
  <c r="O76" i="17"/>
  <c r="L162" i="17"/>
  <c r="P71" i="17"/>
  <c r="P70" i="17"/>
  <c r="M104" i="17"/>
  <c r="N108" i="17"/>
  <c r="N154" i="17"/>
  <c r="O71" i="17"/>
  <c r="O72" i="17" s="1"/>
  <c r="O70" i="17"/>
  <c r="P130" i="17"/>
  <c r="Q131" i="17" s="1"/>
  <c r="P103" i="17"/>
  <c r="Q104" i="17" s="1"/>
  <c r="P102" i="17"/>
  <c r="H71" i="17"/>
  <c r="L108" i="17"/>
  <c r="K68" i="17"/>
  <c r="Q139" i="17"/>
  <c r="N49" i="17"/>
  <c r="L102" i="17"/>
  <c r="T76" i="17"/>
  <c r="O130" i="17"/>
  <c r="H103" i="17"/>
  <c r="H104" i="17" s="1"/>
  <c r="H102" i="17"/>
  <c r="U129" i="17"/>
  <c r="U130" i="17"/>
  <c r="V131" i="17" s="1"/>
  <c r="L49" i="17"/>
  <c r="L157" i="17"/>
  <c r="L156" i="17"/>
  <c r="N162" i="17"/>
  <c r="Q162" i="17"/>
  <c r="P68" i="17"/>
  <c r="O108" i="17"/>
  <c r="P127" i="17"/>
  <c r="K112" i="17"/>
  <c r="P135" i="17"/>
  <c r="T129" i="17"/>
  <c r="T130" i="17"/>
  <c r="T131" i="17" s="1"/>
  <c r="Q76" i="17"/>
  <c r="O156" i="17"/>
  <c r="N157" i="17"/>
  <c r="N158" i="17" s="1"/>
  <c r="M70" i="17"/>
  <c r="N68" i="17"/>
  <c r="J104" i="17"/>
  <c r="Q70" i="17"/>
  <c r="P157" i="17"/>
  <c r="P156" i="17"/>
  <c r="U166" i="17"/>
  <c r="Q102" i="17"/>
  <c r="N72" i="17"/>
  <c r="H14" i="17"/>
  <c r="M14" i="17"/>
  <c r="K14" i="17"/>
  <c r="P14" i="17"/>
  <c r="M22" i="17"/>
  <c r="K22" i="17"/>
  <c r="T22" i="17"/>
  <c r="Q22" i="17"/>
  <c r="Q14" i="17"/>
  <c r="T17" i="17"/>
  <c r="T18" i="17" s="1"/>
  <c r="T16" i="17"/>
  <c r="H22" i="17"/>
  <c r="U14" i="17"/>
  <c r="H16" i="17"/>
  <c r="H17" i="17"/>
  <c r="H18" i="17" s="1"/>
  <c r="Q16" i="17"/>
  <c r="Q17" i="17"/>
  <c r="M17" i="17"/>
  <c r="M16" i="17"/>
  <c r="J17" i="17"/>
  <c r="O14" i="17"/>
  <c r="J22" i="17"/>
  <c r="U17" i="17"/>
  <c r="V18" i="17" s="1"/>
  <c r="U16" i="17"/>
  <c r="L16" i="17"/>
  <c r="L17" i="17"/>
  <c r="O17" i="17"/>
  <c r="O16" i="17"/>
  <c r="N16" i="17"/>
  <c r="N17" i="17"/>
  <c r="U22" i="17"/>
  <c r="L22" i="17"/>
  <c r="I22" i="17"/>
  <c r="O22" i="17"/>
  <c r="L14" i="17"/>
  <c r="P16" i="17"/>
  <c r="P17" i="17"/>
  <c r="N22" i="17"/>
  <c r="T14" i="17"/>
  <c r="K16" i="17"/>
  <c r="K17" i="17"/>
  <c r="P22" i="17"/>
  <c r="AS298" i="18" l="1"/>
  <c r="W104" i="18"/>
  <c r="AA104" i="18"/>
  <c r="U271" i="18"/>
  <c r="Y271" i="18"/>
  <c r="N298" i="17"/>
  <c r="M298" i="17"/>
  <c r="S18" i="18"/>
  <c r="O18" i="18"/>
  <c r="BM325" i="18"/>
  <c r="BI325" i="18"/>
  <c r="V104" i="18"/>
  <c r="O131" i="17"/>
  <c r="K271" i="18"/>
  <c r="BI298" i="18"/>
  <c r="AT45" i="18"/>
  <c r="AA271" i="18"/>
  <c r="AC104" i="18"/>
  <c r="U72" i="17"/>
  <c r="BH72" i="18"/>
  <c r="P271" i="18"/>
  <c r="BI72" i="18"/>
  <c r="Q188" i="18"/>
  <c r="BL188" i="18"/>
  <c r="AE383" i="18"/>
  <c r="U242" i="17"/>
  <c r="BL271" i="18"/>
  <c r="BP271" i="18"/>
  <c r="BL215" i="18"/>
  <c r="BP215" i="18"/>
  <c r="BL72" i="18"/>
  <c r="BP72" i="18"/>
  <c r="BL18" i="18"/>
  <c r="BP18" i="18"/>
  <c r="BL104" i="18"/>
  <c r="BP104" i="18"/>
  <c r="U158" i="17"/>
  <c r="BL325" i="18"/>
  <c r="BP325" i="18"/>
  <c r="Q215" i="17"/>
  <c r="U104" i="17"/>
  <c r="V104" i="17"/>
  <c r="U188" i="17"/>
  <c r="V188" i="17"/>
  <c r="U298" i="17"/>
  <c r="V298" i="17"/>
  <c r="BK215" i="18"/>
  <c r="BO215" i="18"/>
  <c r="BI131" i="18"/>
  <c r="BJ242" i="18"/>
  <c r="BN242" i="18"/>
  <c r="BJ188" i="18"/>
  <c r="BN188" i="18"/>
  <c r="BJ158" i="18"/>
  <c r="BN158" i="18"/>
  <c r="BJ104" i="18"/>
  <c r="BN104" i="18"/>
  <c r="L271" i="18"/>
  <c r="BJ271" i="18"/>
  <c r="BN271" i="18"/>
  <c r="BJ325" i="18"/>
  <c r="BN325" i="18"/>
  <c r="BI271" i="18"/>
  <c r="X215" i="18"/>
  <c r="BA271" i="18"/>
  <c r="P325" i="17"/>
  <c r="Q325" i="17"/>
  <c r="BI215" i="18"/>
  <c r="BI242" i="18"/>
  <c r="BM242" i="18"/>
  <c r="P242" i="17"/>
  <c r="BK131" i="18"/>
  <c r="AI325" i="18"/>
  <c r="BJ215" i="18"/>
  <c r="U325" i="17"/>
  <c r="AK131" i="18"/>
  <c r="V356" i="18"/>
  <c r="AL72" i="18"/>
  <c r="AF45" i="18"/>
  <c r="BJ45" i="18"/>
  <c r="BE298" i="18"/>
  <c r="AQ158" i="18"/>
  <c r="AJ158" i="18"/>
  <c r="I271" i="17"/>
  <c r="AS188" i="18"/>
  <c r="P104" i="17"/>
  <c r="P215" i="17"/>
  <c r="AG271" i="18"/>
  <c r="M72" i="17"/>
  <c r="AH45" i="18"/>
  <c r="M325" i="17"/>
  <c r="U215" i="17"/>
  <c r="M131" i="17"/>
  <c r="AK45" i="18"/>
  <c r="K271" i="17"/>
  <c r="L271" i="17"/>
  <c r="AI271" i="18"/>
  <c r="AQ131" i="18"/>
  <c r="AL45" i="18"/>
  <c r="S45" i="18"/>
  <c r="AO383" i="18"/>
  <c r="BE158" i="18"/>
  <c r="AS72" i="18"/>
  <c r="AS215" i="18"/>
  <c r="AR242" i="18"/>
  <c r="Y104" i="18"/>
  <c r="AH104" i="18"/>
  <c r="AP356" i="18"/>
  <c r="AS18" i="18"/>
  <c r="AH18" i="18"/>
  <c r="AI356" i="18"/>
  <c r="AA72" i="18"/>
  <c r="AT188" i="18"/>
  <c r="AA45" i="18"/>
  <c r="BH158" i="18"/>
  <c r="AH72" i="18"/>
  <c r="AR356" i="18"/>
  <c r="AP45" i="18"/>
  <c r="AO215" i="18"/>
  <c r="L72" i="18"/>
  <c r="BG45" i="18"/>
  <c r="AO188" i="18"/>
  <c r="BF72" i="18"/>
  <c r="AT131" i="18"/>
  <c r="Z45" i="18"/>
  <c r="AC242" i="18"/>
  <c r="AO18" i="18"/>
  <c r="AB410" i="18"/>
  <c r="BA242" i="18"/>
  <c r="AO356" i="18"/>
  <c r="AG383" i="18"/>
  <c r="AF158" i="18"/>
  <c r="BK188" i="18"/>
  <c r="AP158" i="18"/>
  <c r="BJ298" i="18"/>
  <c r="AO72" i="18"/>
  <c r="BH45" i="18"/>
  <c r="Y72" i="18"/>
  <c r="BG298" i="18"/>
  <c r="AP104" i="18"/>
  <c r="BF325" i="18"/>
  <c r="AT242" i="18"/>
  <c r="AG72" i="18"/>
  <c r="N72" i="18"/>
  <c r="AS131" i="18"/>
  <c r="AP18" i="18"/>
  <c r="BG72" i="18"/>
  <c r="AP298" i="18"/>
  <c r="BF356" i="18"/>
  <c r="AH131" i="18"/>
  <c r="BK242" i="18"/>
  <c r="AI131" i="18"/>
  <c r="V72" i="18"/>
  <c r="Z18" i="18"/>
  <c r="BK104" i="18"/>
  <c r="R45" i="18"/>
  <c r="AQ45" i="18"/>
  <c r="AP215" i="18"/>
  <c r="BK72" i="18"/>
  <c r="AG242" i="18"/>
  <c r="U72" i="18"/>
  <c r="AO298" i="18"/>
  <c r="BF131" i="18"/>
  <c r="R356" i="18"/>
  <c r="AS242" i="18"/>
  <c r="AI242" i="18"/>
  <c r="BG271" i="18"/>
  <c r="Y45" i="18"/>
  <c r="Z104" i="18"/>
  <c r="BK298" i="18"/>
  <c r="BG325" i="18"/>
  <c r="BI45" i="18"/>
  <c r="AD131" i="18"/>
  <c r="AH325" i="18"/>
  <c r="BJ18" i="18"/>
  <c r="AO131" i="18"/>
  <c r="AD242" i="18"/>
  <c r="AH298" i="18"/>
  <c r="AG45" i="18"/>
  <c r="Q271" i="18"/>
  <c r="X45" i="18"/>
  <c r="O356" i="18"/>
  <c r="S356" i="18"/>
  <c r="AC188" i="18"/>
  <c r="Q45" i="18"/>
  <c r="M188" i="18"/>
  <c r="Y410" i="18"/>
  <c r="H356" i="18"/>
  <c r="L356" i="18"/>
  <c r="BH242" i="18"/>
  <c r="AG356" i="18"/>
  <c r="AL242" i="18"/>
  <c r="BG356" i="18"/>
  <c r="AO104" i="18"/>
  <c r="AL298" i="18"/>
  <c r="AO242" i="18"/>
  <c r="AH383" i="18"/>
  <c r="Q356" i="18"/>
  <c r="AH158" i="18"/>
  <c r="AH271" i="18"/>
  <c r="Q18" i="18"/>
  <c r="Z271" i="18"/>
  <c r="Z410" i="18"/>
  <c r="AK271" i="18"/>
  <c r="AO271" i="18"/>
  <c r="AP131" i="18"/>
  <c r="AT72" i="18"/>
  <c r="BF18" i="18"/>
  <c r="Q72" i="18"/>
  <c r="AL104" i="18"/>
  <c r="AP242" i="18"/>
  <c r="AG131" i="18"/>
  <c r="AD72" i="18"/>
  <c r="BF104" i="18"/>
  <c r="AN158" i="18"/>
  <c r="BB242" i="18"/>
  <c r="BF242" i="18"/>
  <c r="AC131" i="18"/>
  <c r="AO325" i="18"/>
  <c r="AG104" i="18"/>
  <c r="Y356" i="18"/>
  <c r="BG188" i="18"/>
  <c r="AD104" i="18"/>
  <c r="AS410" i="18"/>
  <c r="Z325" i="18"/>
  <c r="AE410" i="18"/>
  <c r="AI410" i="18"/>
  <c r="BD158" i="18"/>
  <c r="BF45" i="18"/>
  <c r="M45" i="18"/>
  <c r="BI158" i="18"/>
  <c r="N104" i="18"/>
  <c r="Y18" i="18"/>
  <c r="BK45" i="18"/>
  <c r="R104" i="18"/>
  <c r="AP325" i="18"/>
  <c r="AE158" i="18"/>
  <c r="AI158" i="18"/>
  <c r="AK188" i="18"/>
  <c r="AP383" i="18"/>
  <c r="AC298" i="18"/>
  <c r="BD325" i="18"/>
  <c r="BH325" i="18"/>
  <c r="BF158" i="18"/>
  <c r="R18" i="18"/>
  <c r="BG410" i="18"/>
  <c r="BG18" i="18"/>
  <c r="BK18" i="18"/>
  <c r="BB188" i="18"/>
  <c r="BF188" i="18"/>
  <c r="AF271" i="18"/>
  <c r="AP410" i="18"/>
  <c r="AB242" i="18"/>
  <c r="AH188" i="18"/>
  <c r="AD188" i="18"/>
  <c r="Z72" i="18"/>
  <c r="AP72" i="18"/>
  <c r="AD298" i="18"/>
  <c r="AG215" i="18"/>
  <c r="BB271" i="18"/>
  <c r="BF271" i="18"/>
  <c r="AP271" i="18"/>
  <c r="U45" i="18"/>
  <c r="BK158" i="18"/>
  <c r="BG242" i="18"/>
  <c r="BG104" i="18"/>
  <c r="BJ72" i="18"/>
  <c r="BG131" i="18"/>
  <c r="Z356" i="18"/>
  <c r="AG325" i="18"/>
  <c r="AR158" i="18"/>
  <c r="AH410" i="18"/>
  <c r="Z383" i="18"/>
  <c r="AC45" i="18"/>
  <c r="AB158" i="18"/>
  <c r="AK298" i="18"/>
  <c r="BK325" i="18"/>
  <c r="AK72" i="18"/>
  <c r="AC72" i="18"/>
  <c r="Z188" i="18"/>
  <c r="V188" i="18"/>
  <c r="AG410" i="18"/>
  <c r="AC410" i="18"/>
  <c r="Q104" i="18"/>
  <c r="AG188" i="18"/>
  <c r="AS45" i="18"/>
  <c r="BF215" i="18"/>
  <c r="AP188" i="18"/>
  <c r="AL188" i="18"/>
  <c r="AL131" i="18"/>
  <c r="AH356" i="18"/>
  <c r="AO158" i="18"/>
  <c r="AT298" i="18"/>
  <c r="AK242" i="18"/>
  <c r="R188" i="18"/>
  <c r="N188" i="18"/>
  <c r="BG215" i="18"/>
  <c r="AO45" i="18"/>
  <c r="BK271" i="18"/>
  <c r="S271" i="18"/>
  <c r="R271" i="18"/>
  <c r="BF298" i="18"/>
  <c r="AT104" i="18"/>
  <c r="Y383" i="18"/>
  <c r="AG158" i="18"/>
  <c r="R72" i="18"/>
  <c r="BJ131" i="18"/>
  <c r="AH242" i="18"/>
  <c r="U188" i="18"/>
  <c r="AH215" i="18"/>
  <c r="BF410" i="18"/>
  <c r="P131" i="17"/>
  <c r="Q242" i="17"/>
  <c r="L215" i="17"/>
  <c r="P188" i="17"/>
  <c r="I104" i="17"/>
  <c r="M188" i="17"/>
  <c r="N188" i="17"/>
  <c r="J188" i="17"/>
  <c r="K188" i="17"/>
  <c r="M158" i="17"/>
  <c r="L158" i="17"/>
  <c r="P158" i="17"/>
  <c r="Q158" i="17"/>
  <c r="O158" i="17"/>
  <c r="U131" i="17"/>
  <c r="L104" i="17"/>
  <c r="P72" i="17"/>
  <c r="Q72" i="17"/>
  <c r="P18" i="17"/>
  <c r="Q18" i="17"/>
  <c r="L18" i="17"/>
  <c r="N18" i="17"/>
  <c r="U18" i="17"/>
  <c r="O18" i="17"/>
  <c r="K18" i="17"/>
  <c r="M18" i="17"/>
  <c r="BL194" i="12" l="1"/>
  <c r="BL445" i="18" s="1"/>
  <c r="BP446" i="18" s="1"/>
  <c r="BL193" i="12"/>
  <c r="BL441" i="18" s="1"/>
  <c r="BP442" i="18" s="1"/>
  <c r="BL192" i="12"/>
  <c r="BL433" i="18" s="1"/>
  <c r="BP434" i="18" s="1"/>
  <c r="BL191" i="12"/>
  <c r="BL431" i="18" s="1"/>
  <c r="BP432" i="18" s="1"/>
  <c r="BL190" i="12"/>
  <c r="BL429" i="18" s="1"/>
  <c r="BP430" i="18" s="1"/>
  <c r="BL180" i="12"/>
  <c r="BL415" i="18" s="1"/>
  <c r="BP416" i="18" s="1"/>
  <c r="BL179" i="12"/>
  <c r="BL411" i="18" s="1"/>
  <c r="BP412" i="18" s="1"/>
  <c r="BL178" i="12"/>
  <c r="BL403" i="18" s="1"/>
  <c r="BP404" i="18" s="1"/>
  <c r="BL177" i="12"/>
  <c r="BL401" i="18" s="1"/>
  <c r="BP402" i="18" s="1"/>
  <c r="BL176" i="12"/>
  <c r="BL399" i="18" s="1"/>
  <c r="BP400" i="18" s="1"/>
  <c r="BL169" i="12"/>
  <c r="BL388" i="18" s="1"/>
  <c r="BP389" i="18" s="1"/>
  <c r="BL168" i="12"/>
  <c r="BL384" i="18" s="1"/>
  <c r="BP385" i="18" s="1"/>
  <c r="BL167" i="12"/>
  <c r="BL376" i="18" s="1"/>
  <c r="BP377" i="18" s="1"/>
  <c r="BL166" i="12"/>
  <c r="BL374" i="18" s="1"/>
  <c r="BP375" i="18" s="1"/>
  <c r="BL165" i="12"/>
  <c r="BL372" i="18" s="1"/>
  <c r="BP373" i="18" s="1"/>
  <c r="BL158" i="12"/>
  <c r="BL361" i="18" s="1"/>
  <c r="BP362" i="18" s="1"/>
  <c r="BL157" i="12"/>
  <c r="BL357" i="18" s="1"/>
  <c r="BP358" i="18" s="1"/>
  <c r="BL156" i="12"/>
  <c r="BL349" i="18" s="1"/>
  <c r="BP350" i="18" s="1"/>
  <c r="BL155" i="12"/>
  <c r="BL347" i="18" s="1"/>
  <c r="BP348" i="18" s="1"/>
  <c r="BL154" i="12"/>
  <c r="BL345" i="18" s="1"/>
  <c r="BP346" i="18" s="1"/>
  <c r="BL144" i="12"/>
  <c r="BL334" i="18" s="1"/>
  <c r="BL335" i="18" s="1"/>
  <c r="BL133" i="12"/>
  <c r="BL307" i="18" s="1"/>
  <c r="BL308" i="18" s="1"/>
  <c r="BL122" i="12"/>
  <c r="BL280" i="18" s="1"/>
  <c r="BL281" i="18" s="1"/>
  <c r="BL108" i="12"/>
  <c r="BL251" i="18" s="1"/>
  <c r="BL252" i="18" s="1"/>
  <c r="BL97" i="12"/>
  <c r="BL224" i="18" s="1"/>
  <c r="BL225" i="18" s="1"/>
  <c r="BL86" i="12"/>
  <c r="BL197" i="18" s="1"/>
  <c r="BL198" i="18" s="1"/>
  <c r="BL72" i="12"/>
  <c r="BL167" i="18" s="1"/>
  <c r="BL168" i="18" s="1"/>
  <c r="BL61" i="12"/>
  <c r="BL140" i="18" s="1"/>
  <c r="BL141" i="18" s="1"/>
  <c r="BL50" i="12"/>
  <c r="BL34" i="12"/>
  <c r="BL81" i="18" s="1"/>
  <c r="BL82" i="18" s="1"/>
  <c r="BL23" i="12"/>
  <c r="BL12" i="12"/>
  <c r="BL159" i="12" l="1"/>
  <c r="BL365" i="18" s="1"/>
  <c r="BL366" i="18" s="1"/>
  <c r="BL170" i="12"/>
  <c r="BL392" i="18" s="1"/>
  <c r="BL393" i="18" s="1"/>
  <c r="BL27" i="18"/>
  <c r="BL28" i="18" s="1"/>
  <c r="BL413" i="18"/>
  <c r="BP414" i="18" s="1"/>
  <c r="BL407" i="18"/>
  <c r="BP408" i="18" s="1"/>
  <c r="BL417" i="18"/>
  <c r="BP418" i="18" s="1"/>
  <c r="BL181" i="12"/>
  <c r="BL419" i="18" s="1"/>
  <c r="BL420" i="18" s="1"/>
  <c r="BL54" i="18"/>
  <c r="BL55" i="18" s="1"/>
  <c r="BL405" i="18"/>
  <c r="BP406" i="18" s="1"/>
  <c r="BL195" i="12"/>
  <c r="BL449" i="18" s="1"/>
  <c r="BL450" i="18" s="1"/>
  <c r="BL113" i="18"/>
  <c r="BL114" i="18" s="1"/>
  <c r="BL378" i="18"/>
  <c r="BP379" i="18" s="1"/>
  <c r="BL380" i="18"/>
  <c r="BP381" i="18" s="1"/>
  <c r="BL386" i="18"/>
  <c r="BP387" i="18" s="1"/>
  <c r="BL351" i="18"/>
  <c r="BP352" i="18" s="1"/>
  <c r="BL390" i="18"/>
  <c r="BP391" i="18" s="1"/>
  <c r="BL435" i="18"/>
  <c r="BP436" i="18" s="1"/>
  <c r="BL359" i="18"/>
  <c r="BP360" i="18" s="1"/>
  <c r="BL353" i="18"/>
  <c r="BP354" i="18" s="1"/>
  <c r="BL443" i="18"/>
  <c r="BP444" i="18" s="1"/>
  <c r="BL437" i="18"/>
  <c r="BP438" i="18" s="1"/>
  <c r="BL363" i="18"/>
  <c r="BP364" i="18" s="1"/>
  <c r="BL447" i="18"/>
  <c r="BP448" i="18" s="1"/>
  <c r="BG54" i="6"/>
  <c r="BG53" i="6"/>
  <c r="BG49" i="6"/>
  <c r="BG48" i="6"/>
  <c r="BG25" i="6"/>
  <c r="BG20" i="6"/>
  <c r="BG19" i="6"/>
  <c r="BG16" i="6"/>
  <c r="BG15" i="6"/>
  <c r="BG10" i="6"/>
  <c r="BG9" i="6"/>
  <c r="BG6" i="6"/>
  <c r="BG49" i="5"/>
  <c r="BG48" i="5"/>
  <c r="BG54" i="5"/>
  <c r="BG53" i="5"/>
  <c r="BG25" i="5"/>
  <c r="BG24" i="5"/>
  <c r="BG20" i="5"/>
  <c r="BG19" i="5"/>
  <c r="BG16" i="5"/>
  <c r="BG15" i="5"/>
  <c r="BG10" i="5"/>
  <c r="BG9" i="5"/>
  <c r="BG6" i="5"/>
  <c r="BL409" i="18" l="1"/>
  <c r="BP410" i="18" s="1"/>
  <c r="BL439" i="18"/>
  <c r="BP440" i="18" s="1"/>
  <c r="BL382" i="18"/>
  <c r="BP383" i="18" s="1"/>
  <c r="BL355" i="18"/>
  <c r="BP356" i="18" s="1"/>
  <c r="BL330" i="16"/>
  <c r="BP331" i="16" s="1"/>
  <c r="BL326" i="16"/>
  <c r="BP327" i="16" s="1"/>
  <c r="BL318" i="16"/>
  <c r="BP319" i="16" s="1"/>
  <c r="BL316" i="16"/>
  <c r="BP317" i="16" s="1"/>
  <c r="BL314" i="16"/>
  <c r="BP315" i="16" s="1"/>
  <c r="BL303" i="16"/>
  <c r="BP304" i="16" s="1"/>
  <c r="BL299" i="16"/>
  <c r="BP300" i="16" s="1"/>
  <c r="BL291" i="16"/>
  <c r="BP292" i="16" s="1"/>
  <c r="BL289" i="16"/>
  <c r="BP290" i="16" s="1"/>
  <c r="BL287" i="16"/>
  <c r="BP288" i="16" s="1"/>
  <c r="BL276" i="16"/>
  <c r="BP277" i="16" s="1"/>
  <c r="BL272" i="16"/>
  <c r="BP273" i="16" s="1"/>
  <c r="BL264" i="16"/>
  <c r="BP265" i="16" s="1"/>
  <c r="BL262" i="16"/>
  <c r="BP263" i="16" s="1"/>
  <c r="BL260" i="16"/>
  <c r="BP261" i="16" s="1"/>
  <c r="BL247" i="16"/>
  <c r="BP248" i="16" s="1"/>
  <c r="BL243" i="16"/>
  <c r="BP244" i="16" s="1"/>
  <c r="BL235" i="16"/>
  <c r="BP236" i="16" s="1"/>
  <c r="BL233" i="16"/>
  <c r="BP234" i="16" s="1"/>
  <c r="BL231" i="16"/>
  <c r="BP232" i="16" s="1"/>
  <c r="BL220" i="16"/>
  <c r="BP221" i="16" s="1"/>
  <c r="BL216" i="16"/>
  <c r="BP217" i="16" s="1"/>
  <c r="BL208" i="16"/>
  <c r="BP209" i="16" s="1"/>
  <c r="BL206" i="16"/>
  <c r="BP207" i="16" s="1"/>
  <c r="BL204" i="16"/>
  <c r="BP205" i="16" s="1"/>
  <c r="BL193" i="16"/>
  <c r="BP194" i="16" s="1"/>
  <c r="BL189" i="16"/>
  <c r="BP190" i="16" s="1"/>
  <c r="BL181" i="16"/>
  <c r="BP182" i="16" s="1"/>
  <c r="BL179" i="16"/>
  <c r="BP180" i="16" s="1"/>
  <c r="BL177" i="16"/>
  <c r="BP178" i="16" s="1"/>
  <c r="BL163" i="16"/>
  <c r="BP164" i="16" s="1"/>
  <c r="BL159" i="16"/>
  <c r="BP160" i="16" s="1"/>
  <c r="BL151" i="16"/>
  <c r="BP152" i="16" s="1"/>
  <c r="BL149" i="16"/>
  <c r="BP150" i="16" s="1"/>
  <c r="BL147" i="16"/>
  <c r="BP148" i="16" s="1"/>
  <c r="BL136" i="16"/>
  <c r="BP137" i="16" s="1"/>
  <c r="BL132" i="16"/>
  <c r="BP133" i="16" s="1"/>
  <c r="BL124" i="16"/>
  <c r="BP125" i="16" s="1"/>
  <c r="BL122" i="16"/>
  <c r="BP123" i="16" s="1"/>
  <c r="BL120" i="16"/>
  <c r="BP121" i="16" s="1"/>
  <c r="BL109" i="16"/>
  <c r="BP110" i="16" s="1"/>
  <c r="BL105" i="16"/>
  <c r="BP106" i="16" s="1"/>
  <c r="BL97" i="16"/>
  <c r="BP98" i="16" s="1"/>
  <c r="BL95" i="16"/>
  <c r="BP96" i="16" s="1"/>
  <c r="BL93" i="16"/>
  <c r="BP94" i="16" s="1"/>
  <c r="BL77" i="16"/>
  <c r="BP78" i="16" s="1"/>
  <c r="BL73" i="16"/>
  <c r="BP74" i="16" s="1"/>
  <c r="BL65" i="16"/>
  <c r="BP66" i="16" s="1"/>
  <c r="BL63" i="16"/>
  <c r="BP64" i="16" s="1"/>
  <c r="BL61" i="16"/>
  <c r="BP62" i="16" s="1"/>
  <c r="BL50" i="16"/>
  <c r="BP51" i="16" s="1"/>
  <c r="BL46" i="16"/>
  <c r="BP47" i="16" s="1"/>
  <c r="BL38" i="16"/>
  <c r="BP39" i="16" s="1"/>
  <c r="BL36" i="16"/>
  <c r="BP37" i="16" s="1"/>
  <c r="BL34" i="16"/>
  <c r="BP35" i="16" s="1"/>
  <c r="BL23" i="16"/>
  <c r="BP24" i="16" s="1"/>
  <c r="BL19" i="16"/>
  <c r="BP20" i="16" s="1"/>
  <c r="BL11" i="16"/>
  <c r="BP12" i="16" s="1"/>
  <c r="BL9" i="16"/>
  <c r="BP10" i="16" s="1"/>
  <c r="BL7" i="16"/>
  <c r="BP8" i="16" s="1"/>
  <c r="BL334" i="16"/>
  <c r="BL307" i="16"/>
  <c r="BL280" i="16"/>
  <c r="BL251" i="16"/>
  <c r="BL224" i="16"/>
  <c r="BL197" i="16"/>
  <c r="BL167" i="16"/>
  <c r="BL194" i="13"/>
  <c r="BL445" i="16" s="1"/>
  <c r="BP446" i="16" s="1"/>
  <c r="BL193" i="13"/>
  <c r="BL441" i="16" s="1"/>
  <c r="BP442" i="16" s="1"/>
  <c r="BL192" i="13"/>
  <c r="BL433" i="16" s="1"/>
  <c r="BP434" i="16" s="1"/>
  <c r="BL191" i="13"/>
  <c r="BL431" i="16" s="1"/>
  <c r="BP432" i="16" s="1"/>
  <c r="BL190" i="13"/>
  <c r="BL429" i="16" s="1"/>
  <c r="BP430" i="16" s="1"/>
  <c r="BL180" i="13"/>
  <c r="BL415" i="16" s="1"/>
  <c r="BP416" i="16" s="1"/>
  <c r="BL179" i="13"/>
  <c r="BL411" i="16" s="1"/>
  <c r="BP412" i="16" s="1"/>
  <c r="BL178" i="13"/>
  <c r="BL403" i="16" s="1"/>
  <c r="BP404" i="16" s="1"/>
  <c r="BL177" i="13"/>
  <c r="BL401" i="16" s="1"/>
  <c r="BP402" i="16" s="1"/>
  <c r="BL176" i="13"/>
  <c r="BL399" i="16" s="1"/>
  <c r="BP400" i="16" s="1"/>
  <c r="BL169" i="13"/>
  <c r="BL388" i="16" s="1"/>
  <c r="BP389" i="16" s="1"/>
  <c r="BL168" i="13"/>
  <c r="BL384" i="16" s="1"/>
  <c r="BP385" i="16" s="1"/>
  <c r="BL167" i="13"/>
  <c r="BL376" i="16" s="1"/>
  <c r="BP377" i="16" s="1"/>
  <c r="BL166" i="13"/>
  <c r="BL374" i="16" s="1"/>
  <c r="BP375" i="16" s="1"/>
  <c r="BL165" i="13"/>
  <c r="BL372" i="16" s="1"/>
  <c r="BP373" i="16" s="1"/>
  <c r="BL158" i="13"/>
  <c r="BL361" i="16" s="1"/>
  <c r="BP362" i="16" s="1"/>
  <c r="BL157" i="13"/>
  <c r="BL357" i="16" s="1"/>
  <c r="BP358" i="16" s="1"/>
  <c r="BL156" i="13"/>
  <c r="BL349" i="16" s="1"/>
  <c r="BP350" i="16" s="1"/>
  <c r="BL155" i="13"/>
  <c r="BL347" i="16" s="1"/>
  <c r="BP348" i="16" s="1"/>
  <c r="BL154" i="13"/>
  <c r="BL345" i="16" s="1"/>
  <c r="BP346" i="16" s="1"/>
  <c r="BL67" i="16" l="1"/>
  <c r="BP68" i="16" s="1"/>
  <c r="BL405" i="16"/>
  <c r="BP406" i="16" s="1"/>
  <c r="BL322" i="16"/>
  <c r="BP323" i="16" s="1"/>
  <c r="BL185" i="16"/>
  <c r="BL295" i="16"/>
  <c r="BL301" i="16"/>
  <c r="BP302" i="16" s="1"/>
  <c r="BL437" i="16"/>
  <c r="BL335" i="16"/>
  <c r="BL249" i="16"/>
  <c r="BP250" i="16" s="1"/>
  <c r="BL390" i="16"/>
  <c r="BP391" i="16" s="1"/>
  <c r="BL99" i="16"/>
  <c r="BP100" i="16" s="1"/>
  <c r="BL210" i="16"/>
  <c r="BP211" i="16" s="1"/>
  <c r="BL107" i="16"/>
  <c r="BP108" i="16" s="1"/>
  <c r="BL218" i="16"/>
  <c r="BP219" i="16" s="1"/>
  <c r="BL363" i="16"/>
  <c r="BP364" i="16" s="1"/>
  <c r="BL222" i="16"/>
  <c r="BP223" i="16" s="1"/>
  <c r="BL69" i="16"/>
  <c r="BL407" i="16"/>
  <c r="BL378" i="16"/>
  <c r="BP379" i="16" s="1"/>
  <c r="BL13" i="16"/>
  <c r="BP14" i="16" s="1"/>
  <c r="BL79" i="16"/>
  <c r="BP80" i="16" s="1"/>
  <c r="BL153" i="16"/>
  <c r="BP154" i="16" s="1"/>
  <c r="BL195" i="16"/>
  <c r="BP196" i="16" s="1"/>
  <c r="BL42" i="16"/>
  <c r="BL21" i="16"/>
  <c r="BP22" i="16" s="1"/>
  <c r="BL266" i="16"/>
  <c r="BP267" i="16" s="1"/>
  <c r="BL435" i="16"/>
  <c r="BP436" i="16" s="1"/>
  <c r="BL25" i="16"/>
  <c r="BP26" i="16" s="1"/>
  <c r="BL134" i="16"/>
  <c r="BP135" i="16" s="1"/>
  <c r="BL443" i="16"/>
  <c r="BP444" i="16" s="1"/>
  <c r="BL75" i="16"/>
  <c r="BP76" i="16" s="1"/>
  <c r="BL138" i="16"/>
  <c r="BP139" i="16" s="1"/>
  <c r="BL380" i="16"/>
  <c r="BL212" i="16"/>
  <c r="BL237" i="16"/>
  <c r="BP238" i="16" s="1"/>
  <c r="BL328" i="16"/>
  <c r="BP329" i="16" s="1"/>
  <c r="BL359" i="16"/>
  <c r="BP360" i="16" s="1"/>
  <c r="BL101" i="16"/>
  <c r="BL126" i="16"/>
  <c r="BP127" i="16" s="1"/>
  <c r="BL191" i="16"/>
  <c r="BP192" i="16" s="1"/>
  <c r="BL245" i="16"/>
  <c r="BP246" i="16" s="1"/>
  <c r="BL305" i="16"/>
  <c r="BP306" i="16" s="1"/>
  <c r="BL268" i="16"/>
  <c r="BL40" i="16"/>
  <c r="BP41" i="16" s="1"/>
  <c r="BL111" i="16"/>
  <c r="BP112" i="16" s="1"/>
  <c r="BL155" i="16"/>
  <c r="BL278" i="16"/>
  <c r="BP279" i="16" s="1"/>
  <c r="BL293" i="16"/>
  <c r="BP294" i="16" s="1"/>
  <c r="BL413" i="16"/>
  <c r="BP414" i="16" s="1"/>
  <c r="BL165" i="16"/>
  <c r="BP166" i="16" s="1"/>
  <c r="BL183" i="16"/>
  <c r="BP184" i="16" s="1"/>
  <c r="BL252" i="16"/>
  <c r="BL320" i="16"/>
  <c r="BP321" i="16" s="1"/>
  <c r="BL417" i="16"/>
  <c r="BP418" i="16" s="1"/>
  <c r="BL52" i="16"/>
  <c r="BP53" i="16" s="1"/>
  <c r="BL281" i="16"/>
  <c r="BL168" i="16"/>
  <c r="BL351" i="16"/>
  <c r="BP352" i="16" s="1"/>
  <c r="BL274" i="16"/>
  <c r="BP275" i="16" s="1"/>
  <c r="BL386" i="16"/>
  <c r="BP387" i="16" s="1"/>
  <c r="BL447" i="16"/>
  <c r="BP448" i="16" s="1"/>
  <c r="BL15" i="16"/>
  <c r="BP16" i="16" s="1"/>
  <c r="BL128" i="16"/>
  <c r="BP129" i="16" s="1"/>
  <c r="BL239" i="16"/>
  <c r="BP240" i="16" s="1"/>
  <c r="BL353" i="16"/>
  <c r="BP354" i="16" s="1"/>
  <c r="BL161" i="16"/>
  <c r="BP162" i="16" s="1"/>
  <c r="BL332" i="16"/>
  <c r="BP333" i="16" s="1"/>
  <c r="BL225" i="16"/>
  <c r="BL198" i="16"/>
  <c r="BL308" i="16"/>
  <c r="BL48" i="16"/>
  <c r="BP49" i="16" s="1"/>
  <c r="BL324" i="16" l="1"/>
  <c r="BP325" i="16" s="1"/>
  <c r="BL44" i="16"/>
  <c r="BP45" i="16" s="1"/>
  <c r="BP43" i="16"/>
  <c r="BL439" i="16"/>
  <c r="BP440" i="16" s="1"/>
  <c r="BP438" i="16"/>
  <c r="BL297" i="16"/>
  <c r="BP298" i="16" s="1"/>
  <c r="BP296" i="16"/>
  <c r="BL157" i="16"/>
  <c r="BP158" i="16" s="1"/>
  <c r="BP156" i="16"/>
  <c r="BL187" i="16"/>
  <c r="BP188" i="16" s="1"/>
  <c r="BP186" i="16"/>
  <c r="BL103" i="16"/>
  <c r="BP104" i="16" s="1"/>
  <c r="BP102" i="16"/>
  <c r="BL214" i="16"/>
  <c r="BP215" i="16" s="1"/>
  <c r="BP213" i="16"/>
  <c r="BL409" i="16"/>
  <c r="BP410" i="16" s="1"/>
  <c r="BP408" i="16"/>
  <c r="BL270" i="16"/>
  <c r="BP271" i="16" s="1"/>
  <c r="BP269" i="16"/>
  <c r="BL382" i="16"/>
  <c r="BP383" i="16" s="1"/>
  <c r="BP381" i="16"/>
  <c r="BL71" i="16"/>
  <c r="BP72" i="16" s="1"/>
  <c r="BP70" i="16"/>
  <c r="BL355" i="16"/>
  <c r="BP356" i="16" s="1"/>
  <c r="BL241" i="16"/>
  <c r="BP242" i="16" s="1"/>
  <c r="BL130" i="16"/>
  <c r="BP131" i="16" s="1"/>
  <c r="BL17" i="16"/>
  <c r="BP18" i="16" s="1"/>
  <c r="BL140" i="16" l="1"/>
  <c r="BL141" i="16" s="1"/>
  <c r="C46" i="16"/>
  <c r="D46" i="16"/>
  <c r="E46" i="16"/>
  <c r="F46" i="16"/>
  <c r="G46" i="16"/>
  <c r="H46" i="16"/>
  <c r="I46" i="16"/>
  <c r="J46" i="16"/>
  <c r="K46" i="16"/>
  <c r="L46" i="16"/>
  <c r="M46" i="16"/>
  <c r="N46" i="16"/>
  <c r="O46" i="16"/>
  <c r="P46" i="16"/>
  <c r="Q46" i="16"/>
  <c r="R46" i="16"/>
  <c r="S46" i="16"/>
  <c r="T46" i="16"/>
  <c r="U46" i="16"/>
  <c r="V46" i="16"/>
  <c r="W46" i="16"/>
  <c r="X46" i="16"/>
  <c r="Y46" i="16"/>
  <c r="Z46" i="16"/>
  <c r="AA46" i="16"/>
  <c r="AB46" i="16"/>
  <c r="AC46" i="16"/>
  <c r="AD46" i="16"/>
  <c r="AE46" i="16"/>
  <c r="AF46" i="16"/>
  <c r="AG46" i="16"/>
  <c r="AH46" i="16"/>
  <c r="AI46" i="16"/>
  <c r="AJ46" i="16"/>
  <c r="AK46" i="16"/>
  <c r="AL46" i="16"/>
  <c r="AM46" i="16"/>
  <c r="AN46" i="16"/>
  <c r="AO46" i="16"/>
  <c r="AP46" i="16"/>
  <c r="AQ46" i="16"/>
  <c r="AR46" i="16"/>
  <c r="AS46" i="16"/>
  <c r="AT46" i="16"/>
  <c r="AV46" i="16"/>
  <c r="AW46" i="16"/>
  <c r="AX46" i="16"/>
  <c r="AY46" i="16"/>
  <c r="AZ46" i="16"/>
  <c r="BA46" i="16"/>
  <c r="BB46" i="16"/>
  <c r="BC46" i="16"/>
  <c r="BD46" i="16"/>
  <c r="BE46" i="16"/>
  <c r="BF46" i="16"/>
  <c r="BG46" i="16"/>
  <c r="BH46" i="16"/>
  <c r="BL47" i="16" s="1"/>
  <c r="BI46" i="16"/>
  <c r="BM47" i="16" s="1"/>
  <c r="BJ46" i="16"/>
  <c r="BN47" i="16" s="1"/>
  <c r="BK46" i="16"/>
  <c r="BO47" i="16" s="1"/>
  <c r="BG365" i="16"/>
  <c r="BF365" i="16"/>
  <c r="BE365" i="16"/>
  <c r="BD365" i="16"/>
  <c r="BC365" i="16"/>
  <c r="BB365" i="16"/>
  <c r="BA365" i="16"/>
  <c r="AZ365" i="16"/>
  <c r="AY365" i="16"/>
  <c r="AX365" i="16"/>
  <c r="AW365" i="16"/>
  <c r="AV365" i="16"/>
  <c r="AT365" i="16"/>
  <c r="AS365" i="16"/>
  <c r="AR365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C365" i="16"/>
  <c r="BG361" i="16"/>
  <c r="BF361" i="16"/>
  <c r="BE361" i="16"/>
  <c r="BD361" i="16"/>
  <c r="BC361" i="16"/>
  <c r="BB361" i="16"/>
  <c r="BA361" i="16"/>
  <c r="AZ361" i="16"/>
  <c r="AY361" i="16"/>
  <c r="AX361" i="16"/>
  <c r="AW361" i="16"/>
  <c r="AV361" i="16"/>
  <c r="AT361" i="16"/>
  <c r="AS361" i="16"/>
  <c r="AR361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C361" i="16"/>
  <c r="BG357" i="16"/>
  <c r="BF357" i="16"/>
  <c r="BE357" i="16"/>
  <c r="BD357" i="16"/>
  <c r="BC357" i="16"/>
  <c r="BB357" i="16"/>
  <c r="BA357" i="16"/>
  <c r="AZ357" i="16"/>
  <c r="AY357" i="16"/>
  <c r="AX357" i="16"/>
  <c r="AW357" i="16"/>
  <c r="AV357" i="16"/>
  <c r="AT357" i="16"/>
  <c r="AS357" i="16"/>
  <c r="AR357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C357" i="16"/>
  <c r="BG349" i="16"/>
  <c r="BF349" i="16"/>
  <c r="BE349" i="16"/>
  <c r="BD349" i="16"/>
  <c r="BC349" i="16"/>
  <c r="BB349" i="16"/>
  <c r="BA349" i="16"/>
  <c r="AZ349" i="16"/>
  <c r="AY349" i="16"/>
  <c r="AX349" i="16"/>
  <c r="AW349" i="16"/>
  <c r="AV349" i="16"/>
  <c r="AT349" i="16"/>
  <c r="AS349" i="16"/>
  <c r="AR349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C349" i="16"/>
  <c r="BG347" i="16"/>
  <c r="BF347" i="16"/>
  <c r="BE347" i="16"/>
  <c r="BD347" i="16"/>
  <c r="BC347" i="16"/>
  <c r="BB347" i="16"/>
  <c r="BA347" i="16"/>
  <c r="AZ347" i="16"/>
  <c r="AY347" i="16"/>
  <c r="AX347" i="16"/>
  <c r="AW347" i="16"/>
  <c r="AV347" i="16"/>
  <c r="AT347" i="16"/>
  <c r="AS347" i="16"/>
  <c r="AR347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C347" i="16"/>
  <c r="BG345" i="16"/>
  <c r="BF345" i="16"/>
  <c r="BE345" i="16"/>
  <c r="BD345" i="16"/>
  <c r="BC345" i="16"/>
  <c r="BB345" i="16"/>
  <c r="BA345" i="16"/>
  <c r="AZ345" i="16"/>
  <c r="AY345" i="16"/>
  <c r="AX345" i="16"/>
  <c r="AW345" i="16"/>
  <c r="AV345" i="16"/>
  <c r="AT345" i="16"/>
  <c r="AS345" i="16"/>
  <c r="AR345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C345" i="16"/>
  <c r="BG280" i="16"/>
  <c r="BF280" i="16"/>
  <c r="BE280" i="16"/>
  <c r="BD280" i="16"/>
  <c r="BC280" i="16"/>
  <c r="BB280" i="16"/>
  <c r="BA280" i="16"/>
  <c r="AZ280" i="16"/>
  <c r="AY280" i="16"/>
  <c r="AX280" i="16"/>
  <c r="AW280" i="16"/>
  <c r="AV280" i="16"/>
  <c r="AT280" i="16"/>
  <c r="AS280" i="16"/>
  <c r="AR280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C280" i="16"/>
  <c r="BK276" i="16"/>
  <c r="BO277" i="16" s="1"/>
  <c r="BJ276" i="16"/>
  <c r="BN277" i="16" s="1"/>
  <c r="BI276" i="16"/>
  <c r="BM277" i="16" s="1"/>
  <c r="BH276" i="16"/>
  <c r="BG276" i="16"/>
  <c r="BF276" i="16"/>
  <c r="BE276" i="16"/>
  <c r="BD276" i="16"/>
  <c r="BC276" i="16"/>
  <c r="BB276" i="16"/>
  <c r="BA276" i="16"/>
  <c r="AZ276" i="16"/>
  <c r="AY276" i="16"/>
  <c r="AX276" i="16"/>
  <c r="AW276" i="16"/>
  <c r="AV276" i="16"/>
  <c r="AT276" i="16"/>
  <c r="AS276" i="16"/>
  <c r="AR276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C276" i="16"/>
  <c r="BK272" i="16"/>
  <c r="BO273" i="16" s="1"/>
  <c r="BJ272" i="16"/>
  <c r="BN273" i="16" s="1"/>
  <c r="BI272" i="16"/>
  <c r="BM273" i="16" s="1"/>
  <c r="BH272" i="16"/>
  <c r="BG272" i="16"/>
  <c r="BF272" i="16"/>
  <c r="BE272" i="16"/>
  <c r="BD272" i="16"/>
  <c r="BC272" i="16"/>
  <c r="BB272" i="16"/>
  <c r="BA272" i="16"/>
  <c r="AZ272" i="16"/>
  <c r="AY272" i="16"/>
  <c r="AX272" i="16"/>
  <c r="AW272" i="16"/>
  <c r="AV272" i="16"/>
  <c r="AT272" i="16"/>
  <c r="AS272" i="16"/>
  <c r="AR272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C272" i="16"/>
  <c r="BK264" i="16"/>
  <c r="BO265" i="16" s="1"/>
  <c r="BJ264" i="16"/>
  <c r="BN265" i="16" s="1"/>
  <c r="BI264" i="16"/>
  <c r="BM265" i="16" s="1"/>
  <c r="BH264" i="16"/>
  <c r="BG264" i="16"/>
  <c r="BF264" i="16"/>
  <c r="BE264" i="16"/>
  <c r="BD264" i="16"/>
  <c r="BC264" i="16"/>
  <c r="BB264" i="16"/>
  <c r="BA264" i="16"/>
  <c r="AZ264" i="16"/>
  <c r="AY264" i="16"/>
  <c r="AX264" i="16"/>
  <c r="AW264" i="16"/>
  <c r="AV264" i="16"/>
  <c r="AT264" i="16"/>
  <c r="AS264" i="16"/>
  <c r="AR264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C264" i="16"/>
  <c r="BK262" i="16"/>
  <c r="BO263" i="16" s="1"/>
  <c r="BJ262" i="16"/>
  <c r="BN263" i="16" s="1"/>
  <c r="BI262" i="16"/>
  <c r="BM263" i="16" s="1"/>
  <c r="BH262" i="16"/>
  <c r="BL263" i="16" s="1"/>
  <c r="BG262" i="16"/>
  <c r="BF262" i="16"/>
  <c r="BE262" i="16"/>
  <c r="BD262" i="16"/>
  <c r="BC262" i="16"/>
  <c r="BB262" i="16"/>
  <c r="BA262" i="16"/>
  <c r="AZ262" i="16"/>
  <c r="AY262" i="16"/>
  <c r="AX262" i="16"/>
  <c r="AW262" i="16"/>
  <c r="AV262" i="16"/>
  <c r="AT262" i="16"/>
  <c r="AS262" i="16"/>
  <c r="AR262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C262" i="16"/>
  <c r="BK260" i="16"/>
  <c r="BO261" i="16" s="1"/>
  <c r="BJ260" i="16"/>
  <c r="BN261" i="16" s="1"/>
  <c r="BI260" i="16"/>
  <c r="BM261" i="16" s="1"/>
  <c r="BH260" i="16"/>
  <c r="BG260" i="16"/>
  <c r="BF260" i="16"/>
  <c r="BE260" i="16"/>
  <c r="BD260" i="16"/>
  <c r="BC260" i="16"/>
  <c r="BB260" i="16"/>
  <c r="BA260" i="16"/>
  <c r="AZ260" i="16"/>
  <c r="AY260" i="16"/>
  <c r="AX260" i="16"/>
  <c r="AW260" i="16"/>
  <c r="AV260" i="16"/>
  <c r="AT260" i="16"/>
  <c r="AS260" i="16"/>
  <c r="AR260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C260" i="16"/>
  <c r="BG419" i="16"/>
  <c r="BF419" i="16"/>
  <c r="BE419" i="16"/>
  <c r="BD419" i="16"/>
  <c r="BC419" i="16"/>
  <c r="BB419" i="16"/>
  <c r="BA419" i="16"/>
  <c r="AZ419" i="16"/>
  <c r="AY419" i="16"/>
  <c r="AX419" i="16"/>
  <c r="AW419" i="16"/>
  <c r="AV419" i="16"/>
  <c r="AT419" i="16"/>
  <c r="AS419" i="16"/>
  <c r="AR419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W419" i="16"/>
  <c r="V419" i="16"/>
  <c r="U419" i="16"/>
  <c r="T419" i="16"/>
  <c r="S419" i="16"/>
  <c r="BG415" i="16"/>
  <c r="BF415" i="16"/>
  <c r="BE415" i="16"/>
  <c r="BD415" i="16"/>
  <c r="BC415" i="16"/>
  <c r="BB415" i="16"/>
  <c r="BA415" i="16"/>
  <c r="AZ415" i="16"/>
  <c r="AY415" i="16"/>
  <c r="AX415" i="16"/>
  <c r="AW415" i="16"/>
  <c r="AV415" i="16"/>
  <c r="AT415" i="16"/>
  <c r="AS415" i="16"/>
  <c r="AR415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W415" i="16"/>
  <c r="V415" i="16"/>
  <c r="U415" i="16"/>
  <c r="T415" i="16"/>
  <c r="S415" i="16"/>
  <c r="BG411" i="16"/>
  <c r="BF411" i="16"/>
  <c r="BE411" i="16"/>
  <c r="BD411" i="16"/>
  <c r="BC411" i="16"/>
  <c r="BB411" i="16"/>
  <c r="BA411" i="16"/>
  <c r="AZ411" i="16"/>
  <c r="AY411" i="16"/>
  <c r="AX411" i="16"/>
  <c r="AW411" i="16"/>
  <c r="AV411" i="16"/>
  <c r="AT411" i="16"/>
  <c r="AS411" i="16"/>
  <c r="AR411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W411" i="16"/>
  <c r="V411" i="16"/>
  <c r="U411" i="16"/>
  <c r="T411" i="16"/>
  <c r="S411" i="16"/>
  <c r="BG403" i="16"/>
  <c r="BF403" i="16"/>
  <c r="BE403" i="16"/>
  <c r="BD403" i="16"/>
  <c r="BC403" i="16"/>
  <c r="BB403" i="16"/>
  <c r="BA403" i="16"/>
  <c r="AZ403" i="16"/>
  <c r="AY403" i="16"/>
  <c r="AX403" i="16"/>
  <c r="AW403" i="16"/>
  <c r="AV403" i="16"/>
  <c r="AT403" i="16"/>
  <c r="AS403" i="16"/>
  <c r="AR403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W403" i="16"/>
  <c r="V403" i="16"/>
  <c r="U403" i="16"/>
  <c r="T403" i="16"/>
  <c r="S403" i="16"/>
  <c r="BG401" i="16"/>
  <c r="BF401" i="16"/>
  <c r="BE401" i="16"/>
  <c r="BD401" i="16"/>
  <c r="BC401" i="16"/>
  <c r="BB401" i="16"/>
  <c r="BA401" i="16"/>
  <c r="AZ401" i="16"/>
  <c r="AY401" i="16"/>
  <c r="AX401" i="16"/>
  <c r="AW401" i="16"/>
  <c r="AV401" i="16"/>
  <c r="AT401" i="16"/>
  <c r="AS401" i="16"/>
  <c r="AR401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W401" i="16"/>
  <c r="V401" i="16"/>
  <c r="U401" i="16"/>
  <c r="T401" i="16"/>
  <c r="S401" i="16"/>
  <c r="BG399" i="16"/>
  <c r="BF399" i="16"/>
  <c r="BE399" i="16"/>
  <c r="BD399" i="16"/>
  <c r="BC399" i="16"/>
  <c r="BB399" i="16"/>
  <c r="BA399" i="16"/>
  <c r="AZ399" i="16"/>
  <c r="AY399" i="16"/>
  <c r="AX399" i="16"/>
  <c r="AW399" i="16"/>
  <c r="AV399" i="16"/>
  <c r="AT399" i="16"/>
  <c r="AS399" i="16"/>
  <c r="AR399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W399" i="16"/>
  <c r="V399" i="16"/>
  <c r="U399" i="16"/>
  <c r="T399" i="16"/>
  <c r="S399" i="16"/>
  <c r="BG392" i="16"/>
  <c r="BF392" i="16"/>
  <c r="BE392" i="16"/>
  <c r="BD392" i="16"/>
  <c r="BC392" i="16"/>
  <c r="BB392" i="16"/>
  <c r="BA392" i="16"/>
  <c r="AZ392" i="16"/>
  <c r="AY392" i="16"/>
  <c r="AX392" i="16"/>
  <c r="AW392" i="16"/>
  <c r="AV392" i="16"/>
  <c r="AT392" i="16"/>
  <c r="AS392" i="16"/>
  <c r="AR392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W392" i="16"/>
  <c r="V392" i="16"/>
  <c r="U392" i="16"/>
  <c r="T392" i="16"/>
  <c r="S392" i="16"/>
  <c r="BG388" i="16"/>
  <c r="BF388" i="16"/>
  <c r="BE388" i="16"/>
  <c r="BD388" i="16"/>
  <c r="BC388" i="16"/>
  <c r="BB388" i="16"/>
  <c r="BA388" i="16"/>
  <c r="AZ388" i="16"/>
  <c r="AY388" i="16"/>
  <c r="AX388" i="16"/>
  <c r="AW388" i="16"/>
  <c r="AV388" i="16"/>
  <c r="AT388" i="16"/>
  <c r="AS388" i="16"/>
  <c r="AR388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W388" i="16"/>
  <c r="V388" i="16"/>
  <c r="U388" i="16"/>
  <c r="T388" i="16"/>
  <c r="S388" i="16"/>
  <c r="BG384" i="16"/>
  <c r="BF384" i="16"/>
  <c r="BE384" i="16"/>
  <c r="BD384" i="16"/>
  <c r="BC384" i="16"/>
  <c r="BB384" i="16"/>
  <c r="BA384" i="16"/>
  <c r="AZ384" i="16"/>
  <c r="AY384" i="16"/>
  <c r="AX384" i="16"/>
  <c r="AW384" i="16"/>
  <c r="AV384" i="16"/>
  <c r="AT384" i="16"/>
  <c r="AS384" i="16"/>
  <c r="AR384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W384" i="16"/>
  <c r="V384" i="16"/>
  <c r="U384" i="16"/>
  <c r="T384" i="16"/>
  <c r="S384" i="16"/>
  <c r="BG376" i="16"/>
  <c r="BF376" i="16"/>
  <c r="BE376" i="16"/>
  <c r="BD376" i="16"/>
  <c r="BC376" i="16"/>
  <c r="BB376" i="16"/>
  <c r="BA376" i="16"/>
  <c r="AZ376" i="16"/>
  <c r="AY376" i="16"/>
  <c r="AX376" i="16"/>
  <c r="AW376" i="16"/>
  <c r="AV376" i="16"/>
  <c r="AT376" i="16"/>
  <c r="AS376" i="16"/>
  <c r="AR376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W376" i="16"/>
  <c r="V376" i="16"/>
  <c r="U376" i="16"/>
  <c r="T376" i="16"/>
  <c r="S376" i="16"/>
  <c r="BG374" i="16"/>
  <c r="BF374" i="16"/>
  <c r="BE374" i="16"/>
  <c r="BD374" i="16"/>
  <c r="BC374" i="16"/>
  <c r="BB374" i="16"/>
  <c r="BA374" i="16"/>
  <c r="AZ374" i="16"/>
  <c r="AY374" i="16"/>
  <c r="AX374" i="16"/>
  <c r="AW374" i="16"/>
  <c r="AV374" i="16"/>
  <c r="AT374" i="16"/>
  <c r="AS374" i="16"/>
  <c r="AR374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W374" i="16"/>
  <c r="V374" i="16"/>
  <c r="U374" i="16"/>
  <c r="T374" i="16"/>
  <c r="S374" i="16"/>
  <c r="BG372" i="16"/>
  <c r="BF372" i="16"/>
  <c r="BE372" i="16"/>
  <c r="BD372" i="16"/>
  <c r="BC372" i="16"/>
  <c r="BB372" i="16"/>
  <c r="BA372" i="16"/>
  <c r="AZ372" i="16"/>
  <c r="AY372" i="16"/>
  <c r="AX372" i="16"/>
  <c r="AW372" i="16"/>
  <c r="AV372" i="16"/>
  <c r="AT372" i="16"/>
  <c r="AS372" i="16"/>
  <c r="AR372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W372" i="16"/>
  <c r="V372" i="16"/>
  <c r="U372" i="16"/>
  <c r="T372" i="16"/>
  <c r="S372" i="16"/>
  <c r="BK334" i="16"/>
  <c r="BG334" i="16"/>
  <c r="BF334" i="16"/>
  <c r="BE334" i="16"/>
  <c r="BD334" i="16"/>
  <c r="BC334" i="16"/>
  <c r="BB334" i="16"/>
  <c r="BA334" i="16"/>
  <c r="AZ334" i="16"/>
  <c r="AY334" i="16"/>
  <c r="AX334" i="16"/>
  <c r="AW334" i="16"/>
  <c r="AV334" i="16"/>
  <c r="AT334" i="16"/>
  <c r="AS334" i="16"/>
  <c r="AR334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W334" i="16"/>
  <c r="V334" i="16"/>
  <c r="U334" i="16"/>
  <c r="T334" i="16"/>
  <c r="S334" i="16"/>
  <c r="BK330" i="16"/>
  <c r="BO331" i="16" s="1"/>
  <c r="BJ330" i="16"/>
  <c r="BN331" i="16" s="1"/>
  <c r="BI330" i="16"/>
  <c r="BM331" i="16" s="1"/>
  <c r="BH330" i="16"/>
  <c r="BG330" i="16"/>
  <c r="BF330" i="16"/>
  <c r="BE330" i="16"/>
  <c r="BD330" i="16"/>
  <c r="BC330" i="16"/>
  <c r="BB330" i="16"/>
  <c r="BA330" i="16"/>
  <c r="AZ330" i="16"/>
  <c r="AY330" i="16"/>
  <c r="AX330" i="16"/>
  <c r="AW330" i="16"/>
  <c r="AV330" i="16"/>
  <c r="AT330" i="16"/>
  <c r="AS330" i="16"/>
  <c r="AR330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W330" i="16"/>
  <c r="V330" i="16"/>
  <c r="U330" i="16"/>
  <c r="T330" i="16"/>
  <c r="S330" i="16"/>
  <c r="BK326" i="16"/>
  <c r="BO327" i="16" s="1"/>
  <c r="BJ326" i="16"/>
  <c r="BN327" i="16" s="1"/>
  <c r="BI326" i="16"/>
  <c r="BM327" i="16" s="1"/>
  <c r="BH326" i="16"/>
  <c r="BG326" i="16"/>
  <c r="BF326" i="16"/>
  <c r="BE326" i="16"/>
  <c r="BD326" i="16"/>
  <c r="BC326" i="16"/>
  <c r="BB326" i="16"/>
  <c r="BA326" i="16"/>
  <c r="AZ326" i="16"/>
  <c r="AY326" i="16"/>
  <c r="AX326" i="16"/>
  <c r="AW326" i="16"/>
  <c r="AV326" i="16"/>
  <c r="AT326" i="16"/>
  <c r="AS326" i="16"/>
  <c r="AR326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W326" i="16"/>
  <c r="V326" i="16"/>
  <c r="U326" i="16"/>
  <c r="T326" i="16"/>
  <c r="S326" i="16"/>
  <c r="BK318" i="16"/>
  <c r="BO319" i="16" s="1"/>
  <c r="BJ318" i="16"/>
  <c r="BN319" i="16" s="1"/>
  <c r="BI318" i="16"/>
  <c r="BM319" i="16" s="1"/>
  <c r="BH318" i="16"/>
  <c r="BG318" i="16"/>
  <c r="BF318" i="16"/>
  <c r="BE318" i="16"/>
  <c r="BD318" i="16"/>
  <c r="BC318" i="16"/>
  <c r="BB318" i="16"/>
  <c r="BA318" i="16"/>
  <c r="AZ318" i="16"/>
  <c r="AY318" i="16"/>
  <c r="AX318" i="16"/>
  <c r="AW318" i="16"/>
  <c r="AV318" i="16"/>
  <c r="AT318" i="16"/>
  <c r="AS318" i="16"/>
  <c r="AR318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W318" i="16"/>
  <c r="V318" i="16"/>
  <c r="U318" i="16"/>
  <c r="T318" i="16"/>
  <c r="S318" i="16"/>
  <c r="BK316" i="16"/>
  <c r="BO317" i="16" s="1"/>
  <c r="BJ316" i="16"/>
  <c r="BN317" i="16" s="1"/>
  <c r="BI316" i="16"/>
  <c r="BM317" i="16" s="1"/>
  <c r="BH316" i="16"/>
  <c r="BL317" i="16" s="1"/>
  <c r="BG316" i="16"/>
  <c r="BF316" i="16"/>
  <c r="BE316" i="16"/>
  <c r="BD316" i="16"/>
  <c r="BC316" i="16"/>
  <c r="BB316" i="16"/>
  <c r="BA316" i="16"/>
  <c r="AZ316" i="16"/>
  <c r="AY316" i="16"/>
  <c r="AX316" i="16"/>
  <c r="AW316" i="16"/>
  <c r="AV316" i="16"/>
  <c r="AT316" i="16"/>
  <c r="AS316" i="16"/>
  <c r="AR316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W316" i="16"/>
  <c r="V316" i="16"/>
  <c r="U316" i="16"/>
  <c r="T316" i="16"/>
  <c r="S316" i="16"/>
  <c r="BK314" i="16"/>
  <c r="BO315" i="16" s="1"/>
  <c r="BJ314" i="16"/>
  <c r="BN315" i="16" s="1"/>
  <c r="BI314" i="16"/>
  <c r="BH314" i="16"/>
  <c r="BG314" i="16"/>
  <c r="BF314" i="16"/>
  <c r="BE314" i="16"/>
  <c r="BD314" i="16"/>
  <c r="BC314" i="16"/>
  <c r="BB314" i="16"/>
  <c r="BA314" i="16"/>
  <c r="AZ314" i="16"/>
  <c r="AY314" i="16"/>
  <c r="AX314" i="16"/>
  <c r="AW314" i="16"/>
  <c r="AV314" i="16"/>
  <c r="AT314" i="16"/>
  <c r="AS314" i="16"/>
  <c r="AR314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W314" i="16"/>
  <c r="V314" i="16"/>
  <c r="U314" i="16"/>
  <c r="T314" i="16"/>
  <c r="S314" i="16"/>
  <c r="BK307" i="16"/>
  <c r="BG307" i="16"/>
  <c r="BF307" i="16"/>
  <c r="BE307" i="16"/>
  <c r="BD307" i="16"/>
  <c r="BC307" i="16"/>
  <c r="BB307" i="16"/>
  <c r="BA307" i="16"/>
  <c r="AZ307" i="16"/>
  <c r="AY307" i="16"/>
  <c r="AX307" i="16"/>
  <c r="AW307" i="16"/>
  <c r="AV307" i="16"/>
  <c r="AT307" i="16"/>
  <c r="AS307" i="16"/>
  <c r="AR307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W307" i="16"/>
  <c r="V307" i="16"/>
  <c r="U307" i="16"/>
  <c r="T307" i="16"/>
  <c r="S307" i="16"/>
  <c r="BK303" i="16"/>
  <c r="BO304" i="16" s="1"/>
  <c r="BJ303" i="16"/>
  <c r="BN304" i="16" s="1"/>
  <c r="BI303" i="16"/>
  <c r="BM304" i="16" s="1"/>
  <c r="BH303" i="16"/>
  <c r="BG303" i="16"/>
  <c r="BF303" i="16"/>
  <c r="BE303" i="16"/>
  <c r="BD303" i="16"/>
  <c r="BC303" i="16"/>
  <c r="BB303" i="16"/>
  <c r="BA303" i="16"/>
  <c r="AZ303" i="16"/>
  <c r="AY303" i="16"/>
  <c r="AX303" i="16"/>
  <c r="AW303" i="16"/>
  <c r="AV303" i="16"/>
  <c r="AT303" i="16"/>
  <c r="AS303" i="16"/>
  <c r="AR303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W303" i="16"/>
  <c r="V303" i="16"/>
  <c r="U303" i="16"/>
  <c r="T303" i="16"/>
  <c r="S303" i="16"/>
  <c r="BK299" i="16"/>
  <c r="BO300" i="16" s="1"/>
  <c r="BJ299" i="16"/>
  <c r="BN300" i="16" s="1"/>
  <c r="BI299" i="16"/>
  <c r="BM300" i="16" s="1"/>
  <c r="BH299" i="16"/>
  <c r="BG299" i="16"/>
  <c r="BF299" i="16"/>
  <c r="BE299" i="16"/>
  <c r="BD299" i="16"/>
  <c r="BC299" i="16"/>
  <c r="BB299" i="16"/>
  <c r="BA299" i="16"/>
  <c r="AZ299" i="16"/>
  <c r="AY299" i="16"/>
  <c r="AX299" i="16"/>
  <c r="AW299" i="16"/>
  <c r="AV299" i="16"/>
  <c r="AT299" i="16"/>
  <c r="AS299" i="16"/>
  <c r="AR299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W299" i="16"/>
  <c r="V299" i="16"/>
  <c r="U299" i="16"/>
  <c r="T299" i="16"/>
  <c r="S299" i="16"/>
  <c r="BK291" i="16"/>
  <c r="BO292" i="16" s="1"/>
  <c r="BJ291" i="16"/>
  <c r="BN292" i="16" s="1"/>
  <c r="BI291" i="16"/>
  <c r="BM292" i="16" s="1"/>
  <c r="BH291" i="16"/>
  <c r="BG291" i="16"/>
  <c r="BF291" i="16"/>
  <c r="BE291" i="16"/>
  <c r="BD291" i="16"/>
  <c r="BC291" i="16"/>
  <c r="BB291" i="16"/>
  <c r="BA291" i="16"/>
  <c r="AZ291" i="16"/>
  <c r="AY291" i="16"/>
  <c r="AX291" i="16"/>
  <c r="AW291" i="16"/>
  <c r="AV291" i="16"/>
  <c r="AT291" i="16"/>
  <c r="AS291" i="16"/>
  <c r="AR291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W291" i="16"/>
  <c r="V291" i="16"/>
  <c r="U291" i="16"/>
  <c r="T291" i="16"/>
  <c r="S291" i="16"/>
  <c r="BK289" i="16"/>
  <c r="BO290" i="16" s="1"/>
  <c r="BJ289" i="16"/>
  <c r="BI289" i="16"/>
  <c r="BM290" i="16" s="1"/>
  <c r="BH289" i="16"/>
  <c r="BL290" i="16" s="1"/>
  <c r="BG289" i="16"/>
  <c r="BF289" i="16"/>
  <c r="BE289" i="16"/>
  <c r="BD289" i="16"/>
  <c r="BC289" i="16"/>
  <c r="BB289" i="16"/>
  <c r="BA289" i="16"/>
  <c r="AZ289" i="16"/>
  <c r="AY289" i="16"/>
  <c r="AX289" i="16"/>
  <c r="AW289" i="16"/>
  <c r="AV289" i="16"/>
  <c r="AT289" i="16"/>
  <c r="AS289" i="16"/>
  <c r="AR289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W289" i="16"/>
  <c r="V289" i="16"/>
  <c r="U289" i="16"/>
  <c r="T289" i="16"/>
  <c r="S289" i="16"/>
  <c r="BK287" i="16"/>
  <c r="BO288" i="16" s="1"/>
  <c r="BJ287" i="16"/>
  <c r="BN288" i="16" s="1"/>
  <c r="BI287" i="16"/>
  <c r="BH287" i="16"/>
  <c r="BG287" i="16"/>
  <c r="BF287" i="16"/>
  <c r="BE287" i="16"/>
  <c r="BD287" i="16"/>
  <c r="BC287" i="16"/>
  <c r="BB287" i="16"/>
  <c r="BA287" i="16"/>
  <c r="AZ287" i="16"/>
  <c r="AY287" i="16"/>
  <c r="AX287" i="16"/>
  <c r="AW287" i="16"/>
  <c r="AV287" i="16"/>
  <c r="AT287" i="16"/>
  <c r="AS287" i="16"/>
  <c r="AR287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W287" i="16"/>
  <c r="V287" i="16"/>
  <c r="U287" i="16"/>
  <c r="T287" i="16"/>
  <c r="S287" i="16"/>
  <c r="BK251" i="16"/>
  <c r="BJ251" i="16"/>
  <c r="BG251" i="16"/>
  <c r="BF251" i="16"/>
  <c r="BE251" i="16"/>
  <c r="BD251" i="16"/>
  <c r="BC251" i="16"/>
  <c r="BB251" i="16"/>
  <c r="BA251" i="16"/>
  <c r="AZ251" i="16"/>
  <c r="AY251" i="16"/>
  <c r="AX251" i="16"/>
  <c r="AW251" i="16"/>
  <c r="AV251" i="16"/>
  <c r="AT251" i="16"/>
  <c r="AS251" i="16"/>
  <c r="AR251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W251" i="16"/>
  <c r="V251" i="16"/>
  <c r="U251" i="16"/>
  <c r="T251" i="16"/>
  <c r="S251" i="16"/>
  <c r="BK247" i="16"/>
  <c r="BO248" i="16" s="1"/>
  <c r="BJ247" i="16"/>
  <c r="BN248" i="16" s="1"/>
  <c r="BI247" i="16"/>
  <c r="BM248" i="16" s="1"/>
  <c r="BH247" i="16"/>
  <c r="BG247" i="16"/>
  <c r="BF247" i="16"/>
  <c r="BE247" i="16"/>
  <c r="BD247" i="16"/>
  <c r="BC247" i="16"/>
  <c r="BB247" i="16"/>
  <c r="BA247" i="16"/>
  <c r="AZ247" i="16"/>
  <c r="AY247" i="16"/>
  <c r="AX247" i="16"/>
  <c r="AW247" i="16"/>
  <c r="AV247" i="16"/>
  <c r="AT247" i="16"/>
  <c r="AS247" i="16"/>
  <c r="AR247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W247" i="16"/>
  <c r="V247" i="16"/>
  <c r="U247" i="16"/>
  <c r="T247" i="16"/>
  <c r="S247" i="16"/>
  <c r="BK243" i="16"/>
  <c r="BO244" i="16" s="1"/>
  <c r="BJ243" i="16"/>
  <c r="BN244" i="16" s="1"/>
  <c r="BI243" i="16"/>
  <c r="BM244" i="16" s="1"/>
  <c r="BH243" i="16"/>
  <c r="BG243" i="16"/>
  <c r="BF243" i="16"/>
  <c r="BE243" i="16"/>
  <c r="BD243" i="16"/>
  <c r="BC243" i="16"/>
  <c r="BB243" i="16"/>
  <c r="BA243" i="16"/>
  <c r="AZ243" i="16"/>
  <c r="AY243" i="16"/>
  <c r="AX243" i="16"/>
  <c r="AW243" i="16"/>
  <c r="AV243" i="16"/>
  <c r="AT243" i="16"/>
  <c r="AS243" i="16"/>
  <c r="AR243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W243" i="16"/>
  <c r="V243" i="16"/>
  <c r="U243" i="16"/>
  <c r="T243" i="16"/>
  <c r="S243" i="16"/>
  <c r="BK235" i="16"/>
  <c r="BO236" i="16" s="1"/>
  <c r="BJ235" i="16"/>
  <c r="BN236" i="16" s="1"/>
  <c r="BI235" i="16"/>
  <c r="BM236" i="16" s="1"/>
  <c r="BH235" i="16"/>
  <c r="BG235" i="16"/>
  <c r="BF235" i="16"/>
  <c r="BE235" i="16"/>
  <c r="BD235" i="16"/>
  <c r="BC235" i="16"/>
  <c r="BB235" i="16"/>
  <c r="BA235" i="16"/>
  <c r="AZ235" i="16"/>
  <c r="AY235" i="16"/>
  <c r="AX235" i="16"/>
  <c r="AW235" i="16"/>
  <c r="AV235" i="16"/>
  <c r="AT235" i="16"/>
  <c r="AS235" i="16"/>
  <c r="AR235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W235" i="16"/>
  <c r="V235" i="16"/>
  <c r="U235" i="16"/>
  <c r="T235" i="16"/>
  <c r="S235" i="16"/>
  <c r="BK233" i="16"/>
  <c r="BO234" i="16" s="1"/>
  <c r="BJ233" i="16"/>
  <c r="BN234" i="16" s="1"/>
  <c r="BI233" i="16"/>
  <c r="BM234" i="16" s="1"/>
  <c r="BH233" i="16"/>
  <c r="BL234" i="16" s="1"/>
  <c r="BG233" i="16"/>
  <c r="BF233" i="16"/>
  <c r="BE233" i="16"/>
  <c r="BD233" i="16"/>
  <c r="BC233" i="16"/>
  <c r="BB233" i="16"/>
  <c r="BA233" i="16"/>
  <c r="AZ233" i="16"/>
  <c r="AY233" i="16"/>
  <c r="AX233" i="16"/>
  <c r="AW233" i="16"/>
  <c r="AV233" i="16"/>
  <c r="AT233" i="16"/>
  <c r="AS233" i="16"/>
  <c r="AR233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W233" i="16"/>
  <c r="V233" i="16"/>
  <c r="U233" i="16"/>
  <c r="T233" i="16"/>
  <c r="S233" i="16"/>
  <c r="BK231" i="16"/>
  <c r="BO232" i="16" s="1"/>
  <c r="BJ231" i="16"/>
  <c r="BN232" i="16" s="1"/>
  <c r="BI231" i="16"/>
  <c r="BM232" i="16" s="1"/>
  <c r="BH231" i="16"/>
  <c r="BG231" i="16"/>
  <c r="BF231" i="16"/>
  <c r="BE231" i="16"/>
  <c r="BD231" i="16"/>
  <c r="BC231" i="16"/>
  <c r="BB231" i="16"/>
  <c r="BA231" i="16"/>
  <c r="AZ231" i="16"/>
  <c r="AY231" i="16"/>
  <c r="AX231" i="16"/>
  <c r="AW231" i="16"/>
  <c r="AV231" i="16"/>
  <c r="AT231" i="16"/>
  <c r="AS231" i="16"/>
  <c r="AR231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W231" i="16"/>
  <c r="V231" i="16"/>
  <c r="U231" i="16"/>
  <c r="T231" i="16"/>
  <c r="S231" i="16"/>
  <c r="BK224" i="16"/>
  <c r="BJ224" i="16"/>
  <c r="BG224" i="16"/>
  <c r="BF224" i="16"/>
  <c r="BE224" i="16"/>
  <c r="BD224" i="16"/>
  <c r="BC224" i="16"/>
  <c r="BB224" i="16"/>
  <c r="BA224" i="16"/>
  <c r="AZ224" i="16"/>
  <c r="AY224" i="16"/>
  <c r="AX224" i="16"/>
  <c r="AW224" i="16"/>
  <c r="AV224" i="16"/>
  <c r="AT224" i="16"/>
  <c r="AS224" i="16"/>
  <c r="AR224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W224" i="16"/>
  <c r="V224" i="16"/>
  <c r="U224" i="16"/>
  <c r="T224" i="16"/>
  <c r="S224" i="16"/>
  <c r="BK220" i="16"/>
  <c r="BO221" i="16" s="1"/>
  <c r="BJ220" i="16"/>
  <c r="BN221" i="16" s="1"/>
  <c r="BI220" i="16"/>
  <c r="BM221" i="16" s="1"/>
  <c r="BH220" i="16"/>
  <c r="BG220" i="16"/>
  <c r="BF220" i="16"/>
  <c r="BE220" i="16"/>
  <c r="BD220" i="16"/>
  <c r="BC220" i="16"/>
  <c r="BB220" i="16"/>
  <c r="BA220" i="16"/>
  <c r="AZ220" i="16"/>
  <c r="AY220" i="16"/>
  <c r="AX220" i="16"/>
  <c r="AW220" i="16"/>
  <c r="AV220" i="16"/>
  <c r="AT220" i="16"/>
  <c r="AS220" i="16"/>
  <c r="AR220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W220" i="16"/>
  <c r="V220" i="16"/>
  <c r="U220" i="16"/>
  <c r="T220" i="16"/>
  <c r="S220" i="16"/>
  <c r="BK216" i="16"/>
  <c r="BO217" i="16" s="1"/>
  <c r="BJ216" i="16"/>
  <c r="BN217" i="16" s="1"/>
  <c r="BI216" i="16"/>
  <c r="BM217" i="16" s="1"/>
  <c r="BH216" i="16"/>
  <c r="BG216" i="16"/>
  <c r="BF216" i="16"/>
  <c r="BE216" i="16"/>
  <c r="BD216" i="16"/>
  <c r="BC216" i="16"/>
  <c r="BB216" i="16"/>
  <c r="BA216" i="16"/>
  <c r="AZ216" i="16"/>
  <c r="AY216" i="16"/>
  <c r="AX216" i="16"/>
  <c r="AW216" i="16"/>
  <c r="AV216" i="16"/>
  <c r="AT216" i="16"/>
  <c r="AS216" i="16"/>
  <c r="AR216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W216" i="16"/>
  <c r="V216" i="16"/>
  <c r="U216" i="16"/>
  <c r="T216" i="16"/>
  <c r="S216" i="16"/>
  <c r="BK208" i="16"/>
  <c r="BO209" i="16" s="1"/>
  <c r="BJ208" i="16"/>
  <c r="BN209" i="16" s="1"/>
  <c r="BI208" i="16"/>
  <c r="BM209" i="16" s="1"/>
  <c r="BH208" i="16"/>
  <c r="BG208" i="16"/>
  <c r="BF208" i="16"/>
  <c r="BE208" i="16"/>
  <c r="BD208" i="16"/>
  <c r="BC208" i="16"/>
  <c r="BB208" i="16"/>
  <c r="BA208" i="16"/>
  <c r="AZ208" i="16"/>
  <c r="AY208" i="16"/>
  <c r="AX208" i="16"/>
  <c r="AW208" i="16"/>
  <c r="AV208" i="16"/>
  <c r="AT208" i="16"/>
  <c r="AS208" i="16"/>
  <c r="AR208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W208" i="16"/>
  <c r="V208" i="16"/>
  <c r="U208" i="16"/>
  <c r="T208" i="16"/>
  <c r="S208" i="16"/>
  <c r="BK206" i="16"/>
  <c r="BO207" i="16" s="1"/>
  <c r="BJ206" i="16"/>
  <c r="BI206" i="16"/>
  <c r="BM207" i="16" s="1"/>
  <c r="BH206" i="16"/>
  <c r="BL207" i="16" s="1"/>
  <c r="BG206" i="16"/>
  <c r="BF206" i="16"/>
  <c r="BE206" i="16"/>
  <c r="BD206" i="16"/>
  <c r="BC206" i="16"/>
  <c r="BB206" i="16"/>
  <c r="BA206" i="16"/>
  <c r="AZ206" i="16"/>
  <c r="AY206" i="16"/>
  <c r="AX206" i="16"/>
  <c r="AW206" i="16"/>
  <c r="AV206" i="16"/>
  <c r="AT206" i="16"/>
  <c r="AS206" i="16"/>
  <c r="AR206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W206" i="16"/>
  <c r="V206" i="16"/>
  <c r="U206" i="16"/>
  <c r="T206" i="16"/>
  <c r="S206" i="16"/>
  <c r="BK204" i="16"/>
  <c r="BO205" i="16" s="1"/>
  <c r="BJ204" i="16"/>
  <c r="BN205" i="16" s="1"/>
  <c r="BI204" i="16"/>
  <c r="BM205" i="16" s="1"/>
  <c r="BH204" i="16"/>
  <c r="BG204" i="16"/>
  <c r="BF204" i="16"/>
  <c r="BE204" i="16"/>
  <c r="BD204" i="16"/>
  <c r="BC204" i="16"/>
  <c r="BB204" i="16"/>
  <c r="BA204" i="16"/>
  <c r="AZ204" i="16"/>
  <c r="AY204" i="16"/>
  <c r="AX204" i="16"/>
  <c r="AW204" i="16"/>
  <c r="AV204" i="16"/>
  <c r="AT204" i="16"/>
  <c r="AS204" i="16"/>
  <c r="AR204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W204" i="16"/>
  <c r="V204" i="16"/>
  <c r="U204" i="16"/>
  <c r="T204" i="16"/>
  <c r="S204" i="16"/>
  <c r="BG197" i="16"/>
  <c r="BF197" i="16"/>
  <c r="BE197" i="16"/>
  <c r="BD197" i="16"/>
  <c r="BC197" i="16"/>
  <c r="BB197" i="16"/>
  <c r="BA197" i="16"/>
  <c r="AZ197" i="16"/>
  <c r="AY197" i="16"/>
  <c r="AX197" i="16"/>
  <c r="AW197" i="16"/>
  <c r="AV197" i="16"/>
  <c r="AT197" i="16"/>
  <c r="AS197" i="16"/>
  <c r="AR197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C197" i="16"/>
  <c r="BK193" i="16"/>
  <c r="BO194" i="16" s="1"/>
  <c r="BJ193" i="16"/>
  <c r="BN194" i="16" s="1"/>
  <c r="BI193" i="16"/>
  <c r="BM194" i="16" s="1"/>
  <c r="BH193" i="16"/>
  <c r="BG193" i="16"/>
  <c r="BF193" i="16"/>
  <c r="BE193" i="16"/>
  <c r="BD193" i="16"/>
  <c r="BC193" i="16"/>
  <c r="BB193" i="16"/>
  <c r="BA193" i="16"/>
  <c r="AZ193" i="16"/>
  <c r="AY193" i="16"/>
  <c r="AX193" i="16"/>
  <c r="AW193" i="16"/>
  <c r="AV193" i="16"/>
  <c r="AT193" i="16"/>
  <c r="AS193" i="16"/>
  <c r="AR193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C193" i="16"/>
  <c r="BK189" i="16"/>
  <c r="BO190" i="16" s="1"/>
  <c r="BJ189" i="16"/>
  <c r="BN190" i="16" s="1"/>
  <c r="BI189" i="16"/>
  <c r="BM190" i="16" s="1"/>
  <c r="BH189" i="16"/>
  <c r="BG189" i="16"/>
  <c r="BF189" i="16"/>
  <c r="BE189" i="16"/>
  <c r="BD189" i="16"/>
  <c r="BC189" i="16"/>
  <c r="BB189" i="16"/>
  <c r="BA189" i="16"/>
  <c r="AZ189" i="16"/>
  <c r="AY189" i="16"/>
  <c r="AX189" i="16"/>
  <c r="AW189" i="16"/>
  <c r="AV189" i="16"/>
  <c r="AT189" i="16"/>
  <c r="AS189" i="16"/>
  <c r="AR189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C189" i="16"/>
  <c r="BK181" i="16"/>
  <c r="BO182" i="16" s="1"/>
  <c r="BJ181" i="16"/>
  <c r="BN182" i="16" s="1"/>
  <c r="BI181" i="16"/>
  <c r="BM182" i="16" s="1"/>
  <c r="BH181" i="16"/>
  <c r="BG181" i="16"/>
  <c r="BF181" i="16"/>
  <c r="BE181" i="16"/>
  <c r="BD181" i="16"/>
  <c r="BC181" i="16"/>
  <c r="BB181" i="16"/>
  <c r="BA181" i="16"/>
  <c r="AZ181" i="16"/>
  <c r="AY181" i="16"/>
  <c r="AX181" i="16"/>
  <c r="AW181" i="16"/>
  <c r="AV181" i="16"/>
  <c r="AT181" i="16"/>
  <c r="AS181" i="16"/>
  <c r="AR181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C181" i="16"/>
  <c r="BK179" i="16"/>
  <c r="BO180" i="16" s="1"/>
  <c r="BJ179" i="16"/>
  <c r="BN180" i="16" s="1"/>
  <c r="BI179" i="16"/>
  <c r="BM180" i="16" s="1"/>
  <c r="BH179" i="16"/>
  <c r="BL180" i="16" s="1"/>
  <c r="BG179" i="16"/>
  <c r="BF179" i="16"/>
  <c r="BE179" i="16"/>
  <c r="BD179" i="16"/>
  <c r="BC179" i="16"/>
  <c r="BB179" i="16"/>
  <c r="BA179" i="16"/>
  <c r="AZ179" i="16"/>
  <c r="AY179" i="16"/>
  <c r="AX179" i="16"/>
  <c r="AW179" i="16"/>
  <c r="AV179" i="16"/>
  <c r="AT179" i="16"/>
  <c r="AS179" i="16"/>
  <c r="AR179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C179" i="16"/>
  <c r="BK177" i="16"/>
  <c r="BO178" i="16" s="1"/>
  <c r="BJ177" i="16"/>
  <c r="BN178" i="16" s="1"/>
  <c r="BI177" i="16"/>
  <c r="BM178" i="16" s="1"/>
  <c r="BH177" i="16"/>
  <c r="BG177" i="16"/>
  <c r="BF177" i="16"/>
  <c r="BE177" i="16"/>
  <c r="BD177" i="16"/>
  <c r="BC177" i="16"/>
  <c r="BB177" i="16"/>
  <c r="BA177" i="16"/>
  <c r="AZ177" i="16"/>
  <c r="AY177" i="16"/>
  <c r="AX177" i="16"/>
  <c r="AW177" i="16"/>
  <c r="AV177" i="16"/>
  <c r="AT177" i="16"/>
  <c r="AS177" i="16"/>
  <c r="AR177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C177" i="16"/>
  <c r="AK402" i="16" l="1"/>
  <c r="AC402" i="16"/>
  <c r="I178" i="16"/>
  <c r="Q178" i="16"/>
  <c r="Y178" i="16"/>
  <c r="AG178" i="16"/>
  <c r="AO178" i="16"/>
  <c r="BF178" i="16"/>
  <c r="M180" i="16"/>
  <c r="U180" i="16"/>
  <c r="AC180" i="16"/>
  <c r="AK180" i="16"/>
  <c r="Y288" i="16"/>
  <c r="AG288" i="16"/>
  <c r="AO288" i="16"/>
  <c r="BF288" i="16"/>
  <c r="AC290" i="16"/>
  <c r="AK290" i="16"/>
  <c r="AS290" i="16"/>
  <c r="AB315" i="16"/>
  <c r="AJ315" i="16"/>
  <c r="AR315" i="16"/>
  <c r="BA315" i="16"/>
  <c r="X317" i="16"/>
  <c r="AS180" i="16"/>
  <c r="AS402" i="16"/>
  <c r="Y205" i="16"/>
  <c r="AG205" i="16"/>
  <c r="AO205" i="16"/>
  <c r="BF205" i="16"/>
  <c r="AC207" i="16"/>
  <c r="AK207" i="16"/>
  <c r="AS207" i="16"/>
  <c r="BB207" i="16"/>
  <c r="K261" i="16"/>
  <c r="S261" i="16"/>
  <c r="AA261" i="16"/>
  <c r="BB290" i="16"/>
  <c r="AF317" i="16"/>
  <c r="BB180" i="16"/>
  <c r="AN317" i="16"/>
  <c r="AB288" i="16"/>
  <c r="AJ288" i="16"/>
  <c r="AR288" i="16"/>
  <c r="BA288" i="16"/>
  <c r="X290" i="16"/>
  <c r="BA292" i="16"/>
  <c r="N346" i="16"/>
  <c r="V346" i="16"/>
  <c r="AD346" i="16"/>
  <c r="AL346" i="16"/>
  <c r="AT346" i="16"/>
  <c r="BB402" i="16"/>
  <c r="AM317" i="16"/>
  <c r="BJ290" i="16"/>
  <c r="BN290" i="16"/>
  <c r="BE317" i="16"/>
  <c r="BC346" i="16"/>
  <c r="BJ207" i="16"/>
  <c r="BN207" i="16"/>
  <c r="AI261" i="16"/>
  <c r="BI315" i="16"/>
  <c r="BM315" i="16"/>
  <c r="X402" i="16"/>
  <c r="AF402" i="16"/>
  <c r="AN402" i="16"/>
  <c r="BE402" i="16"/>
  <c r="BI288" i="16"/>
  <c r="BM288" i="16"/>
  <c r="Y232" i="16"/>
  <c r="AG232" i="16"/>
  <c r="AO232" i="16"/>
  <c r="BF232" i="16"/>
  <c r="AC234" i="16"/>
  <c r="AK234" i="16"/>
  <c r="AS234" i="16"/>
  <c r="BB234" i="16"/>
  <c r="BJ234" i="16"/>
  <c r="AG236" i="16"/>
  <c r="AO236" i="16"/>
  <c r="BF236" i="16"/>
  <c r="AA288" i="16"/>
  <c r="AI288" i="16"/>
  <c r="AQ288" i="16"/>
  <c r="AZ288" i="16"/>
  <c r="W290" i="16"/>
  <c r="AE290" i="16"/>
  <c r="Y373" i="16"/>
  <c r="AG373" i="16"/>
  <c r="AO373" i="16"/>
  <c r="BF373" i="16"/>
  <c r="Y375" i="16"/>
  <c r="AG375" i="16"/>
  <c r="AO375" i="16"/>
  <c r="BF375" i="16"/>
  <c r="Y400" i="16"/>
  <c r="AG400" i="16"/>
  <c r="AO400" i="16"/>
  <c r="BF400" i="16"/>
  <c r="AA232" i="16"/>
  <c r="AI232" i="16"/>
  <c r="AQ232" i="16"/>
  <c r="AZ232" i="16"/>
  <c r="W234" i="16"/>
  <c r="AE234" i="16"/>
  <c r="AM234" i="16"/>
  <c r="AQ261" i="16"/>
  <c r="AB232" i="16"/>
  <c r="AJ232" i="16"/>
  <c r="AR232" i="16"/>
  <c r="BA232" i="16"/>
  <c r="BI232" i="16"/>
  <c r="X234" i="16"/>
  <c r="AF234" i="16"/>
  <c r="AN234" i="16"/>
  <c r="BE234" i="16"/>
  <c r="Y315" i="16"/>
  <c r="AG315" i="16"/>
  <c r="AO315" i="16"/>
  <c r="BF315" i="16"/>
  <c r="AC317" i="16"/>
  <c r="AK317" i="16"/>
  <c r="AS317" i="16"/>
  <c r="AB373" i="16"/>
  <c r="AJ373" i="16"/>
  <c r="AR373" i="16"/>
  <c r="BA373" i="16"/>
  <c r="AB375" i="16"/>
  <c r="AJ375" i="16"/>
  <c r="AR375" i="16"/>
  <c r="BA375" i="16"/>
  <c r="AB400" i="16"/>
  <c r="AJ400" i="16"/>
  <c r="AR400" i="16"/>
  <c r="BA400" i="16"/>
  <c r="BD317" i="16"/>
  <c r="AA319" i="16"/>
  <c r="N261" i="16"/>
  <c r="V261" i="16"/>
  <c r="AD261" i="16"/>
  <c r="AL261" i="16"/>
  <c r="AT261" i="16"/>
  <c r="BC261" i="16"/>
  <c r="BK261" i="16"/>
  <c r="J263" i="16"/>
  <c r="R263" i="16"/>
  <c r="Z263" i="16"/>
  <c r="AH263" i="16"/>
  <c r="AP263" i="16"/>
  <c r="BG263" i="16"/>
  <c r="J348" i="16"/>
  <c r="R348" i="16"/>
  <c r="Z348" i="16"/>
  <c r="AH348" i="16"/>
  <c r="AA315" i="16"/>
  <c r="AI315" i="16"/>
  <c r="AQ315" i="16"/>
  <c r="AZ315" i="16"/>
  <c r="W317" i="16"/>
  <c r="AE317" i="16"/>
  <c r="AZ348" i="16"/>
  <c r="BL27" i="16"/>
  <c r="BL28" i="16" s="1"/>
  <c r="BL170" i="13"/>
  <c r="BL392" i="16" s="1"/>
  <c r="BL393" i="16" s="1"/>
  <c r="BL54" i="16"/>
  <c r="BL55" i="16" s="1"/>
  <c r="BL181" i="13"/>
  <c r="BL419" i="16" s="1"/>
  <c r="BL420" i="16" s="1"/>
  <c r="BL81" i="16"/>
  <c r="BL82" i="16" s="1"/>
  <c r="BL159" i="13"/>
  <c r="BL365" i="16" s="1"/>
  <c r="BL366" i="16" s="1"/>
  <c r="BL113" i="16"/>
  <c r="BL114" i="16" s="1"/>
  <c r="BL195" i="13"/>
  <c r="BL449" i="16" s="1"/>
  <c r="BL450" i="16" s="1"/>
  <c r="AM290" i="16"/>
  <c r="AZ319" i="16"/>
  <c r="AZ261" i="16"/>
  <c r="W322" i="16"/>
  <c r="W324" i="16" s="1"/>
  <c r="G263" i="16"/>
  <c r="AE322" i="16"/>
  <c r="AE324" i="16" s="1"/>
  <c r="BD322" i="16"/>
  <c r="BD324" i="16" s="1"/>
  <c r="AA373" i="16"/>
  <c r="AI373" i="16"/>
  <c r="AQ373" i="16"/>
  <c r="AZ373" i="16"/>
  <c r="AA375" i="16"/>
  <c r="AI375" i="16"/>
  <c r="AQ375" i="16"/>
  <c r="AZ375" i="16"/>
  <c r="AA377" i="16"/>
  <c r="AA400" i="16"/>
  <c r="AI400" i="16"/>
  <c r="AQ400" i="16"/>
  <c r="AZ400" i="16"/>
  <c r="W402" i="16"/>
  <c r="AE402" i="16"/>
  <c r="AM402" i="16"/>
  <c r="BD402" i="16"/>
  <c r="AI404" i="16"/>
  <c r="AQ404" i="16"/>
  <c r="AZ404" i="16"/>
  <c r="M261" i="16"/>
  <c r="U261" i="16"/>
  <c r="AC261" i="16"/>
  <c r="AK261" i="16"/>
  <c r="AS261" i="16"/>
  <c r="BB261" i="16"/>
  <c r="BJ261" i="16"/>
  <c r="I263" i="16"/>
  <c r="Q263" i="16"/>
  <c r="Y263" i="16"/>
  <c r="AG263" i="16"/>
  <c r="AO263" i="16"/>
  <c r="BF263" i="16"/>
  <c r="M346" i="16"/>
  <c r="U346" i="16"/>
  <c r="AC346" i="16"/>
  <c r="AK346" i="16"/>
  <c r="AS346" i="16"/>
  <c r="BB346" i="16"/>
  <c r="I348" i="16"/>
  <c r="Q348" i="16"/>
  <c r="Y348" i="16"/>
  <c r="AG348" i="16"/>
  <c r="AO348" i="16"/>
  <c r="BF348" i="16"/>
  <c r="BD346" i="16"/>
  <c r="AF178" i="16"/>
  <c r="AN178" i="16"/>
  <c r="BE178" i="16"/>
  <c r="L180" i="16"/>
  <c r="T180" i="16"/>
  <c r="AB180" i="16"/>
  <c r="AJ180" i="16"/>
  <c r="P178" i="16"/>
  <c r="O263" i="16"/>
  <c r="H178" i="16"/>
  <c r="X178" i="16"/>
  <c r="BD234" i="16"/>
  <c r="BD290" i="16"/>
  <c r="AR180" i="16"/>
  <c r="K346" i="16"/>
  <c r="W252" i="16"/>
  <c r="AE252" i="16"/>
  <c r="BJ180" i="16"/>
  <c r="BB317" i="16"/>
  <c r="BJ317" i="16"/>
  <c r="W263" i="16"/>
  <c r="AE263" i="16"/>
  <c r="S346" i="16"/>
  <c r="AM252" i="16"/>
  <c r="AV252" i="16"/>
  <c r="BD252" i="16"/>
  <c r="W308" i="16"/>
  <c r="AE308" i="16"/>
  <c r="AM308" i="16"/>
  <c r="AV308" i="16"/>
  <c r="AV328" i="16"/>
  <c r="AP348" i="16"/>
  <c r="AM378" i="16"/>
  <c r="AM263" i="16"/>
  <c r="AA346" i="16"/>
  <c r="BD308" i="16"/>
  <c r="AE209" i="16"/>
  <c r="AM209" i="16"/>
  <c r="BA180" i="16"/>
  <c r="BI180" i="16"/>
  <c r="AJ218" i="16"/>
  <c r="X292" i="16"/>
  <c r="AB295" i="16"/>
  <c r="AB297" i="16" s="1"/>
  <c r="E198" i="16"/>
  <c r="M198" i="16"/>
  <c r="U198" i="16"/>
  <c r="AC198" i="16"/>
  <c r="U225" i="16"/>
  <c r="AC225" i="16"/>
  <c r="AK225" i="16"/>
  <c r="AS225" i="16"/>
  <c r="BB225" i="16"/>
  <c r="BJ225" i="16"/>
  <c r="U252" i="16"/>
  <c r="AC252" i="16"/>
  <c r="AK252" i="16"/>
  <c r="AS252" i="16"/>
  <c r="BB252" i="16"/>
  <c r="BJ252" i="16"/>
  <c r="U308" i="16"/>
  <c r="AC308" i="16"/>
  <c r="AK308" i="16"/>
  <c r="AS308" i="16"/>
  <c r="BB308" i="16"/>
  <c r="U420" i="16"/>
  <c r="AC420" i="16"/>
  <c r="AK420" i="16"/>
  <c r="AS420" i="16"/>
  <c r="BB420" i="16"/>
  <c r="BD263" i="16"/>
  <c r="AI346" i="16"/>
  <c r="W348" i="16"/>
  <c r="T265" i="16"/>
  <c r="AB265" i="16"/>
  <c r="AJ265" i="16"/>
  <c r="AR265" i="16"/>
  <c r="H268" i="16"/>
  <c r="H270" i="16" s="1"/>
  <c r="X268" i="16"/>
  <c r="X270" i="16" s="1"/>
  <c r="W335" i="16"/>
  <c r="AE335" i="16"/>
  <c r="AM335" i="16"/>
  <c r="AV335" i="16"/>
  <c r="BD335" i="16"/>
  <c r="W420" i="16"/>
  <c r="AE420" i="16"/>
  <c r="AB393" i="16"/>
  <c r="AA273" i="16"/>
  <c r="G350" i="16"/>
  <c r="O350" i="16"/>
  <c r="AV351" i="16"/>
  <c r="AZ353" i="16"/>
  <c r="AZ355" i="16" s="1"/>
  <c r="AV210" i="16"/>
  <c r="T266" i="16"/>
  <c r="W210" i="16"/>
  <c r="BD210" i="16"/>
  <c r="AK198" i="16"/>
  <c r="AS198" i="16"/>
  <c r="BB198" i="16"/>
  <c r="Y237" i="16"/>
  <c r="Y236" i="16"/>
  <c r="AX237" i="16"/>
  <c r="D266" i="16"/>
  <c r="L266" i="16"/>
  <c r="L265" i="16"/>
  <c r="S178" i="16"/>
  <c r="AI178" i="16"/>
  <c r="G180" i="16"/>
  <c r="AE180" i="16"/>
  <c r="AE198" i="16"/>
  <c r="BD198" i="16"/>
  <c r="AA205" i="16"/>
  <c r="AQ205" i="16"/>
  <c r="AZ205" i="16"/>
  <c r="W207" i="16"/>
  <c r="AE207" i="16"/>
  <c r="AM207" i="16"/>
  <c r="BD207" i="16"/>
  <c r="AZ209" i="16"/>
  <c r="W225" i="16"/>
  <c r="AE225" i="16"/>
  <c r="AM225" i="16"/>
  <c r="AV225" i="16"/>
  <c r="BD225" i="16"/>
  <c r="K178" i="16"/>
  <c r="AQ178" i="16"/>
  <c r="W180" i="16"/>
  <c r="BD180" i="16"/>
  <c r="G198" i="16"/>
  <c r="W198" i="16"/>
  <c r="AV198" i="16"/>
  <c r="AB205" i="16"/>
  <c r="AJ205" i="16"/>
  <c r="AR205" i="16"/>
  <c r="BA205" i="16"/>
  <c r="BI205" i="16"/>
  <c r="X207" i="16"/>
  <c r="AF207" i="16"/>
  <c r="AN207" i="16"/>
  <c r="BE207" i="16"/>
  <c r="AA178" i="16"/>
  <c r="AZ178" i="16"/>
  <c r="O180" i="16"/>
  <c r="AM180" i="16"/>
  <c r="O198" i="16"/>
  <c r="AM198" i="16"/>
  <c r="AI205" i="16"/>
  <c r="E183" i="16"/>
  <c r="M182" i="16"/>
  <c r="U182" i="16"/>
  <c r="AC182" i="16"/>
  <c r="AK183" i="16"/>
  <c r="AS182" i="16"/>
  <c r="BB183" i="16"/>
  <c r="BJ183" i="16"/>
  <c r="BN184" i="16" s="1"/>
  <c r="N178" i="16"/>
  <c r="V178" i="16"/>
  <c r="AD178" i="16"/>
  <c r="AL178" i="16"/>
  <c r="AT178" i="16"/>
  <c r="BC178" i="16"/>
  <c r="BK178" i="16"/>
  <c r="J180" i="16"/>
  <c r="R180" i="16"/>
  <c r="Z180" i="16"/>
  <c r="AH180" i="16"/>
  <c r="AP180" i="16"/>
  <c r="BG180" i="16"/>
  <c r="J198" i="16"/>
  <c r="R198" i="16"/>
  <c r="Z198" i="16"/>
  <c r="AH198" i="16"/>
  <c r="AP198" i="16"/>
  <c r="AY198" i="16"/>
  <c r="BG198" i="16"/>
  <c r="AD205" i="16"/>
  <c r="AL205" i="16"/>
  <c r="AT205" i="16"/>
  <c r="BC205" i="16"/>
  <c r="BK205" i="16"/>
  <c r="Z207" i="16"/>
  <c r="AH207" i="16"/>
  <c r="AP207" i="16"/>
  <c r="BG207" i="16"/>
  <c r="AY218" i="16"/>
  <c r="BG212" i="16"/>
  <c r="BG214" i="16" s="1"/>
  <c r="Z225" i="16"/>
  <c r="AH225" i="16"/>
  <c r="AP225" i="16"/>
  <c r="AY225" i="16"/>
  <c r="S320" i="16"/>
  <c r="AI320" i="16"/>
  <c r="AQ320" i="16"/>
  <c r="BH320" i="16"/>
  <c r="BL321" i="16" s="1"/>
  <c r="S405" i="16"/>
  <c r="AA405" i="16"/>
  <c r="AM420" i="16"/>
  <c r="AV420" i="16"/>
  <c r="BD420" i="16"/>
  <c r="I281" i="16"/>
  <c r="Q281" i="16"/>
  <c r="Y281" i="16"/>
  <c r="AG281" i="16"/>
  <c r="AO281" i="16"/>
  <c r="AX281" i="16"/>
  <c r="BF281" i="16"/>
  <c r="I366" i="16"/>
  <c r="Q366" i="16"/>
  <c r="Y366" i="16"/>
  <c r="AG366" i="16"/>
  <c r="AO366" i="16"/>
  <c r="AX366" i="16"/>
  <c r="BF366" i="16"/>
  <c r="AF290" i="16"/>
  <c r="AN290" i="16"/>
  <c r="BE290" i="16"/>
  <c r="BG348" i="16"/>
  <c r="AK385" i="16"/>
  <c r="BD261" i="16"/>
  <c r="AZ263" i="16"/>
  <c r="AI274" i="16"/>
  <c r="W351" i="16"/>
  <c r="AE350" i="16"/>
  <c r="AM351" i="16"/>
  <c r="BD351" i="16"/>
  <c r="AQ353" i="16"/>
  <c r="AQ355" i="16" s="1"/>
  <c r="BG225" i="16"/>
  <c r="AD232" i="16"/>
  <c r="AL232" i="16"/>
  <c r="AT232" i="16"/>
  <c r="BC232" i="16"/>
  <c r="BK232" i="16"/>
  <c r="Z234" i="16"/>
  <c r="AH234" i="16"/>
  <c r="AP234" i="16"/>
  <c r="BG234" i="16"/>
  <c r="AD288" i="16"/>
  <c r="AL288" i="16"/>
  <c r="AT288" i="16"/>
  <c r="BC288" i="16"/>
  <c r="BK288" i="16"/>
  <c r="Z290" i="16"/>
  <c r="AH290" i="16"/>
  <c r="AP290" i="16"/>
  <c r="BG290" i="16"/>
  <c r="AD315" i="16"/>
  <c r="AL315" i="16"/>
  <c r="AT315" i="16"/>
  <c r="BC315" i="16"/>
  <c r="BK315" i="16"/>
  <c r="Z317" i="16"/>
  <c r="AH317" i="16"/>
  <c r="AP317" i="16"/>
  <c r="BG317" i="16"/>
  <c r="AD373" i="16"/>
  <c r="AL373" i="16"/>
  <c r="AT373" i="16"/>
  <c r="BC373" i="16"/>
  <c r="AD375" i="16"/>
  <c r="AL375" i="16"/>
  <c r="AT375" i="16"/>
  <c r="BC375" i="16"/>
  <c r="AD400" i="16"/>
  <c r="AL400" i="16"/>
  <c r="AT400" i="16"/>
  <c r="BC400" i="16"/>
  <c r="Z402" i="16"/>
  <c r="AH402" i="16"/>
  <c r="AP402" i="16"/>
  <c r="BG402" i="16"/>
  <c r="H261" i="16"/>
  <c r="P261" i="16"/>
  <c r="X261" i="16"/>
  <c r="AF261" i="16"/>
  <c r="AN261" i="16"/>
  <c r="BE261" i="16"/>
  <c r="L263" i="16"/>
  <c r="T263" i="16"/>
  <c r="AB263" i="16"/>
  <c r="AJ263" i="16"/>
  <c r="AR263" i="16"/>
  <c r="BA263" i="16"/>
  <c r="BI263" i="16"/>
  <c r="H346" i="16"/>
  <c r="P346" i="16"/>
  <c r="X346" i="16"/>
  <c r="AF346" i="16"/>
  <c r="AN346" i="16"/>
  <c r="BE346" i="16"/>
  <c r="L348" i="16"/>
  <c r="T348" i="16"/>
  <c r="AB348" i="16"/>
  <c r="AJ348" i="16"/>
  <c r="AR348" i="16"/>
  <c r="BA348" i="16"/>
  <c r="AM350" i="16"/>
  <c r="BD232" i="16"/>
  <c r="AZ234" i="16"/>
  <c r="BD288" i="16"/>
  <c r="AZ290" i="16"/>
  <c r="BD315" i="16"/>
  <c r="AZ317" i="16"/>
  <c r="BD375" i="16"/>
  <c r="W378" i="16"/>
  <c r="AE378" i="16"/>
  <c r="AV378" i="16"/>
  <c r="BD377" i="16"/>
  <c r="W380" i="16"/>
  <c r="W382" i="16" s="1"/>
  <c r="AV380" i="16"/>
  <c r="AV382" i="16" s="1"/>
  <c r="BD380" i="16"/>
  <c r="BD382" i="16" s="1"/>
  <c r="AZ402" i="16"/>
  <c r="BD404" i="16"/>
  <c r="AE351" i="16"/>
  <c r="T239" i="16"/>
  <c r="T241" i="16" s="1"/>
  <c r="AB239" i="16"/>
  <c r="AB241" i="16" s="1"/>
  <c r="AJ239" i="16"/>
  <c r="AJ241" i="16" s="1"/>
  <c r="BA239" i="16"/>
  <c r="BA241" i="16" s="1"/>
  <c r="BI239" i="16"/>
  <c r="AF293" i="16"/>
  <c r="AN293" i="16"/>
  <c r="AW293" i="16"/>
  <c r="BE293" i="16"/>
  <c r="T295" i="16"/>
  <c r="T297" i="16" s="1"/>
  <c r="AJ295" i="16"/>
  <c r="AJ297" i="16" s="1"/>
  <c r="AR295" i="16"/>
  <c r="AR297" i="16" s="1"/>
  <c r="BA295" i="16"/>
  <c r="BA297" i="16" s="1"/>
  <c r="BI295" i="16"/>
  <c r="U335" i="16"/>
  <c r="AC335" i="16"/>
  <c r="AK335" i="16"/>
  <c r="AS335" i="16"/>
  <c r="BB335" i="16"/>
  <c r="G281" i="16"/>
  <c r="O281" i="16"/>
  <c r="W281" i="16"/>
  <c r="AE281" i="16"/>
  <c r="AM281" i="16"/>
  <c r="AV281" i="16"/>
  <c r="BD281" i="16"/>
  <c r="AQ346" i="16"/>
  <c r="AZ346" i="16"/>
  <c r="G348" i="16"/>
  <c r="O348" i="16"/>
  <c r="AE348" i="16"/>
  <c r="AM348" i="16"/>
  <c r="BD348" i="16"/>
  <c r="G366" i="16"/>
  <c r="O366" i="16"/>
  <c r="W366" i="16"/>
  <c r="AE366" i="16"/>
  <c r="AM366" i="16"/>
  <c r="AV366" i="16"/>
  <c r="BD366" i="16"/>
  <c r="AI183" i="16"/>
  <c r="AI182" i="16"/>
  <c r="BL178" i="16"/>
  <c r="BH178" i="16"/>
  <c r="S183" i="16"/>
  <c r="S182" i="16"/>
  <c r="AQ183" i="16"/>
  <c r="AQ182" i="16"/>
  <c r="BL182" i="16"/>
  <c r="BH182" i="16"/>
  <c r="BH183" i="16"/>
  <c r="W191" i="16"/>
  <c r="W190" i="16"/>
  <c r="W185" i="16"/>
  <c r="W187" i="16" s="1"/>
  <c r="AE191" i="16"/>
  <c r="AE190" i="16"/>
  <c r="AE185" i="16"/>
  <c r="AE187" i="16" s="1"/>
  <c r="AM191" i="16"/>
  <c r="AM190" i="16"/>
  <c r="AM185" i="16"/>
  <c r="AM187" i="16" s="1"/>
  <c r="AV191" i="16"/>
  <c r="AV185" i="16"/>
  <c r="AV187" i="16" s="1"/>
  <c r="BD191" i="16"/>
  <c r="BD190" i="16"/>
  <c r="BD185" i="16"/>
  <c r="BD187" i="16" s="1"/>
  <c r="C195" i="16"/>
  <c r="K195" i="16"/>
  <c r="K194" i="16"/>
  <c r="S195" i="16"/>
  <c r="S194" i="16"/>
  <c r="AA195" i="16"/>
  <c r="AA194" i="16"/>
  <c r="AI195" i="16"/>
  <c r="AI194" i="16"/>
  <c r="AQ195" i="16"/>
  <c r="AQ194" i="16"/>
  <c r="AZ195" i="16"/>
  <c r="AZ194" i="16"/>
  <c r="BL194" i="16"/>
  <c r="BH195" i="16"/>
  <c r="BH194" i="16"/>
  <c r="BL205" i="16"/>
  <c r="BH205" i="16"/>
  <c r="S210" i="16"/>
  <c r="K183" i="16"/>
  <c r="K182" i="16"/>
  <c r="G191" i="16"/>
  <c r="G190" i="16"/>
  <c r="G185" i="16"/>
  <c r="G187" i="16" s="1"/>
  <c r="C183" i="16"/>
  <c r="AZ182" i="16"/>
  <c r="AZ183" i="16"/>
  <c r="BD205" i="16"/>
  <c r="AZ207" i="16"/>
  <c r="AA183" i="16"/>
  <c r="AA182" i="16"/>
  <c r="O191" i="16"/>
  <c r="O190" i="16"/>
  <c r="O185" i="16"/>
  <c r="O187" i="16" s="1"/>
  <c r="BD178" i="16"/>
  <c r="AZ180" i="16"/>
  <c r="I183" i="16"/>
  <c r="I182" i="16"/>
  <c r="Y183" i="16"/>
  <c r="Y182" i="16"/>
  <c r="AO183" i="16"/>
  <c r="AO182" i="16"/>
  <c r="BF183" i="16"/>
  <c r="M190" i="16"/>
  <c r="M191" i="16"/>
  <c r="M185" i="16"/>
  <c r="M187" i="16" s="1"/>
  <c r="AC191" i="16"/>
  <c r="AC190" i="16"/>
  <c r="AC185" i="16"/>
  <c r="AC187" i="16" s="1"/>
  <c r="AS191" i="16"/>
  <c r="AS185" i="16"/>
  <c r="AS187" i="16" s="1"/>
  <c r="BJ190" i="16"/>
  <c r="BJ191" i="16"/>
  <c r="BN192" i="16" s="1"/>
  <c r="BJ185" i="16"/>
  <c r="BN186" i="16" s="1"/>
  <c r="Y195" i="16"/>
  <c r="Y194" i="16"/>
  <c r="AX195" i="16"/>
  <c r="Y210" i="16"/>
  <c r="Y209" i="16"/>
  <c r="AX210" i="16"/>
  <c r="U218" i="16"/>
  <c r="U212" i="16"/>
  <c r="U214" i="16" s="1"/>
  <c r="AS218" i="16"/>
  <c r="AS217" i="16"/>
  <c r="AS212" i="16"/>
  <c r="AS214" i="16" s="1"/>
  <c r="BJ217" i="16"/>
  <c r="BJ218" i="16"/>
  <c r="BN219" i="16" s="1"/>
  <c r="BJ212" i="16"/>
  <c r="AG222" i="16"/>
  <c r="AG221" i="16"/>
  <c r="AX222" i="16"/>
  <c r="BF222" i="16"/>
  <c r="BF221" i="16"/>
  <c r="U245" i="16"/>
  <c r="U239" i="16"/>
  <c r="U241" i="16" s="1"/>
  <c r="AK245" i="16"/>
  <c r="AK244" i="16"/>
  <c r="AK239" i="16"/>
  <c r="AK241" i="16" s="1"/>
  <c r="AS245" i="16"/>
  <c r="AS244" i="16"/>
  <c r="AS239" i="16"/>
  <c r="AS241" i="16" s="1"/>
  <c r="BJ244" i="16"/>
  <c r="BJ245" i="16"/>
  <c r="BN246" i="16" s="1"/>
  <c r="BJ239" i="16"/>
  <c r="AG249" i="16"/>
  <c r="AG248" i="16"/>
  <c r="AO249" i="16"/>
  <c r="AO248" i="16"/>
  <c r="Y293" i="16"/>
  <c r="Y292" i="16"/>
  <c r="AO293" i="16"/>
  <c r="AO292" i="16"/>
  <c r="AX293" i="16"/>
  <c r="BF292" i="16"/>
  <c r="BF293" i="16"/>
  <c r="U301" i="16"/>
  <c r="U295" i="16"/>
  <c r="U297" i="16" s="1"/>
  <c r="AC301" i="16"/>
  <c r="AC300" i="16"/>
  <c r="AC295" i="16"/>
  <c r="AC297" i="16" s="1"/>
  <c r="AK301" i="16"/>
  <c r="AK300" i="16"/>
  <c r="AK295" i="16"/>
  <c r="AK297" i="16" s="1"/>
  <c r="AS301" i="16"/>
  <c r="AS300" i="16"/>
  <c r="AS295" i="16"/>
  <c r="AS297" i="16" s="1"/>
  <c r="BB301" i="16"/>
  <c r="BB300" i="16"/>
  <c r="BB295" i="16"/>
  <c r="BB297" i="16" s="1"/>
  <c r="BJ301" i="16"/>
  <c r="BN302" i="16" s="1"/>
  <c r="BJ300" i="16"/>
  <c r="BJ295" i="16"/>
  <c r="Y305" i="16"/>
  <c r="Y304" i="16"/>
  <c r="AG305" i="16"/>
  <c r="AG304" i="16"/>
  <c r="AO305" i="16"/>
  <c r="AO304" i="16"/>
  <c r="AX305" i="16"/>
  <c r="BF304" i="16"/>
  <c r="BF305" i="16"/>
  <c r="Y320" i="16"/>
  <c r="Y319" i="16"/>
  <c r="AG320" i="16"/>
  <c r="AG319" i="16"/>
  <c r="AO320" i="16"/>
  <c r="AO319" i="16"/>
  <c r="AX320" i="16"/>
  <c r="BF319" i="16"/>
  <c r="BF320" i="16"/>
  <c r="U328" i="16"/>
  <c r="U322" i="16"/>
  <c r="U324" i="16" s="1"/>
  <c r="AC328" i="16"/>
  <c r="AC327" i="16"/>
  <c r="AC322" i="16"/>
  <c r="AC324" i="16" s="1"/>
  <c r="AK328" i="16"/>
  <c r="AK327" i="16"/>
  <c r="AK322" i="16"/>
  <c r="AK324" i="16" s="1"/>
  <c r="AS328" i="16"/>
  <c r="AS327" i="16"/>
  <c r="AS322" i="16"/>
  <c r="AS324" i="16" s="1"/>
  <c r="BB327" i="16"/>
  <c r="BB328" i="16"/>
  <c r="BB322" i="16"/>
  <c r="BJ327" i="16"/>
  <c r="BJ328" i="16"/>
  <c r="BN329" i="16" s="1"/>
  <c r="BJ322" i="16"/>
  <c r="Y332" i="16"/>
  <c r="Y331" i="16"/>
  <c r="AG332" i="16"/>
  <c r="AG331" i="16"/>
  <c r="AO332" i="16"/>
  <c r="AO331" i="16"/>
  <c r="AX332" i="16"/>
  <c r="BF332" i="16"/>
  <c r="BF331" i="16"/>
  <c r="Y378" i="16"/>
  <c r="Y377" i="16"/>
  <c r="AG378" i="16"/>
  <c r="AG377" i="16"/>
  <c r="AO378" i="16"/>
  <c r="AO377" i="16"/>
  <c r="AX378" i="16"/>
  <c r="BF378" i="16"/>
  <c r="BF377" i="16"/>
  <c r="Y385" i="16"/>
  <c r="Y386" i="16"/>
  <c r="Y380" i="16"/>
  <c r="Y382" i="16" s="1"/>
  <c r="AG385" i="16"/>
  <c r="AG386" i="16"/>
  <c r="AG380" i="16"/>
  <c r="AG382" i="16" s="1"/>
  <c r="AO385" i="16"/>
  <c r="AO386" i="16"/>
  <c r="AO380" i="16"/>
  <c r="AO382" i="16" s="1"/>
  <c r="AX386" i="16"/>
  <c r="AX380" i="16"/>
  <c r="AX382" i="16" s="1"/>
  <c r="BF386" i="16"/>
  <c r="BF385" i="16"/>
  <c r="BF380" i="16"/>
  <c r="BF382" i="16" s="1"/>
  <c r="Y390" i="16"/>
  <c r="Y389" i="16"/>
  <c r="AG390" i="16"/>
  <c r="AG389" i="16"/>
  <c r="AO390" i="16"/>
  <c r="AO389" i="16"/>
  <c r="AX390" i="16"/>
  <c r="BF390" i="16"/>
  <c r="BF389" i="16"/>
  <c r="Y393" i="16"/>
  <c r="AG393" i="16"/>
  <c r="AO393" i="16"/>
  <c r="AX393" i="16"/>
  <c r="BF393" i="16"/>
  <c r="Y405" i="16"/>
  <c r="Y404" i="16"/>
  <c r="AG405" i="16"/>
  <c r="AG404" i="16"/>
  <c r="AO405" i="16"/>
  <c r="AO404" i="16"/>
  <c r="AX405" i="16"/>
  <c r="BF404" i="16"/>
  <c r="BF405" i="16"/>
  <c r="U413" i="16"/>
  <c r="U407" i="16"/>
  <c r="U409" i="16" s="1"/>
  <c r="AC413" i="16"/>
  <c r="AC412" i="16"/>
  <c r="AC407" i="16"/>
  <c r="AC409" i="16" s="1"/>
  <c r="AK413" i="16"/>
  <c r="AK412" i="16"/>
  <c r="AK407" i="16"/>
  <c r="AK409" i="16" s="1"/>
  <c r="AS413" i="16"/>
  <c r="AS412" i="16"/>
  <c r="BB413" i="16"/>
  <c r="BB412" i="16"/>
  <c r="BB407" i="16"/>
  <c r="BB409" i="16" s="1"/>
  <c r="Y417" i="16"/>
  <c r="Y416" i="16"/>
  <c r="AG417" i="16"/>
  <c r="AG416" i="16"/>
  <c r="AO417" i="16"/>
  <c r="AO416" i="16"/>
  <c r="AX417" i="16"/>
  <c r="BF416" i="16"/>
  <c r="BF417" i="16"/>
  <c r="BL261" i="16"/>
  <c r="BH261" i="16"/>
  <c r="C266" i="16"/>
  <c r="K266" i="16"/>
  <c r="K265" i="16"/>
  <c r="S266" i="16"/>
  <c r="S265" i="16"/>
  <c r="AA266" i="16"/>
  <c r="AA265" i="16"/>
  <c r="AI266" i="16"/>
  <c r="AI265" i="16"/>
  <c r="AQ266" i="16"/>
  <c r="AQ265" i="16"/>
  <c r="AZ265" i="16"/>
  <c r="AZ266" i="16"/>
  <c r="BL265" i="16"/>
  <c r="BH265" i="16"/>
  <c r="BH266" i="16"/>
  <c r="G274" i="16"/>
  <c r="G273" i="16"/>
  <c r="G268" i="16"/>
  <c r="G270" i="16" s="1"/>
  <c r="O274" i="16"/>
  <c r="O273" i="16"/>
  <c r="O268" i="16"/>
  <c r="O270" i="16" s="1"/>
  <c r="W274" i="16"/>
  <c r="W273" i="16"/>
  <c r="W268" i="16"/>
  <c r="W270" i="16" s="1"/>
  <c r="AE274" i="16"/>
  <c r="AE273" i="16"/>
  <c r="AE268" i="16"/>
  <c r="AE270" i="16" s="1"/>
  <c r="AM274" i="16"/>
  <c r="AM273" i="16"/>
  <c r="AM268" i="16"/>
  <c r="AM270" i="16" s="1"/>
  <c r="AV274" i="16"/>
  <c r="AV268" i="16"/>
  <c r="AV270" i="16" s="1"/>
  <c r="BD274" i="16"/>
  <c r="BD273" i="16"/>
  <c r="BD268" i="16"/>
  <c r="BD270" i="16" s="1"/>
  <c r="C278" i="16"/>
  <c r="K278" i="16"/>
  <c r="K277" i="16"/>
  <c r="S278" i="16"/>
  <c r="S277" i="16"/>
  <c r="AA278" i="16"/>
  <c r="AA277" i="16"/>
  <c r="AI278" i="16"/>
  <c r="AI277" i="16"/>
  <c r="AQ278" i="16"/>
  <c r="AQ277" i="16"/>
  <c r="AZ278" i="16"/>
  <c r="AZ277" i="16"/>
  <c r="BL277" i="16"/>
  <c r="BH278" i="16"/>
  <c r="BH277" i="16"/>
  <c r="C351" i="16"/>
  <c r="K351" i="16"/>
  <c r="K350" i="16"/>
  <c r="S351" i="16"/>
  <c r="S350" i="16"/>
  <c r="AA351" i="16"/>
  <c r="AA350" i="16"/>
  <c r="AI351" i="16"/>
  <c r="AI350" i="16"/>
  <c r="AQ351" i="16"/>
  <c r="AQ350" i="16"/>
  <c r="AZ351" i="16"/>
  <c r="G359" i="16"/>
  <c r="G358" i="16"/>
  <c r="G353" i="16"/>
  <c r="G355" i="16" s="1"/>
  <c r="O359" i="16"/>
  <c r="O358" i="16"/>
  <c r="O353" i="16"/>
  <c r="O355" i="16" s="1"/>
  <c r="W359" i="16"/>
  <c r="W358" i="16"/>
  <c r="W353" i="16"/>
  <c r="W355" i="16" s="1"/>
  <c r="AE359" i="16"/>
  <c r="AE358" i="16"/>
  <c r="AE353" i="16"/>
  <c r="AE355" i="16" s="1"/>
  <c r="AM359" i="16"/>
  <c r="AM358" i="16"/>
  <c r="AM353" i="16"/>
  <c r="AM355" i="16" s="1"/>
  <c r="AV359" i="16"/>
  <c r="AV353" i="16"/>
  <c r="AV355" i="16" s="1"/>
  <c r="BD358" i="16"/>
  <c r="BD359" i="16"/>
  <c r="BD353" i="16"/>
  <c r="BD355" i="16" s="1"/>
  <c r="C363" i="16"/>
  <c r="K363" i="16"/>
  <c r="K362" i="16"/>
  <c r="S363" i="16"/>
  <c r="S362" i="16"/>
  <c r="AA363" i="16"/>
  <c r="AA362" i="16"/>
  <c r="AI363" i="16"/>
  <c r="AI362" i="16"/>
  <c r="AQ363" i="16"/>
  <c r="AQ362" i="16"/>
  <c r="AZ362" i="16"/>
  <c r="AZ363" i="16"/>
  <c r="BH180" i="16"/>
  <c r="BH290" i="16"/>
  <c r="AK182" i="16"/>
  <c r="AS183" i="16"/>
  <c r="AE210" i="16"/>
  <c r="AY212" i="16"/>
  <c r="AY214" i="16" s="1"/>
  <c r="AG237" i="16"/>
  <c r="AF292" i="16"/>
  <c r="AI319" i="16"/>
  <c r="W350" i="16"/>
  <c r="AI353" i="16"/>
  <c r="AI355" i="16" s="1"/>
  <c r="AI405" i="16"/>
  <c r="Q183" i="16"/>
  <c r="Q182" i="16"/>
  <c r="AG183" i="16"/>
  <c r="AG182" i="16"/>
  <c r="AX183" i="16"/>
  <c r="E191" i="16"/>
  <c r="E185" i="16"/>
  <c r="E187" i="16" s="1"/>
  <c r="U190" i="16"/>
  <c r="U191" i="16"/>
  <c r="U185" i="16"/>
  <c r="U187" i="16" s="1"/>
  <c r="AK190" i="16"/>
  <c r="AK191" i="16"/>
  <c r="AK185" i="16"/>
  <c r="AK187" i="16" s="1"/>
  <c r="BB190" i="16"/>
  <c r="BB185" i="16"/>
  <c r="BB187" i="16" s="1"/>
  <c r="I195" i="16"/>
  <c r="I194" i="16"/>
  <c r="Q195" i="16"/>
  <c r="Q194" i="16"/>
  <c r="AG195" i="16"/>
  <c r="AG194" i="16"/>
  <c r="AO195" i="16"/>
  <c r="AO194" i="16"/>
  <c r="BF195" i="16"/>
  <c r="BF194" i="16"/>
  <c r="AG210" i="16"/>
  <c r="AG209" i="16"/>
  <c r="AO210" i="16"/>
  <c r="AO209" i="16"/>
  <c r="BF210" i="16"/>
  <c r="BF209" i="16"/>
  <c r="AC218" i="16"/>
  <c r="AC217" i="16"/>
  <c r="AC212" i="16"/>
  <c r="AC214" i="16" s="1"/>
  <c r="AK218" i="16"/>
  <c r="AK217" i="16"/>
  <c r="AK212" i="16"/>
  <c r="AK214" i="16" s="1"/>
  <c r="BB217" i="16"/>
  <c r="BB218" i="16"/>
  <c r="BB212" i="16"/>
  <c r="BB214" i="16" s="1"/>
  <c r="Y222" i="16"/>
  <c r="Y221" i="16"/>
  <c r="AO222" i="16"/>
  <c r="AO221" i="16"/>
  <c r="AC245" i="16"/>
  <c r="AC244" i="16"/>
  <c r="AC239" i="16"/>
  <c r="AC241" i="16" s="1"/>
  <c r="BB244" i="16"/>
  <c r="BB245" i="16"/>
  <c r="BB239" i="16"/>
  <c r="BB241" i="16" s="1"/>
  <c r="Y249" i="16"/>
  <c r="Y248" i="16"/>
  <c r="AX249" i="16"/>
  <c r="BF248" i="16"/>
  <c r="BF249" i="16"/>
  <c r="AG293" i="16"/>
  <c r="AG292" i="16"/>
  <c r="J178" i="16"/>
  <c r="R178" i="16"/>
  <c r="Z178" i="16"/>
  <c r="AH178" i="16"/>
  <c r="AP178" i="16"/>
  <c r="BG178" i="16"/>
  <c r="N180" i="16"/>
  <c r="V180" i="16"/>
  <c r="AD180" i="16"/>
  <c r="AL180" i="16"/>
  <c r="AT180" i="16"/>
  <c r="BC180" i="16"/>
  <c r="BK180" i="16"/>
  <c r="J183" i="16"/>
  <c r="J182" i="16"/>
  <c r="R183" i="16"/>
  <c r="R182" i="16"/>
  <c r="Z183" i="16"/>
  <c r="Z182" i="16"/>
  <c r="AH183" i="16"/>
  <c r="AH182" i="16"/>
  <c r="AP183" i="16"/>
  <c r="AP182" i="16"/>
  <c r="AY183" i="16"/>
  <c r="BG183" i="16"/>
  <c r="BG182" i="16"/>
  <c r="F191" i="16"/>
  <c r="F185" i="16"/>
  <c r="F187" i="16" s="1"/>
  <c r="N191" i="16"/>
  <c r="N190" i="16"/>
  <c r="N185" i="16"/>
  <c r="N187" i="16" s="1"/>
  <c r="V191" i="16"/>
  <c r="V190" i="16"/>
  <c r="V185" i="16"/>
  <c r="V187" i="16" s="1"/>
  <c r="AD191" i="16"/>
  <c r="AD190" i="16"/>
  <c r="AD185" i="16"/>
  <c r="AD187" i="16" s="1"/>
  <c r="AL191" i="16"/>
  <c r="AL190" i="16"/>
  <c r="AL185" i="16"/>
  <c r="AL187" i="16" s="1"/>
  <c r="AT191" i="16"/>
  <c r="AT190" i="16"/>
  <c r="AT185" i="16"/>
  <c r="AT187" i="16" s="1"/>
  <c r="BC190" i="16"/>
  <c r="BC191" i="16"/>
  <c r="BC185" i="16"/>
  <c r="BC187" i="16" s="1"/>
  <c r="BK190" i="16"/>
  <c r="BK191" i="16"/>
  <c r="BO192" i="16" s="1"/>
  <c r="BK185" i="16"/>
  <c r="J195" i="16"/>
  <c r="J194" i="16"/>
  <c r="R195" i="16"/>
  <c r="R194" i="16"/>
  <c r="Z195" i="16"/>
  <c r="Z194" i="16"/>
  <c r="AH195" i="16"/>
  <c r="AH194" i="16"/>
  <c r="AP195" i="16"/>
  <c r="AP194" i="16"/>
  <c r="AY195" i="16"/>
  <c r="BG195" i="16"/>
  <c r="BG194" i="16"/>
  <c r="F198" i="16"/>
  <c r="N198" i="16"/>
  <c r="V198" i="16"/>
  <c r="AD198" i="16"/>
  <c r="AL198" i="16"/>
  <c r="AT198" i="16"/>
  <c r="BC198" i="16"/>
  <c r="Z205" i="16"/>
  <c r="AH205" i="16"/>
  <c r="AP205" i="16"/>
  <c r="BG205" i="16"/>
  <c r="AD207" i="16"/>
  <c r="AL207" i="16"/>
  <c r="AT207" i="16"/>
  <c r="BC207" i="16"/>
  <c r="BK207" i="16"/>
  <c r="Z210" i="16"/>
  <c r="Z209" i="16"/>
  <c r="AH210" i="16"/>
  <c r="AH209" i="16"/>
  <c r="AP210" i="16"/>
  <c r="AP209" i="16"/>
  <c r="AY210" i="16"/>
  <c r="BG210" i="16"/>
  <c r="BG209" i="16"/>
  <c r="V218" i="16"/>
  <c r="V212" i="16"/>
  <c r="V214" i="16" s="1"/>
  <c r="AD218" i="16"/>
  <c r="AD217" i="16"/>
  <c r="AD212" i="16"/>
  <c r="AD214" i="16" s="1"/>
  <c r="AL218" i="16"/>
  <c r="AL217" i="16"/>
  <c r="AL212" i="16"/>
  <c r="AL214" i="16" s="1"/>
  <c r="AT218" i="16"/>
  <c r="AT217" i="16"/>
  <c r="AT212" i="16"/>
  <c r="AT214" i="16" s="1"/>
  <c r="BC218" i="16"/>
  <c r="BC217" i="16"/>
  <c r="BC212" i="16"/>
  <c r="BC214" i="16" s="1"/>
  <c r="BK218" i="16"/>
  <c r="BO219" i="16" s="1"/>
  <c r="BK217" i="16"/>
  <c r="BK212" i="16"/>
  <c r="Z222" i="16"/>
  <c r="Z221" i="16"/>
  <c r="AH222" i="16"/>
  <c r="AH221" i="16"/>
  <c r="AP222" i="16"/>
  <c r="AP221" i="16"/>
  <c r="AY222" i="16"/>
  <c r="BG222" i="16"/>
  <c r="BG221" i="16"/>
  <c r="V225" i="16"/>
  <c r="AD225" i="16"/>
  <c r="AL225" i="16"/>
  <c r="AT225" i="16"/>
  <c r="BC225" i="16"/>
  <c r="BK225" i="16"/>
  <c r="Z232" i="16"/>
  <c r="AH232" i="16"/>
  <c r="AP232" i="16"/>
  <c r="BG232" i="16"/>
  <c r="AD234" i="16"/>
  <c r="AL234" i="16"/>
  <c r="AT234" i="16"/>
  <c r="BC234" i="16"/>
  <c r="BK234" i="16"/>
  <c r="Z237" i="16"/>
  <c r="Z236" i="16"/>
  <c r="AH237" i="16"/>
  <c r="AH236" i="16"/>
  <c r="AP237" i="16"/>
  <c r="AP236" i="16"/>
  <c r="AY237" i="16"/>
  <c r="BG236" i="16"/>
  <c r="BG237" i="16"/>
  <c r="V245" i="16"/>
  <c r="V239" i="16"/>
  <c r="V241" i="16" s="1"/>
  <c r="AD245" i="16"/>
  <c r="AD244" i="16"/>
  <c r="AD239" i="16"/>
  <c r="AD241" i="16" s="1"/>
  <c r="AL245" i="16"/>
  <c r="AL244" i="16"/>
  <c r="AL239" i="16"/>
  <c r="AL241" i="16" s="1"/>
  <c r="AT245" i="16"/>
  <c r="AT244" i="16"/>
  <c r="AT239" i="16"/>
  <c r="AT241" i="16" s="1"/>
  <c r="BC245" i="16"/>
  <c r="BC244" i="16"/>
  <c r="BC239" i="16"/>
  <c r="BC241" i="16" s="1"/>
  <c r="BK245" i="16"/>
  <c r="BO246" i="16" s="1"/>
  <c r="BK244" i="16"/>
  <c r="BK239" i="16"/>
  <c r="Z249" i="16"/>
  <c r="Z248" i="16"/>
  <c r="AH249" i="16"/>
  <c r="AH248" i="16"/>
  <c r="AP249" i="16"/>
  <c r="AP248" i="16"/>
  <c r="AY249" i="16"/>
  <c r="BG248" i="16"/>
  <c r="BG249" i="16"/>
  <c r="V252" i="16"/>
  <c r="AD252" i="16"/>
  <c r="AL252" i="16"/>
  <c r="AT252" i="16"/>
  <c r="BC252" i="16"/>
  <c r="BK252" i="16"/>
  <c r="Z288" i="16"/>
  <c r="AH288" i="16"/>
  <c r="AP288" i="16"/>
  <c r="BG288" i="16"/>
  <c r="AD290" i="16"/>
  <c r="AL290" i="16"/>
  <c r="AT290" i="16"/>
  <c r="BC290" i="16"/>
  <c r="BK290" i="16"/>
  <c r="Z293" i="16"/>
  <c r="Z292" i="16"/>
  <c r="AH293" i="16"/>
  <c r="AH292" i="16"/>
  <c r="AP293" i="16"/>
  <c r="AP292" i="16"/>
  <c r="AY293" i="16"/>
  <c r="BG293" i="16"/>
  <c r="BG292" i="16"/>
  <c r="V301" i="16"/>
  <c r="V295" i="16"/>
  <c r="V297" i="16" s="1"/>
  <c r="AD301" i="16"/>
  <c r="AD300" i="16"/>
  <c r="AD295" i="16"/>
  <c r="AD297" i="16" s="1"/>
  <c r="AL301" i="16"/>
  <c r="AL300" i="16"/>
  <c r="AL295" i="16"/>
  <c r="AL297" i="16" s="1"/>
  <c r="AT301" i="16"/>
  <c r="AT300" i="16"/>
  <c r="AT295" i="16"/>
  <c r="BC301" i="16"/>
  <c r="BC295" i="16"/>
  <c r="BC297" i="16" s="1"/>
  <c r="BC300" i="16"/>
  <c r="BK301" i="16"/>
  <c r="BO302" i="16" s="1"/>
  <c r="BK295" i="16"/>
  <c r="Z305" i="16"/>
  <c r="Z304" i="16"/>
  <c r="AH305" i="16"/>
  <c r="AH304" i="16"/>
  <c r="AP305" i="16"/>
  <c r="AP304" i="16"/>
  <c r="AY305" i="16"/>
  <c r="BG304" i="16"/>
  <c r="BG305" i="16"/>
  <c r="V308" i="16"/>
  <c r="AD308" i="16"/>
  <c r="AL308" i="16"/>
  <c r="AT308" i="16"/>
  <c r="BC308" i="16"/>
  <c r="BK308" i="16"/>
  <c r="Z315" i="16"/>
  <c r="AH315" i="16"/>
  <c r="AP315" i="16"/>
  <c r="BG315" i="16"/>
  <c r="AD317" i="16"/>
  <c r="AL317" i="16"/>
  <c r="AT317" i="16"/>
  <c r="BC317" i="16"/>
  <c r="BK317" i="16"/>
  <c r="Z320" i="16"/>
  <c r="Z319" i="16"/>
  <c r="AH320" i="16"/>
  <c r="AH319" i="16"/>
  <c r="AP320" i="16"/>
  <c r="AP319" i="16"/>
  <c r="AY320" i="16"/>
  <c r="BG319" i="16"/>
  <c r="BG320" i="16"/>
  <c r="V328" i="16"/>
  <c r="V322" i="16"/>
  <c r="V324" i="16" s="1"/>
  <c r="AD328" i="16"/>
  <c r="AD327" i="16"/>
  <c r="AD322" i="16"/>
  <c r="AD324" i="16" s="1"/>
  <c r="AL328" i="16"/>
  <c r="AL322" i="16"/>
  <c r="AL324" i="16" s="1"/>
  <c r="AT327" i="16"/>
  <c r="AT322" i="16"/>
  <c r="AT324" i="16" s="1"/>
  <c r="AT328" i="16"/>
  <c r="BC327" i="16"/>
  <c r="BC328" i="16"/>
  <c r="BC322" i="16"/>
  <c r="BK327" i="16"/>
  <c r="BK322" i="16"/>
  <c r="Z332" i="16"/>
  <c r="Z331" i="16"/>
  <c r="AH332" i="16"/>
  <c r="AH331" i="16"/>
  <c r="AP332" i="16"/>
  <c r="AP331" i="16"/>
  <c r="AY332" i="16"/>
  <c r="BG332" i="16"/>
  <c r="BG331" i="16"/>
  <c r="V335" i="16"/>
  <c r="AD335" i="16"/>
  <c r="AL335" i="16"/>
  <c r="AT335" i="16"/>
  <c r="BC335" i="16"/>
  <c r="BK335" i="16"/>
  <c r="Z373" i="16"/>
  <c r="AH373" i="16"/>
  <c r="AP373" i="16"/>
  <c r="BG373" i="16"/>
  <c r="Z375" i="16"/>
  <c r="AH375" i="16"/>
  <c r="AP375" i="16"/>
  <c r="BG375" i="16"/>
  <c r="Z378" i="16"/>
  <c r="Z377" i="16"/>
  <c r="AH378" i="16"/>
  <c r="AH377" i="16"/>
  <c r="AP378" i="16"/>
  <c r="AP377" i="16"/>
  <c r="AY378" i="16"/>
  <c r="BG378" i="16"/>
  <c r="BG377" i="16"/>
  <c r="Z385" i="16"/>
  <c r="Z386" i="16"/>
  <c r="Z380" i="16"/>
  <c r="Z382" i="16" s="1"/>
  <c r="AH385" i="16"/>
  <c r="AH386" i="16"/>
  <c r="AH380" i="16"/>
  <c r="AH382" i="16" s="1"/>
  <c r="AP385" i="16"/>
  <c r="AP386" i="16"/>
  <c r="AP380" i="16"/>
  <c r="AP382" i="16" s="1"/>
  <c r="AY386" i="16"/>
  <c r="AY380" i="16"/>
  <c r="AY382" i="16" s="1"/>
  <c r="BG386" i="16"/>
  <c r="BG385" i="16"/>
  <c r="BG380" i="16"/>
  <c r="BG382" i="16" s="1"/>
  <c r="Z390" i="16"/>
  <c r="Z389" i="16"/>
  <c r="AH390" i="16"/>
  <c r="AH389" i="16"/>
  <c r="AP390" i="16"/>
  <c r="AP389" i="16"/>
  <c r="AY390" i="16"/>
  <c r="BG390" i="16"/>
  <c r="BG389" i="16"/>
  <c r="Z393" i="16"/>
  <c r="AH393" i="16"/>
  <c r="AP393" i="16"/>
  <c r="AY393" i="16"/>
  <c r="BG393" i="16"/>
  <c r="Z400" i="16"/>
  <c r="AH400" i="16"/>
  <c r="AP400" i="16"/>
  <c r="BG400" i="16"/>
  <c r="AD402" i="16"/>
  <c r="AL402" i="16"/>
  <c r="AT402" i="16"/>
  <c r="BC402" i="16"/>
  <c r="Z405" i="16"/>
  <c r="Z404" i="16"/>
  <c r="AH405" i="16"/>
  <c r="AH404" i="16"/>
  <c r="AP405" i="16"/>
  <c r="AP404" i="16"/>
  <c r="AY405" i="16"/>
  <c r="BG404" i="16"/>
  <c r="BG405" i="16"/>
  <c r="V413" i="16"/>
  <c r="V407" i="16"/>
  <c r="V409" i="16" s="1"/>
  <c r="AD413" i="16"/>
  <c r="AD412" i="16"/>
  <c r="AD407" i="16"/>
  <c r="AD409" i="16" s="1"/>
  <c r="AL413" i="16"/>
  <c r="AL412" i="16"/>
  <c r="AL407" i="16"/>
  <c r="AL409" i="16" s="1"/>
  <c r="AT413" i="16"/>
  <c r="AT412" i="16"/>
  <c r="AT407" i="16"/>
  <c r="AT409" i="16" s="1"/>
  <c r="BC413" i="16"/>
  <c r="BC412" i="16"/>
  <c r="BC407" i="16"/>
  <c r="BC409" i="16" s="1"/>
  <c r="Z417" i="16"/>
  <c r="Z416" i="16"/>
  <c r="AH417" i="16"/>
  <c r="AH416" i="16"/>
  <c r="AP417" i="16"/>
  <c r="AP416" i="16"/>
  <c r="AY417" i="16"/>
  <c r="BG417" i="16"/>
  <c r="BG416" i="16"/>
  <c r="V420" i="16"/>
  <c r="AD420" i="16"/>
  <c r="AL420" i="16"/>
  <c r="AT420" i="16"/>
  <c r="BC420" i="16"/>
  <c r="L261" i="16"/>
  <c r="T261" i="16"/>
  <c r="AB261" i="16"/>
  <c r="AJ261" i="16"/>
  <c r="AR261" i="16"/>
  <c r="BA261" i="16"/>
  <c r="BI261" i="16"/>
  <c r="H263" i="16"/>
  <c r="P263" i="16"/>
  <c r="X263" i="16"/>
  <c r="AF263" i="16"/>
  <c r="AN263" i="16"/>
  <c r="BE263" i="16"/>
  <c r="BA265" i="16"/>
  <c r="BI265" i="16"/>
  <c r="H274" i="16"/>
  <c r="H273" i="16"/>
  <c r="P274" i="16"/>
  <c r="P273" i="16"/>
  <c r="X274" i="16"/>
  <c r="X273" i="16"/>
  <c r="AF274" i="16"/>
  <c r="AF273" i="16"/>
  <c r="AN274" i="16"/>
  <c r="AN273" i="16"/>
  <c r="AW274" i="16"/>
  <c r="BE274" i="16"/>
  <c r="BE273" i="16"/>
  <c r="D278" i="16"/>
  <c r="L277" i="16"/>
  <c r="L278" i="16"/>
  <c r="T278" i="16"/>
  <c r="T277" i="16"/>
  <c r="AB277" i="16"/>
  <c r="AB278" i="16"/>
  <c r="AJ277" i="16"/>
  <c r="AJ278" i="16"/>
  <c r="AR277" i="16"/>
  <c r="AR278" i="16"/>
  <c r="BA277" i="16"/>
  <c r="BA278" i="16"/>
  <c r="BI277" i="16"/>
  <c r="BI278" i="16"/>
  <c r="BM279" i="16" s="1"/>
  <c r="H281" i="16"/>
  <c r="P281" i="16"/>
  <c r="X281" i="16"/>
  <c r="AF281" i="16"/>
  <c r="AN281" i="16"/>
  <c r="AW281" i="16"/>
  <c r="BE281" i="16"/>
  <c r="L346" i="16"/>
  <c r="T346" i="16"/>
  <c r="AB346" i="16"/>
  <c r="AJ346" i="16"/>
  <c r="AR346" i="16"/>
  <c r="BA346" i="16"/>
  <c r="H348" i="16"/>
  <c r="P348" i="16"/>
  <c r="X348" i="16"/>
  <c r="AF348" i="16"/>
  <c r="AN348" i="16"/>
  <c r="BE348" i="16"/>
  <c r="D351" i="16"/>
  <c r="L351" i="16"/>
  <c r="L350" i="16"/>
  <c r="T351" i="16"/>
  <c r="T350" i="16"/>
  <c r="AB351" i="16"/>
  <c r="AB350" i="16"/>
  <c r="AJ351" i="16"/>
  <c r="AJ350" i="16"/>
  <c r="AR351" i="16"/>
  <c r="AR350" i="16"/>
  <c r="BA351" i="16"/>
  <c r="BA350" i="16"/>
  <c r="H359" i="16"/>
  <c r="H358" i="16"/>
  <c r="H353" i="16"/>
  <c r="H355" i="16" s="1"/>
  <c r="P359" i="16"/>
  <c r="P358" i="16"/>
  <c r="P353" i="16"/>
  <c r="P355" i="16" s="1"/>
  <c r="X359" i="16"/>
  <c r="X358" i="16"/>
  <c r="X353" i="16"/>
  <c r="X355" i="16" s="1"/>
  <c r="AF359" i="16"/>
  <c r="AF358" i="16"/>
  <c r="AF353" i="16"/>
  <c r="AF355" i="16" s="1"/>
  <c r="AN359" i="16"/>
  <c r="AN358" i="16"/>
  <c r="AN353" i="16"/>
  <c r="AN355" i="16" s="1"/>
  <c r="AW359" i="16"/>
  <c r="AW353" i="16"/>
  <c r="AW355" i="16" s="1"/>
  <c r="BE359" i="16"/>
  <c r="BE358" i="16"/>
  <c r="BE353" i="16"/>
  <c r="BE355" i="16" s="1"/>
  <c r="D363" i="16"/>
  <c r="L362" i="16"/>
  <c r="L363" i="16"/>
  <c r="T362" i="16"/>
  <c r="T363" i="16"/>
  <c r="AB362" i="16"/>
  <c r="AB363" i="16"/>
  <c r="AJ363" i="16"/>
  <c r="AJ362" i="16"/>
  <c r="AR362" i="16"/>
  <c r="AR363" i="16"/>
  <c r="BA362" i="16"/>
  <c r="BA363" i="16"/>
  <c r="H366" i="16"/>
  <c r="P366" i="16"/>
  <c r="X366" i="16"/>
  <c r="AF366" i="16"/>
  <c r="AN366" i="16"/>
  <c r="AW366" i="16"/>
  <c r="BE366" i="16"/>
  <c r="BH207" i="16"/>
  <c r="BH317" i="16"/>
  <c r="AM210" i="16"/>
  <c r="AO237" i="16"/>
  <c r="P268" i="16"/>
  <c r="P270" i="16" s="1"/>
  <c r="AN292" i="16"/>
  <c r="AQ319" i="16"/>
  <c r="AQ405" i="16"/>
  <c r="T245" i="16"/>
  <c r="AV218" i="16"/>
  <c r="AV212" i="16"/>
  <c r="AV214" i="16" s="1"/>
  <c r="AZ237" i="16"/>
  <c r="AZ236" i="16"/>
  <c r="AI249" i="16"/>
  <c r="AI248" i="16"/>
  <c r="W301" i="16"/>
  <c r="W300" i="16"/>
  <c r="W295" i="16"/>
  <c r="W297" i="16" s="1"/>
  <c r="AI305" i="16"/>
  <c r="AI304" i="16"/>
  <c r="BL315" i="16"/>
  <c r="BH315" i="16"/>
  <c r="AM328" i="16"/>
  <c r="AM327" i="16"/>
  <c r="AZ332" i="16"/>
  <c r="AZ331" i="16"/>
  <c r="AI378" i="16"/>
  <c r="S390" i="16"/>
  <c r="AZ390" i="16"/>
  <c r="AZ389" i="16"/>
  <c r="AE413" i="16"/>
  <c r="AE412" i="16"/>
  <c r="AE407" i="16"/>
  <c r="AE409" i="16" s="1"/>
  <c r="AI210" i="16"/>
  <c r="AI209" i="16"/>
  <c r="AM218" i="16"/>
  <c r="AM217" i="16"/>
  <c r="AM212" i="16"/>
  <c r="AM214" i="16" s="1"/>
  <c r="BL221" i="16"/>
  <c r="BH221" i="16"/>
  <c r="BH222" i="16"/>
  <c r="S237" i="16"/>
  <c r="AM245" i="16"/>
  <c r="AM244" i="16"/>
  <c r="AM239" i="16"/>
  <c r="AM241" i="16" s="1"/>
  <c r="BL248" i="16"/>
  <c r="BH248" i="16"/>
  <c r="BH249" i="16"/>
  <c r="AI293" i="16"/>
  <c r="AI292" i="16"/>
  <c r="AV301" i="16"/>
  <c r="AV295" i="16"/>
  <c r="AV297" i="16" s="1"/>
  <c r="S332" i="16"/>
  <c r="BL331" i="16"/>
  <c r="BH332" i="16"/>
  <c r="BH331" i="16"/>
  <c r="S378" i="16"/>
  <c r="AZ386" i="16"/>
  <c r="AZ385" i="16"/>
  <c r="AZ380" i="16"/>
  <c r="AZ382" i="16" s="1"/>
  <c r="AZ393" i="16"/>
  <c r="AS266" i="16"/>
  <c r="AS265" i="16"/>
  <c r="Y274" i="16"/>
  <c r="Y273" i="16"/>
  <c r="Y268" i="16"/>
  <c r="Y270" i="16" s="1"/>
  <c r="BF273" i="16"/>
  <c r="BF274" i="16"/>
  <c r="BF268" i="16"/>
  <c r="BF270" i="16" s="1"/>
  <c r="AK278" i="16"/>
  <c r="AK277" i="16"/>
  <c r="E351" i="16"/>
  <c r="AK351" i="16"/>
  <c r="AK350" i="16"/>
  <c r="Q359" i="16"/>
  <c r="Q358" i="16"/>
  <c r="Q353" i="16"/>
  <c r="Q355" i="16" s="1"/>
  <c r="AX359" i="16"/>
  <c r="AX353" i="16"/>
  <c r="AX355" i="16" s="1"/>
  <c r="M363" i="16"/>
  <c r="M362" i="16"/>
  <c r="BB362" i="16"/>
  <c r="BB363" i="16"/>
  <c r="BD319" i="16"/>
  <c r="T178" i="16"/>
  <c r="AJ178" i="16"/>
  <c r="BA178" i="16"/>
  <c r="H180" i="16"/>
  <c r="X180" i="16"/>
  <c r="AF180" i="16"/>
  <c r="D183" i="16"/>
  <c r="L183" i="16"/>
  <c r="L182" i="16"/>
  <c r="AB183" i="16"/>
  <c r="AB182" i="16"/>
  <c r="AJ183" i="16"/>
  <c r="AJ182" i="16"/>
  <c r="AR183" i="16"/>
  <c r="AR182" i="16"/>
  <c r="BA182" i="16"/>
  <c r="BA183" i="16"/>
  <c r="BI182" i="16"/>
  <c r="BI183" i="16"/>
  <c r="BM184" i="16" s="1"/>
  <c r="H191" i="16"/>
  <c r="H190" i="16"/>
  <c r="H185" i="16"/>
  <c r="H187" i="16" s="1"/>
  <c r="P191" i="16"/>
  <c r="P190" i="16"/>
  <c r="P185" i="16"/>
  <c r="P187" i="16" s="1"/>
  <c r="X191" i="16"/>
  <c r="X190" i="16"/>
  <c r="X185" i="16"/>
  <c r="X187" i="16" s="1"/>
  <c r="AF191" i="16"/>
  <c r="AF190" i="16"/>
  <c r="AF185" i="16"/>
  <c r="AF187" i="16" s="1"/>
  <c r="AN191" i="16"/>
  <c r="AN190" i="16"/>
  <c r="AN185" i="16"/>
  <c r="AN187" i="16" s="1"/>
  <c r="AW191" i="16"/>
  <c r="AW185" i="16"/>
  <c r="AW187" i="16" s="1"/>
  <c r="BE191" i="16"/>
  <c r="BE190" i="16"/>
  <c r="BE185" i="16"/>
  <c r="BE187" i="16" s="1"/>
  <c r="D195" i="16"/>
  <c r="L195" i="16"/>
  <c r="L194" i="16"/>
  <c r="T195" i="16"/>
  <c r="T194" i="16"/>
  <c r="AB195" i="16"/>
  <c r="AB194" i="16"/>
  <c r="AJ195" i="16"/>
  <c r="AJ194" i="16"/>
  <c r="AR195" i="16"/>
  <c r="AR194" i="16"/>
  <c r="BA195" i="16"/>
  <c r="BA194" i="16"/>
  <c r="BI195" i="16"/>
  <c r="BM196" i="16" s="1"/>
  <c r="BI194" i="16"/>
  <c r="H198" i="16"/>
  <c r="P198" i="16"/>
  <c r="X198" i="16"/>
  <c r="AF198" i="16"/>
  <c r="AN198" i="16"/>
  <c r="AW198" i="16"/>
  <c r="BE198" i="16"/>
  <c r="T210" i="16"/>
  <c r="AB210" i="16"/>
  <c r="AB209" i="16"/>
  <c r="AJ210" i="16"/>
  <c r="AJ209" i="16"/>
  <c r="AR210" i="16"/>
  <c r="AR209" i="16"/>
  <c r="BA210" i="16"/>
  <c r="BA209" i="16"/>
  <c r="BI210" i="16"/>
  <c r="BM211" i="16" s="1"/>
  <c r="BI209" i="16"/>
  <c r="X218" i="16"/>
  <c r="X217" i="16"/>
  <c r="X212" i="16"/>
  <c r="X214" i="16" s="1"/>
  <c r="AF218" i="16"/>
  <c r="AF217" i="16"/>
  <c r="AF212" i="16"/>
  <c r="AF214" i="16" s="1"/>
  <c r="AN218" i="16"/>
  <c r="AN217" i="16"/>
  <c r="AN212" i="16"/>
  <c r="AN214" i="16" s="1"/>
  <c r="AW218" i="16"/>
  <c r="AW212" i="16"/>
  <c r="AW214" i="16" s="1"/>
  <c r="BE218" i="16"/>
  <c r="BE217" i="16"/>
  <c r="BE212" i="16"/>
  <c r="BE214" i="16" s="1"/>
  <c r="T222" i="16"/>
  <c r="AB222" i="16"/>
  <c r="AB221" i="16"/>
  <c r="AJ222" i="16"/>
  <c r="AJ221" i="16"/>
  <c r="AR222" i="16"/>
  <c r="AR221" i="16"/>
  <c r="BA221" i="16"/>
  <c r="BA222" i="16"/>
  <c r="BI221" i="16"/>
  <c r="BI222" i="16"/>
  <c r="BM223" i="16" s="1"/>
  <c r="X225" i="16"/>
  <c r="AF225" i="16"/>
  <c r="AN225" i="16"/>
  <c r="AW225" i="16"/>
  <c r="BE225" i="16"/>
  <c r="T237" i="16"/>
  <c r="AB237" i="16"/>
  <c r="AB236" i="16"/>
  <c r="AJ237" i="16"/>
  <c r="AJ236" i="16"/>
  <c r="AR237" i="16"/>
  <c r="AR236" i="16"/>
  <c r="BA237" i="16"/>
  <c r="BA236" i="16"/>
  <c r="BI237" i="16"/>
  <c r="BM238" i="16" s="1"/>
  <c r="BI236" i="16"/>
  <c r="X245" i="16"/>
  <c r="X244" i="16"/>
  <c r="X239" i="16"/>
  <c r="X241" i="16" s="1"/>
  <c r="AF245" i="16"/>
  <c r="AF244" i="16"/>
  <c r="AF239" i="16"/>
  <c r="AF241" i="16" s="1"/>
  <c r="AN245" i="16"/>
  <c r="AN244" i="16"/>
  <c r="AN239" i="16"/>
  <c r="AN241" i="16" s="1"/>
  <c r="AW245" i="16"/>
  <c r="AW239" i="16"/>
  <c r="AW241" i="16" s="1"/>
  <c r="BE245" i="16"/>
  <c r="BE239" i="16"/>
  <c r="BE241" i="16" s="1"/>
  <c r="BE244" i="16"/>
  <c r="T249" i="16"/>
  <c r="AB249" i="16"/>
  <c r="AB248" i="16"/>
  <c r="AJ249" i="16"/>
  <c r="AJ248" i="16"/>
  <c r="AR249" i="16"/>
  <c r="AR248" i="16"/>
  <c r="BA249" i="16"/>
  <c r="BA248" i="16"/>
  <c r="BI249" i="16"/>
  <c r="BM250" i="16" s="1"/>
  <c r="BI248" i="16"/>
  <c r="X252" i="16"/>
  <c r="AF252" i="16"/>
  <c r="AN252" i="16"/>
  <c r="AW252" i="16"/>
  <c r="BE252" i="16"/>
  <c r="T293" i="16"/>
  <c r="AB293" i="16"/>
  <c r="AB292" i="16"/>
  <c r="AJ293" i="16"/>
  <c r="AJ292" i="16"/>
  <c r="AR293" i="16"/>
  <c r="AR292" i="16"/>
  <c r="BA293" i="16"/>
  <c r="BI293" i="16"/>
  <c r="BM294" i="16" s="1"/>
  <c r="X301" i="16"/>
  <c r="X300" i="16"/>
  <c r="X295" i="16"/>
  <c r="X297" i="16" s="1"/>
  <c r="AF301" i="16"/>
  <c r="AF300" i="16"/>
  <c r="AF295" i="16"/>
  <c r="AF297" i="16" s="1"/>
  <c r="AN301" i="16"/>
  <c r="AN300" i="16"/>
  <c r="AN295" i="16"/>
  <c r="AN297" i="16" s="1"/>
  <c r="AW301" i="16"/>
  <c r="AW295" i="16"/>
  <c r="AW297" i="16" s="1"/>
  <c r="BE300" i="16"/>
  <c r="BE301" i="16"/>
  <c r="BE295" i="16"/>
  <c r="BE297" i="16" s="1"/>
  <c r="T305" i="16"/>
  <c r="AB305" i="16"/>
  <c r="AB304" i="16"/>
  <c r="AJ305" i="16"/>
  <c r="AJ304" i="16"/>
  <c r="AR305" i="16"/>
  <c r="AR304" i="16"/>
  <c r="BA305" i="16"/>
  <c r="BA304" i="16"/>
  <c r="BI305" i="16"/>
  <c r="BM306" i="16" s="1"/>
  <c r="BI304" i="16"/>
  <c r="X308" i="16"/>
  <c r="AF308" i="16"/>
  <c r="AN308" i="16"/>
  <c r="AW308" i="16"/>
  <c r="BE308" i="16"/>
  <c r="T320" i="16"/>
  <c r="AB320" i="16"/>
  <c r="AB319" i="16"/>
  <c r="AJ320" i="16"/>
  <c r="AJ319" i="16"/>
  <c r="AR320" i="16"/>
  <c r="AR319" i="16"/>
  <c r="BA319" i="16"/>
  <c r="BA320" i="16"/>
  <c r="BI319" i="16"/>
  <c r="BI320" i="16"/>
  <c r="BM321" i="16" s="1"/>
  <c r="X328" i="16"/>
  <c r="X327" i="16"/>
  <c r="X322" i="16"/>
  <c r="X324" i="16" s="1"/>
  <c r="AF328" i="16"/>
  <c r="AF327" i="16"/>
  <c r="AF322" i="16"/>
  <c r="AF324" i="16" s="1"/>
  <c r="AN328" i="16"/>
  <c r="AN327" i="16"/>
  <c r="AN322" i="16"/>
  <c r="AN324" i="16" s="1"/>
  <c r="AW328" i="16"/>
  <c r="AW322" i="16"/>
  <c r="AW324" i="16" s="1"/>
  <c r="BE328" i="16"/>
  <c r="BE327" i="16"/>
  <c r="BE322" i="16"/>
  <c r="BE324" i="16" s="1"/>
  <c r="T332" i="16"/>
  <c r="AB332" i="16"/>
  <c r="AB331" i="16"/>
  <c r="AJ332" i="16"/>
  <c r="AJ331" i="16"/>
  <c r="AR332" i="16"/>
  <c r="AR331" i="16"/>
  <c r="BA332" i="16"/>
  <c r="BA331" i="16"/>
  <c r="BI332" i="16"/>
  <c r="BM333" i="16" s="1"/>
  <c r="BI331" i="16"/>
  <c r="X335" i="16"/>
  <c r="AF335" i="16"/>
  <c r="AN335" i="16"/>
  <c r="AW335" i="16"/>
  <c r="BE335" i="16"/>
  <c r="T378" i="16"/>
  <c r="AB378" i="16"/>
  <c r="AB377" i="16"/>
  <c r="AJ378" i="16"/>
  <c r="AJ377" i="16"/>
  <c r="AR378" i="16"/>
  <c r="AR377" i="16"/>
  <c r="BA378" i="16"/>
  <c r="BA377" i="16"/>
  <c r="T386" i="16"/>
  <c r="T380" i="16"/>
  <c r="T382" i="16" s="1"/>
  <c r="AB386" i="16"/>
  <c r="AB385" i="16"/>
  <c r="AB380" i="16"/>
  <c r="AB382" i="16" s="1"/>
  <c r="AJ386" i="16"/>
  <c r="AJ385" i="16"/>
  <c r="AJ380" i="16"/>
  <c r="AJ382" i="16" s="1"/>
  <c r="AR386" i="16"/>
  <c r="AR385" i="16"/>
  <c r="AR380" i="16"/>
  <c r="AR382" i="16" s="1"/>
  <c r="BA386" i="16"/>
  <c r="BA385" i="16"/>
  <c r="BA380" i="16"/>
  <c r="BA382" i="16" s="1"/>
  <c r="T390" i="16"/>
  <c r="AB390" i="16"/>
  <c r="AB389" i="16"/>
  <c r="AJ390" i="16"/>
  <c r="AJ389" i="16"/>
  <c r="AR390" i="16"/>
  <c r="AR389" i="16"/>
  <c r="BA390" i="16"/>
  <c r="BA389" i="16"/>
  <c r="T393" i="16"/>
  <c r="AJ393" i="16"/>
  <c r="AR393" i="16"/>
  <c r="BA393" i="16"/>
  <c r="T405" i="16"/>
  <c r="AB405" i="16"/>
  <c r="AB404" i="16"/>
  <c r="AJ405" i="16"/>
  <c r="AJ404" i="16"/>
  <c r="AR405" i="16"/>
  <c r="AR404" i="16"/>
  <c r="BA404" i="16"/>
  <c r="BA405" i="16"/>
  <c r="X412" i="16"/>
  <c r="X413" i="16"/>
  <c r="X407" i="16"/>
  <c r="X409" i="16" s="1"/>
  <c r="AF413" i="16"/>
  <c r="AF407" i="16"/>
  <c r="AF409" i="16" s="1"/>
  <c r="AF412" i="16"/>
  <c r="AN413" i="16"/>
  <c r="AN407" i="16"/>
  <c r="AN409" i="16" s="1"/>
  <c r="AN412" i="16"/>
  <c r="AW413" i="16"/>
  <c r="AW407" i="16"/>
  <c r="AW409" i="16" s="1"/>
  <c r="BE412" i="16"/>
  <c r="BE407" i="16"/>
  <c r="BE409" i="16" s="1"/>
  <c r="BE413" i="16"/>
  <c r="T417" i="16"/>
  <c r="AB417" i="16"/>
  <c r="AB416" i="16"/>
  <c r="AJ417" i="16"/>
  <c r="AJ416" i="16"/>
  <c r="AR417" i="16"/>
  <c r="AR416" i="16"/>
  <c r="BA417" i="16"/>
  <c r="BA416" i="16"/>
  <c r="X420" i="16"/>
  <c r="AF420" i="16"/>
  <c r="AN420" i="16"/>
  <c r="AW420" i="16"/>
  <c r="BE420" i="16"/>
  <c r="F266" i="16"/>
  <c r="N266" i="16"/>
  <c r="N265" i="16"/>
  <c r="V266" i="16"/>
  <c r="V265" i="16"/>
  <c r="AD266" i="16"/>
  <c r="AD265" i="16"/>
  <c r="AL266" i="16"/>
  <c r="AL265" i="16"/>
  <c r="AT266" i="16"/>
  <c r="AT265" i="16"/>
  <c r="BC266" i="16"/>
  <c r="BC265" i="16"/>
  <c r="BK266" i="16"/>
  <c r="BO267" i="16" s="1"/>
  <c r="BK265" i="16"/>
  <c r="J274" i="16"/>
  <c r="J273" i="16"/>
  <c r="J268" i="16"/>
  <c r="J270" i="16" s="1"/>
  <c r="R274" i="16"/>
  <c r="R273" i="16"/>
  <c r="R268" i="16"/>
  <c r="R270" i="16" s="1"/>
  <c r="Z274" i="16"/>
  <c r="Z273" i="16"/>
  <c r="Z268" i="16"/>
  <c r="Z270" i="16" s="1"/>
  <c r="AH274" i="16"/>
  <c r="AH273" i="16"/>
  <c r="AH268" i="16"/>
  <c r="AH270" i="16" s="1"/>
  <c r="AP274" i="16"/>
  <c r="AP273" i="16"/>
  <c r="AP268" i="16"/>
  <c r="AP270" i="16" s="1"/>
  <c r="AY274" i="16"/>
  <c r="AY268" i="16"/>
  <c r="AY270" i="16" s="1"/>
  <c r="BG273" i="16"/>
  <c r="BG274" i="16"/>
  <c r="BG268" i="16"/>
  <c r="BG270" i="16" s="1"/>
  <c r="F278" i="16"/>
  <c r="N277" i="16"/>
  <c r="N278" i="16"/>
  <c r="V278" i="16"/>
  <c r="V277" i="16"/>
  <c r="AD277" i="16"/>
  <c r="AD278" i="16"/>
  <c r="AL277" i="16"/>
  <c r="AL278" i="16"/>
  <c r="AT277" i="16"/>
  <c r="AT278" i="16"/>
  <c r="BC277" i="16"/>
  <c r="BC278" i="16"/>
  <c r="BK277" i="16"/>
  <c r="BK278" i="16"/>
  <c r="BO279" i="16" s="1"/>
  <c r="J281" i="16"/>
  <c r="R281" i="16"/>
  <c r="Z281" i="16"/>
  <c r="AH281" i="16"/>
  <c r="AP281" i="16"/>
  <c r="AY281" i="16"/>
  <c r="BG281" i="16"/>
  <c r="F351" i="16"/>
  <c r="N351" i="16"/>
  <c r="N350" i="16"/>
  <c r="V351" i="16"/>
  <c r="V350" i="16"/>
  <c r="AD351" i="16"/>
  <c r="AD350" i="16"/>
  <c r="AL351" i="16"/>
  <c r="AL350" i="16"/>
  <c r="AT351" i="16"/>
  <c r="AT350" i="16"/>
  <c r="BC350" i="16"/>
  <c r="BC351" i="16"/>
  <c r="J359" i="16"/>
  <c r="J358" i="16"/>
  <c r="J353" i="16"/>
  <c r="J355" i="16" s="1"/>
  <c r="R359" i="16"/>
  <c r="R358" i="16"/>
  <c r="R353" i="16"/>
  <c r="R355" i="16" s="1"/>
  <c r="Z359" i="16"/>
  <c r="Z358" i="16"/>
  <c r="Z353" i="16"/>
  <c r="Z355" i="16" s="1"/>
  <c r="AH359" i="16"/>
  <c r="AH358" i="16"/>
  <c r="AH353" i="16"/>
  <c r="AH355" i="16" s="1"/>
  <c r="AP359" i="16"/>
  <c r="AP358" i="16"/>
  <c r="AP353" i="16"/>
  <c r="AP355" i="16" s="1"/>
  <c r="AY359" i="16"/>
  <c r="AY353" i="16"/>
  <c r="AY355" i="16" s="1"/>
  <c r="BG359" i="16"/>
  <c r="BG353" i="16"/>
  <c r="BG355" i="16" s="1"/>
  <c r="BG358" i="16"/>
  <c r="F363" i="16"/>
  <c r="N363" i="16"/>
  <c r="N362" i="16"/>
  <c r="V363" i="16"/>
  <c r="V362" i="16"/>
  <c r="AD363" i="16"/>
  <c r="AD362" i="16"/>
  <c r="AL363" i="16"/>
  <c r="AL362" i="16"/>
  <c r="AT363" i="16"/>
  <c r="AT362" i="16"/>
  <c r="BC363" i="16"/>
  <c r="BC362" i="16"/>
  <c r="J366" i="16"/>
  <c r="R366" i="16"/>
  <c r="Z366" i="16"/>
  <c r="AH366" i="16"/>
  <c r="AP366" i="16"/>
  <c r="AY366" i="16"/>
  <c r="BG366" i="16"/>
  <c r="BF237" i="16"/>
  <c r="AB266" i="16"/>
  <c r="AF268" i="16"/>
  <c r="AF270" i="16" s="1"/>
  <c r="BI292" i="16"/>
  <c r="AM322" i="16"/>
  <c r="AM324" i="16" s="1"/>
  <c r="AZ350" i="16"/>
  <c r="AA210" i="16"/>
  <c r="AA209" i="16"/>
  <c r="BL209" i="16"/>
  <c r="BH210" i="16"/>
  <c r="S222" i="16"/>
  <c r="AQ222" i="16"/>
  <c r="AQ221" i="16"/>
  <c r="AI237" i="16"/>
  <c r="AI236" i="16"/>
  <c r="W245" i="16"/>
  <c r="W244" i="16"/>
  <c r="W239" i="16"/>
  <c r="W241" i="16" s="1"/>
  <c r="AV245" i="16"/>
  <c r="AV239" i="16"/>
  <c r="AV241" i="16" s="1"/>
  <c r="AZ248" i="16"/>
  <c r="AZ249" i="16"/>
  <c r="AZ293" i="16"/>
  <c r="AZ292" i="16"/>
  <c r="S305" i="16"/>
  <c r="AI332" i="16"/>
  <c r="AI331" i="16"/>
  <c r="AZ378" i="16"/>
  <c r="AZ377" i="16"/>
  <c r="AQ386" i="16"/>
  <c r="AQ385" i="16"/>
  <c r="AQ380" i="16"/>
  <c r="AQ382" i="16" s="1"/>
  <c r="S393" i="16"/>
  <c r="W413" i="16"/>
  <c r="W412" i="16"/>
  <c r="BD413" i="16"/>
  <c r="BD412" i="16"/>
  <c r="BD407" i="16"/>
  <c r="BD409" i="16" s="1"/>
  <c r="AA417" i="16"/>
  <c r="AA416" i="16"/>
  <c r="M266" i="16"/>
  <c r="M265" i="16"/>
  <c r="BB265" i="16"/>
  <c r="BB266" i="16"/>
  <c r="E278" i="16"/>
  <c r="BB277" i="16"/>
  <c r="BB278" i="16"/>
  <c r="M351" i="16"/>
  <c r="M350" i="16"/>
  <c r="BB350" i="16"/>
  <c r="BB351" i="16"/>
  <c r="AG359" i="16"/>
  <c r="AG358" i="16"/>
  <c r="AG353" i="16"/>
  <c r="AG355" i="16" s="1"/>
  <c r="AC363" i="16"/>
  <c r="AC362" i="16"/>
  <c r="BD373" i="16"/>
  <c r="BF182" i="16"/>
  <c r="W209" i="16"/>
  <c r="L178" i="16"/>
  <c r="AB178" i="16"/>
  <c r="AR178" i="16"/>
  <c r="BI178" i="16"/>
  <c r="P180" i="16"/>
  <c r="AN180" i="16"/>
  <c r="BE180" i="16"/>
  <c r="T183" i="16"/>
  <c r="T182" i="16"/>
  <c r="M178" i="16"/>
  <c r="U178" i="16"/>
  <c r="AC178" i="16"/>
  <c r="AK178" i="16"/>
  <c r="AS178" i="16"/>
  <c r="BB178" i="16"/>
  <c r="BJ178" i="16"/>
  <c r="I180" i="16"/>
  <c r="Q180" i="16"/>
  <c r="Y180" i="16"/>
  <c r="AG180" i="16"/>
  <c r="AO180" i="16"/>
  <c r="BF180" i="16"/>
  <c r="BB182" i="16"/>
  <c r="BJ182" i="16"/>
  <c r="I191" i="16"/>
  <c r="I190" i="16"/>
  <c r="I185" i="16"/>
  <c r="I187" i="16" s="1"/>
  <c r="Q191" i="16"/>
  <c r="Q190" i="16"/>
  <c r="Q185" i="16"/>
  <c r="Q187" i="16" s="1"/>
  <c r="Y191" i="16"/>
  <c r="Y190" i="16"/>
  <c r="Y185" i="16"/>
  <c r="Y187" i="16" s="1"/>
  <c r="AG191" i="16"/>
  <c r="AG190" i="16"/>
  <c r="AG185" i="16"/>
  <c r="AG187" i="16" s="1"/>
  <c r="AO191" i="16"/>
  <c r="AO190" i="16"/>
  <c r="AO185" i="16"/>
  <c r="AO187" i="16" s="1"/>
  <c r="AX191" i="16"/>
  <c r="AX185" i="16"/>
  <c r="AX187" i="16" s="1"/>
  <c r="BF191" i="16"/>
  <c r="BF185" i="16"/>
  <c r="BF187" i="16" s="1"/>
  <c r="BF190" i="16"/>
  <c r="E195" i="16"/>
  <c r="M195" i="16"/>
  <c r="M194" i="16"/>
  <c r="U194" i="16"/>
  <c r="U195" i="16"/>
  <c r="AC194" i="16"/>
  <c r="AC195" i="16"/>
  <c r="AK194" i="16"/>
  <c r="AK195" i="16"/>
  <c r="AS195" i="16"/>
  <c r="AS194" i="16"/>
  <c r="BB194" i="16"/>
  <c r="BB195" i="16"/>
  <c r="BJ194" i="16"/>
  <c r="BJ195" i="16"/>
  <c r="I198" i="16"/>
  <c r="Q198" i="16"/>
  <c r="Y198" i="16"/>
  <c r="AG198" i="16"/>
  <c r="AO198" i="16"/>
  <c r="AX198" i="16"/>
  <c r="BF198" i="16"/>
  <c r="AC205" i="16"/>
  <c r="AK205" i="16"/>
  <c r="AS205" i="16"/>
  <c r="BB205" i="16"/>
  <c r="BJ205" i="16"/>
  <c r="Y207" i="16"/>
  <c r="AG207" i="16"/>
  <c r="AO207" i="16"/>
  <c r="BF207" i="16"/>
  <c r="U210" i="16"/>
  <c r="AC210" i="16"/>
  <c r="AC209" i="16"/>
  <c r="AK210" i="16"/>
  <c r="AK209" i="16"/>
  <c r="AS210" i="16"/>
  <c r="AS209" i="16"/>
  <c r="BB209" i="16"/>
  <c r="BB210" i="16"/>
  <c r="BJ209" i="16"/>
  <c r="BJ210" i="16"/>
  <c r="Y218" i="16"/>
  <c r="Y217" i="16"/>
  <c r="Y212" i="16"/>
  <c r="Y214" i="16" s="1"/>
  <c r="AG218" i="16"/>
  <c r="AG217" i="16"/>
  <c r="AG212" i="16"/>
  <c r="AG214" i="16" s="1"/>
  <c r="AO218" i="16"/>
  <c r="AO217" i="16"/>
  <c r="AO212" i="16"/>
  <c r="AO214" i="16" s="1"/>
  <c r="AX218" i="16"/>
  <c r="AX212" i="16"/>
  <c r="AX214" i="16" s="1"/>
  <c r="BF218" i="16"/>
  <c r="BF217" i="16"/>
  <c r="BF212" i="16"/>
  <c r="BF214" i="16" s="1"/>
  <c r="U222" i="16"/>
  <c r="AC222" i="16"/>
  <c r="AC221" i="16"/>
  <c r="AK221" i="16"/>
  <c r="AK222" i="16"/>
  <c r="AS222" i="16"/>
  <c r="AS221" i="16"/>
  <c r="BB221" i="16"/>
  <c r="BB222" i="16"/>
  <c r="BJ221" i="16"/>
  <c r="BJ222" i="16"/>
  <c r="BN223" i="16" s="1"/>
  <c r="Y225" i="16"/>
  <c r="AG225" i="16"/>
  <c r="AO225" i="16"/>
  <c r="AX225" i="16"/>
  <c r="BF225" i="16"/>
  <c r="AC232" i="16"/>
  <c r="AK232" i="16"/>
  <c r="AS232" i="16"/>
  <c r="BB232" i="16"/>
  <c r="BJ232" i="16"/>
  <c r="Y234" i="16"/>
  <c r="AG234" i="16"/>
  <c r="AO234" i="16"/>
  <c r="BF234" i="16"/>
  <c r="U237" i="16"/>
  <c r="AC237" i="16"/>
  <c r="AC236" i="16"/>
  <c r="AK237" i="16"/>
  <c r="AK236" i="16"/>
  <c r="AS237" i="16"/>
  <c r="AS236" i="16"/>
  <c r="BB237" i="16"/>
  <c r="BJ237" i="16"/>
  <c r="BN238" i="16" s="1"/>
  <c r="Y245" i="16"/>
  <c r="Y244" i="16"/>
  <c r="Y239" i="16"/>
  <c r="Y241" i="16" s="1"/>
  <c r="AG245" i="16"/>
  <c r="AG244" i="16"/>
  <c r="AG239" i="16"/>
  <c r="AG241" i="16" s="1"/>
  <c r="AO245" i="16"/>
  <c r="AO244" i="16"/>
  <c r="AO239" i="16"/>
  <c r="AO241" i="16" s="1"/>
  <c r="AX245" i="16"/>
  <c r="AX239" i="16"/>
  <c r="AX241" i="16" s="1"/>
  <c r="BF245" i="16"/>
  <c r="BF244" i="16"/>
  <c r="BF239" i="16"/>
  <c r="BF241" i="16" s="1"/>
  <c r="U249" i="16"/>
  <c r="AC249" i="16"/>
  <c r="AC248" i="16"/>
  <c r="AK249" i="16"/>
  <c r="AK248" i="16"/>
  <c r="AS249" i="16"/>
  <c r="AS248" i="16"/>
  <c r="BB249" i="16"/>
  <c r="BB248" i="16"/>
  <c r="BJ249" i="16"/>
  <c r="BJ248" i="16"/>
  <c r="Y252" i="16"/>
  <c r="AG252" i="16"/>
  <c r="AO252" i="16"/>
  <c r="AX252" i="16"/>
  <c r="BF252" i="16"/>
  <c r="AC288" i="16"/>
  <c r="AK288" i="16"/>
  <c r="AS288" i="16"/>
  <c r="BB288" i="16"/>
  <c r="BJ288" i="16"/>
  <c r="Y290" i="16"/>
  <c r="AG290" i="16"/>
  <c r="AO290" i="16"/>
  <c r="BF290" i="16"/>
  <c r="U293" i="16"/>
  <c r="AC293" i="16"/>
  <c r="AC292" i="16"/>
  <c r="AK293" i="16"/>
  <c r="AK292" i="16"/>
  <c r="AS293" i="16"/>
  <c r="AS292" i="16"/>
  <c r="BB293" i="16"/>
  <c r="BB292" i="16"/>
  <c r="BJ293" i="16"/>
  <c r="BJ292" i="16"/>
  <c r="Y301" i="16"/>
  <c r="Y300" i="16"/>
  <c r="Y295" i="16"/>
  <c r="AG301" i="16"/>
  <c r="AG300" i="16"/>
  <c r="AG295" i="16"/>
  <c r="AG297" i="16" s="1"/>
  <c r="AO301" i="16"/>
  <c r="AO300" i="16"/>
  <c r="AO295" i="16"/>
  <c r="AO297" i="16" s="1"/>
  <c r="AX301" i="16"/>
  <c r="AX295" i="16"/>
  <c r="AX297" i="16" s="1"/>
  <c r="BF300" i="16"/>
  <c r="BF301" i="16"/>
  <c r="BF295" i="16"/>
  <c r="BF297" i="16" s="1"/>
  <c r="U305" i="16"/>
  <c r="AC305" i="16"/>
  <c r="AC304" i="16"/>
  <c r="AK305" i="16"/>
  <c r="AK304" i="16"/>
  <c r="AS305" i="16"/>
  <c r="AS304" i="16"/>
  <c r="BB305" i="16"/>
  <c r="BB304" i="16"/>
  <c r="BJ305" i="16"/>
  <c r="BN306" i="16" s="1"/>
  <c r="BJ304" i="16"/>
  <c r="Y308" i="16"/>
  <c r="AG308" i="16"/>
  <c r="AO308" i="16"/>
  <c r="AX308" i="16"/>
  <c r="BF308" i="16"/>
  <c r="AC315" i="16"/>
  <c r="AK315" i="16"/>
  <c r="AS315" i="16"/>
  <c r="BB315" i="16"/>
  <c r="BJ315" i="16"/>
  <c r="Y317" i="16"/>
  <c r="AG317" i="16"/>
  <c r="AO317" i="16"/>
  <c r="BF317" i="16"/>
  <c r="U320" i="16"/>
  <c r="AC320" i="16"/>
  <c r="AC319" i="16"/>
  <c r="AK320" i="16"/>
  <c r="AK319" i="16"/>
  <c r="AS320" i="16"/>
  <c r="AS319" i="16"/>
  <c r="BB320" i="16"/>
  <c r="BB319" i="16"/>
  <c r="BJ320" i="16"/>
  <c r="BN321" i="16" s="1"/>
  <c r="BJ319" i="16"/>
  <c r="Y328" i="16"/>
  <c r="Y327" i="16"/>
  <c r="Y322" i="16"/>
  <c r="Y324" i="16" s="1"/>
  <c r="AG328" i="16"/>
  <c r="AG327" i="16"/>
  <c r="AG322" i="16"/>
  <c r="AG324" i="16" s="1"/>
  <c r="AO328" i="16"/>
  <c r="AO327" i="16"/>
  <c r="AO322" i="16"/>
  <c r="AX328" i="16"/>
  <c r="AX322" i="16"/>
  <c r="AX324" i="16" s="1"/>
  <c r="BF328" i="16"/>
  <c r="BF327" i="16"/>
  <c r="BF322" i="16"/>
  <c r="BF324" i="16" s="1"/>
  <c r="U332" i="16"/>
  <c r="AC332" i="16"/>
  <c r="AC331" i="16"/>
  <c r="AK332" i="16"/>
  <c r="AK331" i="16"/>
  <c r="AS332" i="16"/>
  <c r="AS331" i="16"/>
  <c r="BB331" i="16"/>
  <c r="BB332" i="16"/>
  <c r="BJ331" i="16"/>
  <c r="BJ332" i="16"/>
  <c r="BN333" i="16" s="1"/>
  <c r="Y335" i="16"/>
  <c r="AG335" i="16"/>
  <c r="AO335" i="16"/>
  <c r="AX335" i="16"/>
  <c r="BF335" i="16"/>
  <c r="AC373" i="16"/>
  <c r="AK373" i="16"/>
  <c r="AS373" i="16"/>
  <c r="BB373" i="16"/>
  <c r="AC375" i="16"/>
  <c r="AK375" i="16"/>
  <c r="AS375" i="16"/>
  <c r="BB375" i="16"/>
  <c r="U378" i="16"/>
  <c r="AC377" i="16"/>
  <c r="AC378" i="16"/>
  <c r="AK377" i="16"/>
  <c r="AK378" i="16"/>
  <c r="AS377" i="16"/>
  <c r="AS378" i="16"/>
  <c r="BB378" i="16"/>
  <c r="BB377" i="16"/>
  <c r="U386" i="16"/>
  <c r="U380" i="16"/>
  <c r="U382" i="16" s="1"/>
  <c r="AC386" i="16"/>
  <c r="AC385" i="16"/>
  <c r="AC380" i="16"/>
  <c r="AK386" i="16"/>
  <c r="AK380" i="16"/>
  <c r="AK382" i="16" s="1"/>
  <c r="AS386" i="16"/>
  <c r="AS385" i="16"/>
  <c r="AS380" i="16"/>
  <c r="AS382" i="16" s="1"/>
  <c r="BB386" i="16"/>
  <c r="BB385" i="16"/>
  <c r="BB380" i="16"/>
  <c r="U390" i="16"/>
  <c r="AC389" i="16"/>
  <c r="AC390" i="16"/>
  <c r="AK389" i="16"/>
  <c r="AK390" i="16"/>
  <c r="AS389" i="16"/>
  <c r="AS390" i="16"/>
  <c r="BB390" i="16"/>
  <c r="BB389" i="16"/>
  <c r="U393" i="16"/>
  <c r="AC393" i="16"/>
  <c r="AK393" i="16"/>
  <c r="AS393" i="16"/>
  <c r="BB393" i="16"/>
  <c r="AC400" i="16"/>
  <c r="AK400" i="16"/>
  <c r="AS400" i="16"/>
  <c r="BB400" i="16"/>
  <c r="Y402" i="16"/>
  <c r="AG402" i="16"/>
  <c r="AO402" i="16"/>
  <c r="BF402" i="16"/>
  <c r="U405" i="16"/>
  <c r="AC405" i="16"/>
  <c r="AC404" i="16"/>
  <c r="AK405" i="16"/>
  <c r="AK404" i="16"/>
  <c r="AS405" i="16"/>
  <c r="AS404" i="16"/>
  <c r="BB405" i="16"/>
  <c r="BB404" i="16"/>
  <c r="Y413" i="16"/>
  <c r="Y412" i="16"/>
  <c r="Y407" i="16"/>
  <c r="AG413" i="16"/>
  <c r="AG412" i="16"/>
  <c r="AG407" i="16"/>
  <c r="AG409" i="16" s="1"/>
  <c r="AO413" i="16"/>
  <c r="AO412" i="16"/>
  <c r="AO407" i="16"/>
  <c r="AO409" i="16" s="1"/>
  <c r="AX413" i="16"/>
  <c r="AX407" i="16"/>
  <c r="AX409" i="16" s="1"/>
  <c r="BF412" i="16"/>
  <c r="BF413" i="16"/>
  <c r="BF407" i="16"/>
  <c r="BF409" i="16" s="1"/>
  <c r="U417" i="16"/>
  <c r="AC417" i="16"/>
  <c r="AC416" i="16"/>
  <c r="AK417" i="16"/>
  <c r="AK416" i="16"/>
  <c r="AS417" i="16"/>
  <c r="AS416" i="16"/>
  <c r="BB417" i="16"/>
  <c r="BB416" i="16"/>
  <c r="Y420" i="16"/>
  <c r="AG420" i="16"/>
  <c r="AO420" i="16"/>
  <c r="AX420" i="16"/>
  <c r="BF420" i="16"/>
  <c r="G261" i="16"/>
  <c r="O261" i="16"/>
  <c r="W261" i="16"/>
  <c r="AE261" i="16"/>
  <c r="AM261" i="16"/>
  <c r="K263" i="16"/>
  <c r="S263" i="16"/>
  <c r="AA263" i="16"/>
  <c r="AI263" i="16"/>
  <c r="AQ263" i="16"/>
  <c r="G266" i="16"/>
  <c r="G265" i="16"/>
  <c r="O266" i="16"/>
  <c r="O265" i="16"/>
  <c r="W266" i="16"/>
  <c r="W265" i="16"/>
  <c r="AE266" i="16"/>
  <c r="AE265" i="16"/>
  <c r="AM266" i="16"/>
  <c r="AM265" i="16"/>
  <c r="AV266" i="16"/>
  <c r="BD266" i="16"/>
  <c r="BD265" i="16"/>
  <c r="C274" i="16"/>
  <c r="C268" i="16"/>
  <c r="C270" i="16" s="1"/>
  <c r="K274" i="16"/>
  <c r="K268" i="16"/>
  <c r="K270" i="16" s="1"/>
  <c r="K273" i="16"/>
  <c r="S268" i="16"/>
  <c r="S270" i="16" s="1"/>
  <c r="S273" i="16"/>
  <c r="S274" i="16"/>
  <c r="AA268" i="16"/>
  <c r="AA270" i="16" s="1"/>
  <c r="AA274" i="16"/>
  <c r="AI268" i="16"/>
  <c r="AI270" i="16" s="1"/>
  <c r="AI273" i="16"/>
  <c r="AQ268" i="16"/>
  <c r="AQ270" i="16" s="1"/>
  <c r="AQ273" i="16"/>
  <c r="AQ274" i="16"/>
  <c r="AZ273" i="16"/>
  <c r="AZ268" i="16"/>
  <c r="AZ274" i="16"/>
  <c r="BL273" i="16"/>
  <c r="BH273" i="16"/>
  <c r="BH274" i="16"/>
  <c r="BH268" i="16"/>
  <c r="BH270" i="16" s="1"/>
  <c r="G278" i="16"/>
  <c r="G277" i="16"/>
  <c r="O278" i="16"/>
  <c r="O277" i="16"/>
  <c r="W278" i="16"/>
  <c r="W277" i="16"/>
  <c r="AE278" i="16"/>
  <c r="AE277" i="16"/>
  <c r="AM278" i="16"/>
  <c r="AM277" i="16"/>
  <c r="AV278" i="16"/>
  <c r="BD277" i="16"/>
  <c r="BD278" i="16"/>
  <c r="C281" i="16"/>
  <c r="K281" i="16"/>
  <c r="S281" i="16"/>
  <c r="AA281" i="16"/>
  <c r="AI281" i="16"/>
  <c r="AQ281" i="16"/>
  <c r="AZ281" i="16"/>
  <c r="G346" i="16"/>
  <c r="O346" i="16"/>
  <c r="W346" i="16"/>
  <c r="AE346" i="16"/>
  <c r="AM346" i="16"/>
  <c r="K348" i="16"/>
  <c r="S348" i="16"/>
  <c r="AA348" i="16"/>
  <c r="AI348" i="16"/>
  <c r="AQ348" i="16"/>
  <c r="BD350" i="16"/>
  <c r="C359" i="16"/>
  <c r="K359" i="16"/>
  <c r="K358" i="16"/>
  <c r="S359" i="16"/>
  <c r="S358" i="16"/>
  <c r="AA359" i="16"/>
  <c r="AA358" i="16"/>
  <c r="AI359" i="16"/>
  <c r="AI358" i="16"/>
  <c r="AQ359" i="16"/>
  <c r="AQ358" i="16"/>
  <c r="AZ359" i="16"/>
  <c r="AZ358" i="16"/>
  <c r="G363" i="16"/>
  <c r="G362" i="16"/>
  <c r="O363" i="16"/>
  <c r="O362" i="16"/>
  <c r="W363" i="16"/>
  <c r="W362" i="16"/>
  <c r="AE363" i="16"/>
  <c r="AE362" i="16"/>
  <c r="AM363" i="16"/>
  <c r="AM362" i="16"/>
  <c r="AV363" i="16"/>
  <c r="BD363" i="16"/>
  <c r="BD362" i="16"/>
  <c r="C366" i="16"/>
  <c r="K366" i="16"/>
  <c r="S366" i="16"/>
  <c r="AA366" i="16"/>
  <c r="AI366" i="16"/>
  <c r="AQ366" i="16"/>
  <c r="AZ366" i="16"/>
  <c r="M183" i="16"/>
  <c r="AJ266" i="16"/>
  <c r="AN268" i="16"/>
  <c r="AN270" i="16" s="1"/>
  <c r="X293" i="16"/>
  <c r="AA320" i="16"/>
  <c r="AV322" i="16"/>
  <c r="AV324" i="16" s="1"/>
  <c r="C353" i="16"/>
  <c r="C355" i="16" s="1"/>
  <c r="BD378" i="16"/>
  <c r="W407" i="16"/>
  <c r="W409" i="16" s="1"/>
  <c r="BK300" i="16"/>
  <c r="AQ210" i="16"/>
  <c r="AQ209" i="16"/>
  <c r="AE218" i="16"/>
  <c r="AE217" i="16"/>
  <c r="AE212" i="16"/>
  <c r="AE214" i="16" s="1"/>
  <c r="AA222" i="16"/>
  <c r="AA221" i="16"/>
  <c r="AZ221" i="16"/>
  <c r="AZ222" i="16"/>
  <c r="AQ237" i="16"/>
  <c r="AQ236" i="16"/>
  <c r="AE245" i="16"/>
  <c r="AE244" i="16"/>
  <c r="AE239" i="16"/>
  <c r="AE241" i="16" s="1"/>
  <c r="BD245" i="16"/>
  <c r="BD244" i="16"/>
  <c r="BD239" i="16"/>
  <c r="BD241" i="16" s="1"/>
  <c r="AQ249" i="16"/>
  <c r="AQ248" i="16"/>
  <c r="BL288" i="16"/>
  <c r="BH288" i="16"/>
  <c r="S293" i="16"/>
  <c r="BL292" i="16"/>
  <c r="BH293" i="16"/>
  <c r="BH292" i="16"/>
  <c r="BD301" i="16"/>
  <c r="BD300" i="16"/>
  <c r="BD295" i="16"/>
  <c r="BD297" i="16" s="1"/>
  <c r="AZ304" i="16"/>
  <c r="AZ305" i="16"/>
  <c r="BL319" i="16"/>
  <c r="BH319" i="16"/>
  <c r="AE328" i="16"/>
  <c r="AE327" i="16"/>
  <c r="AA332" i="16"/>
  <c r="AA331" i="16"/>
  <c r="AQ378" i="16"/>
  <c r="AI386" i="16"/>
  <c r="AI385" i="16"/>
  <c r="AI380" i="16"/>
  <c r="AI382" i="16" s="1"/>
  <c r="AQ390" i="16"/>
  <c r="AQ389" i="16"/>
  <c r="AQ393" i="16"/>
  <c r="S417" i="16"/>
  <c r="AQ417" i="16"/>
  <c r="AQ416" i="16"/>
  <c r="U266" i="16"/>
  <c r="U265" i="16"/>
  <c r="BJ265" i="16"/>
  <c r="BJ266" i="16"/>
  <c r="BN267" i="16" s="1"/>
  <c r="AO274" i="16"/>
  <c r="AO273" i="16"/>
  <c r="AO268" i="16"/>
  <c r="AO270" i="16" s="1"/>
  <c r="U278" i="16"/>
  <c r="U277" i="16"/>
  <c r="BJ277" i="16"/>
  <c r="BJ278" i="16"/>
  <c r="BN279" i="16" s="1"/>
  <c r="AS351" i="16"/>
  <c r="AS350" i="16"/>
  <c r="Y359" i="16"/>
  <c r="Y358" i="16"/>
  <c r="Y353" i="16"/>
  <c r="Y355" i="16" s="1"/>
  <c r="BF359" i="16"/>
  <c r="BF358" i="16"/>
  <c r="BF353" i="16"/>
  <c r="BF355" i="16" s="1"/>
  <c r="AS363" i="16"/>
  <c r="AS362" i="16"/>
  <c r="AA404" i="16"/>
  <c r="F183" i="16"/>
  <c r="AD183" i="16"/>
  <c r="AD182" i="16"/>
  <c r="AT183" i="16"/>
  <c r="AT182" i="16"/>
  <c r="BC182" i="16"/>
  <c r="BC183" i="16"/>
  <c r="BK182" i="16"/>
  <c r="BK183" i="16"/>
  <c r="J191" i="16"/>
  <c r="J190" i="16"/>
  <c r="J185" i="16"/>
  <c r="J187" i="16" s="1"/>
  <c r="R191" i="16"/>
  <c r="R190" i="16"/>
  <c r="R185" i="16"/>
  <c r="R187" i="16" s="1"/>
  <c r="AH191" i="16"/>
  <c r="AH190" i="16"/>
  <c r="AH185" i="16"/>
  <c r="AH187" i="16" s="1"/>
  <c r="AP191" i="16"/>
  <c r="AP190" i="16"/>
  <c r="AP185" i="16"/>
  <c r="AP187" i="16" s="1"/>
  <c r="AY191" i="16"/>
  <c r="AY185" i="16"/>
  <c r="AY187" i="16" s="1"/>
  <c r="BG191" i="16"/>
  <c r="BG190" i="16"/>
  <c r="BG185" i="16"/>
  <c r="BG187" i="16" s="1"/>
  <c r="F195" i="16"/>
  <c r="N195" i="16"/>
  <c r="N194" i="16"/>
  <c r="V195" i="16"/>
  <c r="V194" i="16"/>
  <c r="AD195" i="16"/>
  <c r="AD194" i="16"/>
  <c r="AL195" i="16"/>
  <c r="AL194" i="16"/>
  <c r="AT195" i="16"/>
  <c r="AT194" i="16"/>
  <c r="BC194" i="16"/>
  <c r="BC195" i="16"/>
  <c r="BK194" i="16"/>
  <c r="BK195" i="16"/>
  <c r="BO196" i="16" s="1"/>
  <c r="V210" i="16"/>
  <c r="AD210" i="16"/>
  <c r="AD209" i="16"/>
  <c r="AL210" i="16"/>
  <c r="AL209" i="16"/>
  <c r="AT210" i="16"/>
  <c r="AT209" i="16"/>
  <c r="BC209" i="16"/>
  <c r="BC210" i="16"/>
  <c r="BK209" i="16"/>
  <c r="BK210" i="16"/>
  <c r="BO211" i="16" s="1"/>
  <c r="Z218" i="16"/>
  <c r="Z217" i="16"/>
  <c r="AH218" i="16"/>
  <c r="AH217" i="16"/>
  <c r="AP218" i="16"/>
  <c r="AP217" i="16"/>
  <c r="BG217" i="16"/>
  <c r="BG218" i="16"/>
  <c r="V222" i="16"/>
  <c r="AD222" i="16"/>
  <c r="AD221" i="16"/>
  <c r="AL222" i="16"/>
  <c r="AL221" i="16"/>
  <c r="AT222" i="16"/>
  <c r="AT221" i="16"/>
  <c r="BC221" i="16"/>
  <c r="BC222" i="16"/>
  <c r="BK221" i="16"/>
  <c r="BK222" i="16"/>
  <c r="BO223" i="16" s="1"/>
  <c r="V237" i="16"/>
  <c r="AD237" i="16"/>
  <c r="AD236" i="16"/>
  <c r="AL237" i="16"/>
  <c r="AL236" i="16"/>
  <c r="AT237" i="16"/>
  <c r="AT236" i="16"/>
  <c r="BC237" i="16"/>
  <c r="BC236" i="16"/>
  <c r="BK237" i="16"/>
  <c r="BO238" i="16" s="1"/>
  <c r="BK236" i="16"/>
  <c r="Z245" i="16"/>
  <c r="Z244" i="16"/>
  <c r="Z239" i="16"/>
  <c r="Z241" i="16" s="1"/>
  <c r="AH245" i="16"/>
  <c r="AH244" i="16"/>
  <c r="AH239" i="16"/>
  <c r="AH241" i="16" s="1"/>
  <c r="AP245" i="16"/>
  <c r="AP244" i="16"/>
  <c r="AP239" i="16"/>
  <c r="AP241" i="16" s="1"/>
  <c r="AY245" i="16"/>
  <c r="AY239" i="16"/>
  <c r="AY241" i="16" s="1"/>
  <c r="BG244" i="16"/>
  <c r="BG245" i="16"/>
  <c r="BG239" i="16"/>
  <c r="BG241" i="16" s="1"/>
  <c r="V249" i="16"/>
  <c r="AD249" i="16"/>
  <c r="AD248" i="16"/>
  <c r="AL249" i="16"/>
  <c r="AL248" i="16"/>
  <c r="AT249" i="16"/>
  <c r="AT248" i="16"/>
  <c r="BC249" i="16"/>
  <c r="BC248" i="16"/>
  <c r="BK249" i="16"/>
  <c r="BO250" i="16" s="1"/>
  <c r="BK248" i="16"/>
  <c r="Z252" i="16"/>
  <c r="AH252" i="16"/>
  <c r="AP252" i="16"/>
  <c r="AY252" i="16"/>
  <c r="BG252" i="16"/>
  <c r="V293" i="16"/>
  <c r="AD293" i="16"/>
  <c r="AD292" i="16"/>
  <c r="AL293" i="16"/>
  <c r="AL292" i="16"/>
  <c r="AT293" i="16"/>
  <c r="AT292" i="16"/>
  <c r="BC292" i="16"/>
  <c r="BC293" i="16"/>
  <c r="BK292" i="16"/>
  <c r="BK293" i="16"/>
  <c r="Z300" i="16"/>
  <c r="Z301" i="16"/>
  <c r="Z295" i="16"/>
  <c r="Z297" i="16" s="1"/>
  <c r="AH300" i="16"/>
  <c r="AH301" i="16"/>
  <c r="AH295" i="16"/>
  <c r="AH297" i="16" s="1"/>
  <c r="AP301" i="16"/>
  <c r="AP300" i="16"/>
  <c r="AP295" i="16"/>
  <c r="AP297" i="16" s="1"/>
  <c r="AY301" i="16"/>
  <c r="AY295" i="16"/>
  <c r="AY297" i="16" s="1"/>
  <c r="BG300" i="16"/>
  <c r="BG301" i="16"/>
  <c r="BG295" i="16"/>
  <c r="BG297" i="16" s="1"/>
  <c r="V305" i="16"/>
  <c r="AD305" i="16"/>
  <c r="AD304" i="16"/>
  <c r="AL305" i="16"/>
  <c r="AL304" i="16"/>
  <c r="AT305" i="16"/>
  <c r="AT304" i="16"/>
  <c r="BC305" i="16"/>
  <c r="BC304" i="16"/>
  <c r="BK305" i="16"/>
  <c r="BO306" i="16" s="1"/>
  <c r="BK304" i="16"/>
  <c r="Z308" i="16"/>
  <c r="AH308" i="16"/>
  <c r="AP308" i="16"/>
  <c r="AY308" i="16"/>
  <c r="BG308" i="16"/>
  <c r="V320" i="16"/>
  <c r="AD320" i="16"/>
  <c r="AD319" i="16"/>
  <c r="AL320" i="16"/>
  <c r="AL319" i="16"/>
  <c r="AT320" i="16"/>
  <c r="AT319" i="16"/>
  <c r="BC320" i="16"/>
  <c r="BC319" i="16"/>
  <c r="BK320" i="16"/>
  <c r="BO321" i="16" s="1"/>
  <c r="BK319" i="16"/>
  <c r="Z328" i="16"/>
  <c r="Z327" i="16"/>
  <c r="Z322" i="16"/>
  <c r="Z324" i="16" s="1"/>
  <c r="AH328" i="16"/>
  <c r="AH327" i="16"/>
  <c r="AH322" i="16"/>
  <c r="AH324" i="16" s="1"/>
  <c r="AP328" i="16"/>
  <c r="AP327" i="16"/>
  <c r="AP322" i="16"/>
  <c r="AP324" i="16" s="1"/>
  <c r="AY328" i="16"/>
  <c r="AY322" i="16"/>
  <c r="AY324" i="16" s="1"/>
  <c r="BG328" i="16"/>
  <c r="BG322" i="16"/>
  <c r="BG324" i="16" s="1"/>
  <c r="BG327" i="16"/>
  <c r="V332" i="16"/>
  <c r="AD332" i="16"/>
  <c r="AD331" i="16"/>
  <c r="AL332" i="16"/>
  <c r="AL331" i="16"/>
  <c r="AT332" i="16"/>
  <c r="AT331" i="16"/>
  <c r="BC331" i="16"/>
  <c r="BC332" i="16"/>
  <c r="BK331" i="16"/>
  <c r="BK332" i="16"/>
  <c r="BO333" i="16" s="1"/>
  <c r="Z335" i="16"/>
  <c r="AH335" i="16"/>
  <c r="AP335" i="16"/>
  <c r="AY335" i="16"/>
  <c r="BG335" i="16"/>
  <c r="V378" i="16"/>
  <c r="AD377" i="16"/>
  <c r="AD378" i="16"/>
  <c r="AL377" i="16"/>
  <c r="AL378" i="16"/>
  <c r="AT377" i="16"/>
  <c r="AT378" i="16"/>
  <c r="BC378" i="16"/>
  <c r="BC377" i="16"/>
  <c r="V386" i="16"/>
  <c r="V380" i="16"/>
  <c r="V382" i="16" s="1"/>
  <c r="AD386" i="16"/>
  <c r="AD385" i="16"/>
  <c r="AD380" i="16"/>
  <c r="AD382" i="16" s="1"/>
  <c r="AL386" i="16"/>
  <c r="AL385" i="16"/>
  <c r="AL380" i="16"/>
  <c r="AL382" i="16" s="1"/>
  <c r="AT386" i="16"/>
  <c r="AT385" i="16"/>
  <c r="AT380" i="16"/>
  <c r="AT382" i="16" s="1"/>
  <c r="BC385" i="16"/>
  <c r="BC386" i="16"/>
  <c r="BC380" i="16"/>
  <c r="V390" i="16"/>
  <c r="AD389" i="16"/>
  <c r="AD390" i="16"/>
  <c r="AL389" i="16"/>
  <c r="AL390" i="16"/>
  <c r="AT389" i="16"/>
  <c r="AT390" i="16"/>
  <c r="BC390" i="16"/>
  <c r="BC389" i="16"/>
  <c r="V393" i="16"/>
  <c r="AD393" i="16"/>
  <c r="AL393" i="16"/>
  <c r="AT393" i="16"/>
  <c r="BC393" i="16"/>
  <c r="V405" i="16"/>
  <c r="AD405" i="16"/>
  <c r="AD404" i="16"/>
  <c r="AL405" i="16"/>
  <c r="AL404" i="16"/>
  <c r="AT405" i="16"/>
  <c r="AT404" i="16"/>
  <c r="BC405" i="16"/>
  <c r="BC404" i="16"/>
  <c r="Z413" i="16"/>
  <c r="Z412" i="16"/>
  <c r="Z407" i="16"/>
  <c r="Z409" i="16" s="1"/>
  <c r="AH413" i="16"/>
  <c r="AH412" i="16"/>
  <c r="AH407" i="16"/>
  <c r="AH409" i="16" s="1"/>
  <c r="AP413" i="16"/>
  <c r="AP412" i="16"/>
  <c r="AP407" i="16"/>
  <c r="AP409" i="16" s="1"/>
  <c r="AY413" i="16"/>
  <c r="AY407" i="16"/>
  <c r="AY409" i="16" s="1"/>
  <c r="BG412" i="16"/>
  <c r="BG413" i="16"/>
  <c r="BG407" i="16"/>
  <c r="BG409" i="16" s="1"/>
  <c r="V417" i="16"/>
  <c r="AD417" i="16"/>
  <c r="AD416" i="16"/>
  <c r="AL417" i="16"/>
  <c r="AL416" i="16"/>
  <c r="AT417" i="16"/>
  <c r="AT416" i="16"/>
  <c r="BC416" i="16"/>
  <c r="BC417" i="16"/>
  <c r="Z420" i="16"/>
  <c r="AH420" i="16"/>
  <c r="AP420" i="16"/>
  <c r="AY420" i="16"/>
  <c r="BG420" i="16"/>
  <c r="H266" i="16"/>
  <c r="H265" i="16"/>
  <c r="P266" i="16"/>
  <c r="P265" i="16"/>
  <c r="X266" i="16"/>
  <c r="X265" i="16"/>
  <c r="AF266" i="16"/>
  <c r="AF265" i="16"/>
  <c r="AN266" i="16"/>
  <c r="AN265" i="16"/>
  <c r="AW266" i="16"/>
  <c r="BE266" i="16"/>
  <c r="D274" i="16"/>
  <c r="D268" i="16"/>
  <c r="D270" i="16" s="1"/>
  <c r="L274" i="16"/>
  <c r="L273" i="16"/>
  <c r="L268" i="16"/>
  <c r="L270" i="16" s="1"/>
  <c r="T274" i="16"/>
  <c r="T273" i="16"/>
  <c r="T268" i="16"/>
  <c r="T270" i="16" s="1"/>
  <c r="AB274" i="16"/>
  <c r="AB273" i="16"/>
  <c r="AB268" i="16"/>
  <c r="AB270" i="16" s="1"/>
  <c r="AJ274" i="16"/>
  <c r="AJ273" i="16"/>
  <c r="AJ268" i="16"/>
  <c r="AJ270" i="16" s="1"/>
  <c r="AR274" i="16"/>
  <c r="AR273" i="16"/>
  <c r="AR268" i="16"/>
  <c r="AR270" i="16" s="1"/>
  <c r="BA273" i="16"/>
  <c r="BA274" i="16"/>
  <c r="BA268" i="16"/>
  <c r="BA270" i="16" s="1"/>
  <c r="BI273" i="16"/>
  <c r="BI274" i="16"/>
  <c r="BI268" i="16"/>
  <c r="H278" i="16"/>
  <c r="H277" i="16"/>
  <c r="P278" i="16"/>
  <c r="P277" i="16"/>
  <c r="X278" i="16"/>
  <c r="X277" i="16"/>
  <c r="AF278" i="16"/>
  <c r="AF277" i="16"/>
  <c r="AN278" i="16"/>
  <c r="AN277" i="16"/>
  <c r="AW278" i="16"/>
  <c r="BE278" i="16"/>
  <c r="BE277" i="16"/>
  <c r="D281" i="16"/>
  <c r="L281" i="16"/>
  <c r="T281" i="16"/>
  <c r="AB281" i="16"/>
  <c r="AJ281" i="16"/>
  <c r="AR281" i="16"/>
  <c r="BA281" i="16"/>
  <c r="H351" i="16"/>
  <c r="H350" i="16"/>
  <c r="P351" i="16"/>
  <c r="P350" i="16"/>
  <c r="X351" i="16"/>
  <c r="X350" i="16"/>
  <c r="AF351" i="16"/>
  <c r="AF350" i="16"/>
  <c r="AN351" i="16"/>
  <c r="AN350" i="16"/>
  <c r="AW351" i="16"/>
  <c r="BE350" i="16"/>
  <c r="BE351" i="16"/>
  <c r="D359" i="16"/>
  <c r="D353" i="16"/>
  <c r="D355" i="16" s="1"/>
  <c r="L359" i="16"/>
  <c r="L358" i="16"/>
  <c r="L353" i="16"/>
  <c r="L355" i="16" s="1"/>
  <c r="T359" i="16"/>
  <c r="T358" i="16"/>
  <c r="T353" i="16"/>
  <c r="T355" i="16" s="1"/>
  <c r="AB359" i="16"/>
  <c r="AB358" i="16"/>
  <c r="AB353" i="16"/>
  <c r="AB355" i="16" s="1"/>
  <c r="AJ359" i="16"/>
  <c r="AJ358" i="16"/>
  <c r="AJ353" i="16"/>
  <c r="AJ355" i="16" s="1"/>
  <c r="AR359" i="16"/>
  <c r="AR358" i="16"/>
  <c r="AR353" i="16"/>
  <c r="AR355" i="16" s="1"/>
  <c r="BA358" i="16"/>
  <c r="BA359" i="16"/>
  <c r="BA353" i="16"/>
  <c r="BA355" i="16" s="1"/>
  <c r="H363" i="16"/>
  <c r="H362" i="16"/>
  <c r="P363" i="16"/>
  <c r="P362" i="16"/>
  <c r="X363" i="16"/>
  <c r="X362" i="16"/>
  <c r="AF363" i="16"/>
  <c r="AF362" i="16"/>
  <c r="AN363" i="16"/>
  <c r="AN362" i="16"/>
  <c r="AW363" i="16"/>
  <c r="BE363" i="16"/>
  <c r="BE362" i="16"/>
  <c r="D366" i="16"/>
  <c r="L366" i="16"/>
  <c r="T366" i="16"/>
  <c r="AB366" i="16"/>
  <c r="AJ366" i="16"/>
  <c r="AR366" i="16"/>
  <c r="BA366" i="16"/>
  <c r="U183" i="16"/>
  <c r="Z212" i="16"/>
  <c r="Z214" i="16" s="1"/>
  <c r="BB236" i="16"/>
  <c r="AR266" i="16"/>
  <c r="AW268" i="16"/>
  <c r="AW270" i="16" s="1"/>
  <c r="G351" i="16"/>
  <c r="K353" i="16"/>
  <c r="K355" i="16" s="1"/>
  <c r="AI377" i="16"/>
  <c r="AS407" i="16"/>
  <c r="AS409" i="16" s="1"/>
  <c r="AL327" i="16"/>
  <c r="W218" i="16"/>
  <c r="W217" i="16"/>
  <c r="W212" i="16"/>
  <c r="W214" i="16" s="1"/>
  <c r="AI221" i="16"/>
  <c r="AI222" i="16"/>
  <c r="BL232" i="16"/>
  <c r="BH232" i="16"/>
  <c r="AA237" i="16"/>
  <c r="AA236" i="16"/>
  <c r="S249" i="16"/>
  <c r="AQ293" i="16"/>
  <c r="AQ292" i="16"/>
  <c r="AE301" i="16"/>
  <c r="AE300" i="16"/>
  <c r="AE295" i="16"/>
  <c r="AE297" i="16" s="1"/>
  <c r="AA305" i="16"/>
  <c r="AA304" i="16"/>
  <c r="BL304" i="16"/>
  <c r="BH304" i="16"/>
  <c r="BH305" i="16"/>
  <c r="BD327" i="16"/>
  <c r="BD328" i="16"/>
  <c r="AA378" i="16"/>
  <c r="AA386" i="16"/>
  <c r="AA385" i="16"/>
  <c r="AA380" i="16"/>
  <c r="AA382" i="16" s="1"/>
  <c r="AI390" i="16"/>
  <c r="AI389" i="16"/>
  <c r="AA393" i="16"/>
  <c r="AV413" i="16"/>
  <c r="AV407" i="16"/>
  <c r="AV409" i="16" s="1"/>
  <c r="AZ417" i="16"/>
  <c r="AZ416" i="16"/>
  <c r="E266" i="16"/>
  <c r="AK266" i="16"/>
  <c r="AK265" i="16"/>
  <c r="Q274" i="16"/>
  <c r="Q273" i="16"/>
  <c r="Q268" i="16"/>
  <c r="Q270" i="16" s="1"/>
  <c r="AX274" i="16"/>
  <c r="AX268" i="16"/>
  <c r="AX270" i="16" s="1"/>
  <c r="AC278" i="16"/>
  <c r="AC277" i="16"/>
  <c r="AC351" i="16"/>
  <c r="AC350" i="16"/>
  <c r="I359" i="16"/>
  <c r="I358" i="16"/>
  <c r="I353" i="16"/>
  <c r="I355" i="16" s="1"/>
  <c r="E363" i="16"/>
  <c r="AK363" i="16"/>
  <c r="AK362" i="16"/>
  <c r="BH234" i="16"/>
  <c r="BD400" i="16"/>
  <c r="AZ405" i="16"/>
  <c r="V183" i="16"/>
  <c r="V182" i="16"/>
  <c r="AL183" i="16"/>
  <c r="AL182" i="16"/>
  <c r="Z191" i="16"/>
  <c r="Z190" i="16"/>
  <c r="Z185" i="16"/>
  <c r="Z187" i="16" s="1"/>
  <c r="G178" i="16"/>
  <c r="O178" i="16"/>
  <c r="W178" i="16"/>
  <c r="AE178" i="16"/>
  <c r="AM178" i="16"/>
  <c r="K180" i="16"/>
  <c r="S180" i="16"/>
  <c r="AA180" i="16"/>
  <c r="AI180" i="16"/>
  <c r="AQ180" i="16"/>
  <c r="G183" i="16"/>
  <c r="G182" i="16"/>
  <c r="O183" i="16"/>
  <c r="O182" i="16"/>
  <c r="W183" i="16"/>
  <c r="W182" i="16"/>
  <c r="AE183" i="16"/>
  <c r="AE182" i="16"/>
  <c r="AM183" i="16"/>
  <c r="AM182" i="16"/>
  <c r="AV183" i="16"/>
  <c r="BD183" i="16"/>
  <c r="BD182" i="16"/>
  <c r="C191" i="16"/>
  <c r="C185" i="16"/>
  <c r="C187" i="16" s="1"/>
  <c r="K191" i="16"/>
  <c r="K190" i="16"/>
  <c r="K185" i="16"/>
  <c r="S191" i="16"/>
  <c r="S190" i="16"/>
  <c r="S185" i="16"/>
  <c r="S187" i="16" s="1"/>
  <c r="AA191" i="16"/>
  <c r="AA190" i="16"/>
  <c r="AA185" i="16"/>
  <c r="AI191" i="16"/>
  <c r="AI190" i="16"/>
  <c r="AI185" i="16"/>
  <c r="AI187" i="16" s="1"/>
  <c r="AQ191" i="16"/>
  <c r="AQ190" i="16"/>
  <c r="AQ185" i="16"/>
  <c r="AQ187" i="16" s="1"/>
  <c r="AZ190" i="16"/>
  <c r="AZ191" i="16"/>
  <c r="AZ185" i="16"/>
  <c r="BL190" i="16"/>
  <c r="BH190" i="16"/>
  <c r="BH191" i="16"/>
  <c r="BH185" i="16"/>
  <c r="BH187" i="16" s="1"/>
  <c r="G194" i="16"/>
  <c r="G195" i="16"/>
  <c r="O195" i="16"/>
  <c r="O194" i="16"/>
  <c r="W194" i="16"/>
  <c r="W195" i="16"/>
  <c r="AE194" i="16"/>
  <c r="AE195" i="16"/>
  <c r="AM194" i="16"/>
  <c r="AM195" i="16"/>
  <c r="AV195" i="16"/>
  <c r="BD194" i="16"/>
  <c r="BD195" i="16"/>
  <c r="C198" i="16"/>
  <c r="K198" i="16"/>
  <c r="S198" i="16"/>
  <c r="AA198" i="16"/>
  <c r="AI198" i="16"/>
  <c r="AQ198" i="16"/>
  <c r="AZ198" i="16"/>
  <c r="W205" i="16"/>
  <c r="AE205" i="16"/>
  <c r="AM205" i="16"/>
  <c r="AA207" i="16"/>
  <c r="AI207" i="16"/>
  <c r="AQ207" i="16"/>
  <c r="BD209" i="16"/>
  <c r="S218" i="16"/>
  <c r="S212" i="16"/>
  <c r="S214" i="16" s="1"/>
  <c r="AA218" i="16"/>
  <c r="AA217" i="16"/>
  <c r="AA212" i="16"/>
  <c r="AI218" i="16"/>
  <c r="AI217" i="16"/>
  <c r="AI212" i="16"/>
  <c r="AI214" i="16" s="1"/>
  <c r="AQ218" i="16"/>
  <c r="AQ217" i="16"/>
  <c r="AQ212" i="16"/>
  <c r="AQ214" i="16" s="1"/>
  <c r="AZ217" i="16"/>
  <c r="AZ218" i="16"/>
  <c r="AZ212" i="16"/>
  <c r="AZ214" i="16" s="1"/>
  <c r="BL217" i="16"/>
  <c r="BH217" i="16"/>
  <c r="BH218" i="16"/>
  <c r="BH212" i="16"/>
  <c r="BH214" i="16" s="1"/>
  <c r="W222" i="16"/>
  <c r="W221" i="16"/>
  <c r="AE222" i="16"/>
  <c r="AE221" i="16"/>
  <c r="AM222" i="16"/>
  <c r="AM221" i="16"/>
  <c r="AV222" i="16"/>
  <c r="BD222" i="16"/>
  <c r="BD221" i="16"/>
  <c r="S225" i="16"/>
  <c r="AA225" i="16"/>
  <c r="AI225" i="16"/>
  <c r="AQ225" i="16"/>
  <c r="AZ225" i="16"/>
  <c r="W232" i="16"/>
  <c r="AE232" i="16"/>
  <c r="AM232" i="16"/>
  <c r="AA234" i="16"/>
  <c r="AI234" i="16"/>
  <c r="AQ234" i="16"/>
  <c r="W237" i="16"/>
  <c r="W236" i="16"/>
  <c r="AE237" i="16"/>
  <c r="AE236" i="16"/>
  <c r="AM237" i="16"/>
  <c r="AM236" i="16"/>
  <c r="AV237" i="16"/>
  <c r="BD236" i="16"/>
  <c r="BD237" i="16"/>
  <c r="S245" i="16"/>
  <c r="S239" i="16"/>
  <c r="S241" i="16" s="1"/>
  <c r="AA245" i="16"/>
  <c r="AA244" i="16"/>
  <c r="AA239" i="16"/>
  <c r="AA241" i="16" s="1"/>
  <c r="AI245" i="16"/>
  <c r="AI244" i="16"/>
  <c r="AI239" i="16"/>
  <c r="AQ245" i="16"/>
  <c r="AQ244" i="16"/>
  <c r="AQ239" i="16"/>
  <c r="AQ241" i="16" s="1"/>
  <c r="AZ244" i="16"/>
  <c r="AZ245" i="16"/>
  <c r="AZ239" i="16"/>
  <c r="AZ241" i="16" s="1"/>
  <c r="BL244" i="16"/>
  <c r="BH244" i="16"/>
  <c r="BH245" i="16"/>
  <c r="BL246" i="16" s="1"/>
  <c r="BH239" i="16"/>
  <c r="BH241" i="16" s="1"/>
  <c r="W249" i="16"/>
  <c r="W248" i="16"/>
  <c r="AE249" i="16"/>
  <c r="AE248" i="16"/>
  <c r="AM249" i="16"/>
  <c r="AM248" i="16"/>
  <c r="AV249" i="16"/>
  <c r="BD249" i="16"/>
  <c r="BD248" i="16"/>
  <c r="S252" i="16"/>
  <c r="AA252" i="16"/>
  <c r="AI252" i="16"/>
  <c r="AQ252" i="16"/>
  <c r="AZ252" i="16"/>
  <c r="W288" i="16"/>
  <c r="AE288" i="16"/>
  <c r="AM288" i="16"/>
  <c r="AA290" i="16"/>
  <c r="AI290" i="16"/>
  <c r="AQ290" i="16"/>
  <c r="W293" i="16"/>
  <c r="W292" i="16"/>
  <c r="AE293" i="16"/>
  <c r="AE292" i="16"/>
  <c r="AM293" i="16"/>
  <c r="AM292" i="16"/>
  <c r="AV293" i="16"/>
  <c r="BD292" i="16"/>
  <c r="BD293" i="16"/>
  <c r="S301" i="16"/>
  <c r="S295" i="16"/>
  <c r="S297" i="16" s="1"/>
  <c r="AA301" i="16"/>
  <c r="AA300" i="16"/>
  <c r="AA295" i="16"/>
  <c r="AA297" i="16" s="1"/>
  <c r="AI301" i="16"/>
  <c r="AI300" i="16"/>
  <c r="AI295" i="16"/>
  <c r="AI297" i="16" s="1"/>
  <c r="AQ301" i="16"/>
  <c r="AQ300" i="16"/>
  <c r="AQ295" i="16"/>
  <c r="AQ297" i="16" s="1"/>
  <c r="AZ300" i="16"/>
  <c r="AZ301" i="16"/>
  <c r="AZ295" i="16"/>
  <c r="BL300" i="16"/>
  <c r="BH300" i="16"/>
  <c r="BH301" i="16"/>
  <c r="BH295" i="16"/>
  <c r="W305" i="16"/>
  <c r="W304" i="16"/>
  <c r="AE305" i="16"/>
  <c r="AE304" i="16"/>
  <c r="AM305" i="16"/>
  <c r="AM304" i="16"/>
  <c r="AV305" i="16"/>
  <c r="BD305" i="16"/>
  <c r="BD304" i="16"/>
  <c r="S308" i="16"/>
  <c r="AA308" i="16"/>
  <c r="AI308" i="16"/>
  <c r="AQ308" i="16"/>
  <c r="AZ308" i="16"/>
  <c r="W315" i="16"/>
  <c r="AE315" i="16"/>
  <c r="AM315" i="16"/>
  <c r="AA317" i="16"/>
  <c r="AI317" i="16"/>
  <c r="AQ317" i="16"/>
  <c r="W320" i="16"/>
  <c r="W319" i="16"/>
  <c r="AE320" i="16"/>
  <c r="AE319" i="16"/>
  <c r="AM320" i="16"/>
  <c r="AM319" i="16"/>
  <c r="AV320" i="16"/>
  <c r="BD320" i="16"/>
  <c r="S328" i="16"/>
  <c r="S322" i="16"/>
  <c r="S324" i="16" s="1"/>
  <c r="AA328" i="16"/>
  <c r="AA327" i="16"/>
  <c r="AA322" i="16"/>
  <c r="AA324" i="16" s="1"/>
  <c r="AI328" i="16"/>
  <c r="AI327" i="16"/>
  <c r="AI322" i="16"/>
  <c r="AI324" i="16" s="1"/>
  <c r="AQ328" i="16"/>
  <c r="AQ327" i="16"/>
  <c r="AQ322" i="16"/>
  <c r="AQ324" i="16" s="1"/>
  <c r="AZ328" i="16"/>
  <c r="AZ327" i="16"/>
  <c r="AZ322" i="16"/>
  <c r="AZ324" i="16" s="1"/>
  <c r="BL327" i="16"/>
  <c r="BH328" i="16"/>
  <c r="BH327" i="16"/>
  <c r="BH322" i="16"/>
  <c r="W332" i="16"/>
  <c r="W331" i="16"/>
  <c r="AE331" i="16"/>
  <c r="AE332" i="16"/>
  <c r="AM331" i="16"/>
  <c r="AM332" i="16"/>
  <c r="AV332" i="16"/>
  <c r="BD331" i="16"/>
  <c r="BD332" i="16"/>
  <c r="S335" i="16"/>
  <c r="AA335" i="16"/>
  <c r="AI335" i="16"/>
  <c r="AQ335" i="16"/>
  <c r="AZ335" i="16"/>
  <c r="W373" i="16"/>
  <c r="AE373" i="16"/>
  <c r="AM373" i="16"/>
  <c r="W375" i="16"/>
  <c r="AE375" i="16"/>
  <c r="AM375" i="16"/>
  <c r="W377" i="16"/>
  <c r="AE377" i="16"/>
  <c r="AM377" i="16"/>
  <c r="W385" i="16"/>
  <c r="W386" i="16"/>
  <c r="AE385" i="16"/>
  <c r="AE386" i="16"/>
  <c r="AM385" i="16"/>
  <c r="AM386" i="16"/>
  <c r="AV386" i="16"/>
  <c r="BD386" i="16"/>
  <c r="BD385" i="16"/>
  <c r="W389" i="16"/>
  <c r="W390" i="16"/>
  <c r="AE389" i="16"/>
  <c r="AE390" i="16"/>
  <c r="AM389" i="16"/>
  <c r="AM390" i="16"/>
  <c r="AV390" i="16"/>
  <c r="BD389" i="16"/>
  <c r="BD390" i="16"/>
  <c r="W393" i="16"/>
  <c r="AE393" i="16"/>
  <c r="AM393" i="16"/>
  <c r="AV393" i="16"/>
  <c r="BD393" i="16"/>
  <c r="W400" i="16"/>
  <c r="AE400" i="16"/>
  <c r="AM400" i="16"/>
  <c r="AA402" i="16"/>
  <c r="AI402" i="16"/>
  <c r="AQ402" i="16"/>
  <c r="W405" i="16"/>
  <c r="W404" i="16"/>
  <c r="AE405" i="16"/>
  <c r="AE404" i="16"/>
  <c r="AM405" i="16"/>
  <c r="AM404" i="16"/>
  <c r="AV405" i="16"/>
  <c r="BD405" i="16"/>
  <c r="S413" i="16"/>
  <c r="S407" i="16"/>
  <c r="S409" i="16" s="1"/>
  <c r="AA413" i="16"/>
  <c r="AA412" i="16"/>
  <c r="AA407" i="16"/>
  <c r="AI413" i="16"/>
  <c r="AI412" i="16"/>
  <c r="AI407" i="16"/>
  <c r="AI409" i="16" s="1"/>
  <c r="AQ413" i="16"/>
  <c r="AQ412" i="16"/>
  <c r="AQ407" i="16"/>
  <c r="AQ409" i="16" s="1"/>
  <c r="AZ412" i="16"/>
  <c r="AZ413" i="16"/>
  <c r="AZ407" i="16"/>
  <c r="AZ409" i="16" s="1"/>
  <c r="W417" i="16"/>
  <c r="W416" i="16"/>
  <c r="AE417" i="16"/>
  <c r="AE416" i="16"/>
  <c r="AM417" i="16"/>
  <c r="AM416" i="16"/>
  <c r="AV417" i="16"/>
  <c r="BD416" i="16"/>
  <c r="BD417" i="16"/>
  <c r="S420" i="16"/>
  <c r="AA420" i="16"/>
  <c r="AI420" i="16"/>
  <c r="AQ420" i="16"/>
  <c r="AZ420" i="16"/>
  <c r="I261" i="16"/>
  <c r="Q261" i="16"/>
  <c r="Y261" i="16"/>
  <c r="AG261" i="16"/>
  <c r="AO261" i="16"/>
  <c r="BF261" i="16"/>
  <c r="M263" i="16"/>
  <c r="U263" i="16"/>
  <c r="AC263" i="16"/>
  <c r="AK263" i="16"/>
  <c r="AS263" i="16"/>
  <c r="BB263" i="16"/>
  <c r="BJ263" i="16"/>
  <c r="I266" i="16"/>
  <c r="I265" i="16"/>
  <c r="Q266" i="16"/>
  <c r="Q265" i="16"/>
  <c r="Y266" i="16"/>
  <c r="Y265" i="16"/>
  <c r="AG266" i="16"/>
  <c r="AG265" i="16"/>
  <c r="AO266" i="16"/>
  <c r="AO265" i="16"/>
  <c r="AX266" i="16"/>
  <c r="BF266" i="16"/>
  <c r="BF265" i="16"/>
  <c r="E274" i="16"/>
  <c r="E268" i="16"/>
  <c r="E270" i="16" s="1"/>
  <c r="M274" i="16"/>
  <c r="M273" i="16"/>
  <c r="M268" i="16"/>
  <c r="M270" i="16" s="1"/>
  <c r="U274" i="16"/>
  <c r="U273" i="16"/>
  <c r="U268" i="16"/>
  <c r="U270" i="16" s="1"/>
  <c r="AC274" i="16"/>
  <c r="AC273" i="16"/>
  <c r="AC268" i="16"/>
  <c r="AC270" i="16" s="1"/>
  <c r="AK274" i="16"/>
  <c r="AK273" i="16"/>
  <c r="AK268" i="16"/>
  <c r="AK270" i="16" s="1"/>
  <c r="AS274" i="16"/>
  <c r="AS273" i="16"/>
  <c r="AS268" i="16"/>
  <c r="AS270" i="16" s="1"/>
  <c r="BB274" i="16"/>
  <c r="BB273" i="16"/>
  <c r="BB268" i="16"/>
  <c r="BB270" i="16" s="1"/>
  <c r="BJ274" i="16"/>
  <c r="BN275" i="16" s="1"/>
  <c r="BJ273" i="16"/>
  <c r="BJ268" i="16"/>
  <c r="BN269" i="16" s="1"/>
  <c r="I278" i="16"/>
  <c r="I277" i="16"/>
  <c r="Q278" i="16"/>
  <c r="Q277" i="16"/>
  <c r="Y278" i="16"/>
  <c r="Y277" i="16"/>
  <c r="AG278" i="16"/>
  <c r="AG277" i="16"/>
  <c r="AO278" i="16"/>
  <c r="AO277" i="16"/>
  <c r="AX278" i="16"/>
  <c r="BF278" i="16"/>
  <c r="BF277" i="16"/>
  <c r="E281" i="16"/>
  <c r="M281" i="16"/>
  <c r="U281" i="16"/>
  <c r="AC281" i="16"/>
  <c r="AK281" i="16"/>
  <c r="AS281" i="16"/>
  <c r="BB281" i="16"/>
  <c r="I346" i="16"/>
  <c r="Q346" i="16"/>
  <c r="Y346" i="16"/>
  <c r="AG346" i="16"/>
  <c r="AO346" i="16"/>
  <c r="BF346" i="16"/>
  <c r="M348" i="16"/>
  <c r="U348" i="16"/>
  <c r="AC348" i="16"/>
  <c r="AK348" i="16"/>
  <c r="AS348" i="16"/>
  <c r="BB348" i="16"/>
  <c r="I351" i="16"/>
  <c r="I350" i="16"/>
  <c r="Q351" i="16"/>
  <c r="Q350" i="16"/>
  <c r="Y351" i="16"/>
  <c r="Y350" i="16"/>
  <c r="AG351" i="16"/>
  <c r="AG350" i="16"/>
  <c r="AO351" i="16"/>
  <c r="AO350" i="16"/>
  <c r="AX351" i="16"/>
  <c r="BF351" i="16"/>
  <c r="BF350" i="16"/>
  <c r="E359" i="16"/>
  <c r="E353" i="16"/>
  <c r="E355" i="16" s="1"/>
  <c r="M359" i="16"/>
  <c r="M358" i="16"/>
  <c r="M353" i="16"/>
  <c r="M355" i="16" s="1"/>
  <c r="U359" i="16"/>
  <c r="U358" i="16"/>
  <c r="U353" i="16"/>
  <c r="U355" i="16" s="1"/>
  <c r="AC359" i="16"/>
  <c r="AC358" i="16"/>
  <c r="AC353" i="16"/>
  <c r="AC355" i="16" s="1"/>
  <c r="AK359" i="16"/>
  <c r="AK358" i="16"/>
  <c r="AK353" i="16"/>
  <c r="AK355" i="16" s="1"/>
  <c r="AS359" i="16"/>
  <c r="AS358" i="16"/>
  <c r="AS353" i="16"/>
  <c r="AS355" i="16" s="1"/>
  <c r="BB358" i="16"/>
  <c r="BB359" i="16"/>
  <c r="BB353" i="16"/>
  <c r="I363" i="16"/>
  <c r="I362" i="16"/>
  <c r="Q363" i="16"/>
  <c r="Q362" i="16"/>
  <c r="Y363" i="16"/>
  <c r="Y362" i="16"/>
  <c r="AG363" i="16"/>
  <c r="AG362" i="16"/>
  <c r="AO363" i="16"/>
  <c r="AO362" i="16"/>
  <c r="AX363" i="16"/>
  <c r="BF363" i="16"/>
  <c r="BF362" i="16"/>
  <c r="E366" i="16"/>
  <c r="M366" i="16"/>
  <c r="U366" i="16"/>
  <c r="AC366" i="16"/>
  <c r="AK366" i="16"/>
  <c r="AS366" i="16"/>
  <c r="BB366" i="16"/>
  <c r="AC183" i="16"/>
  <c r="BH209" i="16"/>
  <c r="AH212" i="16"/>
  <c r="AH214" i="16" s="1"/>
  <c r="BJ236" i="16"/>
  <c r="BA266" i="16"/>
  <c r="BE268" i="16"/>
  <c r="BE270" i="16" s="1"/>
  <c r="O351" i="16"/>
  <c r="S353" i="16"/>
  <c r="S355" i="16" s="1"/>
  <c r="AQ377" i="16"/>
  <c r="AE380" i="16"/>
  <c r="AE382" i="16" s="1"/>
  <c r="AS190" i="16"/>
  <c r="BK328" i="16"/>
  <c r="BO329" i="16" s="1"/>
  <c r="AZ210" i="16"/>
  <c r="BD218" i="16"/>
  <c r="BD217" i="16"/>
  <c r="BD212" i="16"/>
  <c r="BD214" i="16" s="1"/>
  <c r="BL236" i="16"/>
  <c r="BH237" i="16"/>
  <c r="BH236" i="16"/>
  <c r="AA249" i="16"/>
  <c r="AA248" i="16"/>
  <c r="AA293" i="16"/>
  <c r="AA292" i="16"/>
  <c r="AM301" i="16"/>
  <c r="AM300" i="16"/>
  <c r="AM295" i="16"/>
  <c r="AM297" i="16" s="1"/>
  <c r="AQ305" i="16"/>
  <c r="AQ304" i="16"/>
  <c r="W328" i="16"/>
  <c r="W327" i="16"/>
  <c r="AQ332" i="16"/>
  <c r="AQ331" i="16"/>
  <c r="S386" i="16"/>
  <c r="S380" i="16"/>
  <c r="S382" i="16" s="1"/>
  <c r="AA390" i="16"/>
  <c r="AA389" i="16"/>
  <c r="AI393" i="16"/>
  <c r="AM413" i="16"/>
  <c r="AM412" i="16"/>
  <c r="AM407" i="16"/>
  <c r="AM409" i="16" s="1"/>
  <c r="AI417" i="16"/>
  <c r="AI416" i="16"/>
  <c r="AC266" i="16"/>
  <c r="AC265" i="16"/>
  <c r="I274" i="16"/>
  <c r="I273" i="16"/>
  <c r="I268" i="16"/>
  <c r="I270" i="16" s="1"/>
  <c r="AG274" i="16"/>
  <c r="AG273" i="16"/>
  <c r="AG268" i="16"/>
  <c r="AG270" i="16" s="1"/>
  <c r="M278" i="16"/>
  <c r="M277" i="16"/>
  <c r="AS278" i="16"/>
  <c r="AS277" i="16"/>
  <c r="U351" i="16"/>
  <c r="U350" i="16"/>
  <c r="AO359" i="16"/>
  <c r="AO358" i="16"/>
  <c r="AO353" i="16"/>
  <c r="AO355" i="16" s="1"/>
  <c r="U363" i="16"/>
  <c r="U362" i="16"/>
  <c r="N183" i="16"/>
  <c r="N182" i="16"/>
  <c r="H183" i="16"/>
  <c r="H182" i="16"/>
  <c r="P183" i="16"/>
  <c r="P182" i="16"/>
  <c r="X183" i="16"/>
  <c r="X182" i="16"/>
  <c r="AF183" i="16"/>
  <c r="AF182" i="16"/>
  <c r="AN183" i="16"/>
  <c r="AN182" i="16"/>
  <c r="AW183" i="16"/>
  <c r="BE183" i="16"/>
  <c r="BE182" i="16"/>
  <c r="D191" i="16"/>
  <c r="D185" i="16"/>
  <c r="D187" i="16" s="1"/>
  <c r="L191" i="16"/>
  <c r="L190" i="16"/>
  <c r="L185" i="16"/>
  <c r="L187" i="16" s="1"/>
  <c r="T191" i="16"/>
  <c r="T190" i="16"/>
  <c r="T185" i="16"/>
  <c r="T187" i="16" s="1"/>
  <c r="AB191" i="16"/>
  <c r="AB190" i="16"/>
  <c r="AB185" i="16"/>
  <c r="AB187" i="16" s="1"/>
  <c r="AJ191" i="16"/>
  <c r="AJ190" i="16"/>
  <c r="AJ185" i="16"/>
  <c r="AJ187" i="16" s="1"/>
  <c r="AR191" i="16"/>
  <c r="AR190" i="16"/>
  <c r="AR185" i="16"/>
  <c r="AR187" i="16" s="1"/>
  <c r="BA190" i="16"/>
  <c r="BA191" i="16"/>
  <c r="BA185" i="16"/>
  <c r="BA187" i="16" s="1"/>
  <c r="BI190" i="16"/>
  <c r="BI191" i="16"/>
  <c r="BM192" i="16" s="1"/>
  <c r="BI185" i="16"/>
  <c r="H195" i="16"/>
  <c r="H194" i="16"/>
  <c r="P195" i="16"/>
  <c r="P194" i="16"/>
  <c r="X195" i="16"/>
  <c r="X194" i="16"/>
  <c r="AF195" i="16"/>
  <c r="AF194" i="16"/>
  <c r="AN195" i="16"/>
  <c r="AN194" i="16"/>
  <c r="AW195" i="16"/>
  <c r="BE194" i="16"/>
  <c r="BE195" i="16"/>
  <c r="D198" i="16"/>
  <c r="L198" i="16"/>
  <c r="T198" i="16"/>
  <c r="AB198" i="16"/>
  <c r="AJ198" i="16"/>
  <c r="AR198" i="16"/>
  <c r="BA198" i="16"/>
  <c r="X205" i="16"/>
  <c r="AF205" i="16"/>
  <c r="AN205" i="16"/>
  <c r="BE205" i="16"/>
  <c r="AB207" i="16"/>
  <c r="AJ207" i="16"/>
  <c r="AR207" i="16"/>
  <c r="BA207" i="16"/>
  <c r="BI207" i="16"/>
  <c r="X210" i="16"/>
  <c r="X209" i="16"/>
  <c r="AF210" i="16"/>
  <c r="AF209" i="16"/>
  <c r="AN210" i="16"/>
  <c r="AN209" i="16"/>
  <c r="AW210" i="16"/>
  <c r="BE209" i="16"/>
  <c r="BE210" i="16"/>
  <c r="T212" i="16"/>
  <c r="T214" i="16" s="1"/>
  <c r="T218" i="16"/>
  <c r="AB217" i="16"/>
  <c r="AB212" i="16"/>
  <c r="AB214" i="16" s="1"/>
  <c r="AB218" i="16"/>
  <c r="AJ217" i="16"/>
  <c r="AJ212" i="16"/>
  <c r="AJ214" i="16" s="1"/>
  <c r="AR217" i="16"/>
  <c r="AR212" i="16"/>
  <c r="AR214" i="16" s="1"/>
  <c r="AR218" i="16"/>
  <c r="BA217" i="16"/>
  <c r="BA218" i="16"/>
  <c r="BA212" i="16"/>
  <c r="BA214" i="16" s="1"/>
  <c r="BI217" i="16"/>
  <c r="BI218" i="16"/>
  <c r="BM219" i="16" s="1"/>
  <c r="BI212" i="16"/>
  <c r="X222" i="16"/>
  <c r="X221" i="16"/>
  <c r="AF222" i="16"/>
  <c r="AF221" i="16"/>
  <c r="AN222" i="16"/>
  <c r="AN221" i="16"/>
  <c r="AW222" i="16"/>
  <c r="BE222" i="16"/>
  <c r="BE221" i="16"/>
  <c r="T225" i="16"/>
  <c r="AB225" i="16"/>
  <c r="AJ225" i="16"/>
  <c r="AR225" i="16"/>
  <c r="BA225" i="16"/>
  <c r="X232" i="16"/>
  <c r="AF232" i="16"/>
  <c r="AN232" i="16"/>
  <c r="BE232" i="16"/>
  <c r="AB234" i="16"/>
  <c r="AJ234" i="16"/>
  <c r="AR234" i="16"/>
  <c r="BA234" i="16"/>
  <c r="BI234" i="16"/>
  <c r="X237" i="16"/>
  <c r="X236" i="16"/>
  <c r="AF237" i="16"/>
  <c r="AF236" i="16"/>
  <c r="AN237" i="16"/>
  <c r="AN236" i="16"/>
  <c r="AW237" i="16"/>
  <c r="BE236" i="16"/>
  <c r="BE237" i="16"/>
  <c r="AB244" i="16"/>
  <c r="AB245" i="16"/>
  <c r="AJ244" i="16"/>
  <c r="AJ245" i="16"/>
  <c r="AR245" i="16"/>
  <c r="AR244" i="16"/>
  <c r="BA244" i="16"/>
  <c r="BA245" i="16"/>
  <c r="BI244" i="16"/>
  <c r="BI245" i="16"/>
  <c r="X249" i="16"/>
  <c r="X248" i="16"/>
  <c r="AF249" i="16"/>
  <c r="AF248" i="16"/>
  <c r="AN249" i="16"/>
  <c r="AN248" i="16"/>
  <c r="AW249" i="16"/>
  <c r="BE248" i="16"/>
  <c r="BE249" i="16"/>
  <c r="T252" i="16"/>
  <c r="AB252" i="16"/>
  <c r="AJ252" i="16"/>
  <c r="AR252" i="16"/>
  <c r="BA252" i="16"/>
  <c r="X288" i="16"/>
  <c r="AF288" i="16"/>
  <c r="AN288" i="16"/>
  <c r="BE288" i="16"/>
  <c r="AB290" i="16"/>
  <c r="AJ290" i="16"/>
  <c r="AR290" i="16"/>
  <c r="BA290" i="16"/>
  <c r="BI290" i="16"/>
  <c r="BE292" i="16"/>
  <c r="T301" i="16"/>
  <c r="AB301" i="16"/>
  <c r="AB300" i="16"/>
  <c r="AJ301" i="16"/>
  <c r="AJ300" i="16"/>
  <c r="AR301" i="16"/>
  <c r="AR300" i="16"/>
  <c r="BA301" i="16"/>
  <c r="BA300" i="16"/>
  <c r="BI301" i="16"/>
  <c r="BM302" i="16" s="1"/>
  <c r="BI300" i="16"/>
  <c r="X305" i="16"/>
  <c r="X304" i="16"/>
  <c r="AF305" i="16"/>
  <c r="AF304" i="16"/>
  <c r="AN305" i="16"/>
  <c r="AN304" i="16"/>
  <c r="AW305" i="16"/>
  <c r="BE304" i="16"/>
  <c r="BE305" i="16"/>
  <c r="T308" i="16"/>
  <c r="AB308" i="16"/>
  <c r="AJ308" i="16"/>
  <c r="AR308" i="16"/>
  <c r="BA308" i="16"/>
  <c r="X315" i="16"/>
  <c r="AF315" i="16"/>
  <c r="AN315" i="16"/>
  <c r="BE315" i="16"/>
  <c r="AB317" i="16"/>
  <c r="AJ317" i="16"/>
  <c r="AR317" i="16"/>
  <c r="BA317" i="16"/>
  <c r="BI317" i="16"/>
  <c r="X320" i="16"/>
  <c r="X319" i="16"/>
  <c r="AF320" i="16"/>
  <c r="AF319" i="16"/>
  <c r="AN320" i="16"/>
  <c r="AN319" i="16"/>
  <c r="AW320" i="16"/>
  <c r="BE320" i="16"/>
  <c r="BE319" i="16"/>
  <c r="T328" i="16"/>
  <c r="T322" i="16"/>
  <c r="T324" i="16" s="1"/>
  <c r="AB328" i="16"/>
  <c r="AB327" i="16"/>
  <c r="AB322" i="16"/>
  <c r="AB324" i="16" s="1"/>
  <c r="AJ328" i="16"/>
  <c r="AJ327" i="16"/>
  <c r="AJ322" i="16"/>
  <c r="AR328" i="16"/>
  <c r="AR327" i="16"/>
  <c r="AR322" i="16"/>
  <c r="AR324" i="16" s="1"/>
  <c r="BA327" i="16"/>
  <c r="BA328" i="16"/>
  <c r="BA322" i="16"/>
  <c r="BI327" i="16"/>
  <c r="BI328" i="16"/>
  <c r="BI322" i="16"/>
  <c r="X332" i="16"/>
  <c r="X331" i="16"/>
  <c r="AF332" i="16"/>
  <c r="AF331" i="16"/>
  <c r="AN332" i="16"/>
  <c r="AN331" i="16"/>
  <c r="AW332" i="16"/>
  <c r="BE331" i="16"/>
  <c r="BE332" i="16"/>
  <c r="T335" i="16"/>
  <c r="AB335" i="16"/>
  <c r="AJ335" i="16"/>
  <c r="AR335" i="16"/>
  <c r="BA335" i="16"/>
  <c r="X373" i="16"/>
  <c r="AF373" i="16"/>
  <c r="AN373" i="16"/>
  <c r="BE373" i="16"/>
  <c r="X375" i="16"/>
  <c r="AF375" i="16"/>
  <c r="AN375" i="16"/>
  <c r="BE375" i="16"/>
  <c r="X377" i="16"/>
  <c r="X378" i="16"/>
  <c r="AF377" i="16"/>
  <c r="AF378" i="16"/>
  <c r="AN377" i="16"/>
  <c r="AN378" i="16"/>
  <c r="AW378" i="16"/>
  <c r="BE378" i="16"/>
  <c r="BE377" i="16"/>
  <c r="X385" i="16"/>
  <c r="X386" i="16"/>
  <c r="X380" i="16"/>
  <c r="X382" i="16" s="1"/>
  <c r="AF385" i="16"/>
  <c r="AF386" i="16"/>
  <c r="AF380" i="16"/>
  <c r="AF382" i="16" s="1"/>
  <c r="AN385" i="16"/>
  <c r="AN386" i="16"/>
  <c r="AN380" i="16"/>
  <c r="AN382" i="16" s="1"/>
  <c r="AW386" i="16"/>
  <c r="AW380" i="16"/>
  <c r="AW382" i="16" s="1"/>
  <c r="BE386" i="16"/>
  <c r="BE385" i="16"/>
  <c r="BE380" i="16"/>
  <c r="BE382" i="16" s="1"/>
  <c r="X389" i="16"/>
  <c r="X390" i="16"/>
  <c r="AF389" i="16"/>
  <c r="AF390" i="16"/>
  <c r="AN389" i="16"/>
  <c r="AN390" i="16"/>
  <c r="AW390" i="16"/>
  <c r="BE390" i="16"/>
  <c r="BE389" i="16"/>
  <c r="X393" i="16"/>
  <c r="AF393" i="16"/>
  <c r="AN393" i="16"/>
  <c r="AW393" i="16"/>
  <c r="BE393" i="16"/>
  <c r="X400" i="16"/>
  <c r="AF400" i="16"/>
  <c r="AN400" i="16"/>
  <c r="BE400" i="16"/>
  <c r="AB402" i="16"/>
  <c r="AJ402" i="16"/>
  <c r="AR402" i="16"/>
  <c r="BA402" i="16"/>
  <c r="X405" i="16"/>
  <c r="X404" i="16"/>
  <c r="AF405" i="16"/>
  <c r="AF404" i="16"/>
  <c r="AN405" i="16"/>
  <c r="AN404" i="16"/>
  <c r="AW405" i="16"/>
  <c r="BE405" i="16"/>
  <c r="BE404" i="16"/>
  <c r="T413" i="16"/>
  <c r="T407" i="16"/>
  <c r="T409" i="16" s="1"/>
  <c r="AB413" i="16"/>
  <c r="AB412" i="16"/>
  <c r="AB407" i="16"/>
  <c r="AB409" i="16" s="1"/>
  <c r="AJ413" i="16"/>
  <c r="AJ412" i="16"/>
  <c r="AJ407" i="16"/>
  <c r="AJ409" i="16" s="1"/>
  <c r="AR413" i="16"/>
  <c r="AR412" i="16"/>
  <c r="AR407" i="16"/>
  <c r="AR409" i="16" s="1"/>
  <c r="BA413" i="16"/>
  <c r="BA407" i="16"/>
  <c r="BA409" i="16" s="1"/>
  <c r="BA412" i="16"/>
  <c r="X416" i="16"/>
  <c r="X417" i="16"/>
  <c r="AF416" i="16"/>
  <c r="AF417" i="16"/>
  <c r="AN416" i="16"/>
  <c r="AN417" i="16"/>
  <c r="AW417" i="16"/>
  <c r="BE416" i="16"/>
  <c r="BE417" i="16"/>
  <c r="T420" i="16"/>
  <c r="AB420" i="16"/>
  <c r="AJ420" i="16"/>
  <c r="AR420" i="16"/>
  <c r="BA420" i="16"/>
  <c r="J261" i="16"/>
  <c r="R261" i="16"/>
  <c r="Z261" i="16"/>
  <c r="AH261" i="16"/>
  <c r="AP261" i="16"/>
  <c r="BG261" i="16"/>
  <c r="N263" i="16"/>
  <c r="V263" i="16"/>
  <c r="AD263" i="16"/>
  <c r="AL263" i="16"/>
  <c r="AT263" i="16"/>
  <c r="BC263" i="16"/>
  <c r="BK263" i="16"/>
  <c r="J266" i="16"/>
  <c r="J265" i="16"/>
  <c r="R266" i="16"/>
  <c r="R265" i="16"/>
  <c r="Z266" i="16"/>
  <c r="Z265" i="16"/>
  <c r="AH266" i="16"/>
  <c r="AH265" i="16"/>
  <c r="AP266" i="16"/>
  <c r="AP265" i="16"/>
  <c r="AY266" i="16"/>
  <c r="BG265" i="16"/>
  <c r="BG266" i="16"/>
  <c r="F274" i="16"/>
  <c r="F268" i="16"/>
  <c r="F270" i="16" s="1"/>
  <c r="N274" i="16"/>
  <c r="N273" i="16"/>
  <c r="N268" i="16"/>
  <c r="N270" i="16" s="1"/>
  <c r="V274" i="16"/>
  <c r="V273" i="16"/>
  <c r="V268" i="16"/>
  <c r="V270" i="16" s="1"/>
  <c r="AD274" i="16"/>
  <c r="AD273" i="16"/>
  <c r="AD268" i="16"/>
  <c r="AD270" i="16" s="1"/>
  <c r="AL274" i="16"/>
  <c r="AL273" i="16"/>
  <c r="AL268" i="16"/>
  <c r="AL270" i="16" s="1"/>
  <c r="AT274" i="16"/>
  <c r="AT273" i="16"/>
  <c r="AT268" i="16"/>
  <c r="AT270" i="16" s="1"/>
  <c r="BC274" i="16"/>
  <c r="BC273" i="16"/>
  <c r="BC268" i="16"/>
  <c r="BC270" i="16" s="1"/>
  <c r="BK274" i="16"/>
  <c r="BO275" i="16" s="1"/>
  <c r="BK273" i="16"/>
  <c r="BK268" i="16"/>
  <c r="J278" i="16"/>
  <c r="J277" i="16"/>
  <c r="R278" i="16"/>
  <c r="R277" i="16"/>
  <c r="Z278" i="16"/>
  <c r="Z277" i="16"/>
  <c r="AH278" i="16"/>
  <c r="AH277" i="16"/>
  <c r="AP278" i="16"/>
  <c r="AP277" i="16"/>
  <c r="AY278" i="16"/>
  <c r="BG278" i="16"/>
  <c r="BG277" i="16"/>
  <c r="F281" i="16"/>
  <c r="N281" i="16"/>
  <c r="V281" i="16"/>
  <c r="AD281" i="16"/>
  <c r="AL281" i="16"/>
  <c r="AT281" i="16"/>
  <c r="BC281" i="16"/>
  <c r="J346" i="16"/>
  <c r="R346" i="16"/>
  <c r="Z346" i="16"/>
  <c r="AH346" i="16"/>
  <c r="AP346" i="16"/>
  <c r="BG346" i="16"/>
  <c r="N348" i="16"/>
  <c r="V348" i="16"/>
  <c r="AD348" i="16"/>
  <c r="AL348" i="16"/>
  <c r="AT348" i="16"/>
  <c r="BC348" i="16"/>
  <c r="J351" i="16"/>
  <c r="J350" i="16"/>
  <c r="R351" i="16"/>
  <c r="R350" i="16"/>
  <c r="Z351" i="16"/>
  <c r="Z350" i="16"/>
  <c r="AH351" i="16"/>
  <c r="AH350" i="16"/>
  <c r="AP351" i="16"/>
  <c r="AP350" i="16"/>
  <c r="AY351" i="16"/>
  <c r="BG351" i="16"/>
  <c r="BG350" i="16"/>
  <c r="F353" i="16"/>
  <c r="F355" i="16" s="1"/>
  <c r="F359" i="16"/>
  <c r="N353" i="16"/>
  <c r="N355" i="16" s="1"/>
  <c r="N358" i="16"/>
  <c r="V353" i="16"/>
  <c r="V355" i="16" s="1"/>
  <c r="V358" i="16"/>
  <c r="V359" i="16"/>
  <c r="AD358" i="16"/>
  <c r="AD353" i="16"/>
  <c r="AD355" i="16" s="1"/>
  <c r="AD359" i="16"/>
  <c r="AL358" i="16"/>
  <c r="AL359" i="16"/>
  <c r="AL353" i="16"/>
  <c r="AL355" i="16" s="1"/>
  <c r="AT358" i="16"/>
  <c r="AT359" i="16"/>
  <c r="AT353" i="16"/>
  <c r="AT355" i="16" s="1"/>
  <c r="BC358" i="16"/>
  <c r="BC359" i="16"/>
  <c r="BC353" i="16"/>
  <c r="BC355" i="16" s="1"/>
  <c r="J363" i="16"/>
  <c r="J362" i="16"/>
  <c r="R363" i="16"/>
  <c r="R362" i="16"/>
  <c r="Z363" i="16"/>
  <c r="Z362" i="16"/>
  <c r="AH363" i="16"/>
  <c r="AH362" i="16"/>
  <c r="AP363" i="16"/>
  <c r="AP362" i="16"/>
  <c r="AY363" i="16"/>
  <c r="BG362" i="16"/>
  <c r="BG363" i="16"/>
  <c r="F366" i="16"/>
  <c r="N366" i="16"/>
  <c r="V366" i="16"/>
  <c r="AD366" i="16"/>
  <c r="AL366" i="16"/>
  <c r="AT366" i="16"/>
  <c r="BC366" i="16"/>
  <c r="BH263" i="16"/>
  <c r="AP212" i="16"/>
  <c r="AP214" i="16" s="1"/>
  <c r="AR239" i="16"/>
  <c r="AR241" i="16" s="1"/>
  <c r="BE265" i="16"/>
  <c r="BI266" i="16"/>
  <c r="BM267" i="16" s="1"/>
  <c r="AZ320" i="16"/>
  <c r="AA353" i="16"/>
  <c r="AA355" i="16" s="1"/>
  <c r="AM380" i="16"/>
  <c r="AM382" i="16" s="1"/>
  <c r="BB191" i="16"/>
  <c r="N359" i="16"/>
  <c r="BK47" i="16"/>
  <c r="AT47" i="16"/>
  <c r="AL47" i="16"/>
  <c r="AD47" i="16"/>
  <c r="V47" i="16"/>
  <c r="N47" i="16"/>
  <c r="BI47" i="16"/>
  <c r="BA47" i="16"/>
  <c r="AR47" i="16"/>
  <c r="AJ47" i="16"/>
  <c r="AB47" i="16"/>
  <c r="T47" i="16"/>
  <c r="L47" i="16"/>
  <c r="Y47" i="16"/>
  <c r="AG47" i="16"/>
  <c r="I47" i="16"/>
  <c r="AO47" i="16"/>
  <c r="Q47" i="16"/>
  <c r="BE47" i="16"/>
  <c r="BJ47" i="16"/>
  <c r="BB47" i="16"/>
  <c r="U47" i="16"/>
  <c r="M47" i="16"/>
  <c r="BH47" i="16"/>
  <c r="AZ47" i="16"/>
  <c r="AQ47" i="16"/>
  <c r="AI47" i="16"/>
  <c r="AA47" i="16"/>
  <c r="S47" i="16"/>
  <c r="K47" i="16"/>
  <c r="BG47" i="16"/>
  <c r="AP47" i="16"/>
  <c r="AH47" i="16"/>
  <c r="BC47" i="16"/>
  <c r="AS47" i="16"/>
  <c r="AK47" i="16"/>
  <c r="AC47" i="16"/>
  <c r="Z47" i="16"/>
  <c r="R47" i="16"/>
  <c r="J47" i="16"/>
  <c r="AN47" i="16"/>
  <c r="AF47" i="16"/>
  <c r="X47" i="16"/>
  <c r="P47" i="16"/>
  <c r="H47" i="16"/>
  <c r="BD47" i="16"/>
  <c r="AM47" i="16"/>
  <c r="AE47" i="16"/>
  <c r="W47" i="16"/>
  <c r="O47" i="16"/>
  <c r="G47" i="16"/>
  <c r="BF47" i="16"/>
  <c r="AR294" i="16" l="1"/>
  <c r="AD188" i="16"/>
  <c r="I192" i="16"/>
  <c r="Q192" i="16"/>
  <c r="BJ192" i="16"/>
  <c r="AC196" i="16"/>
  <c r="BB188" i="16"/>
  <c r="BG196" i="16"/>
  <c r="AP219" i="16"/>
  <c r="AT223" i="16"/>
  <c r="AT238" i="16"/>
  <c r="AP246" i="16"/>
  <c r="BG246" i="16"/>
  <c r="BG242" i="16"/>
  <c r="AL250" i="16"/>
  <c r="AL294" i="16"/>
  <c r="Z298" i="16"/>
  <c r="Z329" i="16"/>
  <c r="AH329" i="16"/>
  <c r="AD333" i="16"/>
  <c r="AL379" i="16"/>
  <c r="AT379" i="16"/>
  <c r="BG379" i="16"/>
  <c r="AD387" i="16"/>
  <c r="X279" i="16"/>
  <c r="BA279" i="16"/>
  <c r="T356" i="16"/>
  <c r="AL215" i="16"/>
  <c r="AF184" i="16"/>
  <c r="AZ383" i="16"/>
  <c r="AS196" i="16"/>
  <c r="BF211" i="16"/>
  <c r="Y219" i="16"/>
  <c r="AK223" i="16"/>
  <c r="BB223" i="16"/>
  <c r="AK250" i="16"/>
  <c r="BB294" i="16"/>
  <c r="AO302" i="16"/>
  <c r="AS306" i="16"/>
  <c r="BB306" i="16"/>
  <c r="AG329" i="16"/>
  <c r="BF329" i="16"/>
  <c r="AC379" i="16"/>
  <c r="AK379" i="16"/>
  <c r="BF379" i="16"/>
  <c r="AC387" i="16"/>
  <c r="AS387" i="16"/>
  <c r="BB387" i="16"/>
  <c r="AC406" i="16"/>
  <c r="AK406" i="16"/>
  <c r="AS406" i="16"/>
  <c r="BB406" i="16"/>
  <c r="AG414" i="16"/>
  <c r="AG410" i="16"/>
  <c r="BF414" i="16"/>
  <c r="AQ271" i="16"/>
  <c r="BD360" i="16"/>
  <c r="G364" i="16"/>
  <c r="M184" i="16"/>
  <c r="R192" i="16"/>
  <c r="R188" i="16"/>
  <c r="AH188" i="16"/>
  <c r="BG192" i="16"/>
  <c r="Z414" i="16"/>
  <c r="BG410" i="16"/>
  <c r="P267" i="16"/>
  <c r="BA352" i="16"/>
  <c r="K356" i="16"/>
  <c r="AA379" i="16"/>
  <c r="O184" i="16"/>
  <c r="AI192" i="16"/>
  <c r="AE196" i="16"/>
  <c r="AM196" i="16"/>
  <c r="AI219" i="16"/>
  <c r="W223" i="16"/>
  <c r="BD250" i="16"/>
  <c r="W306" i="16"/>
  <c r="AM321" i="16"/>
  <c r="AQ329" i="16"/>
  <c r="AZ414" i="16"/>
  <c r="BD410" i="16"/>
  <c r="BF267" i="16"/>
  <c r="AC275" i="16"/>
  <c r="AS275" i="16"/>
  <c r="BJ279" i="16"/>
  <c r="I352" i="16"/>
  <c r="BF352" i="16"/>
  <c r="AK360" i="16"/>
  <c r="AB192" i="16"/>
  <c r="AR188" i="16"/>
  <c r="AN223" i="16"/>
  <c r="AN238" i="16"/>
  <c r="AB246" i="16"/>
  <c r="BA246" i="16"/>
  <c r="BE302" i="16"/>
  <c r="AN306" i="16"/>
  <c r="AN321" i="16"/>
  <c r="AB329" i="16"/>
  <c r="AB325" i="16"/>
  <c r="AN323" i="16"/>
  <c r="AR325" i="16"/>
  <c r="X383" i="16"/>
  <c r="AN391" i="16"/>
  <c r="R267" i="16"/>
  <c r="J271" i="16"/>
  <c r="N271" i="16"/>
  <c r="BG275" i="16"/>
  <c r="Z279" i="16"/>
  <c r="AH279" i="16"/>
  <c r="J352" i="16"/>
  <c r="V360" i="16"/>
  <c r="AL356" i="16"/>
  <c r="J364" i="16"/>
  <c r="R364" i="16"/>
  <c r="AP364" i="16"/>
  <c r="AR242" i="16"/>
  <c r="AF383" i="16"/>
  <c r="AJ329" i="16"/>
  <c r="V184" i="16"/>
  <c r="U184" i="16"/>
  <c r="AL387" i="16"/>
  <c r="AH298" i="16"/>
  <c r="AS391" i="16"/>
  <c r="X298" i="16"/>
  <c r="AB242" i="16"/>
  <c r="AK240" i="16"/>
  <c r="AT356" i="16"/>
  <c r="Z352" i="16"/>
  <c r="AF406" i="16"/>
  <c r="AJ246" i="16"/>
  <c r="BD186" i="16"/>
  <c r="AM184" i="16"/>
  <c r="AL196" i="16"/>
  <c r="S271" i="16"/>
  <c r="AC223" i="16"/>
  <c r="AN219" i="16"/>
  <c r="L356" i="16"/>
  <c r="AS296" i="16"/>
  <c r="AF242" i="16"/>
  <c r="AS298" i="16"/>
  <c r="BE267" i="16"/>
  <c r="BG387" i="16"/>
  <c r="BB215" i="16"/>
  <c r="AB240" i="16"/>
  <c r="BK302" i="16"/>
  <c r="AO408" i="16"/>
  <c r="BC184" i="16"/>
  <c r="AE323" i="16"/>
  <c r="V271" i="16"/>
  <c r="G352" i="16"/>
  <c r="AZ275" i="16"/>
  <c r="R186" i="16"/>
  <c r="BI196" i="16"/>
  <c r="BA188" i="16"/>
  <c r="AJ192" i="16"/>
  <c r="BH321" i="16"/>
  <c r="Z192" i="16"/>
  <c r="BC302" i="16"/>
  <c r="BC242" i="16"/>
  <c r="AP188" i="16"/>
  <c r="O279" i="16"/>
  <c r="AO298" i="16"/>
  <c r="AZ379" i="16"/>
  <c r="BG215" i="16"/>
  <c r="BC321" i="16"/>
  <c r="Q267" i="16"/>
  <c r="AH219" i="16"/>
  <c r="AP186" i="16"/>
  <c r="AP279" i="16"/>
  <c r="Z267" i="16"/>
  <c r="AF279" i="16"/>
  <c r="AT294" i="16"/>
  <c r="AE267" i="16"/>
  <c r="AS250" i="16"/>
  <c r="AI269" i="16"/>
  <c r="BD408" i="16"/>
  <c r="AT275" i="16"/>
  <c r="X186" i="16"/>
  <c r="BF213" i="16"/>
  <c r="AO296" i="16"/>
  <c r="L354" i="16"/>
  <c r="AD360" i="16"/>
  <c r="AH352" i="16"/>
  <c r="BC267" i="16"/>
  <c r="BA211" i="16"/>
  <c r="BE192" i="16"/>
  <c r="AB188" i="16"/>
  <c r="O352" i="16"/>
  <c r="Q364" i="16"/>
  <c r="AE418" i="16"/>
  <c r="AE306" i="16"/>
  <c r="AM238" i="16"/>
  <c r="AI188" i="16"/>
  <c r="AJ275" i="16"/>
  <c r="AD391" i="16"/>
  <c r="N188" i="16"/>
  <c r="AC408" i="16"/>
  <c r="AG325" i="16"/>
  <c r="AS410" i="16"/>
  <c r="BC213" i="16"/>
  <c r="AO323" i="16"/>
  <c r="AF196" i="16"/>
  <c r="BH323" i="16"/>
  <c r="BG213" i="16"/>
  <c r="J279" i="16"/>
  <c r="BG267" i="16"/>
  <c r="AC184" i="16"/>
  <c r="S188" i="16"/>
  <c r="AT250" i="16"/>
  <c r="BF246" i="16"/>
  <c r="AG192" i="16"/>
  <c r="AK323" i="16"/>
  <c r="AD186" i="16"/>
  <c r="BB298" i="16"/>
  <c r="AP215" i="16"/>
  <c r="AK356" i="16"/>
  <c r="AE333" i="16"/>
  <c r="AF364" i="16"/>
  <c r="BI279" i="16"/>
  <c r="AP329" i="16"/>
  <c r="Z246" i="16"/>
  <c r="AD211" i="16"/>
  <c r="AQ360" i="16"/>
  <c r="AK418" i="16"/>
  <c r="AK387" i="16"/>
  <c r="Y246" i="16"/>
  <c r="Y192" i="16"/>
  <c r="BF184" i="16"/>
  <c r="AR271" i="16"/>
  <c r="AO184" i="16"/>
  <c r="AQ352" i="16"/>
  <c r="AQ188" i="16"/>
  <c r="AR298" i="16"/>
  <c r="BE352" i="16"/>
  <c r="BC188" i="16"/>
  <c r="AG242" i="16"/>
  <c r="BF186" i="16"/>
  <c r="AI271" i="16"/>
  <c r="M188" i="16"/>
  <c r="BD246" i="16"/>
  <c r="AC240" i="16"/>
  <c r="Z323" i="16"/>
  <c r="BK270" i="16"/>
  <c r="BO271" i="16" s="1"/>
  <c r="BO269" i="16"/>
  <c r="AN250" i="16"/>
  <c r="X196" i="16"/>
  <c r="M186" i="16"/>
  <c r="Z296" i="16"/>
  <c r="AS383" i="16"/>
  <c r="BD302" i="16"/>
  <c r="AT184" i="16"/>
  <c r="BB219" i="16"/>
  <c r="BB184" i="16"/>
  <c r="N184" i="16"/>
  <c r="BC410" i="16"/>
  <c r="AP192" i="16"/>
  <c r="BK324" i="16"/>
  <c r="BO325" i="16" s="1"/>
  <c r="BO323" i="16"/>
  <c r="BK297" i="16"/>
  <c r="BO298" i="16" s="1"/>
  <c r="BO296" i="16"/>
  <c r="AT188" i="16"/>
  <c r="Y242" i="16"/>
  <c r="BD325" i="16"/>
  <c r="BK294" i="16"/>
  <c r="BO294" i="16"/>
  <c r="AB213" i="16"/>
  <c r="X296" i="16"/>
  <c r="AB381" i="16"/>
  <c r="BF192" i="16"/>
  <c r="AB215" i="16"/>
  <c r="BK241" i="16"/>
  <c r="BO242" i="16" s="1"/>
  <c r="BO240" i="16"/>
  <c r="I186" i="16"/>
  <c r="AN269" i="16"/>
  <c r="AT360" i="16"/>
  <c r="AR414" i="16"/>
  <c r="AN333" i="16"/>
  <c r="BB354" i="16"/>
  <c r="AI414" i="16"/>
  <c r="BK184" i="16"/>
  <c r="BO184" i="16"/>
  <c r="AI211" i="16"/>
  <c r="BK187" i="16"/>
  <c r="BO188" i="16" s="1"/>
  <c r="BO186" i="16"/>
  <c r="BA196" i="16"/>
  <c r="AG240" i="16"/>
  <c r="BG408" i="16"/>
  <c r="X418" i="16"/>
  <c r="AF387" i="16"/>
  <c r="AN379" i="16"/>
  <c r="BA329" i="16"/>
  <c r="AE184" i="16"/>
  <c r="X352" i="16"/>
  <c r="AD196" i="16"/>
  <c r="BK214" i="16"/>
  <c r="BO213" i="16"/>
  <c r="BA215" i="16"/>
  <c r="BD219" i="16"/>
  <c r="BJ187" i="16"/>
  <c r="BJ188" i="16" s="1"/>
  <c r="Y213" i="16"/>
  <c r="AD240" i="16"/>
  <c r="BG418" i="16"/>
  <c r="AP414" i="16"/>
  <c r="Z325" i="16"/>
  <c r="AK391" i="16"/>
  <c r="AS381" i="16"/>
  <c r="I188" i="16"/>
  <c r="BJ294" i="16"/>
  <c r="BN294" i="16"/>
  <c r="BB355" i="16"/>
  <c r="AS279" i="16"/>
  <c r="BJ250" i="16"/>
  <c r="BN250" i="16"/>
  <c r="BJ211" i="16"/>
  <c r="BN211" i="16"/>
  <c r="BJ297" i="16"/>
  <c r="BN298" i="16" s="1"/>
  <c r="BN296" i="16"/>
  <c r="BJ324" i="16"/>
  <c r="BN323" i="16"/>
  <c r="BJ196" i="16"/>
  <c r="BN196" i="16"/>
  <c r="X323" i="16"/>
  <c r="BE196" i="16"/>
  <c r="I271" i="16"/>
  <c r="AQ333" i="16"/>
  <c r="AE298" i="16"/>
  <c r="AK383" i="16"/>
  <c r="AJ271" i="16"/>
  <c r="T271" i="16"/>
  <c r="AT383" i="16"/>
  <c r="AD215" i="16"/>
  <c r="BJ241" i="16"/>
  <c r="BN240" i="16"/>
  <c r="BJ214" i="16"/>
  <c r="BN213" i="16"/>
  <c r="AO381" i="16"/>
  <c r="AD306" i="16"/>
  <c r="BI241" i="16"/>
  <c r="BM240" i="16"/>
  <c r="AO364" i="16"/>
  <c r="AG298" i="16"/>
  <c r="BI329" i="16"/>
  <c r="BM329" i="16"/>
  <c r="T269" i="16"/>
  <c r="X184" i="16"/>
  <c r="AA186" i="16"/>
  <c r="AI360" i="16"/>
  <c r="Y325" i="16"/>
  <c r="BF302" i="16"/>
  <c r="AO246" i="16"/>
  <c r="BB238" i="16"/>
  <c r="AK196" i="16"/>
  <c r="AO192" i="16"/>
  <c r="BI324" i="16"/>
  <c r="BM323" i="16"/>
  <c r="AQ213" i="16"/>
  <c r="BA296" i="16"/>
  <c r="AM383" i="16"/>
  <c r="AG323" i="16"/>
  <c r="AT381" i="16"/>
  <c r="AJ410" i="16"/>
  <c r="BI246" i="16"/>
  <c r="BM246" i="16"/>
  <c r="AF238" i="16"/>
  <c r="BI187" i="16"/>
  <c r="BM188" i="16" s="1"/>
  <c r="BM186" i="16"/>
  <c r="AR192" i="16"/>
  <c r="AH215" i="16"/>
  <c r="AA408" i="16"/>
  <c r="BD391" i="16"/>
  <c r="W333" i="16"/>
  <c r="AM240" i="16"/>
  <c r="AA211" i="16"/>
  <c r="BI297" i="16"/>
  <c r="BM298" i="16" s="1"/>
  <c r="BM296" i="16"/>
  <c r="AK325" i="16"/>
  <c r="AQ242" i="16"/>
  <c r="AJ269" i="16"/>
  <c r="AG279" i="16"/>
  <c r="AR360" i="16"/>
  <c r="BI270" i="16"/>
  <c r="BM271" i="16" s="1"/>
  <c r="BM269" i="16"/>
  <c r="AR275" i="16"/>
  <c r="AK321" i="16"/>
  <c r="AD321" i="16"/>
  <c r="W186" i="16"/>
  <c r="AT186" i="16"/>
  <c r="AB186" i="16"/>
  <c r="AD213" i="16"/>
  <c r="BD323" i="16"/>
  <c r="BI214" i="16"/>
  <c r="BM215" i="16" s="1"/>
  <c r="BM213" i="16"/>
  <c r="P352" i="16"/>
  <c r="BI275" i="16"/>
  <c r="BM275" i="16"/>
  <c r="AL391" i="16"/>
  <c r="AH246" i="16"/>
  <c r="AC333" i="16"/>
  <c r="L275" i="16"/>
  <c r="N186" i="16"/>
  <c r="Y240" i="16"/>
  <c r="I269" i="16"/>
  <c r="U356" i="16"/>
  <c r="I267" i="16"/>
  <c r="H364" i="16"/>
  <c r="AN267" i="16"/>
  <c r="BG414" i="16"/>
  <c r="AT406" i="16"/>
  <c r="Z302" i="16"/>
  <c r="AE364" i="16"/>
  <c r="AS418" i="16"/>
  <c r="AC391" i="16"/>
  <c r="BK321" i="16"/>
  <c r="BG306" i="16"/>
  <c r="BF269" i="16"/>
  <c r="BJ240" i="16"/>
  <c r="BJ269" i="16"/>
  <c r="BB211" i="16"/>
  <c r="BE360" i="16"/>
  <c r="AA246" i="16"/>
  <c r="AZ323" i="16"/>
  <c r="X250" i="16"/>
  <c r="AF223" i="16"/>
  <c r="H196" i="16"/>
  <c r="Y267" i="16"/>
  <c r="W391" i="16"/>
  <c r="AQ219" i="16"/>
  <c r="AL418" i="16"/>
  <c r="J192" i="16"/>
  <c r="BD279" i="16"/>
  <c r="Y186" i="16"/>
  <c r="AA187" i="16"/>
  <c r="AA188" i="16" s="1"/>
  <c r="P184" i="16"/>
  <c r="BD238" i="16"/>
  <c r="W238" i="16"/>
  <c r="AH192" i="16"/>
  <c r="G267" i="16"/>
  <c r="AM269" i="16"/>
  <c r="AL360" i="16"/>
  <c r="AJ414" i="16"/>
  <c r="AF306" i="16"/>
  <c r="BI238" i="16"/>
  <c r="BD387" i="16"/>
  <c r="K275" i="16"/>
  <c r="AS238" i="16"/>
  <c r="BF196" i="16"/>
  <c r="AS408" i="16"/>
  <c r="AF391" i="16"/>
  <c r="X333" i="16"/>
  <c r="AF321" i="16"/>
  <c r="AZ219" i="16"/>
  <c r="X294" i="16"/>
  <c r="AA275" i="16"/>
  <c r="BA298" i="16"/>
  <c r="AB296" i="16"/>
  <c r="AH364" i="16"/>
  <c r="AN418" i="16"/>
  <c r="AN383" i="16"/>
  <c r="X379" i="16"/>
  <c r="AR329" i="16"/>
  <c r="BI306" i="16"/>
  <c r="AC271" i="16"/>
  <c r="AZ296" i="16"/>
  <c r="AN364" i="16"/>
  <c r="AZ269" i="16"/>
  <c r="AA271" i="16"/>
  <c r="AS211" i="16"/>
  <c r="AR269" i="16"/>
  <c r="AA296" i="16"/>
  <c r="AZ325" i="16"/>
  <c r="AP381" i="16"/>
  <c r="AB414" i="16"/>
  <c r="AR246" i="16"/>
  <c r="AA298" i="16"/>
  <c r="W196" i="16"/>
  <c r="AJ360" i="16"/>
  <c r="H352" i="16"/>
  <c r="AT418" i="16"/>
  <c r="AH414" i="16"/>
  <c r="Y409" i="16"/>
  <c r="Y408" i="16"/>
  <c r="AP213" i="16"/>
  <c r="AT297" i="16"/>
  <c r="AT298" i="16" s="1"/>
  <c r="AT296" i="16"/>
  <c r="BE387" i="16"/>
  <c r="S360" i="16"/>
  <c r="AO324" i="16"/>
  <c r="AS325" i="16" s="1"/>
  <c r="AS323" i="16"/>
  <c r="Y297" i="16"/>
  <c r="AC298" i="16" s="1"/>
  <c r="AC296" i="16"/>
  <c r="BD354" i="16"/>
  <c r="AL333" i="16"/>
  <c r="AG219" i="16"/>
  <c r="AJ294" i="16"/>
  <c r="AI354" i="16"/>
  <c r="AM406" i="16"/>
  <c r="AE325" i="16"/>
  <c r="AJ356" i="16"/>
  <c r="T360" i="16"/>
  <c r="AL321" i="16"/>
  <c r="AL306" i="16"/>
  <c r="AK294" i="16"/>
  <c r="Y215" i="16"/>
  <c r="AO352" i="16"/>
  <c r="AZ329" i="16"/>
  <c r="AQ215" i="16"/>
  <c r="T275" i="16"/>
  <c r="BK219" i="16"/>
  <c r="AM364" i="16"/>
  <c r="AF294" i="16"/>
  <c r="AI379" i="16"/>
  <c r="AI356" i="16"/>
  <c r="BB410" i="16"/>
  <c r="AE321" i="16"/>
  <c r="AO242" i="16"/>
  <c r="BG352" i="16"/>
  <c r="AJ302" i="16"/>
  <c r="I279" i="16"/>
  <c r="W325" i="16"/>
  <c r="BG211" i="16"/>
  <c r="M196" i="16"/>
  <c r="Q188" i="16"/>
  <c r="AM302" i="16"/>
  <c r="BA275" i="16"/>
  <c r="BC381" i="16"/>
  <c r="AM267" i="16"/>
  <c r="AS321" i="16"/>
  <c r="BC298" i="16"/>
  <c r="AD298" i="16"/>
  <c r="BB242" i="16"/>
  <c r="AC215" i="16"/>
  <c r="BC215" i="16"/>
  <c r="BD352" i="16"/>
  <c r="BD275" i="16"/>
  <c r="BF323" i="16"/>
  <c r="L271" i="16"/>
  <c r="AI325" i="16"/>
  <c r="AM250" i="16"/>
  <c r="K192" i="16"/>
  <c r="AH410" i="16"/>
  <c r="AT391" i="16"/>
  <c r="AD383" i="16"/>
  <c r="AH302" i="16"/>
  <c r="AH242" i="16"/>
  <c r="W279" i="16"/>
  <c r="AK333" i="16"/>
  <c r="AC213" i="16"/>
  <c r="BF240" i="16"/>
  <c r="BF242" i="16"/>
  <c r="BB324" i="16"/>
  <c r="BB325" i="16" s="1"/>
  <c r="S356" i="16"/>
  <c r="H271" i="16"/>
  <c r="AT333" i="16"/>
  <c r="BG329" i="16"/>
  <c r="AG215" i="16"/>
  <c r="AG213" i="16"/>
  <c r="AK354" i="16"/>
  <c r="AE387" i="16"/>
  <c r="AB275" i="16"/>
  <c r="AT321" i="16"/>
  <c r="AT306" i="16"/>
  <c r="U360" i="16"/>
  <c r="O364" i="16"/>
  <c r="T354" i="16"/>
  <c r="G186" i="16"/>
  <c r="L269" i="16"/>
  <c r="AD296" i="16"/>
  <c r="AZ352" i="16"/>
  <c r="Y381" i="16"/>
  <c r="BC360" i="16"/>
  <c r="BG223" i="16"/>
  <c r="Z219" i="16"/>
  <c r="AO329" i="16"/>
  <c r="Y302" i="16"/>
  <c r="U196" i="16"/>
  <c r="Y188" i="16"/>
  <c r="P354" i="16"/>
  <c r="BB240" i="16"/>
  <c r="AB383" i="16"/>
  <c r="AA391" i="16"/>
  <c r="AA302" i="16"/>
  <c r="BF364" i="16"/>
  <c r="BD418" i="16"/>
  <c r="S192" i="16"/>
  <c r="O267" i="16"/>
  <c r="AO414" i="16"/>
  <c r="BB321" i="16"/>
  <c r="BJ223" i="16"/>
  <c r="AK211" i="16"/>
  <c r="BK213" i="16"/>
  <c r="BI296" i="16"/>
  <c r="AO356" i="16"/>
  <c r="AG352" i="16"/>
  <c r="K186" i="16"/>
  <c r="AE279" i="16"/>
  <c r="BB381" i="16"/>
  <c r="AC381" i="16"/>
  <c r="AS333" i="16"/>
  <c r="BJ238" i="16"/>
  <c r="BE250" i="16"/>
  <c r="BG269" i="16"/>
  <c r="AG408" i="16"/>
  <c r="AK408" i="16"/>
  <c r="AL275" i="16"/>
  <c r="J267" i="16"/>
  <c r="BA223" i="16"/>
  <c r="AI215" i="16"/>
  <c r="G184" i="16"/>
  <c r="BA271" i="16"/>
  <c r="AB271" i="16"/>
  <c r="BE294" i="16"/>
  <c r="Q186" i="16"/>
  <c r="BG186" i="16"/>
  <c r="U186" i="16"/>
  <c r="K187" i="16"/>
  <c r="K188" i="16" s="1"/>
  <c r="R269" i="16"/>
  <c r="AG296" i="16"/>
  <c r="BC356" i="16"/>
  <c r="AJ242" i="16"/>
  <c r="BF296" i="16"/>
  <c r="X381" i="16"/>
  <c r="BE408" i="16"/>
  <c r="AN186" i="16"/>
  <c r="AL186" i="16"/>
  <c r="AL188" i="16"/>
  <c r="AQ354" i="16"/>
  <c r="BB382" i="16"/>
  <c r="BB383" i="16" s="1"/>
  <c r="AK296" i="16"/>
  <c r="AC382" i="16"/>
  <c r="AC383" i="16" s="1"/>
  <c r="AJ186" i="16"/>
  <c r="AE213" i="16"/>
  <c r="AK298" i="16"/>
  <c r="AK410" i="16"/>
  <c r="AK188" i="16"/>
  <c r="BF333" i="16"/>
  <c r="AB298" i="16"/>
  <c r="AH186" i="16"/>
  <c r="U188" i="16"/>
  <c r="N269" i="16"/>
  <c r="AQ269" i="16"/>
  <c r="G354" i="16"/>
  <c r="BF408" i="16"/>
  <c r="W383" i="16"/>
  <c r="AS271" i="16"/>
  <c r="AQ410" i="16"/>
  <c r="AE406" i="16"/>
  <c r="AC238" i="16"/>
  <c r="AM186" i="16"/>
  <c r="AN296" i="16"/>
  <c r="AG354" i="16"/>
  <c r="BD196" i="16"/>
  <c r="AQ379" i="16"/>
  <c r="BI294" i="16"/>
  <c r="AA352" i="16"/>
  <c r="AH213" i="16"/>
  <c r="AN240" i="16"/>
  <c r="W296" i="16"/>
  <c r="X354" i="16"/>
  <c r="AT408" i="16"/>
  <c r="AB302" i="16"/>
  <c r="AF250" i="16"/>
  <c r="I364" i="16"/>
  <c r="AM306" i="16"/>
  <c r="O196" i="16"/>
  <c r="AZ192" i="16"/>
  <c r="AA383" i="16"/>
  <c r="P279" i="16"/>
  <c r="AL223" i="16"/>
  <c r="AJ298" i="16"/>
  <c r="AL213" i="16"/>
  <c r="BB271" i="16"/>
  <c r="AM298" i="16"/>
  <c r="BD213" i="16"/>
  <c r="AF240" i="16"/>
  <c r="AJ240" i="16"/>
  <c r="X269" i="16"/>
  <c r="AS269" i="16"/>
  <c r="W298" i="16"/>
  <c r="K354" i="16"/>
  <c r="BE381" i="16"/>
  <c r="AP352" i="16"/>
  <c r="M271" i="16"/>
  <c r="AZ215" i="16"/>
  <c r="AE240" i="16"/>
  <c r="P269" i="16"/>
  <c r="O354" i="16"/>
  <c r="AF381" i="16"/>
  <c r="AZ211" i="16"/>
  <c r="BB269" i="16"/>
  <c r="X271" i="16"/>
  <c r="X242" i="16"/>
  <c r="AQ325" i="16"/>
  <c r="AP240" i="16"/>
  <c r="AL296" i="16"/>
  <c r="W184" i="16"/>
  <c r="I184" i="16"/>
  <c r="W215" i="16"/>
  <c r="X213" i="16"/>
  <c r="AT240" i="16"/>
  <c r="BF294" i="16"/>
  <c r="AI186" i="16"/>
  <c r="AM213" i="16"/>
  <c r="W269" i="16"/>
  <c r="AJ296" i="16"/>
  <c r="BE354" i="16"/>
  <c r="W381" i="16"/>
  <c r="BD381" i="16"/>
  <c r="AN242" i="16"/>
  <c r="AZ187" i="16"/>
  <c r="BD188" i="16" s="1"/>
  <c r="AI241" i="16"/>
  <c r="AI242" i="16" s="1"/>
  <c r="BA269" i="16"/>
  <c r="AQ323" i="16"/>
  <c r="BE279" i="16"/>
  <c r="N360" i="16"/>
  <c r="Z356" i="16"/>
  <c r="BE323" i="16"/>
  <c r="BA321" i="16"/>
  <c r="BE186" i="16"/>
  <c r="H184" i="16"/>
  <c r="U275" i="16"/>
  <c r="AI275" i="16"/>
  <c r="X267" i="16"/>
  <c r="AM215" i="16"/>
  <c r="AF269" i="16"/>
  <c r="AH296" i="16"/>
  <c r="AM296" i="16"/>
  <c r="Y323" i="16"/>
  <c r="BC354" i="16"/>
  <c r="Q352" i="16"/>
  <c r="AF186" i="16"/>
  <c r="AT213" i="16"/>
  <c r="AZ297" i="16"/>
  <c r="AZ298" i="16" s="1"/>
  <c r="AN406" i="16"/>
  <c r="W213" i="16"/>
  <c r="AF323" i="16"/>
  <c r="BC382" i="16"/>
  <c r="BC383" i="16" s="1"/>
  <c r="AD356" i="16"/>
  <c r="AR302" i="16"/>
  <c r="BA250" i="16"/>
  <c r="AR219" i="16"/>
  <c r="AF211" i="16"/>
  <c r="AN196" i="16"/>
  <c r="AZ381" i="16"/>
  <c r="AI213" i="16"/>
  <c r="BJ270" i="16"/>
  <c r="BA213" i="16"/>
  <c r="J269" i="16"/>
  <c r="AK269" i="16"/>
  <c r="BG296" i="16"/>
  <c r="H354" i="16"/>
  <c r="AZ321" i="16"/>
  <c r="X391" i="16"/>
  <c r="BI323" i="16"/>
  <c r="X238" i="16"/>
  <c r="X223" i="16"/>
  <c r="BI186" i="16"/>
  <c r="AM275" i="16"/>
  <c r="AB269" i="16"/>
  <c r="AT215" i="16"/>
  <c r="Q269" i="16"/>
  <c r="U269" i="16"/>
  <c r="BE379" i="16"/>
  <c r="BA333" i="16"/>
  <c r="AJ323" i="16"/>
  <c r="X321" i="16"/>
  <c r="X306" i="16"/>
  <c r="BI211" i="16"/>
  <c r="AJ188" i="16"/>
  <c r="T192" i="16"/>
  <c r="U271" i="16"/>
  <c r="AM391" i="16"/>
  <c r="AA219" i="16"/>
  <c r="AI302" i="16"/>
  <c r="I275" i="16"/>
  <c r="AT354" i="16"/>
  <c r="AM223" i="16"/>
  <c r="AR267" i="16"/>
  <c r="BD294" i="16"/>
  <c r="BG271" i="16"/>
  <c r="BA410" i="16"/>
  <c r="AB410" i="16"/>
  <c r="AR215" i="16"/>
  <c r="BE184" i="16"/>
  <c r="BE364" i="16"/>
  <c r="BA356" i="16"/>
  <c r="AB356" i="16"/>
  <c r="BG333" i="16"/>
  <c r="AL325" i="16"/>
  <c r="AL298" i="16"/>
  <c r="BG219" i="16"/>
  <c r="AK215" i="16"/>
  <c r="BD364" i="16"/>
  <c r="BD267" i="16"/>
  <c r="BB379" i="16"/>
  <c r="BD184" i="16"/>
  <c r="BD211" i="16"/>
  <c r="AK271" i="16"/>
  <c r="BA240" i="16"/>
  <c r="AH269" i="16"/>
  <c r="AL269" i="16"/>
  <c r="AP296" i="16"/>
  <c r="AI323" i="16"/>
  <c r="AP354" i="16"/>
  <c r="BG354" i="16"/>
  <c r="BF406" i="16"/>
  <c r="BF223" i="16"/>
  <c r="AB219" i="16"/>
  <c r="AM414" i="16"/>
  <c r="AI246" i="16"/>
  <c r="AZ213" i="16"/>
  <c r="BB250" i="16"/>
  <c r="AK213" i="16"/>
  <c r="BK240" i="16"/>
  <c r="AD269" i="16"/>
  <c r="AR296" i="16"/>
  <c r="AC325" i="16"/>
  <c r="Z354" i="16"/>
  <c r="Z410" i="16"/>
  <c r="N356" i="16"/>
  <c r="AF379" i="16"/>
  <c r="AF333" i="16"/>
  <c r="BI250" i="16"/>
  <c r="AN211" i="16"/>
  <c r="P196" i="16"/>
  <c r="AZ302" i="16"/>
  <c r="AT211" i="16"/>
  <c r="Y329" i="16"/>
  <c r="AS294" i="16"/>
  <c r="AI294" i="16"/>
  <c r="AI410" i="16"/>
  <c r="AZ333" i="16"/>
  <c r="AR364" i="16"/>
  <c r="L364" i="16"/>
  <c r="AB352" i="16"/>
  <c r="AJ279" i="16"/>
  <c r="AL410" i="16"/>
  <c r="Z406" i="16"/>
  <c r="BG391" i="16"/>
  <c r="AH383" i="16"/>
  <c r="BC323" i="16"/>
  <c r="AD325" i="16"/>
  <c r="AL302" i="16"/>
  <c r="AL242" i="16"/>
  <c r="BK238" i="16"/>
  <c r="Z238" i="16"/>
  <c r="AP196" i="16"/>
  <c r="V188" i="16"/>
  <c r="Z184" i="16"/>
  <c r="Y250" i="16"/>
  <c r="AO223" i="16"/>
  <c r="AM356" i="16"/>
  <c r="K271" i="16"/>
  <c r="BF387" i="16"/>
  <c r="AC188" i="16"/>
  <c r="AN298" i="16"/>
  <c r="AL354" i="16"/>
  <c r="AP356" i="16"/>
  <c r="AK381" i="16"/>
  <c r="AB408" i="16"/>
  <c r="X387" i="16"/>
  <c r="BK329" i="16"/>
  <c r="AD379" i="16"/>
  <c r="AP325" i="16"/>
  <c r="Z242" i="16"/>
  <c r="V196" i="16"/>
  <c r="BD242" i="16"/>
  <c r="AQ211" i="16"/>
  <c r="AK306" i="16"/>
  <c r="AG246" i="16"/>
  <c r="BJ219" i="16"/>
  <c r="BG364" i="16"/>
  <c r="BA383" i="16"/>
  <c r="BE242" i="16"/>
  <c r="BE238" i="16"/>
  <c r="BE215" i="16"/>
  <c r="AJ215" i="16"/>
  <c r="L188" i="16"/>
  <c r="AK186" i="16"/>
  <c r="AH240" i="16"/>
  <c r="AM323" i="16"/>
  <c r="AC323" i="16"/>
  <c r="S354" i="16"/>
  <c r="V354" i="16"/>
  <c r="BF381" i="16"/>
  <c r="AA381" i="16"/>
  <c r="BA408" i="16"/>
  <c r="BG302" i="16"/>
  <c r="AA356" i="16"/>
  <c r="J356" i="16"/>
  <c r="BI333" i="16"/>
  <c r="T188" i="16"/>
  <c r="U352" i="16"/>
  <c r="AQ306" i="16"/>
  <c r="Q279" i="16"/>
  <c r="AG267" i="16"/>
  <c r="W250" i="16"/>
  <c r="AT387" i="16"/>
  <c r="AP298" i="16"/>
  <c r="K360" i="16"/>
  <c r="Y414" i="16"/>
  <c r="BJ184" i="16"/>
  <c r="T186" i="16"/>
  <c r="AO269" i="16"/>
  <c r="H269" i="16"/>
  <c r="P186" i="16"/>
  <c r="AN213" i="16"/>
  <c r="AR213" i="16"/>
  <c r="BA324" i="16"/>
  <c r="BA325" i="16" s="1"/>
  <c r="N354" i="16"/>
  <c r="U354" i="16"/>
  <c r="AF408" i="16"/>
  <c r="AL271" i="16"/>
  <c r="V275" i="16"/>
  <c r="BB360" i="16"/>
  <c r="M360" i="16"/>
  <c r="W418" i="16"/>
  <c r="AE238" i="16"/>
  <c r="X364" i="16"/>
  <c r="AN352" i="16"/>
  <c r="H267" i="16"/>
  <c r="AL406" i="16"/>
  <c r="AL238" i="16"/>
  <c r="J188" i="16"/>
  <c r="G279" i="16"/>
  <c r="AQ275" i="16"/>
  <c r="AC418" i="16"/>
  <c r="AM379" i="16"/>
  <c r="BA242" i="16"/>
  <c r="AZ356" i="16"/>
  <c r="AD381" i="16"/>
  <c r="X408" i="16"/>
  <c r="BD406" i="16"/>
  <c r="BD192" i="16"/>
  <c r="BI223" i="16"/>
  <c r="AE383" i="16"/>
  <c r="AO279" i="16"/>
  <c r="AQ246" i="16"/>
  <c r="AL184" i="16"/>
  <c r="L360" i="16"/>
  <c r="AD418" i="16"/>
  <c r="AD294" i="16"/>
  <c r="BK250" i="16"/>
  <c r="AD250" i="16"/>
  <c r="BC219" i="16"/>
  <c r="AO215" i="16"/>
  <c r="AO188" i="16"/>
  <c r="AZ354" i="16"/>
  <c r="W354" i="16"/>
  <c r="J186" i="16"/>
  <c r="BG240" i="16"/>
  <c r="AE186" i="16"/>
  <c r="AR240" i="16"/>
  <c r="O269" i="16"/>
  <c r="Z271" i="16"/>
  <c r="BD296" i="16"/>
  <c r="BA354" i="16"/>
  <c r="AG381" i="16"/>
  <c r="AE381" i="16"/>
  <c r="AH408" i="16"/>
  <c r="AM408" i="16"/>
  <c r="R352" i="16"/>
  <c r="AM410" i="16"/>
  <c r="AC360" i="16"/>
  <c r="AZ418" i="16"/>
  <c r="W321" i="16"/>
  <c r="AZ186" i="16"/>
  <c r="BA364" i="16"/>
  <c r="X360" i="16"/>
  <c r="BG238" i="16"/>
  <c r="BE240" i="16"/>
  <c r="V269" i="16"/>
  <c r="AC269" i="16"/>
  <c r="AZ270" i="16"/>
  <c r="AZ271" i="16" s="1"/>
  <c r="AR354" i="16"/>
  <c r="AQ356" i="16"/>
  <c r="AH381" i="16"/>
  <c r="AL408" i="16"/>
  <c r="BC364" i="16"/>
  <c r="AR410" i="16"/>
  <c r="Y364" i="16"/>
  <c r="BB279" i="16"/>
  <c r="AQ298" i="16"/>
  <c r="AQ192" i="16"/>
  <c r="AK238" i="16"/>
  <c r="BB196" i="16"/>
  <c r="AN356" i="16"/>
  <c r="Z223" i="16"/>
  <c r="AK219" i="16"/>
  <c r="Z240" i="16"/>
  <c r="AZ242" i="16"/>
  <c r="BI269" i="16"/>
  <c r="AE269" i="16"/>
  <c r="BD269" i="16"/>
  <c r="BE298" i="16"/>
  <c r="BC324" i="16"/>
  <c r="BC325" i="16" s="1"/>
  <c r="AJ354" i="16"/>
  <c r="Z381" i="16"/>
  <c r="BC408" i="16"/>
  <c r="AD408" i="16"/>
  <c r="BD414" i="16"/>
  <c r="AN387" i="16"/>
  <c r="AA414" i="16"/>
  <c r="AA329" i="16"/>
  <c r="BD223" i="16"/>
  <c r="AI223" i="16"/>
  <c r="BJ306" i="16"/>
  <c r="AC306" i="16"/>
  <c r="AI333" i="16"/>
  <c r="W242" i="16"/>
  <c r="AB267" i="16"/>
  <c r="R356" i="16"/>
  <c r="BC352" i="16"/>
  <c r="AT279" i="16"/>
  <c r="N279" i="16"/>
  <c r="AP271" i="16"/>
  <c r="Z275" i="16"/>
  <c r="AD267" i="16"/>
  <c r="BE406" i="16"/>
  <c r="AR391" i="16"/>
  <c r="AR321" i="16"/>
  <c r="AR306" i="16"/>
  <c r="AF302" i="16"/>
  <c r="AR238" i="16"/>
  <c r="AR223" i="16"/>
  <c r="BI219" i="16"/>
  <c r="AF219" i="16"/>
  <c r="H192" i="16"/>
  <c r="AJ184" i="16"/>
  <c r="O186" i="16"/>
  <c r="L186" i="16"/>
  <c r="S186" i="16"/>
  <c r="BD240" i="16"/>
  <c r="AP242" i="16"/>
  <c r="Z269" i="16"/>
  <c r="AF296" i="16"/>
  <c r="BG323" i="16"/>
  <c r="Q354" i="16"/>
  <c r="AM354" i="16"/>
  <c r="AR356" i="16"/>
  <c r="AP408" i="16"/>
  <c r="AN408" i="16"/>
  <c r="BG406" i="16"/>
  <c r="BD333" i="16"/>
  <c r="X211" i="16"/>
  <c r="AI418" i="16"/>
  <c r="AQ302" i="16"/>
  <c r="BC379" i="16"/>
  <c r="AH325" i="16"/>
  <c r="AP302" i="16"/>
  <c r="Y356" i="16"/>
  <c r="U279" i="16"/>
  <c r="AI387" i="16"/>
  <c r="AE242" i="16"/>
  <c r="AA223" i="16"/>
  <c r="BD379" i="16"/>
  <c r="AS379" i="16"/>
  <c r="AC294" i="16"/>
  <c r="BF238" i="16"/>
  <c r="V186" i="16"/>
  <c r="AF213" i="16"/>
  <c r="AF298" i="16"/>
  <c r="AA323" i="16"/>
  <c r="AT323" i="16"/>
  <c r="AA325" i="16"/>
  <c r="BG356" i="16"/>
  <c r="AM381" i="16"/>
  <c r="AL381" i="16"/>
  <c r="AQ381" i="16"/>
  <c r="AQ383" i="16"/>
  <c r="AZ410" i="16"/>
  <c r="BF219" i="16"/>
  <c r="BC271" i="16"/>
  <c r="AP267" i="16"/>
  <c r="BE391" i="16"/>
  <c r="BA238" i="16"/>
  <c r="AQ414" i="16"/>
  <c r="W406" i="16"/>
  <c r="AI298" i="16"/>
  <c r="Q271" i="16"/>
  <c r="AQ294" i="16"/>
  <c r="BB418" i="16"/>
  <c r="AG186" i="16"/>
  <c r="H186" i="16"/>
  <c r="G269" i="16"/>
  <c r="AA269" i="16"/>
  <c r="AI296" i="16"/>
  <c r="AD323" i="16"/>
  <c r="AR323" i="16"/>
  <c r="Z408" i="16"/>
  <c r="BF279" i="16"/>
  <c r="BG279" i="16"/>
  <c r="AD271" i="16"/>
  <c r="N275" i="16"/>
  <c r="BA306" i="16"/>
  <c r="AA360" i="16"/>
  <c r="AI352" i="16"/>
  <c r="AE379" i="16"/>
  <c r="Z186" i="16"/>
  <c r="BE213" i="16"/>
  <c r="AJ213" i="16"/>
  <c r="K269" i="16"/>
  <c r="AE296" i="16"/>
  <c r="BE296" i="16"/>
  <c r="AP323" i="16"/>
  <c r="BD321" i="16"/>
  <c r="AN354" i="16"/>
  <c r="AP410" i="16"/>
  <c r="AG271" i="16"/>
  <c r="AZ240" i="16"/>
  <c r="G196" i="16"/>
  <c r="AG188" i="16"/>
  <c r="AM188" i="16"/>
  <c r="W192" i="16"/>
  <c r="AC186" i="16"/>
  <c r="AR186" i="16"/>
  <c r="Z213" i="16"/>
  <c r="BC240" i="16"/>
  <c r="BI240" i="16"/>
  <c r="AL240" i="16"/>
  <c r="AG269" i="16"/>
  <c r="Y296" i="16"/>
  <c r="AT325" i="16"/>
  <c r="M354" i="16"/>
  <c r="AA409" i="16"/>
  <c r="AA410" i="16" s="1"/>
  <c r="Z364" i="16"/>
  <c r="AF418" i="16"/>
  <c r="AG364" i="16"/>
  <c r="AO267" i="16"/>
  <c r="AZ408" i="16"/>
  <c r="AI329" i="16"/>
  <c r="BA294" i="16"/>
  <c r="S364" i="16"/>
  <c r="AI279" i="16"/>
  <c r="AE271" i="16"/>
  <c r="O275" i="16"/>
  <c r="Y406" i="16"/>
  <c r="AG387" i="16"/>
  <c r="BB333" i="16"/>
  <c r="BJ329" i="16"/>
  <c r="Y321" i="16"/>
  <c r="AC302" i="16"/>
  <c r="Y211" i="16"/>
  <c r="AS192" i="16"/>
  <c r="BH271" i="16"/>
  <c r="BL271" i="16"/>
  <c r="BH192" i="16"/>
  <c r="BL192" i="16"/>
  <c r="AK364" i="16"/>
  <c r="AC279" i="16"/>
  <c r="AL211" i="16"/>
  <c r="BH294" i="16"/>
  <c r="BL294" i="16"/>
  <c r="AN271" i="16"/>
  <c r="S275" i="16"/>
  <c r="W267" i="16"/>
  <c r="AO410" i="16"/>
  <c r="BJ321" i="16"/>
  <c r="AC321" i="16"/>
  <c r="AC364" i="16"/>
  <c r="W414" i="16"/>
  <c r="AQ223" i="16"/>
  <c r="V364" i="16"/>
  <c r="BC279" i="16"/>
  <c r="J275" i="16"/>
  <c r="AL267" i="16"/>
  <c r="AB418" i="16"/>
  <c r="AN410" i="16"/>
  <c r="BA391" i="16"/>
  <c r="BA381" i="16"/>
  <c r="AJ387" i="16"/>
  <c r="AF215" i="16"/>
  <c r="H188" i="16"/>
  <c r="AR184" i="16"/>
  <c r="AK279" i="16"/>
  <c r="AS267" i="16"/>
  <c r="AM246" i="16"/>
  <c r="AI306" i="16"/>
  <c r="AM211" i="16"/>
  <c r="T364" i="16"/>
  <c r="X356" i="16"/>
  <c r="H360" i="16"/>
  <c r="AJ352" i="16"/>
  <c r="AR279" i="16"/>
  <c r="L279" i="16"/>
  <c r="Z418" i="16"/>
  <c r="AH406" i="16"/>
  <c r="AP387" i="16"/>
  <c r="Z379" i="16"/>
  <c r="BK333" i="16"/>
  <c r="BK323" i="16"/>
  <c r="BK296" i="16"/>
  <c r="Z294" i="16"/>
  <c r="BG250" i="16"/>
  <c r="Z250" i="16"/>
  <c r="AH238" i="16"/>
  <c r="AH223" i="16"/>
  <c r="AP211" i="16"/>
  <c r="BC196" i="16"/>
  <c r="R196" i="16"/>
  <c r="AH184" i="16"/>
  <c r="AC246" i="16"/>
  <c r="AA364" i="16"/>
  <c r="AE360" i="16"/>
  <c r="AQ279" i="16"/>
  <c r="K279" i="16"/>
  <c r="O271" i="16"/>
  <c r="AA267" i="16"/>
  <c r="AG406" i="16"/>
  <c r="Y391" i="16"/>
  <c r="Y333" i="16"/>
  <c r="AG321" i="16"/>
  <c r="AK246" i="16"/>
  <c r="BJ213" i="16"/>
  <c r="Y238" i="16"/>
  <c r="AA184" i="16"/>
  <c r="AQ321" i="16"/>
  <c r="W188" i="16"/>
  <c r="BB275" i="16"/>
  <c r="AS188" i="16"/>
  <c r="W240" i="16"/>
  <c r="S269" i="16"/>
  <c r="R271" i="16"/>
  <c r="AO354" i="16"/>
  <c r="AF354" i="16"/>
  <c r="AD354" i="16"/>
  <c r="AS356" i="16"/>
  <c r="BD356" i="16"/>
  <c r="AI383" i="16"/>
  <c r="U364" i="16"/>
  <c r="BH238" i="16"/>
  <c r="BL238" i="16"/>
  <c r="AQ408" i="16"/>
  <c r="BD306" i="16"/>
  <c r="BH296" i="16"/>
  <c r="BL296" i="16"/>
  <c r="BH297" i="16"/>
  <c r="AE294" i="16"/>
  <c r="BH240" i="16"/>
  <c r="BL240" i="16"/>
  <c r="BH213" i="16"/>
  <c r="BL213" i="16"/>
  <c r="AE302" i="16"/>
  <c r="AT196" i="16"/>
  <c r="N196" i="16"/>
  <c r="BF360" i="16"/>
  <c r="U267" i="16"/>
  <c r="BH246" i="16"/>
  <c r="W410" i="16"/>
  <c r="AJ267" i="16"/>
  <c r="AM279" i="16"/>
  <c r="BB192" i="16"/>
  <c r="T184" i="16"/>
  <c r="AG356" i="16"/>
  <c r="AZ246" i="16"/>
  <c r="AF271" i="16"/>
  <c r="Z360" i="16"/>
  <c r="AD352" i="16"/>
  <c r="V279" i="16"/>
  <c r="BC275" i="16"/>
  <c r="AN414" i="16"/>
  <c r="AB406" i="16"/>
  <c r="AR379" i="16"/>
  <c r="AR333" i="16"/>
  <c r="BE329" i="16"/>
  <c r="AF329" i="16"/>
  <c r="BI302" i="16"/>
  <c r="AR250" i="16"/>
  <c r="BE246" i="16"/>
  <c r="AF246" i="16"/>
  <c r="AB196" i="16"/>
  <c r="BI192" i="16"/>
  <c r="AF192" i="16"/>
  <c r="Q356" i="16"/>
  <c r="AZ387" i="16"/>
  <c r="BA360" i="16"/>
  <c r="AF275" i="16"/>
  <c r="AT414" i="16"/>
  <c r="Z391" i="16"/>
  <c r="BC333" i="16"/>
  <c r="AL329" i="16"/>
  <c r="BC306" i="16"/>
  <c r="BG294" i="16"/>
  <c r="AT246" i="16"/>
  <c r="AD219" i="16"/>
  <c r="AD192" i="16"/>
  <c r="AO211" i="16"/>
  <c r="AG196" i="16"/>
  <c r="AK192" i="16"/>
  <c r="AZ364" i="16"/>
  <c r="W356" i="16"/>
  <c r="G360" i="16"/>
  <c r="AZ267" i="16"/>
  <c r="BF418" i="16"/>
  <c r="Y418" i="16"/>
  <c r="AS414" i="16"/>
  <c r="BF391" i="16"/>
  <c r="BJ333" i="16"/>
  <c r="BJ323" i="16"/>
  <c r="AS329" i="16"/>
  <c r="AG306" i="16"/>
  <c r="BB302" i="16"/>
  <c r="AO294" i="16"/>
  <c r="BJ246" i="16"/>
  <c r="AJ219" i="16"/>
  <c r="AI321" i="16"/>
  <c r="AZ196" i="16"/>
  <c r="S196" i="16"/>
  <c r="S184" i="16"/>
  <c r="BH188" i="16"/>
  <c r="BL188" i="16"/>
  <c r="BH211" i="16"/>
  <c r="BL211" i="16"/>
  <c r="AT364" i="16"/>
  <c r="N364" i="16"/>
  <c r="X188" i="16"/>
  <c r="BF275" i="16"/>
  <c r="BH223" i="16"/>
  <c r="BL223" i="16"/>
  <c r="AH211" i="16"/>
  <c r="J196" i="16"/>
  <c r="AG184" i="16"/>
  <c r="S267" i="16"/>
  <c r="BF321" i="16"/>
  <c r="AK184" i="16"/>
  <c r="AA406" i="16"/>
  <c r="BH219" i="16"/>
  <c r="BL219" i="16"/>
  <c r="AO186" i="16"/>
  <c r="AS240" i="16"/>
  <c r="AA242" i="16"/>
  <c r="M269" i="16"/>
  <c r="AH323" i="16"/>
  <c r="AL323" i="16"/>
  <c r="AH354" i="16"/>
  <c r="Y354" i="16"/>
  <c r="BF354" i="16"/>
  <c r="AC356" i="16"/>
  <c r="AI381" i="16"/>
  <c r="BA418" i="16"/>
  <c r="X406" i="16"/>
  <c r="AM387" i="16"/>
  <c r="W294" i="16"/>
  <c r="AI240" i="16"/>
  <c r="AI391" i="16"/>
  <c r="P364" i="16"/>
  <c r="AF352" i="16"/>
  <c r="AF267" i="16"/>
  <c r="BC418" i="16"/>
  <c r="AD406" i="16"/>
  <c r="BC294" i="16"/>
  <c r="AD238" i="16"/>
  <c r="AD184" i="16"/>
  <c r="AO271" i="16"/>
  <c r="AQ418" i="16"/>
  <c r="BH275" i="16"/>
  <c r="BL275" i="16"/>
  <c r="BB391" i="16"/>
  <c r="AC250" i="16"/>
  <c r="AG360" i="16"/>
  <c r="BB267" i="16"/>
  <c r="AA418" i="16"/>
  <c r="AP360" i="16"/>
  <c r="V352" i="16"/>
  <c r="BE410" i="16"/>
  <c r="AF410" i="16"/>
  <c r="AB387" i="16"/>
  <c r="AJ379" i="16"/>
  <c r="AJ333" i="16"/>
  <c r="AJ250" i="16"/>
  <c r="X215" i="16"/>
  <c r="AR211" i="16"/>
  <c r="T196" i="16"/>
  <c r="BA192" i="16"/>
  <c r="BI184" i="16"/>
  <c r="BB364" i="16"/>
  <c r="Q360" i="16"/>
  <c r="BH250" i="16"/>
  <c r="BL250" i="16"/>
  <c r="W302" i="16"/>
  <c r="AQ406" i="16"/>
  <c r="P356" i="16"/>
  <c r="X275" i="16"/>
  <c r="BC391" i="16"/>
  <c r="AH387" i="16"/>
  <c r="AP333" i="16"/>
  <c r="BC329" i="16"/>
  <c r="AP321" i="16"/>
  <c r="AP306" i="16"/>
  <c r="BC296" i="16"/>
  <c r="BK246" i="16"/>
  <c r="BK223" i="16"/>
  <c r="AT219" i="16"/>
  <c r="BK186" i="16"/>
  <c r="AT192" i="16"/>
  <c r="BG184" i="16"/>
  <c r="AG211" i="16"/>
  <c r="Q196" i="16"/>
  <c r="AG238" i="16"/>
  <c r="W360" i="16"/>
  <c r="BH279" i="16"/>
  <c r="BL279" i="16"/>
  <c r="G271" i="16"/>
  <c r="AO379" i="16"/>
  <c r="BF306" i="16"/>
  <c r="Y306" i="16"/>
  <c r="Y294" i="16"/>
  <c r="AS242" i="16"/>
  <c r="W379" i="16"/>
  <c r="G188" i="16"/>
  <c r="AQ196" i="16"/>
  <c r="K196" i="16"/>
  <c r="BH184" i="16"/>
  <c r="BL184" i="16"/>
  <c r="BH306" i="16"/>
  <c r="BL306" i="16"/>
  <c r="BH269" i="16"/>
  <c r="BL269" i="16"/>
  <c r="BE269" i="16"/>
  <c r="AJ324" i="16"/>
  <c r="AJ325" i="16" s="1"/>
  <c r="AS354" i="16"/>
  <c r="AB354" i="16"/>
  <c r="AH356" i="16"/>
  <c r="AN381" i="16"/>
  <c r="AR383" i="16"/>
  <c r="BE306" i="16"/>
  <c r="V356" i="16"/>
  <c r="BA323" i="16"/>
  <c r="BA186" i="16"/>
  <c r="AN184" i="16"/>
  <c r="AO360" i="16"/>
  <c r="M279" i="16"/>
  <c r="AC267" i="16"/>
  <c r="Y352" i="16"/>
  <c r="AE391" i="16"/>
  <c r="AM333" i="16"/>
  <c r="BH329" i="16"/>
  <c r="BL329" i="16"/>
  <c r="I360" i="16"/>
  <c r="AB360" i="16"/>
  <c r="BC250" i="16"/>
  <c r="Y360" i="16"/>
  <c r="AE246" i="16"/>
  <c r="AO219" i="16"/>
  <c r="AC211" i="16"/>
  <c r="T267" i="16"/>
  <c r="BB352" i="16"/>
  <c r="W246" i="16"/>
  <c r="AL364" i="16"/>
  <c r="R360" i="16"/>
  <c r="AL279" i="16"/>
  <c r="AP275" i="16"/>
  <c r="V267" i="16"/>
  <c r="AR418" i="16"/>
  <c r="AF414" i="16"/>
  <c r="AJ391" i="16"/>
  <c r="X329" i="16"/>
  <c r="AJ321" i="16"/>
  <c r="AJ306" i="16"/>
  <c r="BA302" i="16"/>
  <c r="X246" i="16"/>
  <c r="AJ238" i="16"/>
  <c r="AJ223" i="16"/>
  <c r="BA219" i="16"/>
  <c r="AN188" i="16"/>
  <c r="X192" i="16"/>
  <c r="AB184" i="16"/>
  <c r="Y271" i="16"/>
  <c r="BH333" i="16"/>
  <c r="BL333" i="16"/>
  <c r="AE414" i="16"/>
  <c r="AM329" i="16"/>
  <c r="AN360" i="16"/>
  <c r="T352" i="16"/>
  <c r="AB279" i="16"/>
  <c r="BE275" i="16"/>
  <c r="AP418" i="16"/>
  <c r="AL414" i="16"/>
  <c r="BC406" i="16"/>
  <c r="AP379" i="16"/>
  <c r="AD329" i="16"/>
  <c r="AP294" i="16"/>
  <c r="AP250" i="16"/>
  <c r="AL246" i="16"/>
  <c r="BC238" i="16"/>
  <c r="BC223" i="16"/>
  <c r="Z211" i="16"/>
  <c r="AH196" i="16"/>
  <c r="BK192" i="16"/>
  <c r="V192" i="16"/>
  <c r="R184" i="16"/>
  <c r="BB246" i="16"/>
  <c r="Y223" i="16"/>
  <c r="U192" i="16"/>
  <c r="Q184" i="16"/>
  <c r="AQ364" i="16"/>
  <c r="K364" i="16"/>
  <c r="O356" i="16"/>
  <c r="S352" i="16"/>
  <c r="AA279" i="16"/>
  <c r="AE275" i="16"/>
  <c r="AQ267" i="16"/>
  <c r="K267" i="16"/>
  <c r="AK414" i="16"/>
  <c r="AO391" i="16"/>
  <c r="AO333" i="16"/>
  <c r="BB323" i="16"/>
  <c r="AK329" i="16"/>
  <c r="BJ296" i="16"/>
  <c r="AS302" i="16"/>
  <c r="W211" i="16"/>
  <c r="AM192" i="16"/>
  <c r="I356" i="16"/>
  <c r="AS186" i="16"/>
  <c r="AQ240" i="16"/>
  <c r="BK269" i="16"/>
  <c r="R354" i="16"/>
  <c r="I354" i="16"/>
  <c r="M356" i="16"/>
  <c r="AR381" i="16"/>
  <c r="AJ383" i="16"/>
  <c r="AI408" i="16"/>
  <c r="BE219" i="16"/>
  <c r="BD329" i="16"/>
  <c r="BE414" i="16"/>
  <c r="BE223" i="16"/>
  <c r="R279" i="16"/>
  <c r="AH267" i="16"/>
  <c r="BA406" i="16"/>
  <c r="L192" i="16"/>
  <c r="AA294" i="16"/>
  <c r="AS360" i="16"/>
  <c r="BJ275" i="16"/>
  <c r="AM418" i="16"/>
  <c r="AZ406" i="16"/>
  <c r="Q275" i="16"/>
  <c r="W219" i="16"/>
  <c r="AO275" i="16"/>
  <c r="AA333" i="16"/>
  <c r="AE219" i="16"/>
  <c r="W364" i="16"/>
  <c r="AG302" i="16"/>
  <c r="AZ294" i="16"/>
  <c r="AT352" i="16"/>
  <c r="N352" i="16"/>
  <c r="R275" i="16"/>
  <c r="X410" i="16"/>
  <c r="AR406" i="16"/>
  <c r="AR387" i="16"/>
  <c r="AB379" i="16"/>
  <c r="AB333" i="16"/>
  <c r="BI321" i="16"/>
  <c r="X302" i="16"/>
  <c r="AB294" i="16"/>
  <c r="AB250" i="16"/>
  <c r="AN215" i="16"/>
  <c r="X219" i="16"/>
  <c r="AJ211" i="16"/>
  <c r="AR196" i="16"/>
  <c r="L196" i="16"/>
  <c r="P188" i="16"/>
  <c r="BA184" i="16"/>
  <c r="AK352" i="16"/>
  <c r="AI250" i="16"/>
  <c r="AJ364" i="16"/>
  <c r="BE356" i="16"/>
  <c r="AF356" i="16"/>
  <c r="P360" i="16"/>
  <c r="P275" i="16"/>
  <c r="AD410" i="16"/>
  <c r="AP391" i="16"/>
  <c r="Z383" i="16"/>
  <c r="AH333" i="16"/>
  <c r="AT329" i="16"/>
  <c r="AH321" i="16"/>
  <c r="AH306" i="16"/>
  <c r="AD302" i="16"/>
  <c r="AD242" i="16"/>
  <c r="BK211" i="16"/>
  <c r="AG294" i="16"/>
  <c r="BB213" i="16"/>
  <c r="AC219" i="16"/>
  <c r="I196" i="16"/>
  <c r="AI406" i="16"/>
  <c r="AE211" i="16"/>
  <c r="AM360" i="16"/>
  <c r="W271" i="16"/>
  <c r="G275" i="16"/>
  <c r="AO418" i="16"/>
  <c r="BB408" i="16"/>
  <c r="Y387" i="16"/>
  <c r="AG379" i="16"/>
  <c r="BB329" i="16"/>
  <c r="AO250" i="16"/>
  <c r="AS246" i="16"/>
  <c r="AS219" i="16"/>
  <c r="Y196" i="16"/>
  <c r="AC192" i="16"/>
  <c r="Y184" i="16"/>
  <c r="G192" i="16"/>
  <c r="AI196" i="16"/>
  <c r="L267" i="16"/>
  <c r="BH324" i="16"/>
  <c r="BL323" i="16"/>
  <c r="BH302" i="16"/>
  <c r="BL302" i="16"/>
  <c r="AZ306" i="16"/>
  <c r="BI213" i="16"/>
  <c r="AS213" i="16"/>
  <c r="BE211" i="16"/>
  <c r="X240" i="16"/>
  <c r="BH242" i="16"/>
  <c r="BL242" i="16"/>
  <c r="AA240" i="16"/>
  <c r="BC269" i="16"/>
  <c r="Y269" i="16"/>
  <c r="AT269" i="16"/>
  <c r="AQ296" i="16"/>
  <c r="W323" i="16"/>
  <c r="J354" i="16"/>
  <c r="AC354" i="16"/>
  <c r="BG381" i="16"/>
  <c r="AJ381" i="16"/>
  <c r="AE408" i="16"/>
  <c r="AR408" i="16"/>
  <c r="AT271" i="16"/>
  <c r="AD275" i="16"/>
  <c r="W329" i="16"/>
  <c r="BE271" i="16"/>
  <c r="Y279" i="16"/>
  <c r="AK275" i="16"/>
  <c r="AE250" i="16"/>
  <c r="AE223" i="16"/>
  <c r="AA214" i="16"/>
  <c r="AA213" i="16"/>
  <c r="AQ186" i="16"/>
  <c r="AA192" i="16"/>
  <c r="Z188" i="16"/>
  <c r="AC352" i="16"/>
  <c r="AA387" i="16"/>
  <c r="AA306" i="16"/>
  <c r="AA238" i="16"/>
  <c r="Z215" i="16"/>
  <c r="AN279" i="16"/>
  <c r="H279" i="16"/>
  <c r="BI267" i="16"/>
  <c r="AD223" i="16"/>
  <c r="AS364" i="16"/>
  <c r="AS352" i="16"/>
  <c r="BJ267" i="16"/>
  <c r="AQ250" i="16"/>
  <c r="AQ238" i="16"/>
  <c r="AA321" i="16"/>
  <c r="AZ360" i="16"/>
  <c r="M267" i="16"/>
  <c r="AQ387" i="16"/>
  <c r="AZ250" i="16"/>
  <c r="AI238" i="16"/>
  <c r="AD364" i="16"/>
  <c r="BG360" i="16"/>
  <c r="AH360" i="16"/>
  <c r="BK279" i="16"/>
  <c r="AD279" i="16"/>
  <c r="BK275" i="16"/>
  <c r="AT267" i="16"/>
  <c r="N267" i="16"/>
  <c r="AJ418" i="16"/>
  <c r="BA414" i="16"/>
  <c r="X414" i="16"/>
  <c r="AB391" i="16"/>
  <c r="AN329" i="16"/>
  <c r="AB321" i="16"/>
  <c r="AB306" i="16"/>
  <c r="AN246" i="16"/>
  <c r="AB238" i="16"/>
  <c r="AB223" i="16"/>
  <c r="AN192" i="16"/>
  <c r="L184" i="16"/>
  <c r="M364" i="16"/>
  <c r="Y275" i="16"/>
  <c r="AZ391" i="16"/>
  <c r="P271" i="16"/>
  <c r="AB364" i="16"/>
  <c r="H356" i="16"/>
  <c r="AR352" i="16"/>
  <c r="L352" i="16"/>
  <c r="AH418" i="16"/>
  <c r="BC414" i="16"/>
  <c r="AP406" i="16"/>
  <c r="BC387" i="16"/>
  <c r="Z387" i="16"/>
  <c r="AH379" i="16"/>
  <c r="AH294" i="16"/>
  <c r="AH250" i="16"/>
  <c r="BC246" i="16"/>
  <c r="AP238" i="16"/>
  <c r="AP223" i="16"/>
  <c r="AL219" i="16"/>
  <c r="BC211" i="16"/>
  <c r="Z196" i="16"/>
  <c r="BC186" i="16"/>
  <c r="AL192" i="16"/>
  <c r="AP184" i="16"/>
  <c r="J184" i="16"/>
  <c r="BF250" i="16"/>
  <c r="AC242" i="16"/>
  <c r="BB186" i="16"/>
  <c r="AS184" i="16"/>
  <c r="AI364" i="16"/>
  <c r="AE356" i="16"/>
  <c r="O360" i="16"/>
  <c r="K352" i="16"/>
  <c r="AZ279" i="16"/>
  <c r="S279" i="16"/>
  <c r="BH267" i="16"/>
  <c r="BL267" i="16"/>
  <c r="AI267" i="16"/>
  <c r="AO406" i="16"/>
  <c r="AG391" i="16"/>
  <c r="AO383" i="16"/>
  <c r="AG333" i="16"/>
  <c r="AO321" i="16"/>
  <c r="BJ302" i="16"/>
  <c r="AK242" i="16"/>
  <c r="BJ186" i="16"/>
  <c r="O192" i="16"/>
  <c r="AM352" i="16"/>
  <c r="BH196" i="16"/>
  <c r="BL196" i="16"/>
  <c r="AO213" i="16"/>
  <c r="BH215" i="16"/>
  <c r="BL215" i="16"/>
  <c r="AS215" i="16"/>
  <c r="AO240" i="16"/>
  <c r="AP269" i="16"/>
  <c r="AH271" i="16"/>
  <c r="AB323" i="16"/>
  <c r="AE354" i="16"/>
  <c r="AA354" i="16"/>
  <c r="AL383" i="16"/>
  <c r="W408" i="16"/>
  <c r="AJ408" i="16"/>
  <c r="BE333" i="16"/>
  <c r="BE418" i="16"/>
  <c r="BK267" i="16"/>
  <c r="BA387" i="16"/>
  <c r="AG275" i="16"/>
  <c r="AA250" i="16"/>
  <c r="M275" i="16"/>
  <c r="W387" i="16"/>
  <c r="AM294" i="16"/>
  <c r="BH186" i="16"/>
  <c r="BL186" i="16"/>
  <c r="AK267" i="16"/>
  <c r="BA267" i="16"/>
  <c r="AQ391" i="16"/>
  <c r="AE329" i="16"/>
  <c r="AZ223" i="16"/>
  <c r="AS223" i="16"/>
  <c r="M352" i="16"/>
  <c r="AM325" i="16"/>
  <c r="J360" i="16"/>
  <c r="AL352" i="16"/>
  <c r="AH275" i="16"/>
  <c r="AJ406" i="16"/>
  <c r="BA379" i="16"/>
  <c r="AF325" i="16"/>
  <c r="BE321" i="16"/>
  <c r="AN302" i="16"/>
  <c r="AB211" i="16"/>
  <c r="AJ196" i="16"/>
  <c r="AF188" i="16"/>
  <c r="P192" i="16"/>
  <c r="AM219" i="16"/>
  <c r="AZ238" i="16"/>
  <c r="AO238" i="16"/>
  <c r="AF360" i="16"/>
  <c r="T279" i="16"/>
  <c r="AN275" i="16"/>
  <c r="H275" i="16"/>
  <c r="AT410" i="16"/>
  <c r="AD414" i="16"/>
  <c r="AH391" i="16"/>
  <c r="AP383" i="16"/>
  <c r="Z333" i="16"/>
  <c r="BG321" i="16"/>
  <c r="Z321" i="16"/>
  <c r="BK306" i="16"/>
  <c r="Z306" i="16"/>
  <c r="AT302" i="16"/>
  <c r="AT242" i="16"/>
  <c r="AD246" i="16"/>
  <c r="BK196" i="16"/>
  <c r="BC192" i="16"/>
  <c r="N192" i="16"/>
  <c r="AO196" i="16"/>
  <c r="AE352" i="16"/>
  <c r="G356" i="16"/>
  <c r="AM271" i="16"/>
  <c r="W275" i="16"/>
  <c r="AG418" i="16"/>
  <c r="BB414" i="16"/>
  <c r="AC414" i="16"/>
  <c r="AO387" i="16"/>
  <c r="Y379" i="16"/>
  <c r="AC329" i="16"/>
  <c r="AO306" i="16"/>
  <c r="BB296" i="16"/>
  <c r="AK302" i="16"/>
  <c r="AG250" i="16"/>
  <c r="AG223" i="16"/>
  <c r="M192" i="16"/>
  <c r="AN294" i="16"/>
  <c r="AZ184" i="16"/>
  <c r="W352" i="16"/>
  <c r="K184" i="16"/>
  <c r="AA196" i="16"/>
  <c r="AE192" i="16"/>
  <c r="AQ184" i="16"/>
  <c r="AI184" i="16"/>
  <c r="BF410" i="16"/>
  <c r="BE383" i="16"/>
  <c r="Y383" i="16"/>
  <c r="BD383" i="16"/>
  <c r="X325" i="16"/>
  <c r="BF298" i="16"/>
  <c r="BG298" i="16"/>
  <c r="BF271" i="16"/>
  <c r="BD215" i="16"/>
  <c r="BF215" i="16"/>
  <c r="BG188" i="16"/>
  <c r="BF188" i="16"/>
  <c r="BE188" i="16"/>
  <c r="BK167" i="16"/>
  <c r="BJ167" i="16"/>
  <c r="BG167" i="16"/>
  <c r="BF167" i="16"/>
  <c r="BE167" i="16"/>
  <c r="BD167" i="16"/>
  <c r="BC167" i="16"/>
  <c r="BB167" i="16"/>
  <c r="BA167" i="16"/>
  <c r="AZ167" i="16"/>
  <c r="AY167" i="16"/>
  <c r="AX167" i="16"/>
  <c r="AW167" i="16"/>
  <c r="AV167" i="16"/>
  <c r="AT167" i="16"/>
  <c r="AS167" i="16"/>
  <c r="AR167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W167" i="16"/>
  <c r="V167" i="16"/>
  <c r="U167" i="16"/>
  <c r="T167" i="16"/>
  <c r="S167" i="16"/>
  <c r="BK163" i="16"/>
  <c r="BO164" i="16" s="1"/>
  <c r="BJ163" i="16"/>
  <c r="BN164" i="16" s="1"/>
  <c r="BI163" i="16"/>
  <c r="BM164" i="16" s="1"/>
  <c r="BH163" i="16"/>
  <c r="BG163" i="16"/>
  <c r="BF163" i="16"/>
  <c r="BE163" i="16"/>
  <c r="BD163" i="16"/>
  <c r="BC163" i="16"/>
  <c r="BB163" i="16"/>
  <c r="BA163" i="16"/>
  <c r="AZ163" i="16"/>
  <c r="AY163" i="16"/>
  <c r="AX163" i="16"/>
  <c r="AW163" i="16"/>
  <c r="AV163" i="16"/>
  <c r="AT163" i="16"/>
  <c r="AS163" i="16"/>
  <c r="AR163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W163" i="16"/>
  <c r="V163" i="16"/>
  <c r="U163" i="16"/>
  <c r="T163" i="16"/>
  <c r="S163" i="16"/>
  <c r="BK159" i="16"/>
  <c r="BO160" i="16" s="1"/>
  <c r="BJ159" i="16"/>
  <c r="BN160" i="16" s="1"/>
  <c r="BI159" i="16"/>
  <c r="BM160" i="16" s="1"/>
  <c r="BH159" i="16"/>
  <c r="BG159" i="16"/>
  <c r="BF159" i="16"/>
  <c r="BE159" i="16"/>
  <c r="BD159" i="16"/>
  <c r="BC159" i="16"/>
  <c r="BB159" i="16"/>
  <c r="BA159" i="16"/>
  <c r="AZ159" i="16"/>
  <c r="AY159" i="16"/>
  <c r="AX159" i="16"/>
  <c r="AW159" i="16"/>
  <c r="AV159" i="16"/>
  <c r="AT159" i="16"/>
  <c r="AS159" i="16"/>
  <c r="AR159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W159" i="16"/>
  <c r="V159" i="16"/>
  <c r="U159" i="16"/>
  <c r="T159" i="16"/>
  <c r="S159" i="16"/>
  <c r="BK151" i="16"/>
  <c r="BO152" i="16" s="1"/>
  <c r="BJ151" i="16"/>
  <c r="BN152" i="16" s="1"/>
  <c r="BI151" i="16"/>
  <c r="BM152" i="16" s="1"/>
  <c r="BH151" i="16"/>
  <c r="BF151" i="16"/>
  <c r="BE151" i="16"/>
  <c r="BD151" i="16"/>
  <c r="BC151" i="16"/>
  <c r="BB151" i="16"/>
  <c r="BA151" i="16"/>
  <c r="AZ151" i="16"/>
  <c r="AY151" i="16"/>
  <c r="AX151" i="16"/>
  <c r="AW151" i="16"/>
  <c r="AV151" i="16"/>
  <c r="AT151" i="16"/>
  <c r="AS151" i="16"/>
  <c r="AR151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W151" i="16"/>
  <c r="V151" i="16"/>
  <c r="U151" i="16"/>
  <c r="T151" i="16"/>
  <c r="S151" i="16"/>
  <c r="BK149" i="16"/>
  <c r="BO150" i="16" s="1"/>
  <c r="BJ149" i="16"/>
  <c r="BN150" i="16" s="1"/>
  <c r="BI149" i="16"/>
  <c r="BM150" i="16" s="1"/>
  <c r="BH149" i="16"/>
  <c r="BG149" i="16"/>
  <c r="BF149" i="16"/>
  <c r="BE149" i="16"/>
  <c r="BD149" i="16"/>
  <c r="BC149" i="16"/>
  <c r="BB149" i="16"/>
  <c r="BA149" i="16"/>
  <c r="AZ149" i="16"/>
  <c r="AY149" i="16"/>
  <c r="AX149" i="16"/>
  <c r="AW149" i="16"/>
  <c r="AV149" i="16"/>
  <c r="AT149" i="16"/>
  <c r="AS149" i="16"/>
  <c r="AR149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W149" i="16"/>
  <c r="V149" i="16"/>
  <c r="U149" i="16"/>
  <c r="T149" i="16"/>
  <c r="S149" i="16"/>
  <c r="BK147" i="16"/>
  <c r="BO148" i="16" s="1"/>
  <c r="BJ147" i="16"/>
  <c r="BN148" i="16" s="1"/>
  <c r="BI147" i="16"/>
  <c r="BM148" i="16" s="1"/>
  <c r="BH147" i="16"/>
  <c r="BG147" i="16"/>
  <c r="BF147" i="16"/>
  <c r="BE147" i="16"/>
  <c r="BD147" i="16"/>
  <c r="BC147" i="16"/>
  <c r="BB147" i="16"/>
  <c r="BA147" i="16"/>
  <c r="AZ147" i="16"/>
  <c r="AY147" i="16"/>
  <c r="AX147" i="16"/>
  <c r="AW147" i="16"/>
  <c r="AV147" i="16"/>
  <c r="AT147" i="16"/>
  <c r="AS147" i="16"/>
  <c r="AR147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W147" i="16"/>
  <c r="V147" i="16"/>
  <c r="U147" i="16"/>
  <c r="T147" i="16"/>
  <c r="S147" i="16"/>
  <c r="BK140" i="16"/>
  <c r="BJ140" i="16"/>
  <c r="BG140" i="16"/>
  <c r="BF140" i="16"/>
  <c r="BE140" i="16"/>
  <c r="BD140" i="16"/>
  <c r="BC140" i="16"/>
  <c r="BB140" i="16"/>
  <c r="BA140" i="16"/>
  <c r="AZ140" i="16"/>
  <c r="AY140" i="16"/>
  <c r="AX140" i="16"/>
  <c r="AW140" i="16"/>
  <c r="AV140" i="16"/>
  <c r="BK136" i="16"/>
  <c r="BO137" i="16" s="1"/>
  <c r="BJ136" i="16"/>
  <c r="BN137" i="16" s="1"/>
  <c r="BI136" i="16"/>
  <c r="BM137" i="16" s="1"/>
  <c r="BH136" i="16"/>
  <c r="BG136" i="16"/>
  <c r="BF136" i="16"/>
  <c r="BE136" i="16"/>
  <c r="BD136" i="16"/>
  <c r="BC136" i="16"/>
  <c r="BB136" i="16"/>
  <c r="BA136" i="16"/>
  <c r="AZ136" i="16"/>
  <c r="AY136" i="16"/>
  <c r="AX136" i="16"/>
  <c r="AW136" i="16"/>
  <c r="AV136" i="16"/>
  <c r="BK132" i="16"/>
  <c r="BO133" i="16" s="1"/>
  <c r="BJ132" i="16"/>
  <c r="BN133" i="16" s="1"/>
  <c r="BI132" i="16"/>
  <c r="BM133" i="16" s="1"/>
  <c r="BH132" i="16"/>
  <c r="BG132" i="16"/>
  <c r="BF132" i="16"/>
  <c r="BE132" i="16"/>
  <c r="BD132" i="16"/>
  <c r="BC132" i="16"/>
  <c r="BB132" i="16"/>
  <c r="BA132" i="16"/>
  <c r="AZ132" i="16"/>
  <c r="AY132" i="16"/>
  <c r="AX132" i="16"/>
  <c r="AW132" i="16"/>
  <c r="AV132" i="16"/>
  <c r="BK124" i="16"/>
  <c r="BO125" i="16" s="1"/>
  <c r="BJ124" i="16"/>
  <c r="BN125" i="16" s="1"/>
  <c r="BI124" i="16"/>
  <c r="BM125" i="16" s="1"/>
  <c r="BH124" i="16"/>
  <c r="BF124" i="16"/>
  <c r="BE124" i="16"/>
  <c r="BD124" i="16"/>
  <c r="BC124" i="16"/>
  <c r="BB124" i="16"/>
  <c r="BA124" i="16"/>
  <c r="AZ124" i="16"/>
  <c r="AY124" i="16"/>
  <c r="AX124" i="16"/>
  <c r="AW124" i="16"/>
  <c r="AV124" i="16"/>
  <c r="BK122" i="16"/>
  <c r="BO123" i="16" s="1"/>
  <c r="BJ122" i="16"/>
  <c r="BN123" i="16" s="1"/>
  <c r="BI122" i="16"/>
  <c r="BM123" i="16" s="1"/>
  <c r="BH122" i="16"/>
  <c r="BG122" i="16"/>
  <c r="BF122" i="16"/>
  <c r="BE122" i="16"/>
  <c r="BD122" i="16"/>
  <c r="BC122" i="16"/>
  <c r="BB122" i="16"/>
  <c r="BA122" i="16"/>
  <c r="AZ122" i="16"/>
  <c r="AY122" i="16"/>
  <c r="AX122" i="16"/>
  <c r="AW122" i="16"/>
  <c r="AV122" i="16"/>
  <c r="BK120" i="16"/>
  <c r="BO121" i="16" s="1"/>
  <c r="BJ120" i="16"/>
  <c r="BN121" i="16" s="1"/>
  <c r="BI120" i="16"/>
  <c r="BM121" i="16" s="1"/>
  <c r="BH120" i="16"/>
  <c r="BG120" i="16"/>
  <c r="BF120" i="16"/>
  <c r="BE120" i="16"/>
  <c r="BD120" i="16"/>
  <c r="BC120" i="16"/>
  <c r="BB120" i="16"/>
  <c r="BA120" i="16"/>
  <c r="AZ120" i="16"/>
  <c r="AY120" i="16"/>
  <c r="AX120" i="16"/>
  <c r="AW120" i="16"/>
  <c r="AV120" i="16"/>
  <c r="AT140" i="16"/>
  <c r="AS140" i="16"/>
  <c r="AR140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W140" i="16"/>
  <c r="V140" i="16"/>
  <c r="U140" i="16"/>
  <c r="T140" i="16"/>
  <c r="S140" i="16"/>
  <c r="AT136" i="16"/>
  <c r="AS136" i="16"/>
  <c r="AR136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W136" i="16"/>
  <c r="V136" i="16"/>
  <c r="U136" i="16"/>
  <c r="T136" i="16"/>
  <c r="S136" i="16"/>
  <c r="AT132" i="16"/>
  <c r="AS132" i="16"/>
  <c r="AR132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W132" i="16"/>
  <c r="V132" i="16"/>
  <c r="U132" i="16"/>
  <c r="T132" i="16"/>
  <c r="S132" i="16"/>
  <c r="AT124" i="16"/>
  <c r="AS124" i="16"/>
  <c r="AR124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W124" i="16"/>
  <c r="V124" i="16"/>
  <c r="U124" i="16"/>
  <c r="T124" i="16"/>
  <c r="S124" i="16"/>
  <c r="AT122" i="16"/>
  <c r="AS122" i="16"/>
  <c r="AR122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W122" i="16"/>
  <c r="V122" i="16"/>
  <c r="U122" i="16"/>
  <c r="T122" i="16"/>
  <c r="S122" i="16"/>
  <c r="AT120" i="16"/>
  <c r="AS120" i="16"/>
  <c r="AR120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W120" i="16"/>
  <c r="V120" i="16"/>
  <c r="U120" i="16"/>
  <c r="T120" i="16"/>
  <c r="S120" i="16"/>
  <c r="BG113" i="16"/>
  <c r="BF113" i="16"/>
  <c r="BE113" i="16"/>
  <c r="BD113" i="16"/>
  <c r="BC113" i="16"/>
  <c r="BB113" i="16"/>
  <c r="BA113" i="16"/>
  <c r="AZ113" i="16"/>
  <c r="AY113" i="16"/>
  <c r="AX113" i="16"/>
  <c r="AW113" i="16"/>
  <c r="AV113" i="16"/>
  <c r="AT113" i="16"/>
  <c r="AS113" i="16"/>
  <c r="AR113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C113" i="16"/>
  <c r="BK109" i="16"/>
  <c r="BO110" i="16" s="1"/>
  <c r="BJ109" i="16"/>
  <c r="BN110" i="16" s="1"/>
  <c r="BI109" i="16"/>
  <c r="BM110" i="16" s="1"/>
  <c r="BH109" i="16"/>
  <c r="BG109" i="16"/>
  <c r="BF109" i="16"/>
  <c r="BE109" i="16"/>
  <c r="BD109" i="16"/>
  <c r="BC109" i="16"/>
  <c r="BB109" i="16"/>
  <c r="BA109" i="16"/>
  <c r="AZ109" i="16"/>
  <c r="AY109" i="16"/>
  <c r="AX109" i="16"/>
  <c r="AW109" i="16"/>
  <c r="AV109" i="16"/>
  <c r="AT109" i="16"/>
  <c r="AS109" i="16"/>
  <c r="AR109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C109" i="16"/>
  <c r="BK105" i="16"/>
  <c r="BO106" i="16" s="1"/>
  <c r="BJ105" i="16"/>
  <c r="BN106" i="16" s="1"/>
  <c r="BI105" i="16"/>
  <c r="BM106" i="16" s="1"/>
  <c r="BH105" i="16"/>
  <c r="BG105" i="16"/>
  <c r="BF105" i="16"/>
  <c r="BE105" i="16"/>
  <c r="BD105" i="16"/>
  <c r="BC105" i="16"/>
  <c r="BB105" i="16"/>
  <c r="BA105" i="16"/>
  <c r="AZ105" i="16"/>
  <c r="AY105" i="16"/>
  <c r="AX105" i="16"/>
  <c r="AW105" i="16"/>
  <c r="AV105" i="16"/>
  <c r="AT105" i="16"/>
  <c r="AS105" i="16"/>
  <c r="AR105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C105" i="16"/>
  <c r="BK97" i="16"/>
  <c r="BO98" i="16" s="1"/>
  <c r="BJ97" i="16"/>
  <c r="BN98" i="16" s="1"/>
  <c r="BI97" i="16"/>
  <c r="BM98" i="16" s="1"/>
  <c r="BH97" i="16"/>
  <c r="BF97" i="16"/>
  <c r="BE97" i="16"/>
  <c r="BD97" i="16"/>
  <c r="BC97" i="16"/>
  <c r="BB97" i="16"/>
  <c r="BA97" i="16"/>
  <c r="AZ97" i="16"/>
  <c r="AY97" i="16"/>
  <c r="AX97" i="16"/>
  <c r="AW97" i="16"/>
  <c r="AV97" i="16"/>
  <c r="AT97" i="16"/>
  <c r="AS97" i="16"/>
  <c r="AR97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C97" i="16"/>
  <c r="BK95" i="16"/>
  <c r="BO96" i="16" s="1"/>
  <c r="BJ95" i="16"/>
  <c r="BN96" i="16" s="1"/>
  <c r="BI95" i="16"/>
  <c r="BM96" i="16" s="1"/>
  <c r="BH95" i="16"/>
  <c r="BF95" i="16"/>
  <c r="BE95" i="16"/>
  <c r="BD95" i="16"/>
  <c r="BC95" i="16"/>
  <c r="BB95" i="16"/>
  <c r="BA95" i="16"/>
  <c r="AZ95" i="16"/>
  <c r="AY95" i="16"/>
  <c r="AX95" i="16"/>
  <c r="AW95" i="16"/>
  <c r="AV95" i="16"/>
  <c r="AT95" i="16"/>
  <c r="AS95" i="16"/>
  <c r="AR95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C95" i="16"/>
  <c r="BK93" i="16"/>
  <c r="BO94" i="16" s="1"/>
  <c r="BJ93" i="16"/>
  <c r="BN94" i="16" s="1"/>
  <c r="BI93" i="16"/>
  <c r="BM94" i="16" s="1"/>
  <c r="BH93" i="16"/>
  <c r="BF93" i="16"/>
  <c r="BE93" i="16"/>
  <c r="BD93" i="16"/>
  <c r="BC93" i="16"/>
  <c r="BB93" i="16"/>
  <c r="BA93" i="16"/>
  <c r="AZ93" i="16"/>
  <c r="AY93" i="16"/>
  <c r="AX93" i="16"/>
  <c r="AW93" i="16"/>
  <c r="AV93" i="16"/>
  <c r="AT93" i="16"/>
  <c r="AS93" i="16"/>
  <c r="AR93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C93" i="16"/>
  <c r="BG81" i="16"/>
  <c r="BF81" i="16"/>
  <c r="BE81" i="16"/>
  <c r="BD81" i="16"/>
  <c r="BC81" i="16"/>
  <c r="BB81" i="16"/>
  <c r="BA81" i="16"/>
  <c r="AZ81" i="16"/>
  <c r="AY81" i="16"/>
  <c r="AX81" i="16"/>
  <c r="AW81" i="16"/>
  <c r="AV81" i="16"/>
  <c r="AT81" i="16"/>
  <c r="AS81" i="16"/>
  <c r="AR81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C81" i="16"/>
  <c r="BK77" i="16"/>
  <c r="BO78" i="16" s="1"/>
  <c r="BJ77" i="16"/>
  <c r="BN78" i="16" s="1"/>
  <c r="BI77" i="16"/>
  <c r="BM78" i="16" s="1"/>
  <c r="BH77" i="16"/>
  <c r="BL78" i="16" s="1"/>
  <c r="BG77" i="16"/>
  <c r="BF77" i="16"/>
  <c r="BE77" i="16"/>
  <c r="BD77" i="16"/>
  <c r="BC77" i="16"/>
  <c r="BB77" i="16"/>
  <c r="BA77" i="16"/>
  <c r="AZ77" i="16"/>
  <c r="AY77" i="16"/>
  <c r="AX77" i="16"/>
  <c r="AW77" i="16"/>
  <c r="AV77" i="16"/>
  <c r="AT77" i="16"/>
  <c r="AS77" i="16"/>
  <c r="AR77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C77" i="16"/>
  <c r="BK73" i="16"/>
  <c r="BO74" i="16" s="1"/>
  <c r="BJ73" i="16"/>
  <c r="BN74" i="16" s="1"/>
  <c r="BI73" i="16"/>
  <c r="BM74" i="16" s="1"/>
  <c r="BH73" i="16"/>
  <c r="BG73" i="16"/>
  <c r="BF73" i="16"/>
  <c r="BE73" i="16"/>
  <c r="BD73" i="16"/>
  <c r="BC73" i="16"/>
  <c r="BB73" i="16"/>
  <c r="BA73" i="16"/>
  <c r="AZ73" i="16"/>
  <c r="AY73" i="16"/>
  <c r="AX73" i="16"/>
  <c r="AW73" i="16"/>
  <c r="AV73" i="16"/>
  <c r="AT73" i="16"/>
  <c r="AS73" i="16"/>
  <c r="AR73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C73" i="16"/>
  <c r="BK65" i="16"/>
  <c r="BO66" i="16" s="1"/>
  <c r="BJ65" i="16"/>
  <c r="BN66" i="16" s="1"/>
  <c r="BI65" i="16"/>
  <c r="BM66" i="16" s="1"/>
  <c r="BH65" i="16"/>
  <c r="BL66" i="16" s="1"/>
  <c r="BF65" i="16"/>
  <c r="BE65" i="16"/>
  <c r="BD65" i="16"/>
  <c r="BC65" i="16"/>
  <c r="BB65" i="16"/>
  <c r="BA65" i="16"/>
  <c r="AZ65" i="16"/>
  <c r="AY65" i="16"/>
  <c r="AX65" i="16"/>
  <c r="AW65" i="16"/>
  <c r="AV65" i="16"/>
  <c r="AT65" i="16"/>
  <c r="AS65" i="16"/>
  <c r="AR65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C65" i="16"/>
  <c r="BK63" i="16"/>
  <c r="BO64" i="16" s="1"/>
  <c r="BJ63" i="16"/>
  <c r="BN64" i="16" s="1"/>
  <c r="BI63" i="16"/>
  <c r="BM64" i="16" s="1"/>
  <c r="BH63" i="16"/>
  <c r="BL64" i="16" s="1"/>
  <c r="BF63" i="16"/>
  <c r="BE63" i="16"/>
  <c r="BD63" i="16"/>
  <c r="BC63" i="16"/>
  <c r="BB63" i="16"/>
  <c r="BA63" i="16"/>
  <c r="AZ63" i="16"/>
  <c r="AY63" i="16"/>
  <c r="AX63" i="16"/>
  <c r="AW63" i="16"/>
  <c r="AV63" i="16"/>
  <c r="AT63" i="16"/>
  <c r="AS63" i="16"/>
  <c r="AR63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C63" i="16"/>
  <c r="BK61" i="16"/>
  <c r="BO62" i="16" s="1"/>
  <c r="BJ61" i="16"/>
  <c r="BN62" i="16" s="1"/>
  <c r="BI61" i="16"/>
  <c r="BM62" i="16" s="1"/>
  <c r="BH61" i="16"/>
  <c r="BL62" i="16" s="1"/>
  <c r="BF61" i="16"/>
  <c r="BE61" i="16"/>
  <c r="BD61" i="16"/>
  <c r="BC61" i="16"/>
  <c r="BB61" i="16"/>
  <c r="BA61" i="16"/>
  <c r="AZ61" i="16"/>
  <c r="AY61" i="16"/>
  <c r="AX61" i="16"/>
  <c r="AW61" i="16"/>
  <c r="AV61" i="16"/>
  <c r="AT61" i="16"/>
  <c r="AS61" i="16"/>
  <c r="AR61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C61" i="16"/>
  <c r="BK54" i="16"/>
  <c r="BG54" i="16"/>
  <c r="BF54" i="16"/>
  <c r="BE54" i="16"/>
  <c r="BD54" i="16"/>
  <c r="BC54" i="16"/>
  <c r="BB54" i="16"/>
  <c r="BA54" i="16"/>
  <c r="AZ54" i="16"/>
  <c r="AY54" i="16"/>
  <c r="AX54" i="16"/>
  <c r="AW54" i="16"/>
  <c r="AV54" i="16"/>
  <c r="AT54" i="16"/>
  <c r="AS54" i="16"/>
  <c r="AR54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BK50" i="16"/>
  <c r="BO51" i="16" s="1"/>
  <c r="BJ50" i="16"/>
  <c r="BN51" i="16" s="1"/>
  <c r="BI50" i="16"/>
  <c r="BM51" i="16" s="1"/>
  <c r="BH50" i="16"/>
  <c r="BG50" i="16"/>
  <c r="BF50" i="16"/>
  <c r="BE50" i="16"/>
  <c r="BD50" i="16"/>
  <c r="BC50" i="16"/>
  <c r="BB50" i="16"/>
  <c r="BA50" i="16"/>
  <c r="AZ50" i="16"/>
  <c r="AY50" i="16"/>
  <c r="AX50" i="16"/>
  <c r="AW50" i="16"/>
  <c r="AV50" i="16"/>
  <c r="AT50" i="16"/>
  <c r="AS50" i="16"/>
  <c r="AR50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C50" i="16"/>
  <c r="BK38" i="16"/>
  <c r="BO39" i="16" s="1"/>
  <c r="BJ38" i="16"/>
  <c r="BN39" i="16" s="1"/>
  <c r="BI38" i="16"/>
  <c r="BM39" i="16" s="1"/>
  <c r="BH38" i="16"/>
  <c r="BL39" i="16" s="1"/>
  <c r="BF38" i="16"/>
  <c r="BE38" i="16"/>
  <c r="BD38" i="16"/>
  <c r="BC38" i="16"/>
  <c r="BB38" i="16"/>
  <c r="BA38" i="16"/>
  <c r="AZ38" i="16"/>
  <c r="AY38" i="16"/>
  <c r="AX38" i="16"/>
  <c r="AW38" i="16"/>
  <c r="AV38" i="16"/>
  <c r="AT38" i="16"/>
  <c r="AS38" i="16"/>
  <c r="AR38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BK36" i="16"/>
  <c r="BO37" i="16" s="1"/>
  <c r="BJ36" i="16"/>
  <c r="BN37" i="16" s="1"/>
  <c r="BI36" i="16"/>
  <c r="BM37" i="16" s="1"/>
  <c r="BH36" i="16"/>
  <c r="BL37" i="16" s="1"/>
  <c r="BG36" i="16"/>
  <c r="BF36" i="16"/>
  <c r="BE36" i="16"/>
  <c r="BD36" i="16"/>
  <c r="BC36" i="16"/>
  <c r="BB36" i="16"/>
  <c r="BA36" i="16"/>
  <c r="AZ36" i="16"/>
  <c r="AY36" i="16"/>
  <c r="AX36" i="16"/>
  <c r="AW36" i="16"/>
  <c r="AV36" i="16"/>
  <c r="AT36" i="16"/>
  <c r="AS36" i="16"/>
  <c r="AR36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K34" i="16"/>
  <c r="BJ34" i="16"/>
  <c r="BI34" i="16"/>
  <c r="BH34" i="16"/>
  <c r="BL35" i="16" s="1"/>
  <c r="BG34" i="16"/>
  <c r="BF34" i="16"/>
  <c r="BE34" i="16"/>
  <c r="BD34" i="16"/>
  <c r="BD48" i="16" s="1"/>
  <c r="BC34" i="16"/>
  <c r="BC48" i="16" s="1"/>
  <c r="BB34" i="16"/>
  <c r="BB48" i="16" s="1"/>
  <c r="BA34" i="16"/>
  <c r="BA48" i="16" s="1"/>
  <c r="AZ34" i="16"/>
  <c r="AY34" i="16"/>
  <c r="AY48" i="16" s="1"/>
  <c r="AX34" i="16"/>
  <c r="AX48" i="16" s="1"/>
  <c r="AW34" i="16"/>
  <c r="AW48" i="16" s="1"/>
  <c r="AV34" i="16"/>
  <c r="AV48" i="16" s="1"/>
  <c r="AT34" i="16"/>
  <c r="AT48" i="16" s="1"/>
  <c r="AS34" i="16"/>
  <c r="AS48" i="16" s="1"/>
  <c r="AR34" i="16"/>
  <c r="AR48" i="16" s="1"/>
  <c r="AQ34" i="16"/>
  <c r="AP34" i="16"/>
  <c r="AO34" i="16"/>
  <c r="AN34" i="16"/>
  <c r="AM34" i="16"/>
  <c r="AM48" i="16" s="1"/>
  <c r="AL34" i="16"/>
  <c r="AL48" i="16" s="1"/>
  <c r="AK34" i="16"/>
  <c r="AK48" i="16" s="1"/>
  <c r="AJ34" i="16"/>
  <c r="AJ48" i="16" s="1"/>
  <c r="AI34" i="16"/>
  <c r="AH34" i="16"/>
  <c r="AG34" i="16"/>
  <c r="AF34" i="16"/>
  <c r="AE34" i="16"/>
  <c r="AE48" i="16" s="1"/>
  <c r="AD34" i="16"/>
  <c r="AD48" i="16" s="1"/>
  <c r="AC34" i="16"/>
  <c r="AC48" i="16" s="1"/>
  <c r="AB34" i="16"/>
  <c r="AB48" i="16" s="1"/>
  <c r="AA34" i="16"/>
  <c r="Z34" i="16"/>
  <c r="Y34" i="16"/>
  <c r="X34" i="16"/>
  <c r="W34" i="16"/>
  <c r="W48" i="16" s="1"/>
  <c r="V34" i="16"/>
  <c r="V48" i="16" s="1"/>
  <c r="U34" i="16"/>
  <c r="U48" i="16" s="1"/>
  <c r="T34" i="16"/>
  <c r="T48" i="16" s="1"/>
  <c r="S34" i="16"/>
  <c r="R34" i="16"/>
  <c r="Q34" i="16"/>
  <c r="P34" i="16"/>
  <c r="O34" i="16"/>
  <c r="O48" i="16" s="1"/>
  <c r="N34" i="16"/>
  <c r="N48" i="16" s="1"/>
  <c r="M34" i="16"/>
  <c r="M48" i="16" s="1"/>
  <c r="L34" i="16"/>
  <c r="L48" i="16" s="1"/>
  <c r="K34" i="16"/>
  <c r="J34" i="16"/>
  <c r="I34" i="16"/>
  <c r="H34" i="16"/>
  <c r="G34" i="16"/>
  <c r="G48" i="16" s="1"/>
  <c r="F34" i="16"/>
  <c r="F48" i="16" s="1"/>
  <c r="E34" i="16"/>
  <c r="E48" i="16" s="1"/>
  <c r="D34" i="16"/>
  <c r="D48" i="16" s="1"/>
  <c r="C34" i="16"/>
  <c r="C48" i="16" s="1"/>
  <c r="BK27" i="16"/>
  <c r="BG27" i="16"/>
  <c r="BF27" i="16"/>
  <c r="BE27" i="16"/>
  <c r="BD27" i="16"/>
  <c r="BC27" i="16"/>
  <c r="BB27" i="16"/>
  <c r="BA27" i="16"/>
  <c r="AZ27" i="16"/>
  <c r="AY27" i="16"/>
  <c r="AX27" i="16"/>
  <c r="AW27" i="16"/>
  <c r="AV27" i="16"/>
  <c r="BK23" i="16"/>
  <c r="BO24" i="16" s="1"/>
  <c r="BJ23" i="16"/>
  <c r="BN24" i="16" s="1"/>
  <c r="BI23" i="16"/>
  <c r="BM24" i="16" s="1"/>
  <c r="BH23" i="16"/>
  <c r="BL24" i="16" s="1"/>
  <c r="BG23" i="16"/>
  <c r="BF23" i="16"/>
  <c r="BE23" i="16"/>
  <c r="BD23" i="16"/>
  <c r="BC23" i="16"/>
  <c r="BB23" i="16"/>
  <c r="BA23" i="16"/>
  <c r="AZ23" i="16"/>
  <c r="AY23" i="16"/>
  <c r="AX23" i="16"/>
  <c r="AW23" i="16"/>
  <c r="AV23" i="16"/>
  <c r="BK19" i="16"/>
  <c r="BO20" i="16" s="1"/>
  <c r="BJ19" i="16"/>
  <c r="BN20" i="16" s="1"/>
  <c r="BI19" i="16"/>
  <c r="BM20" i="16" s="1"/>
  <c r="BH19" i="16"/>
  <c r="BL20" i="16" s="1"/>
  <c r="BG19" i="16"/>
  <c r="BF19" i="16"/>
  <c r="BE19" i="16"/>
  <c r="BD19" i="16"/>
  <c r="BC19" i="16"/>
  <c r="BB19" i="16"/>
  <c r="BA19" i="16"/>
  <c r="AZ19" i="16"/>
  <c r="AY19" i="16"/>
  <c r="AX19" i="16"/>
  <c r="AW19" i="16"/>
  <c r="AV19" i="16"/>
  <c r="BK11" i="16"/>
  <c r="BO12" i="16" s="1"/>
  <c r="BJ11" i="16"/>
  <c r="BN12" i="16" s="1"/>
  <c r="BI11" i="16"/>
  <c r="BM12" i="16" s="1"/>
  <c r="BH11" i="16"/>
  <c r="BL12" i="16" s="1"/>
  <c r="BF11" i="16"/>
  <c r="BE11" i="16"/>
  <c r="BD11" i="16"/>
  <c r="BC11" i="16"/>
  <c r="BB11" i="16"/>
  <c r="BA11" i="16"/>
  <c r="AZ11" i="16"/>
  <c r="AY11" i="16"/>
  <c r="AX11" i="16"/>
  <c r="AW11" i="16"/>
  <c r="AV11" i="16"/>
  <c r="BK9" i="16"/>
  <c r="BO10" i="16" s="1"/>
  <c r="BJ9" i="16"/>
  <c r="BN10" i="16" s="1"/>
  <c r="BI9" i="16"/>
  <c r="BM10" i="16" s="1"/>
  <c r="BH9" i="16"/>
  <c r="BL10" i="16" s="1"/>
  <c r="BF9" i="16"/>
  <c r="BE9" i="16"/>
  <c r="BD9" i="16"/>
  <c r="BC9" i="16"/>
  <c r="BB9" i="16"/>
  <c r="BA9" i="16"/>
  <c r="AZ9" i="16"/>
  <c r="AY9" i="16"/>
  <c r="AX9" i="16"/>
  <c r="AW9" i="16"/>
  <c r="AV9" i="16"/>
  <c r="BK7" i="16"/>
  <c r="BO8" i="16" s="1"/>
  <c r="BJ7" i="16"/>
  <c r="BN8" i="16" s="1"/>
  <c r="BI7" i="16"/>
  <c r="BM8" i="16" s="1"/>
  <c r="BH7" i="16"/>
  <c r="BL8" i="16" s="1"/>
  <c r="BG7" i="16"/>
  <c r="BF7" i="16"/>
  <c r="BE7" i="16"/>
  <c r="BD7" i="16"/>
  <c r="BC7" i="16"/>
  <c r="BB7" i="16"/>
  <c r="BA7" i="16"/>
  <c r="AZ7" i="16"/>
  <c r="AY7" i="16"/>
  <c r="AX7" i="16"/>
  <c r="AW7" i="16"/>
  <c r="AV7" i="16"/>
  <c r="AT27" i="16"/>
  <c r="AS27" i="16"/>
  <c r="AR27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T23" i="16"/>
  <c r="AS23" i="16"/>
  <c r="AR23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T19" i="16"/>
  <c r="AS19" i="16"/>
  <c r="AR19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T11" i="16"/>
  <c r="AS11" i="16"/>
  <c r="AR11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T9" i="16"/>
  <c r="AS9" i="16"/>
  <c r="AR9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T7" i="16"/>
  <c r="AS7" i="16"/>
  <c r="AR7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27" i="16"/>
  <c r="C23" i="16"/>
  <c r="C19" i="16"/>
  <c r="C11" i="16"/>
  <c r="C9" i="16"/>
  <c r="C7" i="16"/>
  <c r="BG66" i="10"/>
  <c r="BB356" i="16" l="1"/>
  <c r="BF356" i="16"/>
  <c r="BN325" i="16"/>
  <c r="BJ325" i="16"/>
  <c r="BM242" i="16"/>
  <c r="BI242" i="16"/>
  <c r="BM325" i="16"/>
  <c r="BI325" i="16"/>
  <c r="AE188" i="16"/>
  <c r="BK325" i="16"/>
  <c r="BI215" i="16"/>
  <c r="BK188" i="16"/>
  <c r="BK271" i="16"/>
  <c r="BK298" i="16"/>
  <c r="BF325" i="16"/>
  <c r="BJ298" i="16"/>
  <c r="BN188" i="16"/>
  <c r="BK242" i="16"/>
  <c r="BK215" i="16"/>
  <c r="BO215" i="16"/>
  <c r="BK48" i="16"/>
  <c r="BO49" i="16" s="1"/>
  <c r="BO35" i="16"/>
  <c r="BI298" i="16"/>
  <c r="BJ215" i="16"/>
  <c r="BN215" i="16"/>
  <c r="BJ271" i="16"/>
  <c r="BN271" i="16"/>
  <c r="BJ48" i="16"/>
  <c r="BN49" i="16" s="1"/>
  <c r="BN35" i="16"/>
  <c r="BJ242" i="16"/>
  <c r="BN242" i="16"/>
  <c r="BI271" i="16"/>
  <c r="BI48" i="16"/>
  <c r="BM49" i="16" s="1"/>
  <c r="BM35" i="16"/>
  <c r="AZ188" i="16"/>
  <c r="BI188" i="16"/>
  <c r="Y298" i="16"/>
  <c r="BD298" i="16"/>
  <c r="AO325" i="16"/>
  <c r="BG383" i="16"/>
  <c r="Y410" i="16"/>
  <c r="AC410" i="16"/>
  <c r="O188" i="16"/>
  <c r="BF383" i="16"/>
  <c r="AM242" i="16"/>
  <c r="AG383" i="16"/>
  <c r="AN325" i="16"/>
  <c r="L94" i="16"/>
  <c r="T94" i="16"/>
  <c r="AB94" i="16"/>
  <c r="AJ94" i="16"/>
  <c r="AR94" i="16"/>
  <c r="BA94" i="16"/>
  <c r="BI94" i="16"/>
  <c r="H96" i="16"/>
  <c r="P96" i="16"/>
  <c r="X96" i="16"/>
  <c r="AF96" i="16"/>
  <c r="AN96" i="16"/>
  <c r="BE96" i="16"/>
  <c r="AB121" i="16"/>
  <c r="AJ121" i="16"/>
  <c r="AR121" i="16"/>
  <c r="X123" i="16"/>
  <c r="AF123" i="16"/>
  <c r="AN123" i="16"/>
  <c r="BE121" i="16"/>
  <c r="BE123" i="16"/>
  <c r="AB148" i="16"/>
  <c r="AJ148" i="16"/>
  <c r="AR148" i="16"/>
  <c r="BA148" i="16"/>
  <c r="AE410" i="16"/>
  <c r="BE325" i="16"/>
  <c r="BD271" i="16"/>
  <c r="BK75" i="16"/>
  <c r="BO76" i="16" s="1"/>
  <c r="BI148" i="16"/>
  <c r="X150" i="16"/>
  <c r="AF150" i="16"/>
  <c r="AN150" i="16"/>
  <c r="BE150" i="16"/>
  <c r="F52" i="16"/>
  <c r="N52" i="16"/>
  <c r="V52" i="16"/>
  <c r="AD52" i="16"/>
  <c r="AL52" i="16"/>
  <c r="AT52" i="16"/>
  <c r="BC52" i="16"/>
  <c r="BK52" i="16"/>
  <c r="BO53" i="16" s="1"/>
  <c r="G52" i="16"/>
  <c r="O52" i="16"/>
  <c r="W52" i="16"/>
  <c r="AE52" i="16"/>
  <c r="AM52" i="16"/>
  <c r="AV52" i="16"/>
  <c r="BD52" i="16"/>
  <c r="J94" i="16"/>
  <c r="R94" i="16"/>
  <c r="Z94" i="16"/>
  <c r="AH94" i="16"/>
  <c r="AP94" i="16"/>
  <c r="N96" i="16"/>
  <c r="V96" i="16"/>
  <c r="AD96" i="16"/>
  <c r="AL96" i="16"/>
  <c r="AT96" i="16"/>
  <c r="BC96" i="16"/>
  <c r="Z121" i="16"/>
  <c r="AH121" i="16"/>
  <c r="AP121" i="16"/>
  <c r="AD123" i="16"/>
  <c r="AL123" i="16"/>
  <c r="AT123" i="16"/>
  <c r="V141" i="16"/>
  <c r="AD141" i="16"/>
  <c r="AL141" i="16"/>
  <c r="AT141" i="16"/>
  <c r="BC121" i="16"/>
  <c r="BK121" i="16"/>
  <c r="BC123" i="16"/>
  <c r="BK123" i="16"/>
  <c r="Z148" i="16"/>
  <c r="AH148" i="16"/>
  <c r="AP148" i="16"/>
  <c r="BG148" i="16"/>
  <c r="AD150" i="16"/>
  <c r="AL150" i="16"/>
  <c r="AT150" i="16"/>
  <c r="BC150" i="16"/>
  <c r="BK150" i="16"/>
  <c r="H52" i="16"/>
  <c r="P52" i="16"/>
  <c r="X52" i="16"/>
  <c r="AF52" i="16"/>
  <c r="AN52" i="16"/>
  <c r="AW52" i="16"/>
  <c r="BE52" i="16"/>
  <c r="K94" i="16"/>
  <c r="S94" i="16"/>
  <c r="AA94" i="16"/>
  <c r="AI94" i="16"/>
  <c r="AQ94" i="16"/>
  <c r="AZ94" i="16"/>
  <c r="G96" i="16"/>
  <c r="O96" i="16"/>
  <c r="W96" i="16"/>
  <c r="AE96" i="16"/>
  <c r="AM96" i="16"/>
  <c r="BD96" i="16"/>
  <c r="AA121" i="16"/>
  <c r="AI121" i="16"/>
  <c r="AQ121" i="16"/>
  <c r="W123" i="16"/>
  <c r="AE123" i="16"/>
  <c r="AM123" i="16"/>
  <c r="W141" i="16"/>
  <c r="AE141" i="16"/>
  <c r="AM141" i="16"/>
  <c r="BD121" i="16"/>
  <c r="BD123" i="16"/>
  <c r="AA148" i="16"/>
  <c r="AI148" i="16"/>
  <c r="AQ148" i="16"/>
  <c r="AZ148" i="16"/>
  <c r="W150" i="16"/>
  <c r="AE150" i="16"/>
  <c r="AM150" i="16"/>
  <c r="BD150" i="16"/>
  <c r="F75" i="16"/>
  <c r="N75" i="16"/>
  <c r="V75" i="16"/>
  <c r="AD75" i="16"/>
  <c r="AL75" i="16"/>
  <c r="AT75" i="16"/>
  <c r="BC75" i="16"/>
  <c r="F114" i="16"/>
  <c r="N114" i="16"/>
  <c r="V114" i="16"/>
  <c r="AD114" i="16"/>
  <c r="AL114" i="16"/>
  <c r="AT114" i="16"/>
  <c r="BC114" i="16"/>
  <c r="V168" i="16"/>
  <c r="AD168" i="16"/>
  <c r="AL168" i="16"/>
  <c r="AT168" i="16"/>
  <c r="BC168" i="16"/>
  <c r="BK168" i="16"/>
  <c r="G114" i="16"/>
  <c r="O114" i="16"/>
  <c r="W114" i="16"/>
  <c r="AE114" i="16"/>
  <c r="AM114" i="16"/>
  <c r="AV114" i="16"/>
  <c r="BD114" i="16"/>
  <c r="W168" i="16"/>
  <c r="AE168" i="16"/>
  <c r="AM168" i="16"/>
  <c r="AV168" i="16"/>
  <c r="BD168" i="16"/>
  <c r="M94" i="16"/>
  <c r="U94" i="16"/>
  <c r="AC94" i="16"/>
  <c r="AK94" i="16"/>
  <c r="AS94" i="16"/>
  <c r="BB94" i="16"/>
  <c r="BJ94" i="16"/>
  <c r="I96" i="16"/>
  <c r="Q96" i="16"/>
  <c r="Y96" i="16"/>
  <c r="AG96" i="16"/>
  <c r="AO96" i="16"/>
  <c r="BF96" i="16"/>
  <c r="AC121" i="16"/>
  <c r="AK121" i="16"/>
  <c r="AS121" i="16"/>
  <c r="Y123" i="16"/>
  <c r="AG123" i="16"/>
  <c r="AO123" i="16"/>
  <c r="Y141" i="16"/>
  <c r="AG141" i="16"/>
  <c r="AO141" i="16"/>
  <c r="BF121" i="16"/>
  <c r="BF123" i="16"/>
  <c r="AC148" i="16"/>
  <c r="AK148" i="16"/>
  <c r="AS148" i="16"/>
  <c r="BB148" i="16"/>
  <c r="BJ148" i="16"/>
  <c r="Y150" i="16"/>
  <c r="AG150" i="16"/>
  <c r="AO150" i="16"/>
  <c r="BF150" i="16"/>
  <c r="BG325" i="16"/>
  <c r="R99" i="16"/>
  <c r="R98" i="16"/>
  <c r="AP99" i="16"/>
  <c r="AP98" i="16"/>
  <c r="V107" i="16"/>
  <c r="V106" i="16"/>
  <c r="V101" i="16"/>
  <c r="BC107" i="16"/>
  <c r="BC106" i="16"/>
  <c r="BC101" i="16"/>
  <c r="Z111" i="16"/>
  <c r="Z110" i="16"/>
  <c r="V128" i="16"/>
  <c r="V130" i="16" s="1"/>
  <c r="V134" i="16"/>
  <c r="BK138" i="16"/>
  <c r="BO139" i="16" s="1"/>
  <c r="BK137" i="16"/>
  <c r="Z153" i="16"/>
  <c r="Z152" i="16"/>
  <c r="V161" i="16"/>
  <c r="V155" i="16"/>
  <c r="V157" i="16" s="1"/>
  <c r="BK161" i="16"/>
  <c r="BO162" i="16" s="1"/>
  <c r="BK160" i="16"/>
  <c r="BK155" i="16"/>
  <c r="BO156" i="16" s="1"/>
  <c r="G75" i="16"/>
  <c r="O75" i="16"/>
  <c r="W75" i="16"/>
  <c r="AE75" i="16"/>
  <c r="AM75" i="16"/>
  <c r="AV75" i="16"/>
  <c r="BD75" i="16"/>
  <c r="BL94" i="16"/>
  <c r="BH94" i="16"/>
  <c r="C99" i="16"/>
  <c r="K99" i="16"/>
  <c r="K98" i="16"/>
  <c r="S99" i="16"/>
  <c r="S98" i="16"/>
  <c r="AA99" i="16"/>
  <c r="AA98" i="16"/>
  <c r="AI99" i="16"/>
  <c r="AI98" i="16"/>
  <c r="AQ99" i="16"/>
  <c r="AQ98" i="16"/>
  <c r="AZ99" i="16"/>
  <c r="AZ98" i="16"/>
  <c r="BL98" i="16"/>
  <c r="BH99" i="16"/>
  <c r="BL100" i="16" s="1"/>
  <c r="BH98" i="16"/>
  <c r="G107" i="16"/>
  <c r="G106" i="16"/>
  <c r="G101" i="16"/>
  <c r="O107" i="16"/>
  <c r="O106" i="16"/>
  <c r="O101" i="16"/>
  <c r="W107" i="16"/>
  <c r="W106" i="16"/>
  <c r="W101" i="16"/>
  <c r="AE107" i="16"/>
  <c r="AE106" i="16"/>
  <c r="AE101" i="16"/>
  <c r="AM107" i="16"/>
  <c r="AM106" i="16"/>
  <c r="AM101" i="16"/>
  <c r="AV107" i="16"/>
  <c r="AV101" i="16"/>
  <c r="AV103" i="16" s="1"/>
  <c r="BD107" i="16"/>
  <c r="BD106" i="16"/>
  <c r="BD101" i="16"/>
  <c r="BD103" i="16" s="1"/>
  <c r="C111" i="16"/>
  <c r="K111" i="16"/>
  <c r="K110" i="16"/>
  <c r="S111" i="16"/>
  <c r="S110" i="16"/>
  <c r="AA111" i="16"/>
  <c r="AA110" i="16"/>
  <c r="AI111" i="16"/>
  <c r="AI110" i="16"/>
  <c r="AQ111" i="16"/>
  <c r="AQ110" i="16"/>
  <c r="AZ111" i="16"/>
  <c r="AZ110" i="16"/>
  <c r="BL110" i="16"/>
  <c r="BH111" i="16"/>
  <c r="BH110" i="16"/>
  <c r="S126" i="16"/>
  <c r="AA126" i="16"/>
  <c r="AA125" i="16"/>
  <c r="AI126" i="16"/>
  <c r="AI125" i="16"/>
  <c r="AQ126" i="16"/>
  <c r="AQ125" i="16"/>
  <c r="W134" i="16"/>
  <c r="W133" i="16"/>
  <c r="W128" i="16"/>
  <c r="AE134" i="16"/>
  <c r="AE133" i="16"/>
  <c r="AE128" i="16"/>
  <c r="AM134" i="16"/>
  <c r="AM133" i="16"/>
  <c r="AM128" i="16"/>
  <c r="S138" i="16"/>
  <c r="AA138" i="16"/>
  <c r="AA137" i="16"/>
  <c r="AI138" i="16"/>
  <c r="AI137" i="16"/>
  <c r="AQ138" i="16"/>
  <c r="AQ137" i="16"/>
  <c r="AV126" i="16"/>
  <c r="BD125" i="16"/>
  <c r="BD126" i="16"/>
  <c r="AV134" i="16"/>
  <c r="AV128" i="16"/>
  <c r="AV130" i="16" s="1"/>
  <c r="BD133" i="16"/>
  <c r="BD134" i="16"/>
  <c r="BD128" i="16"/>
  <c r="AV138" i="16"/>
  <c r="BD138" i="16"/>
  <c r="BD137" i="16"/>
  <c r="AV141" i="16"/>
  <c r="BD141" i="16"/>
  <c r="BL148" i="16"/>
  <c r="BH148" i="16"/>
  <c r="S153" i="16"/>
  <c r="AA153" i="16"/>
  <c r="AA152" i="16"/>
  <c r="AI153" i="16"/>
  <c r="AI152" i="16"/>
  <c r="AQ153" i="16"/>
  <c r="AQ152" i="16"/>
  <c r="AZ153" i="16"/>
  <c r="AZ152" i="16"/>
  <c r="BL152" i="16"/>
  <c r="BH153" i="16"/>
  <c r="BH152" i="16"/>
  <c r="W161" i="16"/>
  <c r="W160" i="16"/>
  <c r="W155" i="16"/>
  <c r="AE161" i="16"/>
  <c r="AE160" i="16"/>
  <c r="AE155" i="16"/>
  <c r="AM161" i="16"/>
  <c r="AM160" i="16"/>
  <c r="AM155" i="16"/>
  <c r="AV161" i="16"/>
  <c r="AV155" i="16"/>
  <c r="AV157" i="16" s="1"/>
  <c r="BD160" i="16"/>
  <c r="BD161" i="16"/>
  <c r="BD155" i="16"/>
  <c r="S165" i="16"/>
  <c r="AA165" i="16"/>
  <c r="AA164" i="16"/>
  <c r="AI165" i="16"/>
  <c r="AI164" i="16"/>
  <c r="AQ165" i="16"/>
  <c r="AQ164" i="16"/>
  <c r="AZ164" i="16"/>
  <c r="AZ165" i="16"/>
  <c r="BL164" i="16"/>
  <c r="BH164" i="16"/>
  <c r="BH165" i="16"/>
  <c r="BL325" i="16"/>
  <c r="BH325" i="16"/>
  <c r="I52" i="16"/>
  <c r="Q52" i="16"/>
  <c r="Y52" i="16"/>
  <c r="AG52" i="16"/>
  <c r="AO52" i="16"/>
  <c r="AX52" i="16"/>
  <c r="BF52" i="16"/>
  <c r="H75" i="16"/>
  <c r="P75" i="16"/>
  <c r="X75" i="16"/>
  <c r="AF75" i="16"/>
  <c r="AN75" i="16"/>
  <c r="AW75" i="16"/>
  <c r="BE75" i="16"/>
  <c r="D99" i="16"/>
  <c r="L99" i="16"/>
  <c r="L98" i="16"/>
  <c r="T99" i="16"/>
  <c r="T98" i="16"/>
  <c r="AB99" i="16"/>
  <c r="AB98" i="16"/>
  <c r="AJ99" i="16"/>
  <c r="AJ98" i="16"/>
  <c r="AR99" i="16"/>
  <c r="AR98" i="16"/>
  <c r="BA99" i="16"/>
  <c r="BA98" i="16"/>
  <c r="BI99" i="16"/>
  <c r="BM100" i="16" s="1"/>
  <c r="BI98" i="16"/>
  <c r="H107" i="16"/>
  <c r="H106" i="16"/>
  <c r="H101" i="16"/>
  <c r="P107" i="16"/>
  <c r="P106" i="16"/>
  <c r="P101" i="16"/>
  <c r="X107" i="16"/>
  <c r="X106" i="16"/>
  <c r="X101" i="16"/>
  <c r="AF107" i="16"/>
  <c r="AF106" i="16"/>
  <c r="AF101" i="16"/>
  <c r="AN107" i="16"/>
  <c r="AN106" i="16"/>
  <c r="AN101" i="16"/>
  <c r="AW107" i="16"/>
  <c r="AW101" i="16"/>
  <c r="AW103" i="16" s="1"/>
  <c r="BE106" i="16"/>
  <c r="BE107" i="16"/>
  <c r="BE101" i="16"/>
  <c r="D111" i="16"/>
  <c r="L111" i="16"/>
  <c r="L110" i="16"/>
  <c r="T111" i="16"/>
  <c r="T110" i="16"/>
  <c r="AB111" i="16"/>
  <c r="AB110" i="16"/>
  <c r="AJ111" i="16"/>
  <c r="AJ110" i="16"/>
  <c r="AR111" i="16"/>
  <c r="AR110" i="16"/>
  <c r="BA111" i="16"/>
  <c r="BA110" i="16"/>
  <c r="BI111" i="16"/>
  <c r="BM112" i="16" s="1"/>
  <c r="BI110" i="16"/>
  <c r="H114" i="16"/>
  <c r="P114" i="16"/>
  <c r="X114" i="16"/>
  <c r="AF114" i="16"/>
  <c r="AN114" i="16"/>
  <c r="AW114" i="16"/>
  <c r="BE114" i="16"/>
  <c r="T126" i="16"/>
  <c r="AB126" i="16"/>
  <c r="AB125" i="16"/>
  <c r="AJ126" i="16"/>
  <c r="AJ125" i="16"/>
  <c r="AR126" i="16"/>
  <c r="AR125" i="16"/>
  <c r="X134" i="16"/>
  <c r="X133" i="16"/>
  <c r="X128" i="16"/>
  <c r="AF134" i="16"/>
  <c r="AF133" i="16"/>
  <c r="AF128" i="16"/>
  <c r="AN134" i="16"/>
  <c r="AN133" i="16"/>
  <c r="AN128" i="16"/>
  <c r="T138" i="16"/>
  <c r="AB138" i="16"/>
  <c r="AB137" i="16"/>
  <c r="AJ138" i="16"/>
  <c r="AJ137" i="16"/>
  <c r="AR138" i="16"/>
  <c r="AR137" i="16"/>
  <c r="X141" i="16"/>
  <c r="AF141" i="16"/>
  <c r="AN141" i="16"/>
  <c r="AW126" i="16"/>
  <c r="BE125" i="16"/>
  <c r="BE126" i="16"/>
  <c r="AW134" i="16"/>
  <c r="AW128" i="16"/>
  <c r="AW130" i="16" s="1"/>
  <c r="BE134" i="16"/>
  <c r="BE133" i="16"/>
  <c r="BE128" i="16"/>
  <c r="AW138" i="16"/>
  <c r="BE138" i="16"/>
  <c r="BE137" i="16"/>
  <c r="AW141" i="16"/>
  <c r="BE141" i="16"/>
  <c r="T153" i="16"/>
  <c r="AB153" i="16"/>
  <c r="AB152" i="16"/>
  <c r="AJ153" i="16"/>
  <c r="AJ152" i="16"/>
  <c r="AR153" i="16"/>
  <c r="AR152" i="16"/>
  <c r="BA153" i="16"/>
  <c r="BA152" i="16"/>
  <c r="BI153" i="16"/>
  <c r="BM154" i="16" s="1"/>
  <c r="BI152" i="16"/>
  <c r="X161" i="16"/>
  <c r="X160" i="16"/>
  <c r="X155" i="16"/>
  <c r="AF161" i="16"/>
  <c r="AF160" i="16"/>
  <c r="AF155" i="16"/>
  <c r="AN161" i="16"/>
  <c r="AN160" i="16"/>
  <c r="AN155" i="16"/>
  <c r="AW161" i="16"/>
  <c r="AW155" i="16"/>
  <c r="AW157" i="16" s="1"/>
  <c r="BE160" i="16"/>
  <c r="BE161" i="16"/>
  <c r="BE155" i="16"/>
  <c r="T165" i="16"/>
  <c r="AB165" i="16"/>
  <c r="AB164" i="16"/>
  <c r="AJ165" i="16"/>
  <c r="AJ164" i="16"/>
  <c r="AR165" i="16"/>
  <c r="AR164" i="16"/>
  <c r="BA165" i="16"/>
  <c r="BA164" i="16"/>
  <c r="BI165" i="16"/>
  <c r="BM166" i="16" s="1"/>
  <c r="BI164" i="16"/>
  <c r="X168" i="16"/>
  <c r="AF168" i="16"/>
  <c r="AN168" i="16"/>
  <c r="AW168" i="16"/>
  <c r="BE168" i="16"/>
  <c r="Z126" i="16"/>
  <c r="Z125" i="16"/>
  <c r="AL134" i="16"/>
  <c r="AL128" i="16"/>
  <c r="AL133" i="16"/>
  <c r="BK133" i="16"/>
  <c r="BK128" i="16"/>
  <c r="BO129" i="16" s="1"/>
  <c r="BK134" i="16"/>
  <c r="BO135" i="16" s="1"/>
  <c r="BK141" i="16"/>
  <c r="AP153" i="16"/>
  <c r="AP152" i="16"/>
  <c r="AT161" i="16"/>
  <c r="AT160" i="16"/>
  <c r="AT155" i="16"/>
  <c r="AY165" i="16"/>
  <c r="J52" i="16"/>
  <c r="R52" i="16"/>
  <c r="Z52" i="16"/>
  <c r="AH52" i="16"/>
  <c r="AP52" i="16"/>
  <c r="AY52" i="16"/>
  <c r="BG52" i="16"/>
  <c r="I75" i="16"/>
  <c r="Q75" i="16"/>
  <c r="Y75" i="16"/>
  <c r="AG75" i="16"/>
  <c r="AO75" i="16"/>
  <c r="AX75" i="16"/>
  <c r="BF75" i="16"/>
  <c r="E99" i="16"/>
  <c r="M98" i="16"/>
  <c r="M99" i="16"/>
  <c r="U98" i="16"/>
  <c r="U99" i="16"/>
  <c r="AC98" i="16"/>
  <c r="AC99" i="16"/>
  <c r="AK98" i="16"/>
  <c r="AK99" i="16"/>
  <c r="AS98" i="16"/>
  <c r="AS99" i="16"/>
  <c r="BB99" i="16"/>
  <c r="BB98" i="16"/>
  <c r="BJ99" i="16"/>
  <c r="BN100" i="16" s="1"/>
  <c r="BJ98" i="16"/>
  <c r="I107" i="16"/>
  <c r="I106" i="16"/>
  <c r="I101" i="16"/>
  <c r="Q107" i="16"/>
  <c r="Q106" i="16"/>
  <c r="Q101" i="16"/>
  <c r="Y107" i="16"/>
  <c r="Y106" i="16"/>
  <c r="Y101" i="16"/>
  <c r="AG107" i="16"/>
  <c r="AG106" i="16"/>
  <c r="AG101" i="16"/>
  <c r="AO107" i="16"/>
  <c r="AO106" i="16"/>
  <c r="AO101" i="16"/>
  <c r="AX107" i="16"/>
  <c r="AX101" i="16"/>
  <c r="AX103" i="16" s="1"/>
  <c r="BF106" i="16"/>
  <c r="BF107" i="16"/>
  <c r="BF101" i="16"/>
  <c r="E111" i="16"/>
  <c r="M111" i="16"/>
  <c r="M110" i="16"/>
  <c r="U111" i="16"/>
  <c r="U110" i="16"/>
  <c r="AC111" i="16"/>
  <c r="AC110" i="16"/>
  <c r="AK111" i="16"/>
  <c r="AK110" i="16"/>
  <c r="AS111" i="16"/>
  <c r="AS110" i="16"/>
  <c r="BB111" i="16"/>
  <c r="BB110" i="16"/>
  <c r="BJ111" i="16"/>
  <c r="BN112" i="16" s="1"/>
  <c r="BJ110" i="16"/>
  <c r="I114" i="16"/>
  <c r="Q114" i="16"/>
  <c r="Y114" i="16"/>
  <c r="AG114" i="16"/>
  <c r="AO114" i="16"/>
  <c r="AX114" i="16"/>
  <c r="BF114" i="16"/>
  <c r="U126" i="16"/>
  <c r="AC126" i="16"/>
  <c r="AC125" i="16"/>
  <c r="AK126" i="16"/>
  <c r="AK125" i="16"/>
  <c r="AS126" i="16"/>
  <c r="AS125" i="16"/>
  <c r="Y134" i="16"/>
  <c r="Y133" i="16"/>
  <c r="Y128" i="16"/>
  <c r="AG134" i="16"/>
  <c r="AG133" i="16"/>
  <c r="AG128" i="16"/>
  <c r="AO134" i="16"/>
  <c r="AO133" i="16"/>
  <c r="AO128" i="16"/>
  <c r="U138" i="16"/>
  <c r="AC138" i="16"/>
  <c r="AC137" i="16"/>
  <c r="AK138" i="16"/>
  <c r="AK137" i="16"/>
  <c r="AS138" i="16"/>
  <c r="AS137" i="16"/>
  <c r="AX126" i="16"/>
  <c r="BF126" i="16"/>
  <c r="BF125" i="16"/>
  <c r="AX134" i="16"/>
  <c r="AX128" i="16"/>
  <c r="AX130" i="16" s="1"/>
  <c r="BF134" i="16"/>
  <c r="BF133" i="16"/>
  <c r="BF128" i="16"/>
  <c r="AX138" i="16"/>
  <c r="BF138" i="16"/>
  <c r="BF137" i="16"/>
  <c r="AX141" i="16"/>
  <c r="BF141" i="16"/>
  <c r="U153" i="16"/>
  <c r="AC153" i="16"/>
  <c r="AC152" i="16"/>
  <c r="AK153" i="16"/>
  <c r="AK152" i="16"/>
  <c r="AS153" i="16"/>
  <c r="AS152" i="16"/>
  <c r="BB153" i="16"/>
  <c r="BB152" i="16"/>
  <c r="BJ153" i="16"/>
  <c r="BN154" i="16" s="1"/>
  <c r="BJ152" i="16"/>
  <c r="Y155" i="16"/>
  <c r="Y160" i="16"/>
  <c r="Y161" i="16"/>
  <c r="AG155" i="16"/>
  <c r="AG160" i="16"/>
  <c r="AG161" i="16"/>
  <c r="AO155" i="16"/>
  <c r="AO160" i="16"/>
  <c r="AO161" i="16"/>
  <c r="AX155" i="16"/>
  <c r="AX157" i="16" s="1"/>
  <c r="AX161" i="16"/>
  <c r="BF160" i="16"/>
  <c r="BF155" i="16"/>
  <c r="BF161" i="16"/>
  <c r="U165" i="16"/>
  <c r="AC165" i="16"/>
  <c r="AC164" i="16"/>
  <c r="AK165" i="16"/>
  <c r="AK164" i="16"/>
  <c r="AS165" i="16"/>
  <c r="AS164" i="16"/>
  <c r="BB165" i="16"/>
  <c r="BB164" i="16"/>
  <c r="BJ165" i="16"/>
  <c r="BN166" i="16" s="1"/>
  <c r="BJ164" i="16"/>
  <c r="Y168" i="16"/>
  <c r="AG168" i="16"/>
  <c r="AO168" i="16"/>
  <c r="AX168" i="16"/>
  <c r="BF168" i="16"/>
  <c r="BL298" i="16"/>
  <c r="BH298" i="16"/>
  <c r="J99" i="16"/>
  <c r="J98" i="16"/>
  <c r="AY99" i="16"/>
  <c r="N107" i="16"/>
  <c r="N106" i="16"/>
  <c r="N101" i="16"/>
  <c r="AT107" i="16"/>
  <c r="AT106" i="16"/>
  <c r="AT101" i="16"/>
  <c r="R111" i="16"/>
  <c r="R110" i="16"/>
  <c r="AP111" i="16"/>
  <c r="AP110" i="16"/>
  <c r="AP126" i="16"/>
  <c r="AP125" i="16"/>
  <c r="AT128" i="16"/>
  <c r="AT133" i="16"/>
  <c r="AT134" i="16"/>
  <c r="AP138" i="16"/>
  <c r="AP137" i="16"/>
  <c r="BK126" i="16"/>
  <c r="BO127" i="16" s="1"/>
  <c r="BC138" i="16"/>
  <c r="BC137" i="16"/>
  <c r="AH153" i="16"/>
  <c r="AH152" i="16"/>
  <c r="AD161" i="16"/>
  <c r="AD160" i="16"/>
  <c r="AD155" i="16"/>
  <c r="AH165" i="16"/>
  <c r="AH164" i="16"/>
  <c r="C52" i="16"/>
  <c r="K52" i="16"/>
  <c r="S52" i="16"/>
  <c r="AA52" i="16"/>
  <c r="AI52" i="16"/>
  <c r="AQ52" i="16"/>
  <c r="AZ52" i="16"/>
  <c r="BL51" i="16"/>
  <c r="BH52" i="16"/>
  <c r="BL53" i="16" s="1"/>
  <c r="J75" i="16"/>
  <c r="R75" i="16"/>
  <c r="Z75" i="16"/>
  <c r="AH75" i="16"/>
  <c r="AP75" i="16"/>
  <c r="AY75" i="16"/>
  <c r="N94" i="16"/>
  <c r="V94" i="16"/>
  <c r="AD94" i="16"/>
  <c r="AL94" i="16"/>
  <c r="AT94" i="16"/>
  <c r="BC94" i="16"/>
  <c r="J96" i="16"/>
  <c r="R96" i="16"/>
  <c r="Z96" i="16"/>
  <c r="AH96" i="16"/>
  <c r="AP96" i="16"/>
  <c r="F99" i="16"/>
  <c r="N98" i="16"/>
  <c r="N99" i="16"/>
  <c r="V98" i="16"/>
  <c r="V99" i="16"/>
  <c r="AD98" i="16"/>
  <c r="AD99" i="16"/>
  <c r="AL98" i="16"/>
  <c r="AL99" i="16"/>
  <c r="AT98" i="16"/>
  <c r="AT99" i="16"/>
  <c r="BC99" i="16"/>
  <c r="BC98" i="16"/>
  <c r="BK99" i="16"/>
  <c r="BO100" i="16" s="1"/>
  <c r="J107" i="16"/>
  <c r="J101" i="16"/>
  <c r="J106" i="16"/>
  <c r="R106" i="16"/>
  <c r="R101" i="16"/>
  <c r="R107" i="16"/>
  <c r="Z106" i="16"/>
  <c r="Z107" i="16"/>
  <c r="Z101" i="16"/>
  <c r="AH106" i="16"/>
  <c r="AH107" i="16"/>
  <c r="AH101" i="16"/>
  <c r="AP106" i="16"/>
  <c r="AP107" i="16"/>
  <c r="AP101" i="16"/>
  <c r="AY107" i="16"/>
  <c r="AY101" i="16"/>
  <c r="AY103" i="16" s="1"/>
  <c r="BG106" i="16"/>
  <c r="F111" i="16"/>
  <c r="N111" i="16"/>
  <c r="N110" i="16"/>
  <c r="V110" i="16"/>
  <c r="V111" i="16"/>
  <c r="AD111" i="16"/>
  <c r="AD110" i="16"/>
  <c r="AL110" i="16"/>
  <c r="AL111" i="16"/>
  <c r="AT110" i="16"/>
  <c r="AT111" i="16"/>
  <c r="BC110" i="16"/>
  <c r="BC111" i="16"/>
  <c r="BK110" i="16"/>
  <c r="BK111" i="16"/>
  <c r="BO112" i="16" s="1"/>
  <c r="J114" i="16"/>
  <c r="R114" i="16"/>
  <c r="Z114" i="16"/>
  <c r="AH114" i="16"/>
  <c r="AP114" i="16"/>
  <c r="AY114" i="16"/>
  <c r="AD121" i="16"/>
  <c r="AL121" i="16"/>
  <c r="AT121" i="16"/>
  <c r="Z123" i="16"/>
  <c r="AH123" i="16"/>
  <c r="AP123" i="16"/>
  <c r="V126" i="16"/>
  <c r="AD126" i="16"/>
  <c r="AD125" i="16"/>
  <c r="AL126" i="16"/>
  <c r="AL125" i="16"/>
  <c r="AT126" i="16"/>
  <c r="AT125" i="16"/>
  <c r="Z134" i="16"/>
  <c r="Z133" i="16"/>
  <c r="Z128" i="16"/>
  <c r="AH134" i="16"/>
  <c r="AH133" i="16"/>
  <c r="AH128" i="16"/>
  <c r="AP134" i="16"/>
  <c r="AP133" i="16"/>
  <c r="AP128" i="16"/>
  <c r="V138" i="16"/>
  <c r="AD138" i="16"/>
  <c r="AD137" i="16"/>
  <c r="AL138" i="16"/>
  <c r="AL137" i="16"/>
  <c r="AT138" i="16"/>
  <c r="AT137" i="16"/>
  <c r="Z141" i="16"/>
  <c r="AH141" i="16"/>
  <c r="AP141" i="16"/>
  <c r="BG121" i="16"/>
  <c r="BG123" i="16"/>
  <c r="AY126" i="16"/>
  <c r="AY134" i="16"/>
  <c r="AY128" i="16"/>
  <c r="AY130" i="16" s="1"/>
  <c r="BG134" i="16"/>
  <c r="BG133" i="16"/>
  <c r="AY138" i="16"/>
  <c r="BG137" i="16"/>
  <c r="BG138" i="16"/>
  <c r="AY141" i="16"/>
  <c r="BG141" i="16"/>
  <c r="AD148" i="16"/>
  <c r="AL148" i="16"/>
  <c r="AT148" i="16"/>
  <c r="BC148" i="16"/>
  <c r="BK148" i="16"/>
  <c r="Z150" i="16"/>
  <c r="AH150" i="16"/>
  <c r="AP150" i="16"/>
  <c r="BG150" i="16"/>
  <c r="V153" i="16"/>
  <c r="AD153" i="16"/>
  <c r="AD152" i="16"/>
  <c r="AL153" i="16"/>
  <c r="AL152" i="16"/>
  <c r="AT153" i="16"/>
  <c r="AT152" i="16"/>
  <c r="BC153" i="16"/>
  <c r="BC152" i="16"/>
  <c r="BK153" i="16"/>
  <c r="BO154" i="16" s="1"/>
  <c r="Z161" i="16"/>
  <c r="Z160" i="16"/>
  <c r="Z155" i="16"/>
  <c r="AH161" i="16"/>
  <c r="AH160" i="16"/>
  <c r="AH155" i="16"/>
  <c r="AP161" i="16"/>
  <c r="AP160" i="16"/>
  <c r="AP155" i="16"/>
  <c r="AY161" i="16"/>
  <c r="AY155" i="16"/>
  <c r="AY157" i="16" s="1"/>
  <c r="BG160" i="16"/>
  <c r="BG161" i="16"/>
  <c r="V165" i="16"/>
  <c r="AD165" i="16"/>
  <c r="AD164" i="16"/>
  <c r="AL165" i="16"/>
  <c r="AL164" i="16"/>
  <c r="AT165" i="16"/>
  <c r="AT164" i="16"/>
  <c r="BC165" i="16"/>
  <c r="BC164" i="16"/>
  <c r="BK165" i="16"/>
  <c r="BO166" i="16" s="1"/>
  <c r="BK164" i="16"/>
  <c r="Z168" i="16"/>
  <c r="AH168" i="16"/>
  <c r="AP168" i="16"/>
  <c r="AY168" i="16"/>
  <c r="BG168" i="16"/>
  <c r="AA215" i="16"/>
  <c r="AE215" i="16"/>
  <c r="AH99" i="16"/>
  <c r="AH98" i="16"/>
  <c r="F107" i="16"/>
  <c r="F101" i="16"/>
  <c r="F103" i="16" s="1"/>
  <c r="AL107" i="16"/>
  <c r="AL106" i="16"/>
  <c r="AL101" i="16"/>
  <c r="J111" i="16"/>
  <c r="J110" i="16"/>
  <c r="AY111" i="16"/>
  <c r="AD128" i="16"/>
  <c r="AD134" i="16"/>
  <c r="AD133" i="16"/>
  <c r="AH137" i="16"/>
  <c r="AH138" i="16"/>
  <c r="BC125" i="16"/>
  <c r="BC126" i="16"/>
  <c r="BC141" i="16"/>
  <c r="BC161" i="16"/>
  <c r="BC160" i="16"/>
  <c r="BC155" i="16"/>
  <c r="AP164" i="16"/>
  <c r="AP165" i="16"/>
  <c r="D52" i="16"/>
  <c r="L52" i="16"/>
  <c r="T52" i="16"/>
  <c r="AB52" i="16"/>
  <c r="AJ52" i="16"/>
  <c r="AR52" i="16"/>
  <c r="BA52" i="16"/>
  <c r="BI52" i="16"/>
  <c r="BM53" i="16" s="1"/>
  <c r="C75" i="16"/>
  <c r="K75" i="16"/>
  <c r="S75" i="16"/>
  <c r="AA75" i="16"/>
  <c r="AI75" i="16"/>
  <c r="AQ75" i="16"/>
  <c r="AZ75" i="16"/>
  <c r="BL74" i="16"/>
  <c r="BH75" i="16"/>
  <c r="BL76" i="16" s="1"/>
  <c r="G94" i="16"/>
  <c r="O94" i="16"/>
  <c r="W94" i="16"/>
  <c r="AE94" i="16"/>
  <c r="AM94" i="16"/>
  <c r="BD94" i="16"/>
  <c r="K96" i="16"/>
  <c r="S96" i="16"/>
  <c r="AA96" i="16"/>
  <c r="AI96" i="16"/>
  <c r="AQ96" i="16"/>
  <c r="AZ96" i="16"/>
  <c r="BL96" i="16"/>
  <c r="BH96" i="16"/>
  <c r="G98" i="16"/>
  <c r="G99" i="16"/>
  <c r="O98" i="16"/>
  <c r="O99" i="16"/>
  <c r="W98" i="16"/>
  <c r="W99" i="16"/>
  <c r="AE98" i="16"/>
  <c r="AE99" i="16"/>
  <c r="AM98" i="16"/>
  <c r="AM99" i="16"/>
  <c r="AV99" i="16"/>
  <c r="BD99" i="16"/>
  <c r="BD98" i="16"/>
  <c r="C107" i="16"/>
  <c r="C101" i="16"/>
  <c r="C103" i="16" s="1"/>
  <c r="K107" i="16"/>
  <c r="K106" i="16"/>
  <c r="K101" i="16"/>
  <c r="S107" i="16"/>
  <c r="S106" i="16"/>
  <c r="S101" i="16"/>
  <c r="AA107" i="16"/>
  <c r="AA106" i="16"/>
  <c r="AA101" i="16"/>
  <c r="AI107" i="16"/>
  <c r="AI106" i="16"/>
  <c r="AI101" i="16"/>
  <c r="AQ107" i="16"/>
  <c r="AQ106" i="16"/>
  <c r="AQ101" i="16"/>
  <c r="AZ106" i="16"/>
  <c r="AZ107" i="16"/>
  <c r="AZ101" i="16"/>
  <c r="BL106" i="16"/>
  <c r="BH106" i="16"/>
  <c r="BH107" i="16"/>
  <c r="BH101" i="16"/>
  <c r="G111" i="16"/>
  <c r="G110" i="16"/>
  <c r="O111" i="16"/>
  <c r="O110" i="16"/>
  <c r="W111" i="16"/>
  <c r="W110" i="16"/>
  <c r="AE111" i="16"/>
  <c r="AE110" i="16"/>
  <c r="AM111" i="16"/>
  <c r="AM110" i="16"/>
  <c r="AV111" i="16"/>
  <c r="BD110" i="16"/>
  <c r="BD111" i="16"/>
  <c r="C114" i="16"/>
  <c r="K114" i="16"/>
  <c r="S114" i="16"/>
  <c r="AA114" i="16"/>
  <c r="AI114" i="16"/>
  <c r="AQ114" i="16"/>
  <c r="AZ114" i="16"/>
  <c r="W121" i="16"/>
  <c r="AE121" i="16"/>
  <c r="AM121" i="16"/>
  <c r="AA123" i="16"/>
  <c r="AI123" i="16"/>
  <c r="AQ123" i="16"/>
  <c r="W125" i="16"/>
  <c r="W126" i="16"/>
  <c r="AE125" i="16"/>
  <c r="AE126" i="16"/>
  <c r="AM125" i="16"/>
  <c r="AM126" i="16"/>
  <c r="S134" i="16"/>
  <c r="S128" i="16"/>
  <c r="S130" i="16" s="1"/>
  <c r="AA134" i="16"/>
  <c r="AA133" i="16"/>
  <c r="AA128" i="16"/>
  <c r="AI134" i="16"/>
  <c r="AI133" i="16"/>
  <c r="AI128" i="16"/>
  <c r="AQ134" i="16"/>
  <c r="AQ133" i="16"/>
  <c r="AQ128" i="16"/>
  <c r="W138" i="16"/>
  <c r="W137" i="16"/>
  <c r="AE138" i="16"/>
  <c r="AE137" i="16"/>
  <c r="AM138" i="16"/>
  <c r="AM137" i="16"/>
  <c r="S141" i="16"/>
  <c r="AA141" i="16"/>
  <c r="AI141" i="16"/>
  <c r="AQ141" i="16"/>
  <c r="AZ121" i="16"/>
  <c r="BL121" i="16"/>
  <c r="BH121" i="16"/>
  <c r="AZ123" i="16"/>
  <c r="BL123" i="16"/>
  <c r="BH123" i="16"/>
  <c r="AZ126" i="16"/>
  <c r="AZ125" i="16"/>
  <c r="BL125" i="16"/>
  <c r="BH126" i="16"/>
  <c r="BH125" i="16"/>
  <c r="AZ134" i="16"/>
  <c r="AZ133" i="16"/>
  <c r="AZ128" i="16"/>
  <c r="BL133" i="16"/>
  <c r="BH134" i="16"/>
  <c r="BH133" i="16"/>
  <c r="BH128" i="16"/>
  <c r="AZ137" i="16"/>
  <c r="AZ138" i="16"/>
  <c r="BL137" i="16"/>
  <c r="BH137" i="16"/>
  <c r="BH138" i="16"/>
  <c r="AZ141" i="16"/>
  <c r="W148" i="16"/>
  <c r="AE148" i="16"/>
  <c r="AM148" i="16"/>
  <c r="BD148" i="16"/>
  <c r="AA150" i="16"/>
  <c r="AI150" i="16"/>
  <c r="AQ150" i="16"/>
  <c r="AZ150" i="16"/>
  <c r="BL150" i="16"/>
  <c r="BH150" i="16"/>
  <c r="W153" i="16"/>
  <c r="W152" i="16"/>
  <c r="AE153" i="16"/>
  <c r="AE152" i="16"/>
  <c r="AM153" i="16"/>
  <c r="AM152" i="16"/>
  <c r="AV153" i="16"/>
  <c r="BD152" i="16"/>
  <c r="BD153" i="16"/>
  <c r="S161" i="16"/>
  <c r="S155" i="16"/>
  <c r="S157" i="16" s="1"/>
  <c r="AA161" i="16"/>
  <c r="AA160" i="16"/>
  <c r="AA155" i="16"/>
  <c r="AI161" i="16"/>
  <c r="AI160" i="16"/>
  <c r="AI155" i="16"/>
  <c r="AQ161" i="16"/>
  <c r="AQ160" i="16"/>
  <c r="AQ155" i="16"/>
  <c r="AZ161" i="16"/>
  <c r="AZ160" i="16"/>
  <c r="AZ155" i="16"/>
  <c r="BL160" i="16"/>
  <c r="BH161" i="16"/>
  <c r="BH160" i="16"/>
  <c r="BH155" i="16"/>
  <c r="W165" i="16"/>
  <c r="W164" i="16"/>
  <c r="AE165" i="16"/>
  <c r="AE164" i="16"/>
  <c r="AM165" i="16"/>
  <c r="AM164" i="16"/>
  <c r="AV165" i="16"/>
  <c r="BD165" i="16"/>
  <c r="BD164" i="16"/>
  <c r="S168" i="16"/>
  <c r="AA168" i="16"/>
  <c r="AI168" i="16"/>
  <c r="AQ168" i="16"/>
  <c r="AZ168" i="16"/>
  <c r="Z99" i="16"/>
  <c r="Z98" i="16"/>
  <c r="AD107" i="16"/>
  <c r="AD106" i="16"/>
  <c r="AD101" i="16"/>
  <c r="BK107" i="16"/>
  <c r="BO108" i="16" s="1"/>
  <c r="BK101" i="16"/>
  <c r="BO102" i="16" s="1"/>
  <c r="BK106" i="16"/>
  <c r="AH111" i="16"/>
  <c r="AH110" i="16"/>
  <c r="BG110" i="16"/>
  <c r="AH126" i="16"/>
  <c r="AH125" i="16"/>
  <c r="Z137" i="16"/>
  <c r="Z138" i="16"/>
  <c r="BC133" i="16"/>
  <c r="BC128" i="16"/>
  <c r="BC134" i="16"/>
  <c r="AY153" i="16"/>
  <c r="AL161" i="16"/>
  <c r="AL160" i="16"/>
  <c r="AL155" i="16"/>
  <c r="Z165" i="16"/>
  <c r="Z164" i="16"/>
  <c r="BG164" i="16"/>
  <c r="BG165" i="16"/>
  <c r="E52" i="16"/>
  <c r="M52" i="16"/>
  <c r="U52" i="16"/>
  <c r="AC52" i="16"/>
  <c r="AK52" i="16"/>
  <c r="AS52" i="16"/>
  <c r="BB52" i="16"/>
  <c r="BJ52" i="16"/>
  <c r="BN53" i="16" s="1"/>
  <c r="D75" i="16"/>
  <c r="L75" i="16"/>
  <c r="T75" i="16"/>
  <c r="AB75" i="16"/>
  <c r="AJ75" i="16"/>
  <c r="AR75" i="16"/>
  <c r="BA75" i="16"/>
  <c r="BI75" i="16"/>
  <c r="BM76" i="16" s="1"/>
  <c r="H94" i="16"/>
  <c r="P94" i="16"/>
  <c r="X94" i="16"/>
  <c r="AF94" i="16"/>
  <c r="AN94" i="16"/>
  <c r="BE94" i="16"/>
  <c r="L96" i="16"/>
  <c r="T96" i="16"/>
  <c r="AB96" i="16"/>
  <c r="AJ96" i="16"/>
  <c r="AR96" i="16"/>
  <c r="BA96" i="16"/>
  <c r="BI96" i="16"/>
  <c r="H98" i="16"/>
  <c r="H99" i="16"/>
  <c r="P98" i="16"/>
  <c r="P99" i="16"/>
  <c r="X98" i="16"/>
  <c r="X99" i="16"/>
  <c r="AF98" i="16"/>
  <c r="AF99" i="16"/>
  <c r="AN98" i="16"/>
  <c r="AN99" i="16"/>
  <c r="AW99" i="16"/>
  <c r="BE99" i="16"/>
  <c r="BE98" i="16"/>
  <c r="D107" i="16"/>
  <c r="D101" i="16"/>
  <c r="D103" i="16" s="1"/>
  <c r="L107" i="16"/>
  <c r="L106" i="16"/>
  <c r="L101" i="16"/>
  <c r="T107" i="16"/>
  <c r="T106" i="16"/>
  <c r="T101" i="16"/>
  <c r="AB107" i="16"/>
  <c r="AB106" i="16"/>
  <c r="AB101" i="16"/>
  <c r="AJ107" i="16"/>
  <c r="AJ106" i="16"/>
  <c r="AJ101" i="16"/>
  <c r="AR107" i="16"/>
  <c r="AR106" i="16"/>
  <c r="AR101" i="16"/>
  <c r="BA107" i="16"/>
  <c r="BA106" i="16"/>
  <c r="BA101" i="16"/>
  <c r="BI107" i="16"/>
  <c r="BM108" i="16" s="1"/>
  <c r="BI106" i="16"/>
  <c r="BI101" i="16"/>
  <c r="BM102" i="16" s="1"/>
  <c r="H111" i="16"/>
  <c r="H110" i="16"/>
  <c r="P111" i="16"/>
  <c r="P110" i="16"/>
  <c r="X111" i="16"/>
  <c r="X110" i="16"/>
  <c r="AF111" i="16"/>
  <c r="AF112" i="16" s="1"/>
  <c r="AF110" i="16"/>
  <c r="AN111" i="16"/>
  <c r="AN110" i="16"/>
  <c r="AW111" i="16"/>
  <c r="BE110" i="16"/>
  <c r="BE111" i="16"/>
  <c r="D114" i="16"/>
  <c r="L114" i="16"/>
  <c r="T114" i="16"/>
  <c r="AB114" i="16"/>
  <c r="AJ114" i="16"/>
  <c r="AR114" i="16"/>
  <c r="BA114" i="16"/>
  <c r="X121" i="16"/>
  <c r="AF121" i="16"/>
  <c r="AN121" i="16"/>
  <c r="AB123" i="16"/>
  <c r="AJ123" i="16"/>
  <c r="AR123" i="16"/>
  <c r="X126" i="16"/>
  <c r="X125" i="16"/>
  <c r="AF126" i="16"/>
  <c r="AF125" i="16"/>
  <c r="AN126" i="16"/>
  <c r="AN125" i="16"/>
  <c r="T134" i="16"/>
  <c r="T128" i="16"/>
  <c r="T130" i="16" s="1"/>
  <c r="AB134" i="16"/>
  <c r="AB135" i="16" s="1"/>
  <c r="AB133" i="16"/>
  <c r="AB128" i="16"/>
  <c r="AJ134" i="16"/>
  <c r="AJ133" i="16"/>
  <c r="AJ128" i="16"/>
  <c r="AR134" i="16"/>
  <c r="AR133" i="16"/>
  <c r="AR128" i="16"/>
  <c r="X138" i="16"/>
  <c r="X137" i="16"/>
  <c r="AF138" i="16"/>
  <c r="AF137" i="16"/>
  <c r="AN138" i="16"/>
  <c r="AN137" i="16"/>
  <c r="T141" i="16"/>
  <c r="AB141" i="16"/>
  <c r="AJ141" i="16"/>
  <c r="AR141" i="16"/>
  <c r="BA121" i="16"/>
  <c r="BI121" i="16"/>
  <c r="BA123" i="16"/>
  <c r="BI123" i="16"/>
  <c r="BA126" i="16"/>
  <c r="BA125" i="16"/>
  <c r="BI126" i="16"/>
  <c r="BI125" i="16"/>
  <c r="BA133" i="16"/>
  <c r="BA134" i="16"/>
  <c r="BA128" i="16"/>
  <c r="BI133" i="16"/>
  <c r="BI134" i="16"/>
  <c r="BI128" i="16"/>
  <c r="BM129" i="16" s="1"/>
  <c r="BA137" i="16"/>
  <c r="BA138" i="16"/>
  <c r="BI137" i="16"/>
  <c r="BI138" i="16"/>
  <c r="BM139" i="16" s="1"/>
  <c r="BA141" i="16"/>
  <c r="X148" i="16"/>
  <c r="AF148" i="16"/>
  <c r="AN148" i="16"/>
  <c r="BE148" i="16"/>
  <c r="AB150" i="16"/>
  <c r="AJ150" i="16"/>
  <c r="AR150" i="16"/>
  <c r="BA150" i="16"/>
  <c r="BI150" i="16"/>
  <c r="X153" i="16"/>
  <c r="X154" i="16" s="1"/>
  <c r="X152" i="16"/>
  <c r="AF153" i="16"/>
  <c r="AF152" i="16"/>
  <c r="AN153" i="16"/>
  <c r="AN152" i="16"/>
  <c r="AW153" i="16"/>
  <c r="BE152" i="16"/>
  <c r="BE153" i="16"/>
  <c r="T161" i="16"/>
  <c r="T155" i="16"/>
  <c r="T157" i="16" s="1"/>
  <c r="AB161" i="16"/>
  <c r="AB160" i="16"/>
  <c r="AB155" i="16"/>
  <c r="AJ161" i="16"/>
  <c r="AJ160" i="16"/>
  <c r="AJ155" i="16"/>
  <c r="AR161" i="16"/>
  <c r="AR160" i="16"/>
  <c r="AR155" i="16"/>
  <c r="BA161" i="16"/>
  <c r="BA160" i="16"/>
  <c r="BA155" i="16"/>
  <c r="BI161" i="16"/>
  <c r="BM162" i="16" s="1"/>
  <c r="BI160" i="16"/>
  <c r="BI155" i="16"/>
  <c r="BM156" i="16" s="1"/>
  <c r="X165" i="16"/>
  <c r="X164" i="16"/>
  <c r="AF165" i="16"/>
  <c r="AF164" i="16"/>
  <c r="AN164" i="16"/>
  <c r="AN165" i="16"/>
  <c r="AW165" i="16"/>
  <c r="BA166" i="16" s="1"/>
  <c r="BE164" i="16"/>
  <c r="BE165" i="16"/>
  <c r="T168" i="16"/>
  <c r="AB168" i="16"/>
  <c r="AJ168" i="16"/>
  <c r="AR168" i="16"/>
  <c r="BA168" i="16"/>
  <c r="E75" i="16"/>
  <c r="M75" i="16"/>
  <c r="U75" i="16"/>
  <c r="AC75" i="16"/>
  <c r="AK75" i="16"/>
  <c r="AS75" i="16"/>
  <c r="BB75" i="16"/>
  <c r="BJ75" i="16"/>
  <c r="BN76" i="16" s="1"/>
  <c r="I94" i="16"/>
  <c r="Q94" i="16"/>
  <c r="Y94" i="16"/>
  <c r="AG94" i="16"/>
  <c r="AO94" i="16"/>
  <c r="BF94" i="16"/>
  <c r="M96" i="16"/>
  <c r="U96" i="16"/>
  <c r="AC96" i="16"/>
  <c r="AK96" i="16"/>
  <c r="AS96" i="16"/>
  <c r="BB96" i="16"/>
  <c r="BJ96" i="16"/>
  <c r="I99" i="16"/>
  <c r="I98" i="16"/>
  <c r="Q99" i="16"/>
  <c r="Q98" i="16"/>
  <c r="Y99" i="16"/>
  <c r="Y98" i="16"/>
  <c r="AG99" i="16"/>
  <c r="AG98" i="16"/>
  <c r="AO99" i="16"/>
  <c r="AO98" i="16"/>
  <c r="AX99" i="16"/>
  <c r="BF99" i="16"/>
  <c r="BF98" i="16"/>
  <c r="E107" i="16"/>
  <c r="E101" i="16"/>
  <c r="E103" i="16" s="1"/>
  <c r="M107" i="16"/>
  <c r="M106" i="16"/>
  <c r="M101" i="16"/>
  <c r="U107" i="16"/>
  <c r="U108" i="16" s="1"/>
  <c r="U106" i="16"/>
  <c r="U101" i="16"/>
  <c r="AC107" i="16"/>
  <c r="AC106" i="16"/>
  <c r="AC101" i="16"/>
  <c r="AK107" i="16"/>
  <c r="AK106" i="16"/>
  <c r="AK101" i="16"/>
  <c r="AS107" i="16"/>
  <c r="AS106" i="16"/>
  <c r="AS101" i="16"/>
  <c r="BB107" i="16"/>
  <c r="BB106" i="16"/>
  <c r="BB101" i="16"/>
  <c r="BJ107" i="16"/>
  <c r="BJ106" i="16"/>
  <c r="BJ101" i="16"/>
  <c r="BN102" i="16" s="1"/>
  <c r="I111" i="16"/>
  <c r="I110" i="16"/>
  <c r="Q111" i="16"/>
  <c r="Q110" i="16"/>
  <c r="Y111" i="16"/>
  <c r="Y110" i="16"/>
  <c r="AG111" i="16"/>
  <c r="AG110" i="16"/>
  <c r="AO111" i="16"/>
  <c r="AO110" i="16"/>
  <c r="AX111" i="16"/>
  <c r="BF110" i="16"/>
  <c r="BF111" i="16"/>
  <c r="E114" i="16"/>
  <c r="M114" i="16"/>
  <c r="U114" i="16"/>
  <c r="AC114" i="16"/>
  <c r="AK114" i="16"/>
  <c r="AS114" i="16"/>
  <c r="BB114" i="16"/>
  <c r="Y121" i="16"/>
  <c r="AG121" i="16"/>
  <c r="AO121" i="16"/>
  <c r="AC123" i="16"/>
  <c r="AK123" i="16"/>
  <c r="AS123" i="16"/>
  <c r="Y126" i="16"/>
  <c r="Y125" i="16"/>
  <c r="AG126" i="16"/>
  <c r="AG125" i="16"/>
  <c r="AO126" i="16"/>
  <c r="AO125" i="16"/>
  <c r="U134" i="16"/>
  <c r="U128" i="16"/>
  <c r="U130" i="16" s="1"/>
  <c r="AC134" i="16"/>
  <c r="AC133" i="16"/>
  <c r="AC128" i="16"/>
  <c r="AK134" i="16"/>
  <c r="AK133" i="16"/>
  <c r="AK128" i="16"/>
  <c r="AS134" i="16"/>
  <c r="AS133" i="16"/>
  <c r="AS128" i="16"/>
  <c r="Y138" i="16"/>
  <c r="Y137" i="16"/>
  <c r="AG138" i="16"/>
  <c r="AG139" i="16" s="1"/>
  <c r="AG137" i="16"/>
  <c r="AO138" i="16"/>
  <c r="AO137" i="16"/>
  <c r="U141" i="16"/>
  <c r="AC141" i="16"/>
  <c r="AK141" i="16"/>
  <c r="AS141" i="16"/>
  <c r="BB121" i="16"/>
  <c r="BJ121" i="16"/>
  <c r="BB123" i="16"/>
  <c r="BJ123" i="16"/>
  <c r="BB125" i="16"/>
  <c r="BB126" i="16"/>
  <c r="BJ125" i="16"/>
  <c r="BJ126" i="16"/>
  <c r="BB133" i="16"/>
  <c r="BB134" i="16"/>
  <c r="BB128" i="16"/>
  <c r="BJ133" i="16"/>
  <c r="BJ134" i="16"/>
  <c r="BN135" i="16" s="1"/>
  <c r="BJ128" i="16"/>
  <c r="BN129" i="16" s="1"/>
  <c r="BB137" i="16"/>
  <c r="BB138" i="16"/>
  <c r="BJ137" i="16"/>
  <c r="BJ138" i="16"/>
  <c r="BN139" i="16" s="1"/>
  <c r="BB141" i="16"/>
  <c r="BJ141" i="16"/>
  <c r="Y148" i="16"/>
  <c r="AG148" i="16"/>
  <c r="AO148" i="16"/>
  <c r="BF148" i="16"/>
  <c r="AC150" i="16"/>
  <c r="AK150" i="16"/>
  <c r="AS150" i="16"/>
  <c r="BB150" i="16"/>
  <c r="BJ150" i="16"/>
  <c r="Y152" i="16"/>
  <c r="Y153" i="16"/>
  <c r="AG152" i="16"/>
  <c r="AG153" i="16"/>
  <c r="AO152" i="16"/>
  <c r="AO153" i="16"/>
  <c r="AX153" i="16"/>
  <c r="BF152" i="16"/>
  <c r="BF153" i="16"/>
  <c r="U161" i="16"/>
  <c r="U155" i="16"/>
  <c r="U157" i="16" s="1"/>
  <c r="AC161" i="16"/>
  <c r="AC160" i="16"/>
  <c r="AC155" i="16"/>
  <c r="AK161" i="16"/>
  <c r="AK160" i="16"/>
  <c r="AK155" i="16"/>
  <c r="AS161" i="16"/>
  <c r="AS160" i="16"/>
  <c r="AS155" i="16"/>
  <c r="BB161" i="16"/>
  <c r="BB160" i="16"/>
  <c r="BB155" i="16"/>
  <c r="BJ161" i="16"/>
  <c r="BN162" i="16" s="1"/>
  <c r="BJ160" i="16"/>
  <c r="BJ155" i="16"/>
  <c r="BN156" i="16" s="1"/>
  <c r="Y165" i="16"/>
  <c r="Y164" i="16"/>
  <c r="AG165" i="16"/>
  <c r="AG164" i="16"/>
  <c r="AO165" i="16"/>
  <c r="AO164" i="16"/>
  <c r="AX165" i="16"/>
  <c r="BF164" i="16"/>
  <c r="BF165" i="16"/>
  <c r="U168" i="16"/>
  <c r="AC168" i="16"/>
  <c r="AK168" i="16"/>
  <c r="AS168" i="16"/>
  <c r="BB168" i="16"/>
  <c r="BJ168" i="16"/>
  <c r="N62" i="16"/>
  <c r="V62" i="16"/>
  <c r="AD62" i="16"/>
  <c r="AL62" i="16"/>
  <c r="AT62" i="16"/>
  <c r="BC62" i="16"/>
  <c r="J82" i="16"/>
  <c r="R82" i="16"/>
  <c r="Z82" i="16"/>
  <c r="AH82" i="16"/>
  <c r="AP82" i="16"/>
  <c r="AY82" i="16"/>
  <c r="C82" i="16"/>
  <c r="K82" i="16"/>
  <c r="S82" i="16"/>
  <c r="AA82" i="16"/>
  <c r="AI82" i="16"/>
  <c r="AQ82" i="16"/>
  <c r="AZ82" i="16"/>
  <c r="D82" i="16"/>
  <c r="L82" i="16"/>
  <c r="T82" i="16"/>
  <c r="AB82" i="16"/>
  <c r="AJ82" i="16"/>
  <c r="AR82" i="16"/>
  <c r="BA82" i="16"/>
  <c r="AL67" i="16"/>
  <c r="AL66" i="16"/>
  <c r="Z74" i="16"/>
  <c r="Z69" i="16"/>
  <c r="BG74" i="16"/>
  <c r="AT78" i="16"/>
  <c r="AT79" i="16"/>
  <c r="AM67" i="16"/>
  <c r="AM66" i="16"/>
  <c r="AI69" i="16"/>
  <c r="O79" i="16"/>
  <c r="BD79" i="16"/>
  <c r="AF67" i="16"/>
  <c r="AF66" i="16"/>
  <c r="BE67" i="16"/>
  <c r="BE66" i="16"/>
  <c r="L69" i="16"/>
  <c r="AR69" i="16"/>
  <c r="BI69" i="16"/>
  <c r="BM70" i="16" s="1"/>
  <c r="H79" i="16"/>
  <c r="P79" i="16"/>
  <c r="X79" i="16"/>
  <c r="AF79" i="16"/>
  <c r="AN79" i="16"/>
  <c r="AW79" i="16"/>
  <c r="BE79" i="16"/>
  <c r="I67" i="16"/>
  <c r="I66" i="16"/>
  <c r="Q67" i="16"/>
  <c r="Q66" i="16"/>
  <c r="Y67" i="16"/>
  <c r="Y66" i="16"/>
  <c r="AG67" i="16"/>
  <c r="AG66" i="16"/>
  <c r="AO67" i="16"/>
  <c r="AO66" i="16"/>
  <c r="AX67" i="16"/>
  <c r="BF67" i="16"/>
  <c r="BF66" i="16"/>
  <c r="E69" i="16"/>
  <c r="E71" i="16" s="1"/>
  <c r="M69" i="16"/>
  <c r="U69" i="16"/>
  <c r="AC69" i="16"/>
  <c r="AK69" i="16"/>
  <c r="AS69" i="16"/>
  <c r="BB69" i="16"/>
  <c r="BJ69" i="16"/>
  <c r="BN70" i="16" s="1"/>
  <c r="I79" i="16"/>
  <c r="Q79" i="16"/>
  <c r="Y79" i="16"/>
  <c r="AG79" i="16"/>
  <c r="AO79" i="16"/>
  <c r="AX79" i="16"/>
  <c r="BF79" i="16"/>
  <c r="E82" i="16"/>
  <c r="M82" i="16"/>
  <c r="U82" i="16"/>
  <c r="AC82" i="16"/>
  <c r="AK82" i="16"/>
  <c r="AS82" i="16"/>
  <c r="BB82" i="16"/>
  <c r="F67" i="16"/>
  <c r="AT67" i="16"/>
  <c r="AT66" i="16"/>
  <c r="R74" i="16"/>
  <c r="R69" i="16"/>
  <c r="AY69" i="16"/>
  <c r="AY71" i="16" s="1"/>
  <c r="AD78" i="16"/>
  <c r="AD79" i="16"/>
  <c r="O67" i="16"/>
  <c r="O66" i="16"/>
  <c r="BD67" i="16"/>
  <c r="BD66" i="16"/>
  <c r="AA69" i="16"/>
  <c r="BH69" i="16"/>
  <c r="BL70" i="16" s="1"/>
  <c r="AM79" i="16"/>
  <c r="P67" i="16"/>
  <c r="P66" i="16"/>
  <c r="AN67" i="16"/>
  <c r="AN66" i="16"/>
  <c r="AJ69" i="16"/>
  <c r="AD64" i="16"/>
  <c r="J66" i="16"/>
  <c r="J67" i="16"/>
  <c r="Z66" i="16"/>
  <c r="Z67" i="16"/>
  <c r="AY67" i="16"/>
  <c r="F69" i="16"/>
  <c r="F71" i="16" s="1"/>
  <c r="V69" i="16"/>
  <c r="AL69" i="16"/>
  <c r="BC69" i="16"/>
  <c r="J79" i="16"/>
  <c r="Z79" i="16"/>
  <c r="AP79" i="16"/>
  <c r="N82" i="16"/>
  <c r="AD82" i="16"/>
  <c r="BC82" i="16"/>
  <c r="V67" i="16"/>
  <c r="V66" i="16"/>
  <c r="BK67" i="16"/>
  <c r="BO68" i="16" s="1"/>
  <c r="AH74" i="16"/>
  <c r="AH69" i="16"/>
  <c r="V78" i="16"/>
  <c r="V79" i="16"/>
  <c r="G67" i="16"/>
  <c r="G66" i="16"/>
  <c r="AV67" i="16"/>
  <c r="S69" i="16"/>
  <c r="AZ69" i="16"/>
  <c r="AE79" i="16"/>
  <c r="AW67" i="16"/>
  <c r="AB69" i="16"/>
  <c r="AT64" i="16"/>
  <c r="R66" i="16"/>
  <c r="R67" i="16"/>
  <c r="AH66" i="16"/>
  <c r="AH67" i="16"/>
  <c r="AP66" i="16"/>
  <c r="AP67" i="16"/>
  <c r="N69" i="16"/>
  <c r="AD69" i="16"/>
  <c r="AT69" i="16"/>
  <c r="BK69" i="16"/>
  <c r="BO70" i="16" s="1"/>
  <c r="R79" i="16"/>
  <c r="AH79" i="16"/>
  <c r="AY79" i="16"/>
  <c r="F82" i="16"/>
  <c r="V82" i="16"/>
  <c r="AL82" i="16"/>
  <c r="AT82" i="16"/>
  <c r="K62" i="16"/>
  <c r="S62" i="16"/>
  <c r="AA62" i="16"/>
  <c r="AI62" i="16"/>
  <c r="AQ62" i="16"/>
  <c r="AZ62" i="16"/>
  <c r="BH62" i="16"/>
  <c r="G64" i="16"/>
  <c r="O64" i="16"/>
  <c r="W64" i="16"/>
  <c r="AE64" i="16"/>
  <c r="AM64" i="16"/>
  <c r="BD64" i="16"/>
  <c r="C67" i="16"/>
  <c r="K66" i="16"/>
  <c r="K67" i="16"/>
  <c r="S66" i="16"/>
  <c r="S67" i="16"/>
  <c r="AA66" i="16"/>
  <c r="AA67" i="16"/>
  <c r="AI66" i="16"/>
  <c r="AI67" i="16"/>
  <c r="AQ66" i="16"/>
  <c r="AQ67" i="16"/>
  <c r="AZ66" i="16"/>
  <c r="AZ67" i="16"/>
  <c r="BH67" i="16"/>
  <c r="BL68" i="16" s="1"/>
  <c r="BH66" i="16"/>
  <c r="G74" i="16"/>
  <c r="G69" i="16"/>
  <c r="O74" i="16"/>
  <c r="O69" i="16"/>
  <c r="W74" i="16"/>
  <c r="W69" i="16"/>
  <c r="AE74" i="16"/>
  <c r="AE69" i="16"/>
  <c r="AM74" i="16"/>
  <c r="AM69" i="16"/>
  <c r="AV69" i="16"/>
  <c r="AV71" i="16" s="1"/>
  <c r="BD74" i="16"/>
  <c r="BD69" i="16"/>
  <c r="C79" i="16"/>
  <c r="K78" i="16"/>
  <c r="K79" i="16"/>
  <c r="S78" i="16"/>
  <c r="S79" i="16"/>
  <c r="AA78" i="16"/>
  <c r="AA79" i="16"/>
  <c r="AI78" i="16"/>
  <c r="AI79" i="16"/>
  <c r="AQ78" i="16"/>
  <c r="AQ79" i="16"/>
  <c r="AZ78" i="16"/>
  <c r="AZ79" i="16"/>
  <c r="BH78" i="16"/>
  <c r="BH79" i="16"/>
  <c r="BL80" i="16" s="1"/>
  <c r="G82" i="16"/>
  <c r="O82" i="16"/>
  <c r="W82" i="16"/>
  <c r="AE82" i="16"/>
  <c r="AM82" i="16"/>
  <c r="AV82" i="16"/>
  <c r="BD82" i="16"/>
  <c r="N67" i="16"/>
  <c r="N66" i="16"/>
  <c r="BC67" i="16"/>
  <c r="BC66" i="16"/>
  <c r="AP74" i="16"/>
  <c r="AP69" i="16"/>
  <c r="N78" i="16"/>
  <c r="N79" i="16"/>
  <c r="BC78" i="16"/>
  <c r="BC79" i="16"/>
  <c r="AE67" i="16"/>
  <c r="AE66" i="16"/>
  <c r="K69" i="16"/>
  <c r="G79" i="16"/>
  <c r="AV79" i="16"/>
  <c r="X67" i="16"/>
  <c r="X66" i="16"/>
  <c r="D69" i="16"/>
  <c r="D71" i="16" s="1"/>
  <c r="BA69" i="16"/>
  <c r="L62" i="16"/>
  <c r="AB62" i="16"/>
  <c r="AR62" i="16"/>
  <c r="BI62" i="16"/>
  <c r="P64" i="16"/>
  <c r="AN64" i="16"/>
  <c r="D67" i="16"/>
  <c r="T66" i="16"/>
  <c r="T67" i="16"/>
  <c r="AJ66" i="16"/>
  <c r="AJ67" i="16"/>
  <c r="BI67" i="16"/>
  <c r="BM68" i="16" s="1"/>
  <c r="BI66" i="16"/>
  <c r="P74" i="16"/>
  <c r="P69" i="16"/>
  <c r="AN74" i="16"/>
  <c r="AN69" i="16"/>
  <c r="D79" i="16"/>
  <c r="T78" i="16"/>
  <c r="T79" i="16"/>
  <c r="AB78" i="16"/>
  <c r="AB79" i="16"/>
  <c r="AJ78" i="16"/>
  <c r="AJ79" i="16"/>
  <c r="BA78" i="16"/>
  <c r="BA79" i="16"/>
  <c r="BI78" i="16"/>
  <c r="BI79" i="16"/>
  <c r="BM80" i="16" s="1"/>
  <c r="H82" i="16"/>
  <c r="P82" i="16"/>
  <c r="X82" i="16"/>
  <c r="AF82" i="16"/>
  <c r="AN82" i="16"/>
  <c r="AW82" i="16"/>
  <c r="BE82" i="16"/>
  <c r="AD67" i="16"/>
  <c r="AD66" i="16"/>
  <c r="J74" i="16"/>
  <c r="J69" i="16"/>
  <c r="F79" i="16"/>
  <c r="AL78" i="16"/>
  <c r="AL79" i="16"/>
  <c r="BK78" i="16"/>
  <c r="BK79" i="16"/>
  <c r="BO80" i="16" s="1"/>
  <c r="W67" i="16"/>
  <c r="W66" i="16"/>
  <c r="C69" i="16"/>
  <c r="C71" i="16" s="1"/>
  <c r="AQ69" i="16"/>
  <c r="W79" i="16"/>
  <c r="H67" i="16"/>
  <c r="H66" i="16"/>
  <c r="T69" i="16"/>
  <c r="T62" i="16"/>
  <c r="AJ62" i="16"/>
  <c r="BA62" i="16"/>
  <c r="H64" i="16"/>
  <c r="X64" i="16"/>
  <c r="AF64" i="16"/>
  <c r="BE64" i="16"/>
  <c r="L66" i="16"/>
  <c r="L67" i="16"/>
  <c r="AB66" i="16"/>
  <c r="AB67" i="16"/>
  <c r="AR66" i="16"/>
  <c r="AR67" i="16"/>
  <c r="BA66" i="16"/>
  <c r="BA67" i="16"/>
  <c r="H74" i="16"/>
  <c r="H69" i="16"/>
  <c r="X74" i="16"/>
  <c r="X69" i="16"/>
  <c r="AF74" i="16"/>
  <c r="AF69" i="16"/>
  <c r="AW69" i="16"/>
  <c r="AW71" i="16" s="1"/>
  <c r="BE74" i="16"/>
  <c r="BE69" i="16"/>
  <c r="L78" i="16"/>
  <c r="L79" i="16"/>
  <c r="AR78" i="16"/>
  <c r="AR79" i="16"/>
  <c r="M62" i="16"/>
  <c r="U62" i="16"/>
  <c r="AC62" i="16"/>
  <c r="AK62" i="16"/>
  <c r="AS62" i="16"/>
  <c r="BB62" i="16"/>
  <c r="BJ62" i="16"/>
  <c r="E67" i="16"/>
  <c r="M66" i="16"/>
  <c r="M67" i="16"/>
  <c r="U66" i="16"/>
  <c r="U67" i="16"/>
  <c r="AC66" i="16"/>
  <c r="AC67" i="16"/>
  <c r="AK66" i="16"/>
  <c r="AK67" i="16"/>
  <c r="AS66" i="16"/>
  <c r="AS67" i="16"/>
  <c r="BB67" i="16"/>
  <c r="BB66" i="16"/>
  <c r="BJ66" i="16"/>
  <c r="BJ67" i="16"/>
  <c r="BN68" i="16" s="1"/>
  <c r="I74" i="16"/>
  <c r="I69" i="16"/>
  <c r="Q74" i="16"/>
  <c r="Q69" i="16"/>
  <c r="Y74" i="16"/>
  <c r="Y69" i="16"/>
  <c r="AG74" i="16"/>
  <c r="AG69" i="16"/>
  <c r="AO74" i="16"/>
  <c r="AO69" i="16"/>
  <c r="AX69" i="16"/>
  <c r="AX71" i="16" s="1"/>
  <c r="BF74" i="16"/>
  <c r="BF69" i="16"/>
  <c r="E79" i="16"/>
  <c r="M78" i="16"/>
  <c r="M79" i="16"/>
  <c r="U78" i="16"/>
  <c r="U79" i="16"/>
  <c r="AC78" i="16"/>
  <c r="AC79" i="16"/>
  <c r="AK78" i="16"/>
  <c r="AK79" i="16"/>
  <c r="AS78" i="16"/>
  <c r="AS79" i="16"/>
  <c r="BB78" i="16"/>
  <c r="BB79" i="16"/>
  <c r="BJ78" i="16"/>
  <c r="BJ79" i="16"/>
  <c r="BN80" i="16" s="1"/>
  <c r="I82" i="16"/>
  <c r="Q82" i="16"/>
  <c r="Y82" i="16"/>
  <c r="AG82" i="16"/>
  <c r="AO82" i="16"/>
  <c r="AX82" i="16"/>
  <c r="BF82" i="16"/>
  <c r="I64" i="16"/>
  <c r="Q64" i="16"/>
  <c r="Y64" i="16"/>
  <c r="AG64" i="16"/>
  <c r="AO64" i="16"/>
  <c r="BF64" i="16"/>
  <c r="J64" i="16"/>
  <c r="R64" i="16"/>
  <c r="Z64" i="16"/>
  <c r="AH64" i="16"/>
  <c r="AP64" i="16"/>
  <c r="G62" i="16"/>
  <c r="O62" i="16"/>
  <c r="W62" i="16"/>
  <c r="AE62" i="16"/>
  <c r="AM62" i="16"/>
  <c r="BD62" i="16"/>
  <c r="K64" i="16"/>
  <c r="S64" i="16"/>
  <c r="AA64" i="16"/>
  <c r="AI64" i="16"/>
  <c r="AQ64" i="16"/>
  <c r="AZ64" i="16"/>
  <c r="BH64" i="16"/>
  <c r="K74" i="16"/>
  <c r="S74" i="16"/>
  <c r="AA74" i="16"/>
  <c r="AI74" i="16"/>
  <c r="AQ74" i="16"/>
  <c r="AZ74" i="16"/>
  <c r="BH74" i="16"/>
  <c r="G78" i="16"/>
  <c r="O78" i="16"/>
  <c r="W78" i="16"/>
  <c r="AE78" i="16"/>
  <c r="AM78" i="16"/>
  <c r="BD78" i="16"/>
  <c r="H62" i="16"/>
  <c r="P62" i="16"/>
  <c r="X62" i="16"/>
  <c r="AF62" i="16"/>
  <c r="AN62" i="16"/>
  <c r="BE62" i="16"/>
  <c r="L64" i="16"/>
  <c r="T64" i="16"/>
  <c r="AB64" i="16"/>
  <c r="AJ64" i="16"/>
  <c r="AR64" i="16"/>
  <c r="BA64" i="16"/>
  <c r="BI64" i="16"/>
  <c r="L74" i="16"/>
  <c r="T74" i="16"/>
  <c r="AB74" i="16"/>
  <c r="AJ74" i="16"/>
  <c r="AR74" i="16"/>
  <c r="BA74" i="16"/>
  <c r="BI74" i="16"/>
  <c r="H78" i="16"/>
  <c r="P78" i="16"/>
  <c r="X78" i="16"/>
  <c r="AF78" i="16"/>
  <c r="AN78" i="16"/>
  <c r="BE78" i="16"/>
  <c r="I62" i="16"/>
  <c r="Q62" i="16"/>
  <c r="Y62" i="16"/>
  <c r="AG62" i="16"/>
  <c r="AO62" i="16"/>
  <c r="BF62" i="16"/>
  <c r="M64" i="16"/>
  <c r="U64" i="16"/>
  <c r="AC64" i="16"/>
  <c r="AK64" i="16"/>
  <c r="AS64" i="16"/>
  <c r="BB64" i="16"/>
  <c r="BJ64" i="16"/>
  <c r="M74" i="16"/>
  <c r="U74" i="16"/>
  <c r="AC74" i="16"/>
  <c r="AK74" i="16"/>
  <c r="AS74" i="16"/>
  <c r="BB74" i="16"/>
  <c r="BJ74" i="16"/>
  <c r="I78" i="16"/>
  <c r="Q78" i="16"/>
  <c r="Y78" i="16"/>
  <c r="AG78" i="16"/>
  <c r="AO78" i="16"/>
  <c r="BF78" i="16"/>
  <c r="J62" i="16"/>
  <c r="R62" i="16"/>
  <c r="Z62" i="16"/>
  <c r="AH62" i="16"/>
  <c r="AP62" i="16"/>
  <c r="N64" i="16"/>
  <c r="V64" i="16"/>
  <c r="AL64" i="16"/>
  <c r="BC64" i="16"/>
  <c r="N74" i="16"/>
  <c r="V74" i="16"/>
  <c r="AD74" i="16"/>
  <c r="AL74" i="16"/>
  <c r="AT74" i="16"/>
  <c r="BC74" i="16"/>
  <c r="BK74" i="16"/>
  <c r="J78" i="16"/>
  <c r="R78" i="16"/>
  <c r="Z78" i="16"/>
  <c r="AH78" i="16"/>
  <c r="AP78" i="16"/>
  <c r="BG78" i="16"/>
  <c r="G49" i="16"/>
  <c r="BA49" i="16"/>
  <c r="M37" i="16"/>
  <c r="U37" i="16"/>
  <c r="AC37" i="16"/>
  <c r="BB37" i="16"/>
  <c r="AK37" i="16"/>
  <c r="AS37" i="16"/>
  <c r="BB49" i="16"/>
  <c r="BC49" i="16"/>
  <c r="BJ37" i="16"/>
  <c r="L37" i="16"/>
  <c r="W40" i="16"/>
  <c r="W42" i="16"/>
  <c r="BD40" i="16"/>
  <c r="BD42" i="16"/>
  <c r="AE55" i="16"/>
  <c r="BD55" i="16"/>
  <c r="H35" i="16"/>
  <c r="H48" i="16"/>
  <c r="H49" i="16" s="1"/>
  <c r="P35" i="16"/>
  <c r="P48" i="16"/>
  <c r="P49" i="16" s="1"/>
  <c r="X35" i="16"/>
  <c r="X48" i="16"/>
  <c r="X49" i="16" s="1"/>
  <c r="AF35" i="16"/>
  <c r="AF48" i="16"/>
  <c r="AF49" i="16" s="1"/>
  <c r="AN35" i="16"/>
  <c r="AN48" i="16"/>
  <c r="AN49" i="16" s="1"/>
  <c r="BE35" i="16"/>
  <c r="BE48" i="16"/>
  <c r="BE49" i="16" s="1"/>
  <c r="T37" i="16"/>
  <c r="AB37" i="16"/>
  <c r="AJ37" i="16"/>
  <c r="AR37" i="16"/>
  <c r="BA37" i="16"/>
  <c r="BI37" i="16"/>
  <c r="H42" i="16"/>
  <c r="H40" i="16"/>
  <c r="P42" i="16"/>
  <c r="P40" i="16"/>
  <c r="X42" i="16"/>
  <c r="X40" i="16"/>
  <c r="AF42" i="16"/>
  <c r="AF40" i="16"/>
  <c r="AN42" i="16"/>
  <c r="AN40" i="16"/>
  <c r="AW42" i="16"/>
  <c r="AW40" i="16"/>
  <c r="BE42" i="16"/>
  <c r="BE40" i="16"/>
  <c r="L51" i="16"/>
  <c r="T51" i="16"/>
  <c r="AB51" i="16"/>
  <c r="AJ51" i="16"/>
  <c r="AR51" i="16"/>
  <c r="BA51" i="16"/>
  <c r="BI51" i="16"/>
  <c r="H55" i="16"/>
  <c r="P55" i="16"/>
  <c r="X55" i="16"/>
  <c r="AF55" i="16"/>
  <c r="AN55" i="16"/>
  <c r="AW55" i="16"/>
  <c r="BE55" i="16"/>
  <c r="AM40" i="16"/>
  <c r="AM42" i="16"/>
  <c r="O55" i="16"/>
  <c r="Q35" i="16"/>
  <c r="Q48" i="16"/>
  <c r="Q49" i="16" s="1"/>
  <c r="AG35" i="16"/>
  <c r="AG48" i="16"/>
  <c r="AG49" i="16" s="1"/>
  <c r="BF35" i="16"/>
  <c r="BF48" i="16"/>
  <c r="BF49" i="16" s="1"/>
  <c r="Q40" i="16"/>
  <c r="Q42" i="16"/>
  <c r="AX40" i="16"/>
  <c r="AX42" i="16"/>
  <c r="AX44" i="16" s="1"/>
  <c r="M51" i="16"/>
  <c r="AK51" i="16"/>
  <c r="BB51" i="16"/>
  <c r="Q55" i="16"/>
  <c r="AO55" i="16"/>
  <c r="J35" i="16"/>
  <c r="J48" i="16"/>
  <c r="J49" i="16" s="1"/>
  <c r="R35" i="16"/>
  <c r="R48" i="16"/>
  <c r="R49" i="16" s="1"/>
  <c r="Z35" i="16"/>
  <c r="Z48" i="16"/>
  <c r="Z49" i="16" s="1"/>
  <c r="AH35" i="16"/>
  <c r="AH48" i="16"/>
  <c r="AH49" i="16" s="1"/>
  <c r="AP35" i="16"/>
  <c r="AP48" i="16"/>
  <c r="AP49" i="16" s="1"/>
  <c r="BG35" i="16"/>
  <c r="BG48" i="16"/>
  <c r="BG49" i="16" s="1"/>
  <c r="N37" i="16"/>
  <c r="V37" i="16"/>
  <c r="AD37" i="16"/>
  <c r="AL37" i="16"/>
  <c r="AT37" i="16"/>
  <c r="BC37" i="16"/>
  <c r="BK37" i="16"/>
  <c r="J40" i="16"/>
  <c r="J42" i="16"/>
  <c r="R40" i="16"/>
  <c r="R42" i="16"/>
  <c r="Z40" i="16"/>
  <c r="Z42" i="16"/>
  <c r="AH40" i="16"/>
  <c r="AH42" i="16"/>
  <c r="AP40" i="16"/>
  <c r="AP42" i="16"/>
  <c r="AY40" i="16"/>
  <c r="AY42" i="16"/>
  <c r="AY44" i="16" s="1"/>
  <c r="N51" i="16"/>
  <c r="V51" i="16"/>
  <c r="AD51" i="16"/>
  <c r="AL51" i="16"/>
  <c r="AT51" i="16"/>
  <c r="BC51" i="16"/>
  <c r="BK51" i="16"/>
  <c r="J55" i="16"/>
  <c r="R55" i="16"/>
  <c r="Z55" i="16"/>
  <c r="AH55" i="16"/>
  <c r="AP55" i="16"/>
  <c r="AY55" i="16"/>
  <c r="BG55" i="16"/>
  <c r="AV40" i="16"/>
  <c r="AV42" i="16"/>
  <c r="AV44" i="16" s="1"/>
  <c r="W55" i="16"/>
  <c r="I35" i="16"/>
  <c r="I48" i="16"/>
  <c r="I49" i="16" s="1"/>
  <c r="Y35" i="16"/>
  <c r="Y48" i="16"/>
  <c r="Y49" i="16" s="1"/>
  <c r="AO35" i="16"/>
  <c r="AO48" i="16"/>
  <c r="AO49" i="16" s="1"/>
  <c r="I40" i="16"/>
  <c r="I42" i="16"/>
  <c r="AG40" i="16"/>
  <c r="AG42" i="16"/>
  <c r="BF40" i="16"/>
  <c r="BF42" i="16"/>
  <c r="U51" i="16"/>
  <c r="AS51" i="16"/>
  <c r="BJ51" i="16"/>
  <c r="Y55" i="16"/>
  <c r="AX55" i="16"/>
  <c r="K35" i="16"/>
  <c r="K48" i="16"/>
  <c r="K49" i="16" s="1"/>
  <c r="S35" i="16"/>
  <c r="S48" i="16"/>
  <c r="S49" i="16" s="1"/>
  <c r="AA35" i="16"/>
  <c r="AA48" i="16"/>
  <c r="AA49" i="16" s="1"/>
  <c r="AI35" i="16"/>
  <c r="AI48" i="16"/>
  <c r="AI49" i="16" s="1"/>
  <c r="AQ35" i="16"/>
  <c r="AQ48" i="16"/>
  <c r="AQ49" i="16" s="1"/>
  <c r="AZ35" i="16"/>
  <c r="AZ48" i="16"/>
  <c r="AZ49" i="16" s="1"/>
  <c r="BH35" i="16"/>
  <c r="BH48" i="16"/>
  <c r="G37" i="16"/>
  <c r="O37" i="16"/>
  <c r="W37" i="16"/>
  <c r="AE37" i="16"/>
  <c r="AM37" i="16"/>
  <c r="BD37" i="16"/>
  <c r="C40" i="16"/>
  <c r="C42" i="16"/>
  <c r="C44" i="16" s="1"/>
  <c r="K40" i="16"/>
  <c r="K42" i="16"/>
  <c r="S40" i="16"/>
  <c r="S42" i="16"/>
  <c r="AA40" i="16"/>
  <c r="AA42" i="16"/>
  <c r="AI40" i="16"/>
  <c r="AI42" i="16"/>
  <c r="AQ40" i="16"/>
  <c r="AQ42" i="16"/>
  <c r="AZ40" i="16"/>
  <c r="AZ42" i="16"/>
  <c r="BH40" i="16"/>
  <c r="BL41" i="16" s="1"/>
  <c r="BH42" i="16"/>
  <c r="BL43" i="16" s="1"/>
  <c r="G51" i="16"/>
  <c r="O51" i="16"/>
  <c r="W51" i="16"/>
  <c r="AE51" i="16"/>
  <c r="AM51" i="16"/>
  <c r="BD51" i="16"/>
  <c r="C55" i="16"/>
  <c r="K55" i="16"/>
  <c r="S55" i="16"/>
  <c r="AA55" i="16"/>
  <c r="AI55" i="16"/>
  <c r="AQ55" i="16"/>
  <c r="AZ55" i="16"/>
  <c r="G40" i="16"/>
  <c r="G42" i="16"/>
  <c r="G55" i="16"/>
  <c r="Y40" i="16"/>
  <c r="Y42" i="16"/>
  <c r="AC51" i="16"/>
  <c r="I55" i="16"/>
  <c r="AG55" i="16"/>
  <c r="BF55" i="16"/>
  <c r="D42" i="16"/>
  <c r="D44" i="16" s="1"/>
  <c r="D40" i="16"/>
  <c r="L42" i="16"/>
  <c r="L40" i="16"/>
  <c r="T42" i="16"/>
  <c r="T40" i="16"/>
  <c r="AB42" i="16"/>
  <c r="AB40" i="16"/>
  <c r="AJ42" i="16"/>
  <c r="AJ40" i="16"/>
  <c r="AR42" i="16"/>
  <c r="AR40" i="16"/>
  <c r="BA40" i="16"/>
  <c r="BA42" i="16"/>
  <c r="BA44" i="16" s="1"/>
  <c r="BI40" i="16"/>
  <c r="BM41" i="16" s="1"/>
  <c r="BI42" i="16"/>
  <c r="BM43" i="16" s="1"/>
  <c r="D55" i="16"/>
  <c r="L55" i="16"/>
  <c r="T55" i="16"/>
  <c r="AB55" i="16"/>
  <c r="AJ55" i="16"/>
  <c r="AR55" i="16"/>
  <c r="BA55" i="16"/>
  <c r="O40" i="16"/>
  <c r="O42" i="16"/>
  <c r="AV55" i="16"/>
  <c r="AO40" i="16"/>
  <c r="AO42" i="16"/>
  <c r="E40" i="16"/>
  <c r="E42" i="16"/>
  <c r="E44" i="16" s="1"/>
  <c r="M40" i="16"/>
  <c r="M42" i="16"/>
  <c r="U40" i="16"/>
  <c r="U42" i="16"/>
  <c r="AC40" i="16"/>
  <c r="AC42" i="16"/>
  <c r="AK40" i="16"/>
  <c r="AK42" i="16"/>
  <c r="AS40" i="16"/>
  <c r="AS42" i="16"/>
  <c r="BB40" i="16"/>
  <c r="BB42" i="16"/>
  <c r="BJ40" i="16"/>
  <c r="BN41" i="16" s="1"/>
  <c r="BJ42" i="16"/>
  <c r="BN43" i="16" s="1"/>
  <c r="E55" i="16"/>
  <c r="M55" i="16"/>
  <c r="U55" i="16"/>
  <c r="AC55" i="16"/>
  <c r="AK55" i="16"/>
  <c r="AS55" i="16"/>
  <c r="BB55" i="16"/>
  <c r="AE40" i="16"/>
  <c r="AE42" i="16"/>
  <c r="AM55" i="16"/>
  <c r="F40" i="16"/>
  <c r="F42" i="16"/>
  <c r="F44" i="16" s="1"/>
  <c r="N40" i="16"/>
  <c r="N42" i="16"/>
  <c r="V40" i="16"/>
  <c r="V42" i="16"/>
  <c r="AD40" i="16"/>
  <c r="AD42" i="16"/>
  <c r="AL40" i="16"/>
  <c r="AL42" i="16"/>
  <c r="AT40" i="16"/>
  <c r="AT42" i="16"/>
  <c r="BC40" i="16"/>
  <c r="BC42" i="16"/>
  <c r="BK40" i="16"/>
  <c r="BO41" i="16" s="1"/>
  <c r="BK42" i="16"/>
  <c r="BO43" i="16" s="1"/>
  <c r="F55" i="16"/>
  <c r="N55" i="16"/>
  <c r="V55" i="16"/>
  <c r="AD55" i="16"/>
  <c r="AL55" i="16"/>
  <c r="AT55" i="16"/>
  <c r="BC55" i="16"/>
  <c r="BK55" i="16"/>
  <c r="I28" i="16"/>
  <c r="Q28" i="16"/>
  <c r="Y28" i="16"/>
  <c r="AG28" i="16"/>
  <c r="AO28" i="16"/>
  <c r="C13" i="16"/>
  <c r="Q39" i="16"/>
  <c r="AO39" i="16"/>
  <c r="J39" i="16"/>
  <c r="Z39" i="16"/>
  <c r="K39" i="16"/>
  <c r="S39" i="16"/>
  <c r="AA39" i="16"/>
  <c r="AI39" i="16"/>
  <c r="AQ39" i="16"/>
  <c r="AZ39" i="16"/>
  <c r="BH39" i="16"/>
  <c r="R39" i="16"/>
  <c r="AH39" i="16"/>
  <c r="AP39" i="16"/>
  <c r="BE8" i="16"/>
  <c r="BE10" i="16"/>
  <c r="L35" i="16"/>
  <c r="T35" i="16"/>
  <c r="AB35" i="16"/>
  <c r="AJ35" i="16"/>
  <c r="AR35" i="16"/>
  <c r="BA35" i="16"/>
  <c r="BI35" i="16"/>
  <c r="H37" i="16"/>
  <c r="P37" i="16"/>
  <c r="X37" i="16"/>
  <c r="AF37" i="16"/>
  <c r="AN37" i="16"/>
  <c r="BE37" i="16"/>
  <c r="L39" i="16"/>
  <c r="T39" i="16"/>
  <c r="AB39" i="16"/>
  <c r="AJ39" i="16"/>
  <c r="AR39" i="16"/>
  <c r="BA39" i="16"/>
  <c r="BI39" i="16"/>
  <c r="H51" i="16"/>
  <c r="P51" i="16"/>
  <c r="X51" i="16"/>
  <c r="AF51" i="16"/>
  <c r="AN51" i="16"/>
  <c r="BE51" i="16"/>
  <c r="Y39" i="16"/>
  <c r="P8" i="16"/>
  <c r="AF8" i="16"/>
  <c r="M10" i="16"/>
  <c r="AC10" i="16"/>
  <c r="M35" i="16"/>
  <c r="AK35" i="16"/>
  <c r="BB35" i="16"/>
  <c r="I37" i="16"/>
  <c r="AG37" i="16"/>
  <c r="BF37" i="16"/>
  <c r="U39" i="16"/>
  <c r="AK39" i="16"/>
  <c r="BJ39" i="16"/>
  <c r="I51" i="16"/>
  <c r="AG51" i="16"/>
  <c r="I8" i="16"/>
  <c r="Q8" i="16"/>
  <c r="Y8" i="16"/>
  <c r="AG8" i="16"/>
  <c r="AO8" i="16"/>
  <c r="N10" i="16"/>
  <c r="V10" i="16"/>
  <c r="AD10" i="16"/>
  <c r="AL10" i="16"/>
  <c r="AT10" i="16"/>
  <c r="BG8" i="16"/>
  <c r="N35" i="16"/>
  <c r="V35" i="16"/>
  <c r="AD35" i="16"/>
  <c r="AL35" i="16"/>
  <c r="AT35" i="16"/>
  <c r="BC35" i="16"/>
  <c r="BK35" i="16"/>
  <c r="J37" i="16"/>
  <c r="R37" i="16"/>
  <c r="Z37" i="16"/>
  <c r="AH37" i="16"/>
  <c r="AP37" i="16"/>
  <c r="BG37" i="16"/>
  <c r="N39" i="16"/>
  <c r="V39" i="16"/>
  <c r="AD39" i="16"/>
  <c r="AL39" i="16"/>
  <c r="AT39" i="16"/>
  <c r="BC39" i="16"/>
  <c r="J51" i="16"/>
  <c r="R51" i="16"/>
  <c r="Z51" i="16"/>
  <c r="AH51" i="16"/>
  <c r="AP51" i="16"/>
  <c r="BG51" i="16"/>
  <c r="I39" i="16"/>
  <c r="BF39" i="16"/>
  <c r="H8" i="16"/>
  <c r="AN8" i="16"/>
  <c r="AK10" i="16"/>
  <c r="D25" i="16"/>
  <c r="BF10" i="16"/>
  <c r="U35" i="16"/>
  <c r="AS35" i="16"/>
  <c r="Q37" i="16"/>
  <c r="AO37" i="16"/>
  <c r="M39" i="16"/>
  <c r="AS39" i="16"/>
  <c r="Q51" i="16"/>
  <c r="AO51" i="16"/>
  <c r="C25" i="16"/>
  <c r="R8" i="16"/>
  <c r="AH8" i="16"/>
  <c r="AP8" i="16"/>
  <c r="O10" i="16"/>
  <c r="W10" i="16"/>
  <c r="G35" i="16"/>
  <c r="O35" i="16"/>
  <c r="W35" i="16"/>
  <c r="AE35" i="16"/>
  <c r="AM35" i="16"/>
  <c r="BD35" i="16"/>
  <c r="K37" i="16"/>
  <c r="S37" i="16"/>
  <c r="AA37" i="16"/>
  <c r="AI37" i="16"/>
  <c r="AQ37" i="16"/>
  <c r="AZ37" i="16"/>
  <c r="BH37" i="16"/>
  <c r="G39" i="16"/>
  <c r="O39" i="16"/>
  <c r="W39" i="16"/>
  <c r="AE39" i="16"/>
  <c r="AM39" i="16"/>
  <c r="BD39" i="16"/>
  <c r="K51" i="16"/>
  <c r="S51" i="16"/>
  <c r="AA51" i="16"/>
  <c r="AI51" i="16"/>
  <c r="AQ51" i="16"/>
  <c r="AZ51" i="16"/>
  <c r="BH51" i="16"/>
  <c r="AG39" i="16"/>
  <c r="X8" i="16"/>
  <c r="U10" i="16"/>
  <c r="AS10" i="16"/>
  <c r="BF8" i="16"/>
  <c r="AC35" i="16"/>
  <c r="BJ35" i="16"/>
  <c r="Y37" i="16"/>
  <c r="AC39" i="16"/>
  <c r="BB39" i="16"/>
  <c r="Y51" i="16"/>
  <c r="BF51" i="16"/>
  <c r="J8" i="16"/>
  <c r="Z8" i="16"/>
  <c r="H39" i="16"/>
  <c r="P39" i="16"/>
  <c r="X39" i="16"/>
  <c r="AF39" i="16"/>
  <c r="AN39" i="16"/>
  <c r="BE39" i="16"/>
  <c r="AE10" i="16"/>
  <c r="H10" i="16"/>
  <c r="K8" i="16"/>
  <c r="S8" i="16"/>
  <c r="AA8" i="16"/>
  <c r="AI8" i="16"/>
  <c r="P10" i="16"/>
  <c r="X10" i="16"/>
  <c r="AF10" i="16"/>
  <c r="C28" i="16"/>
  <c r="AQ8" i="16"/>
  <c r="BD8" i="16"/>
  <c r="BD10" i="16"/>
  <c r="G8" i="16"/>
  <c r="AM10" i="16"/>
  <c r="AN10" i="16"/>
  <c r="Z13" i="16"/>
  <c r="Z12" i="16"/>
  <c r="AX25" i="16"/>
  <c r="C21" i="16"/>
  <c r="C15" i="16"/>
  <c r="C17" i="16" s="1"/>
  <c r="K13" i="16"/>
  <c r="K12" i="16"/>
  <c r="S13" i="16"/>
  <c r="S12" i="16"/>
  <c r="AA13" i="16"/>
  <c r="AA12" i="16"/>
  <c r="AI13" i="16"/>
  <c r="AI12" i="16"/>
  <c r="AQ13" i="16"/>
  <c r="AQ12" i="16"/>
  <c r="H15" i="16"/>
  <c r="H21" i="16"/>
  <c r="H20" i="16"/>
  <c r="P15" i="16"/>
  <c r="P17" i="16" s="1"/>
  <c r="P21" i="16"/>
  <c r="P20" i="16"/>
  <c r="X15" i="16"/>
  <c r="X17" i="16" s="1"/>
  <c r="X21" i="16"/>
  <c r="X20" i="16"/>
  <c r="AF15" i="16"/>
  <c r="AF17" i="16" s="1"/>
  <c r="AF21" i="16"/>
  <c r="AF20" i="16"/>
  <c r="AN15" i="16"/>
  <c r="AN17" i="16" s="1"/>
  <c r="AN21" i="16"/>
  <c r="AN20" i="16"/>
  <c r="E25" i="16"/>
  <c r="M25" i="16"/>
  <c r="M24" i="16"/>
  <c r="U25" i="16"/>
  <c r="U24" i="16"/>
  <c r="AC25" i="16"/>
  <c r="AC24" i="16"/>
  <c r="AK25" i="16"/>
  <c r="AK24" i="16"/>
  <c r="AS25" i="16"/>
  <c r="AS24" i="16"/>
  <c r="J28" i="16"/>
  <c r="R28" i="16"/>
  <c r="Z28" i="16"/>
  <c r="AH28" i="16"/>
  <c r="AP28" i="16"/>
  <c r="AY13" i="16"/>
  <c r="AY15" i="16"/>
  <c r="AY17" i="16" s="1"/>
  <c r="AY21" i="16"/>
  <c r="BG20" i="16"/>
  <c r="BG21" i="16"/>
  <c r="AY25" i="16"/>
  <c r="BG25" i="16"/>
  <c r="BG24" i="16"/>
  <c r="AY28" i="16"/>
  <c r="BG28" i="16"/>
  <c r="R13" i="16"/>
  <c r="R12" i="16"/>
  <c r="AE15" i="16"/>
  <c r="AE20" i="16"/>
  <c r="AE21" i="16"/>
  <c r="AJ25" i="16"/>
  <c r="AJ24" i="16"/>
  <c r="AX15" i="16"/>
  <c r="AX17" i="16" s="1"/>
  <c r="AX21" i="16"/>
  <c r="G10" i="16"/>
  <c r="D13" i="16"/>
  <c r="L13" i="16"/>
  <c r="L12" i="16"/>
  <c r="T13" i="16"/>
  <c r="T12" i="16"/>
  <c r="AB13" i="16"/>
  <c r="AB12" i="16"/>
  <c r="AJ13" i="16"/>
  <c r="AJ12" i="16"/>
  <c r="AR13" i="16"/>
  <c r="AR12" i="16"/>
  <c r="I15" i="16"/>
  <c r="I17" i="16" s="1"/>
  <c r="I21" i="16"/>
  <c r="I20" i="16"/>
  <c r="Q15" i="16"/>
  <c r="Q21" i="16"/>
  <c r="Q20" i="16"/>
  <c r="Y15" i="16"/>
  <c r="Y21" i="16"/>
  <c r="Y20" i="16"/>
  <c r="AG15" i="16"/>
  <c r="AG21" i="16"/>
  <c r="AG20" i="16"/>
  <c r="AO15" i="16"/>
  <c r="AO21" i="16"/>
  <c r="AO20" i="16"/>
  <c r="F25" i="16"/>
  <c r="N25" i="16"/>
  <c r="N24" i="16"/>
  <c r="V25" i="16"/>
  <c r="V24" i="16"/>
  <c r="AD25" i="16"/>
  <c r="AD24" i="16"/>
  <c r="AL25" i="16"/>
  <c r="AL24" i="16"/>
  <c r="AT25" i="16"/>
  <c r="AT24" i="16"/>
  <c r="K28" i="16"/>
  <c r="S28" i="16"/>
  <c r="AA28" i="16"/>
  <c r="AI28" i="16"/>
  <c r="AQ28" i="16"/>
  <c r="AZ8" i="16"/>
  <c r="BH8" i="16"/>
  <c r="AZ10" i="16"/>
  <c r="BH10" i="16"/>
  <c r="AZ13" i="16"/>
  <c r="AZ12" i="16"/>
  <c r="BH13" i="16"/>
  <c r="BL14" i="16" s="1"/>
  <c r="BH12" i="16"/>
  <c r="AZ21" i="16"/>
  <c r="AZ15" i="16"/>
  <c r="AZ20" i="16"/>
  <c r="BH21" i="16"/>
  <c r="BL22" i="16" s="1"/>
  <c r="BH15" i="16"/>
  <c r="BL16" i="16" s="1"/>
  <c r="BH20" i="16"/>
  <c r="AZ25" i="16"/>
  <c r="AZ24" i="16"/>
  <c r="BH25" i="16"/>
  <c r="BL26" i="16" s="1"/>
  <c r="BH24" i="16"/>
  <c r="AZ28" i="16"/>
  <c r="O15" i="16"/>
  <c r="O20" i="16"/>
  <c r="O21" i="16"/>
  <c r="T25" i="16"/>
  <c r="T24" i="16"/>
  <c r="BF12" i="16"/>
  <c r="BF13" i="16"/>
  <c r="E13" i="16"/>
  <c r="M13" i="16"/>
  <c r="M12" i="16"/>
  <c r="U13" i="16"/>
  <c r="U12" i="16"/>
  <c r="AC13" i="16"/>
  <c r="AC12" i="16"/>
  <c r="AK13" i="16"/>
  <c r="AK12" i="16"/>
  <c r="AS13" i="16"/>
  <c r="AS12" i="16"/>
  <c r="J15" i="16"/>
  <c r="J17" i="16" s="1"/>
  <c r="J21" i="16"/>
  <c r="J20" i="16"/>
  <c r="R15" i="16"/>
  <c r="R21" i="16"/>
  <c r="R20" i="16"/>
  <c r="Z15" i="16"/>
  <c r="Z21" i="16"/>
  <c r="Z20" i="16"/>
  <c r="AH15" i="16"/>
  <c r="AH21" i="16"/>
  <c r="AH20" i="16"/>
  <c r="AP15" i="16"/>
  <c r="AP21" i="16"/>
  <c r="AP20" i="16"/>
  <c r="G25" i="16"/>
  <c r="G24" i="16"/>
  <c r="O25" i="16"/>
  <c r="O24" i="16"/>
  <c r="W25" i="16"/>
  <c r="W24" i="16"/>
  <c r="AE25" i="16"/>
  <c r="AE24" i="16"/>
  <c r="AM25" i="16"/>
  <c r="AM24" i="16"/>
  <c r="D28" i="16"/>
  <c r="L28" i="16"/>
  <c r="T28" i="16"/>
  <c r="AB28" i="16"/>
  <c r="AJ28" i="16"/>
  <c r="AR28" i="16"/>
  <c r="BA8" i="16"/>
  <c r="BI8" i="16"/>
  <c r="BA10" i="16"/>
  <c r="BI10" i="16"/>
  <c r="BA13" i="16"/>
  <c r="BA12" i="16"/>
  <c r="BI13" i="16"/>
  <c r="BM14" i="16" s="1"/>
  <c r="BI12" i="16"/>
  <c r="BA21" i="16"/>
  <c r="BA15" i="16"/>
  <c r="BA20" i="16"/>
  <c r="BI21" i="16"/>
  <c r="BM22" i="16" s="1"/>
  <c r="BI15" i="16"/>
  <c r="BM16" i="16" s="1"/>
  <c r="BI20" i="16"/>
  <c r="BA25" i="16"/>
  <c r="BA24" i="16"/>
  <c r="BI25" i="16"/>
  <c r="BM26" i="16" s="1"/>
  <c r="BI24" i="16"/>
  <c r="BA28" i="16"/>
  <c r="AH13" i="16"/>
  <c r="AH12" i="16"/>
  <c r="AM15" i="16"/>
  <c r="AM20" i="16"/>
  <c r="AM21" i="16"/>
  <c r="AX13" i="16"/>
  <c r="AX28" i="16"/>
  <c r="L8" i="16"/>
  <c r="AB8" i="16"/>
  <c r="AJ8" i="16"/>
  <c r="AR8" i="16"/>
  <c r="I10" i="16"/>
  <c r="Q10" i="16"/>
  <c r="Y10" i="16"/>
  <c r="AG10" i="16"/>
  <c r="AO10" i="16"/>
  <c r="F13" i="16"/>
  <c r="N13" i="16"/>
  <c r="N12" i="16"/>
  <c r="V13" i="16"/>
  <c r="V12" i="16"/>
  <c r="AD13" i="16"/>
  <c r="AD12" i="16"/>
  <c r="AL13" i="16"/>
  <c r="AL12" i="16"/>
  <c r="AT13" i="16"/>
  <c r="AT12" i="16"/>
  <c r="K21" i="16"/>
  <c r="K20" i="16"/>
  <c r="K15" i="16"/>
  <c r="S21" i="16"/>
  <c r="S20" i="16"/>
  <c r="S15" i="16"/>
  <c r="S17" i="16" s="1"/>
  <c r="AA21" i="16"/>
  <c r="AA20" i="16"/>
  <c r="AA15" i="16"/>
  <c r="AA17" i="16" s="1"/>
  <c r="AI21" i="16"/>
  <c r="AI20" i="16"/>
  <c r="AI15" i="16"/>
  <c r="AI17" i="16" s="1"/>
  <c r="AQ21" i="16"/>
  <c r="AQ20" i="16"/>
  <c r="AQ15" i="16"/>
  <c r="AQ17" i="16" s="1"/>
  <c r="H25" i="16"/>
  <c r="H24" i="16"/>
  <c r="P25" i="16"/>
  <c r="P24" i="16"/>
  <c r="X25" i="16"/>
  <c r="X24" i="16"/>
  <c r="AF25" i="16"/>
  <c r="AF24" i="16"/>
  <c r="AN25" i="16"/>
  <c r="AN24" i="16"/>
  <c r="E28" i="16"/>
  <c r="M28" i="16"/>
  <c r="U28" i="16"/>
  <c r="AC28" i="16"/>
  <c r="AK28" i="16"/>
  <c r="AS28" i="16"/>
  <c r="BB8" i="16"/>
  <c r="BJ8" i="16"/>
  <c r="BB10" i="16"/>
  <c r="BJ10" i="16"/>
  <c r="BB13" i="16"/>
  <c r="BB12" i="16"/>
  <c r="BJ13" i="16"/>
  <c r="BN14" i="16" s="1"/>
  <c r="BJ12" i="16"/>
  <c r="BB21" i="16"/>
  <c r="BB15" i="16"/>
  <c r="BB20" i="16"/>
  <c r="BJ21" i="16"/>
  <c r="BN22" i="16" s="1"/>
  <c r="BJ15" i="16"/>
  <c r="BN16" i="16" s="1"/>
  <c r="BJ20" i="16"/>
  <c r="BB25" i="16"/>
  <c r="BB24" i="16"/>
  <c r="BJ25" i="16"/>
  <c r="BN26" i="16" s="1"/>
  <c r="BJ24" i="16"/>
  <c r="BB28" i="16"/>
  <c r="AP13" i="16"/>
  <c r="AP12" i="16"/>
  <c r="L25" i="16"/>
  <c r="L24" i="16"/>
  <c r="BF15" i="16"/>
  <c r="BF20" i="16"/>
  <c r="BF21" i="16"/>
  <c r="T8" i="16"/>
  <c r="M8" i="16"/>
  <c r="U8" i="16"/>
  <c r="AC8" i="16"/>
  <c r="AK8" i="16"/>
  <c r="AS8" i="16"/>
  <c r="J10" i="16"/>
  <c r="R10" i="16"/>
  <c r="Z10" i="16"/>
  <c r="AH10" i="16"/>
  <c r="AP10" i="16"/>
  <c r="G12" i="16"/>
  <c r="G13" i="16"/>
  <c r="O13" i="16"/>
  <c r="O12" i="16"/>
  <c r="W13" i="16"/>
  <c r="W12" i="16"/>
  <c r="AE13" i="16"/>
  <c r="AE12" i="16"/>
  <c r="AM13" i="16"/>
  <c r="AM12" i="16"/>
  <c r="D21" i="16"/>
  <c r="D15" i="16"/>
  <c r="D17" i="16" s="1"/>
  <c r="L21" i="16"/>
  <c r="L20" i="16"/>
  <c r="L15" i="16"/>
  <c r="T21" i="16"/>
  <c r="T20" i="16"/>
  <c r="T15" i="16"/>
  <c r="AB21" i="16"/>
  <c r="AB20" i="16"/>
  <c r="AB15" i="16"/>
  <c r="AJ21" i="16"/>
  <c r="AJ20" i="16"/>
  <c r="AJ15" i="16"/>
  <c r="AR21" i="16"/>
  <c r="AR20" i="16"/>
  <c r="AR15" i="16"/>
  <c r="I25" i="16"/>
  <c r="I24" i="16"/>
  <c r="Q25" i="16"/>
  <c r="Q24" i="16"/>
  <c r="Y25" i="16"/>
  <c r="Y24" i="16"/>
  <c r="AG25" i="16"/>
  <c r="AG24" i="16"/>
  <c r="AO25" i="16"/>
  <c r="AO24" i="16"/>
  <c r="F28" i="16"/>
  <c r="N28" i="16"/>
  <c r="V28" i="16"/>
  <c r="AD28" i="16"/>
  <c r="AL28" i="16"/>
  <c r="AT28" i="16"/>
  <c r="BC8" i="16"/>
  <c r="BK8" i="16"/>
  <c r="BC10" i="16"/>
  <c r="BC13" i="16"/>
  <c r="BC12" i="16"/>
  <c r="BK13" i="16"/>
  <c r="BO14" i="16" s="1"/>
  <c r="BC21" i="16"/>
  <c r="BC15" i="16"/>
  <c r="BC20" i="16"/>
  <c r="BK21" i="16"/>
  <c r="BO22" i="16" s="1"/>
  <c r="BK15" i="16"/>
  <c r="BO16" i="16" s="1"/>
  <c r="BK20" i="16"/>
  <c r="BC25" i="16"/>
  <c r="BC24" i="16"/>
  <c r="BK25" i="16"/>
  <c r="BO26" i="16" s="1"/>
  <c r="BK24" i="16"/>
  <c r="BC28" i="16"/>
  <c r="BK28" i="16"/>
  <c r="G21" i="16"/>
  <c r="G20" i="16"/>
  <c r="G15" i="16"/>
  <c r="AB25" i="16"/>
  <c r="AB24" i="16"/>
  <c r="BF28" i="16"/>
  <c r="N8" i="16"/>
  <c r="V8" i="16"/>
  <c r="AD8" i="16"/>
  <c r="AL8" i="16"/>
  <c r="AT8" i="16"/>
  <c r="K10" i="16"/>
  <c r="S10" i="16"/>
  <c r="AA10" i="16"/>
  <c r="AI10" i="16"/>
  <c r="AQ10" i="16"/>
  <c r="H13" i="16"/>
  <c r="H12" i="16"/>
  <c r="P13" i="16"/>
  <c r="P12" i="16"/>
  <c r="X13" i="16"/>
  <c r="X12" i="16"/>
  <c r="AF13" i="16"/>
  <c r="AF12" i="16"/>
  <c r="AN13" i="16"/>
  <c r="AN12" i="16"/>
  <c r="E21" i="16"/>
  <c r="E15" i="16"/>
  <c r="M21" i="16"/>
  <c r="M20" i="16"/>
  <c r="M15" i="16"/>
  <c r="U21" i="16"/>
  <c r="U20" i="16"/>
  <c r="U15" i="16"/>
  <c r="AC21" i="16"/>
  <c r="AC20" i="16"/>
  <c r="AC15" i="16"/>
  <c r="AK21" i="16"/>
  <c r="AK20" i="16"/>
  <c r="AK15" i="16"/>
  <c r="AS21" i="16"/>
  <c r="AS20" i="16"/>
  <c r="AS15" i="16"/>
  <c r="J25" i="16"/>
  <c r="J24" i="16"/>
  <c r="R25" i="16"/>
  <c r="R24" i="16"/>
  <c r="Z25" i="16"/>
  <c r="Z24" i="16"/>
  <c r="AH25" i="16"/>
  <c r="AH24" i="16"/>
  <c r="AP25" i="16"/>
  <c r="AP24" i="16"/>
  <c r="G28" i="16"/>
  <c r="O28" i="16"/>
  <c r="W28" i="16"/>
  <c r="AE28" i="16"/>
  <c r="AM28" i="16"/>
  <c r="AV13" i="16"/>
  <c r="BD12" i="16"/>
  <c r="BD13" i="16"/>
  <c r="AV15" i="16"/>
  <c r="AV17" i="16" s="1"/>
  <c r="AV21" i="16"/>
  <c r="BD15" i="16"/>
  <c r="BD20" i="16"/>
  <c r="BD21" i="16"/>
  <c r="AV25" i="16"/>
  <c r="BD25" i="16"/>
  <c r="BD24" i="16"/>
  <c r="AV28" i="16"/>
  <c r="BD28" i="16"/>
  <c r="J13" i="16"/>
  <c r="J12" i="16"/>
  <c r="W15" i="16"/>
  <c r="W20" i="16"/>
  <c r="W21" i="16"/>
  <c r="AR25" i="16"/>
  <c r="AR24" i="16"/>
  <c r="BF25" i="16"/>
  <c r="BF24" i="16"/>
  <c r="O8" i="16"/>
  <c r="W8" i="16"/>
  <c r="AE8" i="16"/>
  <c r="AM8" i="16"/>
  <c r="L10" i="16"/>
  <c r="T10" i="16"/>
  <c r="AB10" i="16"/>
  <c r="AJ10" i="16"/>
  <c r="AR10" i="16"/>
  <c r="I13" i="16"/>
  <c r="I12" i="16"/>
  <c r="Q13" i="16"/>
  <c r="Q12" i="16"/>
  <c r="Y13" i="16"/>
  <c r="Y12" i="16"/>
  <c r="AG13" i="16"/>
  <c r="AG12" i="16"/>
  <c r="AO13" i="16"/>
  <c r="AO12" i="16"/>
  <c r="F21" i="16"/>
  <c r="F15" i="16"/>
  <c r="N21" i="16"/>
  <c r="N20" i="16"/>
  <c r="N15" i="16"/>
  <c r="V21" i="16"/>
  <c r="V20" i="16"/>
  <c r="V15" i="16"/>
  <c r="AD21" i="16"/>
  <c r="AD20" i="16"/>
  <c r="AD15" i="16"/>
  <c r="AL21" i="16"/>
  <c r="AL20" i="16"/>
  <c r="AL15" i="16"/>
  <c r="AT21" i="16"/>
  <c r="AT20" i="16"/>
  <c r="AT15" i="16"/>
  <c r="K25" i="16"/>
  <c r="K24" i="16"/>
  <c r="S24" i="16"/>
  <c r="S25" i="16"/>
  <c r="AA24" i="16"/>
  <c r="AA25" i="16"/>
  <c r="AI25" i="16"/>
  <c r="AI24" i="16"/>
  <c r="AQ24" i="16"/>
  <c r="AQ25" i="16"/>
  <c r="H28" i="16"/>
  <c r="P28" i="16"/>
  <c r="X28" i="16"/>
  <c r="AF28" i="16"/>
  <c r="AN28" i="16"/>
  <c r="AW13" i="16"/>
  <c r="BE12" i="16"/>
  <c r="BE13" i="16"/>
  <c r="AW15" i="16"/>
  <c r="AW17" i="16" s="1"/>
  <c r="AW21" i="16"/>
  <c r="BE15" i="16"/>
  <c r="BE20" i="16"/>
  <c r="BE21" i="16"/>
  <c r="AW25" i="16"/>
  <c r="BE25" i="16"/>
  <c r="BE24" i="16"/>
  <c r="AW28" i="16"/>
  <c r="BE28" i="16"/>
  <c r="BG68" i="10"/>
  <c r="AJ108" i="16" l="1"/>
  <c r="W53" i="16"/>
  <c r="Z139" i="16"/>
  <c r="K108" i="16"/>
  <c r="AE112" i="16"/>
  <c r="AQ135" i="16"/>
  <c r="AA162" i="16"/>
  <c r="AI162" i="16"/>
  <c r="AC162" i="16"/>
  <c r="AG166" i="16"/>
  <c r="AD127" i="16"/>
  <c r="AS162" i="16"/>
  <c r="AZ135" i="16"/>
  <c r="AA108" i="16"/>
  <c r="AC108" i="16"/>
  <c r="BC139" i="16"/>
  <c r="AH162" i="16"/>
  <c r="BE76" i="16"/>
  <c r="L108" i="16"/>
  <c r="BE154" i="16"/>
  <c r="AQ108" i="16"/>
  <c r="P76" i="16"/>
  <c r="AS135" i="16"/>
  <c r="AG154" i="16"/>
  <c r="BJ108" i="16"/>
  <c r="BN108" i="16"/>
  <c r="BJ127" i="16"/>
  <c r="BN127" i="16"/>
  <c r="BB108" i="16"/>
  <c r="BD154" i="16"/>
  <c r="AI135" i="16"/>
  <c r="AS108" i="16"/>
  <c r="BF100" i="16"/>
  <c r="BI135" i="16"/>
  <c r="BM135" i="16"/>
  <c r="J112" i="16"/>
  <c r="BI127" i="16"/>
  <c r="BM127" i="16"/>
  <c r="BB135" i="16"/>
  <c r="AI108" i="16"/>
  <c r="AK108" i="16"/>
  <c r="AK162" i="16"/>
  <c r="S108" i="16"/>
  <c r="AO139" i="16"/>
  <c r="AB108" i="16"/>
  <c r="AO127" i="16"/>
  <c r="AT154" i="16"/>
  <c r="M108" i="16"/>
  <c r="AH112" i="16"/>
  <c r="BF154" i="16"/>
  <c r="Q112" i="16"/>
  <c r="AM166" i="16"/>
  <c r="AM139" i="16"/>
  <c r="AM127" i="16"/>
  <c r="BE112" i="16"/>
  <c r="X112" i="16"/>
  <c r="Z166" i="16"/>
  <c r="BF166" i="16"/>
  <c r="BA108" i="16"/>
  <c r="Y154" i="16"/>
  <c r="AJ162" i="16"/>
  <c r="AR135" i="16"/>
  <c r="BD112" i="16"/>
  <c r="W112" i="16"/>
  <c r="AP135" i="16"/>
  <c r="BJ135" i="16"/>
  <c r="BA135" i="16"/>
  <c r="AZ108" i="16"/>
  <c r="BC53" i="16"/>
  <c r="AA26" i="16"/>
  <c r="G26" i="16"/>
  <c r="W154" i="16"/>
  <c r="AO154" i="16"/>
  <c r="X166" i="16"/>
  <c r="AF154" i="16"/>
  <c r="BI108" i="16"/>
  <c r="AG112" i="16"/>
  <c r="X127" i="16"/>
  <c r="BB139" i="16"/>
  <c r="AT166" i="16"/>
  <c r="AD162" i="16"/>
  <c r="AP139" i="16"/>
  <c r="AN53" i="16"/>
  <c r="AT108" i="16"/>
  <c r="AB80" i="16"/>
  <c r="Y139" i="16"/>
  <c r="AZ127" i="16"/>
  <c r="U68" i="16"/>
  <c r="BB127" i="16"/>
  <c r="AC135" i="16"/>
  <c r="Y127" i="16"/>
  <c r="AN112" i="16"/>
  <c r="AE154" i="16"/>
  <c r="AA135" i="16"/>
  <c r="AP166" i="16"/>
  <c r="Z162" i="16"/>
  <c r="AL154" i="16"/>
  <c r="V14" i="16"/>
  <c r="AF166" i="16"/>
  <c r="AO166" i="16"/>
  <c r="AF139" i="16"/>
  <c r="T108" i="16"/>
  <c r="BC135" i="16"/>
  <c r="AD108" i="16"/>
  <c r="AZ139" i="16"/>
  <c r="AT100" i="16"/>
  <c r="H68" i="16"/>
  <c r="AF127" i="16"/>
  <c r="AM112" i="16"/>
  <c r="AQ26" i="16"/>
  <c r="BD14" i="16"/>
  <c r="BJ139" i="16"/>
  <c r="AR162" i="16"/>
  <c r="X139" i="16"/>
  <c r="AL108" i="16"/>
  <c r="AD112" i="16"/>
  <c r="J100" i="16"/>
  <c r="AP112" i="16"/>
  <c r="AD135" i="16"/>
  <c r="BC112" i="16"/>
  <c r="V112" i="16"/>
  <c r="J108" i="16"/>
  <c r="Y162" i="16"/>
  <c r="AS154" i="16"/>
  <c r="AC139" i="16"/>
  <c r="AC127" i="16"/>
  <c r="Q108" i="16"/>
  <c r="AS100" i="16"/>
  <c r="AJ154" i="16"/>
  <c r="BA139" i="16"/>
  <c r="AM108" i="16"/>
  <c r="V108" i="16"/>
  <c r="S26" i="16"/>
  <c r="AD68" i="16"/>
  <c r="AN154" i="16"/>
  <c r="AR108" i="16"/>
  <c r="BE100" i="16"/>
  <c r="AQ162" i="16"/>
  <c r="BJ154" i="16"/>
  <c r="AC154" i="16"/>
  <c r="AS139" i="16"/>
  <c r="AT162" i="16"/>
  <c r="BA154" i="16"/>
  <c r="H108" i="16"/>
  <c r="G108" i="16"/>
  <c r="Z154" i="16"/>
  <c r="AB162" i="16"/>
  <c r="AJ135" i="16"/>
  <c r="BC154" i="16"/>
  <c r="BG135" i="16"/>
  <c r="AD139" i="16"/>
  <c r="N108" i="16"/>
  <c r="AS166" i="16"/>
  <c r="AG135" i="16"/>
  <c r="AO108" i="16"/>
  <c r="Z127" i="16"/>
  <c r="AJ166" i="16"/>
  <c r="AJ139" i="16"/>
  <c r="AJ127" i="16"/>
  <c r="AR112" i="16"/>
  <c r="L112" i="16"/>
  <c r="AA166" i="16"/>
  <c r="AI154" i="16"/>
  <c r="BD127" i="16"/>
  <c r="AA139" i="16"/>
  <c r="AA127" i="16"/>
  <c r="AQ112" i="16"/>
  <c r="K112" i="16"/>
  <c r="BH129" i="16"/>
  <c r="BL129" i="16"/>
  <c r="BH130" i="16"/>
  <c r="J103" i="16"/>
  <c r="J104" i="16" s="1"/>
  <c r="J102" i="16"/>
  <c r="H26" i="16"/>
  <c r="BB156" i="16"/>
  <c r="BB157" i="16"/>
  <c r="BB158" i="16" s="1"/>
  <c r="AS103" i="16"/>
  <c r="AS102" i="16"/>
  <c r="AR157" i="16"/>
  <c r="AR156" i="16"/>
  <c r="AJ103" i="16"/>
  <c r="AJ102" i="16"/>
  <c r="BK166" i="16"/>
  <c r="BG166" i="16"/>
  <c r="BH162" i="16"/>
  <c r="BL162" i="16"/>
  <c r="AI157" i="16"/>
  <c r="AI156" i="16"/>
  <c r="BC156" i="16"/>
  <c r="BC157" i="16"/>
  <c r="BC158" i="16" s="1"/>
  <c r="AH139" i="16"/>
  <c r="AL103" i="16"/>
  <c r="AL102" i="16"/>
  <c r="AP162" i="16"/>
  <c r="AD154" i="16"/>
  <c r="AL139" i="16"/>
  <c r="AL127" i="16"/>
  <c r="AH103" i="16"/>
  <c r="AH102" i="16"/>
  <c r="R100" i="16"/>
  <c r="N100" i="16"/>
  <c r="AH166" i="16"/>
  <c r="AP127" i="16"/>
  <c r="N103" i="16"/>
  <c r="N102" i="16"/>
  <c r="BB166" i="16"/>
  <c r="BJ162" i="16"/>
  <c r="BF162" i="16"/>
  <c r="AG162" i="16"/>
  <c r="BF135" i="16"/>
  <c r="AG130" i="16"/>
  <c r="AG129" i="16"/>
  <c r="AO103" i="16"/>
  <c r="AO102" i="16"/>
  <c r="Y108" i="16"/>
  <c r="BJ100" i="16"/>
  <c r="AL135" i="16"/>
  <c r="AR166" i="16"/>
  <c r="AF162" i="16"/>
  <c r="AR139" i="16"/>
  <c r="AN135" i="16"/>
  <c r="AR127" i="16"/>
  <c r="BA112" i="16"/>
  <c r="T112" i="16"/>
  <c r="BH166" i="16"/>
  <c r="BL166" i="16"/>
  <c r="AI166" i="16"/>
  <c r="AQ154" i="16"/>
  <c r="AI139" i="16"/>
  <c r="AI127" i="16"/>
  <c r="AZ112" i="16"/>
  <c r="S112" i="16"/>
  <c r="BC108" i="16"/>
  <c r="BJ103" i="16"/>
  <c r="BN104" i="16" s="1"/>
  <c r="BJ102" i="16"/>
  <c r="BI156" i="16"/>
  <c r="BI157" i="16"/>
  <c r="BM158" i="16" s="1"/>
  <c r="AC157" i="16"/>
  <c r="AC156" i="16"/>
  <c r="BB129" i="16"/>
  <c r="BB130" i="16"/>
  <c r="BB131" i="16" s="1"/>
  <c r="AK130" i="16"/>
  <c r="AK129" i="16"/>
  <c r="AO112" i="16"/>
  <c r="I112" i="16"/>
  <c r="U103" i="16"/>
  <c r="U102" i="16"/>
  <c r="BI166" i="16"/>
  <c r="BE166" i="16"/>
  <c r="AB130" i="16"/>
  <c r="AB129" i="16"/>
  <c r="L103" i="16"/>
  <c r="L102" i="16"/>
  <c r="BC129" i="16"/>
  <c r="BC130" i="16"/>
  <c r="BC131" i="16" s="1"/>
  <c r="AI130" i="16"/>
  <c r="AI129" i="16"/>
  <c r="G112" i="16"/>
  <c r="AQ102" i="16"/>
  <c r="AQ103" i="16"/>
  <c r="AA100" i="16"/>
  <c r="W100" i="16"/>
  <c r="AH157" i="16"/>
  <c r="AH156" i="16"/>
  <c r="AH135" i="16"/>
  <c r="AH108" i="16"/>
  <c r="AD157" i="16"/>
  <c r="AD156" i="16"/>
  <c r="BF157" i="16"/>
  <c r="BF156" i="16"/>
  <c r="BB154" i="16"/>
  <c r="AK139" i="16"/>
  <c r="AK127" i="16"/>
  <c r="AS112" i="16"/>
  <c r="M112" i="16"/>
  <c r="Q103" i="16"/>
  <c r="Q102" i="16"/>
  <c r="Y100" i="16"/>
  <c r="U100" i="16"/>
  <c r="AP154" i="16"/>
  <c r="X157" i="16"/>
  <c r="X158" i="16" s="1"/>
  <c r="X156" i="16"/>
  <c r="AR154" i="16"/>
  <c r="BE127" i="16"/>
  <c r="AF130" i="16"/>
  <c r="AF129" i="16"/>
  <c r="AN103" i="16"/>
  <c r="AN102" i="16"/>
  <c r="X108" i="16"/>
  <c r="BI100" i="16"/>
  <c r="AF100" i="16"/>
  <c r="AB100" i="16"/>
  <c r="AM157" i="16"/>
  <c r="AM156" i="16"/>
  <c r="W162" i="16"/>
  <c r="AE135" i="16"/>
  <c r="AM103" i="16"/>
  <c r="AM102" i="16"/>
  <c r="W108" i="16"/>
  <c r="BK157" i="16"/>
  <c r="BO158" i="16" s="1"/>
  <c r="V103" i="16"/>
  <c r="V102" i="16"/>
  <c r="BA102" i="16"/>
  <c r="BA103" i="16"/>
  <c r="BA104" i="16" s="1"/>
  <c r="AZ156" i="16"/>
  <c r="AZ157" i="16"/>
  <c r="AZ158" i="16" s="1"/>
  <c r="S103" i="16"/>
  <c r="S102" i="16"/>
  <c r="AS157" i="16"/>
  <c r="AS156" i="16"/>
  <c r="AK135" i="16"/>
  <c r="AK103" i="16"/>
  <c r="AK102" i="16"/>
  <c r="BB100" i="16"/>
  <c r="AJ157" i="16"/>
  <c r="AJ156" i="16"/>
  <c r="BI129" i="16"/>
  <c r="BI130" i="16"/>
  <c r="BM131" i="16" s="1"/>
  <c r="AR130" i="16"/>
  <c r="AR129" i="16"/>
  <c r="AB103" i="16"/>
  <c r="AB102" i="16"/>
  <c r="AE166" i="16"/>
  <c r="AA157" i="16"/>
  <c r="AA156" i="16"/>
  <c r="AE139" i="16"/>
  <c r="AE127" i="16"/>
  <c r="BH108" i="16"/>
  <c r="BL108" i="16"/>
  <c r="BH100" i="16"/>
  <c r="BD100" i="16"/>
  <c r="S100" i="16"/>
  <c r="O100" i="16"/>
  <c r="Z103" i="16"/>
  <c r="Z102" i="16"/>
  <c r="BB162" i="16"/>
  <c r="Y130" i="16"/>
  <c r="Y131" i="16" s="1"/>
  <c r="Y129" i="16"/>
  <c r="AK112" i="16"/>
  <c r="BF103" i="16"/>
  <c r="BF102" i="16"/>
  <c r="AG103" i="16"/>
  <c r="AG102" i="16"/>
  <c r="Q100" i="16"/>
  <c r="M100" i="16"/>
  <c r="BK135" i="16"/>
  <c r="AN157" i="16"/>
  <c r="AN156" i="16"/>
  <c r="X162" i="16"/>
  <c r="AF135" i="16"/>
  <c r="AN108" i="16"/>
  <c r="BA100" i="16"/>
  <c r="X100" i="16"/>
  <c r="T100" i="16"/>
  <c r="AZ166" i="16"/>
  <c r="AM162" i="16"/>
  <c r="BH154" i="16"/>
  <c r="BL154" i="16"/>
  <c r="BD139" i="16"/>
  <c r="Z130" i="16"/>
  <c r="Z131" i="16" s="1"/>
  <c r="Z129" i="16"/>
  <c r="X26" i="16"/>
  <c r="AC68" i="16"/>
  <c r="Y166" i="16"/>
  <c r="AC130" i="16"/>
  <c r="AC129" i="16"/>
  <c r="AG127" i="16"/>
  <c r="M103" i="16"/>
  <c r="M102" i="16"/>
  <c r="AN166" i="16"/>
  <c r="BI162" i="16"/>
  <c r="BA127" i="16"/>
  <c r="P112" i="16"/>
  <c r="AL157" i="16"/>
  <c r="AL156" i="16"/>
  <c r="BK103" i="16"/>
  <c r="BO104" i="16" s="1"/>
  <c r="BD162" i="16"/>
  <c r="AZ162" i="16"/>
  <c r="AM154" i="16"/>
  <c r="BH135" i="16"/>
  <c r="BL135" i="16"/>
  <c r="AA130" i="16"/>
  <c r="AA129" i="16"/>
  <c r="AI103" i="16"/>
  <c r="AI102" i="16"/>
  <c r="AD130" i="16"/>
  <c r="AD129" i="16"/>
  <c r="Z157" i="16"/>
  <c r="Z158" i="16" s="1"/>
  <c r="Z156" i="16"/>
  <c r="AP130" i="16"/>
  <c r="AP129" i="16"/>
  <c r="Z135" i="16"/>
  <c r="Z108" i="16"/>
  <c r="AH100" i="16"/>
  <c r="AD100" i="16"/>
  <c r="AT135" i="16"/>
  <c r="R112" i="16"/>
  <c r="AK166" i="16"/>
  <c r="BF139" i="16"/>
  <c r="BF127" i="16"/>
  <c r="BF108" i="16"/>
  <c r="I103" i="16"/>
  <c r="I104" i="16" s="1"/>
  <c r="I102" i="16"/>
  <c r="BC166" i="16"/>
  <c r="BK130" i="16"/>
  <c r="BO131" i="16" s="1"/>
  <c r="AB166" i="16"/>
  <c r="BE130" i="16"/>
  <c r="BE129" i="16"/>
  <c r="AB139" i="16"/>
  <c r="X130" i="16"/>
  <c r="X131" i="16" s="1"/>
  <c r="X129" i="16"/>
  <c r="AB127" i="16"/>
  <c r="AJ112" i="16"/>
  <c r="BE103" i="16"/>
  <c r="BE102" i="16"/>
  <c r="AF103" i="16"/>
  <c r="AF102" i="16"/>
  <c r="P108" i="16"/>
  <c r="BD157" i="16"/>
  <c r="BD156" i="16"/>
  <c r="AE157" i="16"/>
  <c r="AE156" i="16"/>
  <c r="AA154" i="16"/>
  <c r="AM130" i="16"/>
  <c r="AM129" i="16"/>
  <c r="W135" i="16"/>
  <c r="AI112" i="16"/>
  <c r="AE103" i="16"/>
  <c r="AE102" i="16"/>
  <c r="O108" i="16"/>
  <c r="AZ100" i="16"/>
  <c r="BJ156" i="16"/>
  <c r="BJ157" i="16"/>
  <c r="BF112" i="16"/>
  <c r="Y112" i="16"/>
  <c r="BB103" i="16"/>
  <c r="BB104" i="16" s="1"/>
  <c r="BB102" i="16"/>
  <c r="BA156" i="16"/>
  <c r="BA157" i="16"/>
  <c r="BA158" i="16" s="1"/>
  <c r="AR102" i="16"/>
  <c r="AR103" i="16"/>
  <c r="W166" i="16"/>
  <c r="AQ157" i="16"/>
  <c r="AQ156" i="16"/>
  <c r="BH139" i="16"/>
  <c r="BL139" i="16"/>
  <c r="W139" i="16"/>
  <c r="W127" i="16"/>
  <c r="K102" i="16"/>
  <c r="K103" i="16"/>
  <c r="AQ100" i="16"/>
  <c r="AM100" i="16"/>
  <c r="K100" i="16"/>
  <c r="G100" i="16"/>
  <c r="AL166" i="16"/>
  <c r="BC162" i="16"/>
  <c r="BK139" i="16"/>
  <c r="BG139" i="16"/>
  <c r="AT112" i="16"/>
  <c r="AP103" i="16"/>
  <c r="AP102" i="16"/>
  <c r="AH154" i="16"/>
  <c r="AT103" i="16"/>
  <c r="AT102" i="16"/>
  <c r="AO162" i="16"/>
  <c r="Y157" i="16"/>
  <c r="Y158" i="16" s="1"/>
  <c r="Y156" i="16"/>
  <c r="AK154" i="16"/>
  <c r="AO130" i="16"/>
  <c r="AO129" i="16"/>
  <c r="Y135" i="16"/>
  <c r="BJ112" i="16"/>
  <c r="AC112" i="16"/>
  <c r="AG108" i="16"/>
  <c r="AO100" i="16"/>
  <c r="AK100" i="16"/>
  <c r="I100" i="16"/>
  <c r="AT157" i="16"/>
  <c r="AT156" i="16"/>
  <c r="AN162" i="16"/>
  <c r="BI154" i="16"/>
  <c r="AB154" i="16"/>
  <c r="BE108" i="16"/>
  <c r="H103" i="16"/>
  <c r="H104" i="16" s="1"/>
  <c r="H102" i="16"/>
  <c r="AR100" i="16"/>
  <c r="P100" i="16"/>
  <c r="L100" i="16"/>
  <c r="BD130" i="16"/>
  <c r="BD129" i="16"/>
  <c r="BH112" i="16"/>
  <c r="BL112" i="16"/>
  <c r="G103" i="16"/>
  <c r="G104" i="16" s="1"/>
  <c r="G102" i="16"/>
  <c r="Z112" i="16"/>
  <c r="BH102" i="16"/>
  <c r="BL102" i="16"/>
  <c r="BH103" i="16"/>
  <c r="BK162" i="16"/>
  <c r="BG162" i="16"/>
  <c r="AP100" i="16"/>
  <c r="AL100" i="16"/>
  <c r="AG157" i="16"/>
  <c r="AG156" i="16"/>
  <c r="BH49" i="16"/>
  <c r="BL49" i="16"/>
  <c r="AK157" i="16"/>
  <c r="AK156" i="16"/>
  <c r="BJ129" i="16"/>
  <c r="BJ130" i="16"/>
  <c r="BN131" i="16" s="1"/>
  <c r="AS130" i="16"/>
  <c r="AS129" i="16"/>
  <c r="AC103" i="16"/>
  <c r="AC102" i="16"/>
  <c r="AB157" i="16"/>
  <c r="AB156" i="16"/>
  <c r="BA129" i="16"/>
  <c r="BA130" i="16"/>
  <c r="BA131" i="16" s="1"/>
  <c r="AN139" i="16"/>
  <c r="AJ130" i="16"/>
  <c r="AJ129" i="16"/>
  <c r="H112" i="16"/>
  <c r="T103" i="16"/>
  <c r="T102" i="16"/>
  <c r="AL162" i="16"/>
  <c r="AH127" i="16"/>
  <c r="AD103" i="16"/>
  <c r="AD102" i="16"/>
  <c r="BD166" i="16"/>
  <c r="BH156" i="16"/>
  <c r="BL156" i="16"/>
  <c r="BH157" i="16"/>
  <c r="AZ129" i="16"/>
  <c r="AZ130" i="16"/>
  <c r="AZ131" i="16" s="1"/>
  <c r="AQ130" i="16"/>
  <c r="AQ129" i="16"/>
  <c r="BD102" i="16"/>
  <c r="AZ102" i="16"/>
  <c r="AZ103" i="16"/>
  <c r="AZ104" i="16" s="1"/>
  <c r="BC127" i="16"/>
  <c r="AP157" i="16"/>
  <c r="AP156" i="16"/>
  <c r="AT139" i="16"/>
  <c r="AT127" i="16"/>
  <c r="N112" i="16"/>
  <c r="AP108" i="16"/>
  <c r="R108" i="16"/>
  <c r="Z100" i="16"/>
  <c r="V100" i="16"/>
  <c r="AT130" i="16"/>
  <c r="AT129" i="16"/>
  <c r="BJ166" i="16"/>
  <c r="AC166" i="16"/>
  <c r="BF130" i="16"/>
  <c r="BF129" i="16"/>
  <c r="Y103" i="16"/>
  <c r="Y102" i="16"/>
  <c r="I108" i="16"/>
  <c r="BE157" i="16"/>
  <c r="BE156" i="16"/>
  <c r="AF157" i="16"/>
  <c r="AF156" i="16"/>
  <c r="BE135" i="16"/>
  <c r="AN130" i="16"/>
  <c r="AN129" i="16"/>
  <c r="X135" i="16"/>
  <c r="BI112" i="16"/>
  <c r="AB112" i="16"/>
  <c r="AF108" i="16"/>
  <c r="H100" i="16"/>
  <c r="AQ166" i="16"/>
  <c r="AE162" i="16"/>
  <c r="AZ154" i="16"/>
  <c r="BD135" i="16"/>
  <c r="AQ139" i="16"/>
  <c r="AM135" i="16"/>
  <c r="AQ127" i="16"/>
  <c r="AA112" i="16"/>
  <c r="BD108" i="16"/>
  <c r="AE108" i="16"/>
  <c r="BC102" i="16"/>
  <c r="BC103" i="16"/>
  <c r="BC104" i="16" s="1"/>
  <c r="BH127" i="16"/>
  <c r="BL127" i="16"/>
  <c r="BI139" i="16"/>
  <c r="BE139" i="16"/>
  <c r="P103" i="16"/>
  <c r="P102" i="16"/>
  <c r="W130" i="16"/>
  <c r="W131" i="16" s="1"/>
  <c r="W129" i="16"/>
  <c r="O103" i="16"/>
  <c r="O102" i="16"/>
  <c r="BA162" i="16"/>
  <c r="AN127" i="16"/>
  <c r="BI102" i="16"/>
  <c r="BI103" i="16"/>
  <c r="O112" i="16"/>
  <c r="AA102" i="16"/>
  <c r="AA103" i="16"/>
  <c r="AI100" i="16"/>
  <c r="AE100" i="16"/>
  <c r="AD166" i="16"/>
  <c r="AH130" i="16"/>
  <c r="AH129" i="16"/>
  <c r="AL112" i="16"/>
  <c r="R103" i="16"/>
  <c r="R102" i="16"/>
  <c r="BC100" i="16"/>
  <c r="AO157" i="16"/>
  <c r="AO156" i="16"/>
  <c r="AO135" i="16"/>
  <c r="AS127" i="16"/>
  <c r="BB112" i="16"/>
  <c r="U112" i="16"/>
  <c r="AG100" i="16"/>
  <c r="AC100" i="16"/>
  <c r="AL130" i="16"/>
  <c r="AL129" i="16"/>
  <c r="BE162" i="16"/>
  <c r="X103" i="16"/>
  <c r="X102" i="16"/>
  <c r="AN100" i="16"/>
  <c r="AJ100" i="16"/>
  <c r="W157" i="16"/>
  <c r="W158" i="16" s="1"/>
  <c r="W156" i="16"/>
  <c r="AE130" i="16"/>
  <c r="AE129" i="16"/>
  <c r="W103" i="16"/>
  <c r="W102" i="16"/>
  <c r="AC80" i="16"/>
  <c r="AL80" i="16"/>
  <c r="AK68" i="16"/>
  <c r="M68" i="16"/>
  <c r="Y53" i="16"/>
  <c r="AE68" i="16"/>
  <c r="AS68" i="16"/>
  <c r="BF76" i="16"/>
  <c r="AG76" i="16"/>
  <c r="AQ76" i="16"/>
  <c r="L80" i="16"/>
  <c r="BI68" i="16"/>
  <c r="AD76" i="16"/>
  <c r="AI80" i="16"/>
  <c r="AN76" i="16"/>
  <c r="AE76" i="16"/>
  <c r="K68" i="16"/>
  <c r="J76" i="16"/>
  <c r="N80" i="16"/>
  <c r="BA68" i="16"/>
  <c r="T76" i="16"/>
  <c r="Z80" i="16"/>
  <c r="W80" i="16"/>
  <c r="T80" i="16"/>
  <c r="BC76" i="16"/>
  <c r="H76" i="16"/>
  <c r="BC80" i="16"/>
  <c r="AR68" i="16"/>
  <c r="AS22" i="16"/>
  <c r="L68" i="16"/>
  <c r="BD76" i="16"/>
  <c r="AQ68" i="16"/>
  <c r="Y76" i="16"/>
  <c r="AF76" i="16"/>
  <c r="AJ80" i="16"/>
  <c r="AA80" i="16"/>
  <c r="V76" i="16"/>
  <c r="AD80" i="16"/>
  <c r="AT68" i="16"/>
  <c r="I80" i="16"/>
  <c r="O80" i="16"/>
  <c r="AS80" i="16"/>
  <c r="AR80" i="16"/>
  <c r="AJ68" i="16"/>
  <c r="X68" i="16"/>
  <c r="AM80" i="16"/>
  <c r="Q80" i="16"/>
  <c r="AG68" i="16"/>
  <c r="BD80" i="16"/>
  <c r="N68" i="16"/>
  <c r="AP80" i="16"/>
  <c r="AK76" i="16"/>
  <c r="T68" i="16"/>
  <c r="G80" i="16"/>
  <c r="AI68" i="16"/>
  <c r="AT76" i="16"/>
  <c r="AP68" i="16"/>
  <c r="AB76" i="16"/>
  <c r="Y68" i="16"/>
  <c r="AF80" i="16"/>
  <c r="W68" i="16"/>
  <c r="AP76" i="16"/>
  <c r="W76" i="16"/>
  <c r="Q76" i="16"/>
  <c r="AK80" i="16"/>
  <c r="BI80" i="16"/>
  <c r="BH68" i="16"/>
  <c r="T70" i="16"/>
  <c r="T71" i="16"/>
  <c r="AN71" i="16"/>
  <c r="AN70" i="16"/>
  <c r="G76" i="16"/>
  <c r="BJ71" i="16"/>
  <c r="BN72" i="16" s="1"/>
  <c r="BJ70" i="16"/>
  <c r="L71" i="16"/>
  <c r="L70" i="16"/>
  <c r="I53" i="16"/>
  <c r="O53" i="16"/>
  <c r="M80" i="16"/>
  <c r="AO76" i="16"/>
  <c r="BA70" i="16"/>
  <c r="BA71" i="16"/>
  <c r="BA72" i="16" s="1"/>
  <c r="K76" i="16"/>
  <c r="AZ80" i="16"/>
  <c r="S80" i="16"/>
  <c r="AT71" i="16"/>
  <c r="AT70" i="16"/>
  <c r="G68" i="16"/>
  <c r="J80" i="16"/>
  <c r="AJ76" i="16"/>
  <c r="AA76" i="16"/>
  <c r="BJ80" i="16"/>
  <c r="BF80" i="16"/>
  <c r="BJ76" i="16"/>
  <c r="AC76" i="16"/>
  <c r="BJ68" i="16"/>
  <c r="BF68" i="16"/>
  <c r="X80" i="16"/>
  <c r="L76" i="16"/>
  <c r="AI71" i="16"/>
  <c r="AI70" i="16"/>
  <c r="Z76" i="16"/>
  <c r="BK71" i="16"/>
  <c r="BO72" i="16" s="1"/>
  <c r="O68" i="16"/>
  <c r="AK71" i="16"/>
  <c r="AK70" i="16"/>
  <c r="AE71" i="16"/>
  <c r="AE70" i="16"/>
  <c r="AN80" i="16"/>
  <c r="Y71" i="16"/>
  <c r="Y70" i="16"/>
  <c r="AI76" i="16"/>
  <c r="AO26" i="16"/>
  <c r="AO71" i="16"/>
  <c r="AO70" i="16"/>
  <c r="X76" i="16"/>
  <c r="P71" i="16"/>
  <c r="P70" i="16"/>
  <c r="BA76" i="16"/>
  <c r="K71" i="16"/>
  <c r="K70" i="16"/>
  <c r="AP71" i="16"/>
  <c r="AP70" i="16"/>
  <c r="W71" i="16"/>
  <c r="W70" i="16"/>
  <c r="AA68" i="16"/>
  <c r="AH68" i="16"/>
  <c r="AE80" i="16"/>
  <c r="V80" i="16"/>
  <c r="V68" i="16"/>
  <c r="BC70" i="16"/>
  <c r="BC71" i="16"/>
  <c r="BC72" i="16" s="1"/>
  <c r="BC68" i="16"/>
  <c r="AA71" i="16"/>
  <c r="AA70" i="16"/>
  <c r="BB80" i="16"/>
  <c r="BB71" i="16"/>
  <c r="BB72" i="16" s="1"/>
  <c r="BB70" i="16"/>
  <c r="U71" i="16"/>
  <c r="U70" i="16"/>
  <c r="BB68" i="16"/>
  <c r="Q68" i="16"/>
  <c r="P80" i="16"/>
  <c r="Z71" i="16"/>
  <c r="Z70" i="16"/>
  <c r="S71" i="16"/>
  <c r="S70" i="16"/>
  <c r="U80" i="16"/>
  <c r="G71" i="16"/>
  <c r="G72" i="16" s="1"/>
  <c r="G70" i="16"/>
  <c r="BH70" i="16"/>
  <c r="BH71" i="16"/>
  <c r="BL72" i="16" s="1"/>
  <c r="AC71" i="16"/>
  <c r="AC70" i="16"/>
  <c r="Q71" i="16"/>
  <c r="Q70" i="16"/>
  <c r="BE71" i="16"/>
  <c r="BE70" i="16"/>
  <c r="X71" i="16"/>
  <c r="X70" i="16"/>
  <c r="AQ80" i="16"/>
  <c r="K80" i="16"/>
  <c r="AM76" i="16"/>
  <c r="AD71" i="16"/>
  <c r="AD70" i="16"/>
  <c r="AZ76" i="16"/>
  <c r="Z68" i="16"/>
  <c r="AN68" i="16"/>
  <c r="R76" i="16"/>
  <c r="AO80" i="16"/>
  <c r="BB76" i="16"/>
  <c r="U76" i="16"/>
  <c r="H80" i="16"/>
  <c r="BE68" i="16"/>
  <c r="AM68" i="16"/>
  <c r="V71" i="16"/>
  <c r="V70" i="16"/>
  <c r="BH80" i="16"/>
  <c r="AB71" i="16"/>
  <c r="AB70" i="16"/>
  <c r="BH76" i="16"/>
  <c r="AF71" i="16"/>
  <c r="AF70" i="16"/>
  <c r="J71" i="16"/>
  <c r="J72" i="16" s="1"/>
  <c r="J70" i="16"/>
  <c r="AJ71" i="16"/>
  <c r="AJ70" i="16"/>
  <c r="AB68" i="16"/>
  <c r="AM71" i="16"/>
  <c r="AM70" i="16"/>
  <c r="O76" i="16"/>
  <c r="AZ68" i="16"/>
  <c r="S68" i="16"/>
  <c r="AH80" i="16"/>
  <c r="N71" i="16"/>
  <c r="N70" i="16"/>
  <c r="R68" i="16"/>
  <c r="AZ70" i="16"/>
  <c r="AZ71" i="16"/>
  <c r="AZ72" i="16" s="1"/>
  <c r="AH76" i="16"/>
  <c r="AL71" i="16"/>
  <c r="AL70" i="16"/>
  <c r="BD68" i="16"/>
  <c r="R71" i="16"/>
  <c r="R70" i="16"/>
  <c r="AG80" i="16"/>
  <c r="AS71" i="16"/>
  <c r="AS70" i="16"/>
  <c r="M71" i="16"/>
  <c r="M70" i="16"/>
  <c r="AO68" i="16"/>
  <c r="I68" i="16"/>
  <c r="BI70" i="16"/>
  <c r="BI71" i="16"/>
  <c r="BM72" i="16" s="1"/>
  <c r="AT80" i="16"/>
  <c r="I71" i="16"/>
  <c r="I72" i="16" s="1"/>
  <c r="I70" i="16"/>
  <c r="H71" i="16"/>
  <c r="H72" i="16" s="1"/>
  <c r="H70" i="16"/>
  <c r="AR71" i="16"/>
  <c r="AR70" i="16"/>
  <c r="BD71" i="16"/>
  <c r="BD70" i="16"/>
  <c r="AR76" i="16"/>
  <c r="BF71" i="16"/>
  <c r="BF70" i="16"/>
  <c r="AG71" i="16"/>
  <c r="AG70" i="16"/>
  <c r="I76" i="16"/>
  <c r="AQ70" i="16"/>
  <c r="AQ71" i="16"/>
  <c r="BA80" i="16"/>
  <c r="O71" i="16"/>
  <c r="O70" i="16"/>
  <c r="R80" i="16"/>
  <c r="N76" i="16"/>
  <c r="S76" i="16"/>
  <c r="AH71" i="16"/>
  <c r="AH70" i="16"/>
  <c r="AL76" i="16"/>
  <c r="J68" i="16"/>
  <c r="P68" i="16"/>
  <c r="Y80" i="16"/>
  <c r="AS76" i="16"/>
  <c r="M76" i="16"/>
  <c r="BE80" i="16"/>
  <c r="BI76" i="16"/>
  <c r="AF68" i="16"/>
  <c r="AL68" i="16"/>
  <c r="BC14" i="16"/>
  <c r="BK22" i="16"/>
  <c r="S22" i="16"/>
  <c r="BK53" i="16"/>
  <c r="AT41" i="16"/>
  <c r="N41" i="16"/>
  <c r="AO53" i="16"/>
  <c r="AL53" i="16"/>
  <c r="AQ22" i="16"/>
  <c r="AG53" i="16"/>
  <c r="U22" i="16"/>
  <c r="G41" i="16"/>
  <c r="AD53" i="16"/>
  <c r="BD26" i="16"/>
  <c r="BJ41" i="16"/>
  <c r="AT53" i="16"/>
  <c r="BE22" i="16"/>
  <c r="P14" i="16"/>
  <c r="BC26" i="16"/>
  <c r="AJ41" i="16"/>
  <c r="BD22" i="16"/>
  <c r="AH26" i="16"/>
  <c r="AR22" i="16"/>
  <c r="BB41" i="16"/>
  <c r="U41" i="16"/>
  <c r="H53" i="16"/>
  <c r="AE53" i="16"/>
  <c r="BA53" i="16"/>
  <c r="BD41" i="16"/>
  <c r="R53" i="16"/>
  <c r="O41" i="16"/>
  <c r="AB41" i="16"/>
  <c r="BI41" i="16"/>
  <c r="N22" i="16"/>
  <c r="K26" i="16"/>
  <c r="AD22" i="16"/>
  <c r="BC41" i="16"/>
  <c r="V41" i="16"/>
  <c r="BF53" i="16"/>
  <c r="G53" i="16"/>
  <c r="P53" i="16"/>
  <c r="AH41" i="16"/>
  <c r="M53" i="16"/>
  <c r="T53" i="16"/>
  <c r="AA41" i="16"/>
  <c r="I41" i="16"/>
  <c r="AN41" i="16"/>
  <c r="H41" i="16"/>
  <c r="AA53" i="16"/>
  <c r="T41" i="16"/>
  <c r="AZ41" i="16"/>
  <c r="AD41" i="16"/>
  <c r="AK41" i="16"/>
  <c r="BA41" i="16"/>
  <c r="I26" i="16"/>
  <c r="W22" i="16"/>
  <c r="AP26" i="16"/>
  <c r="AB26" i="16"/>
  <c r="AB22" i="16"/>
  <c r="AC41" i="16"/>
  <c r="AO41" i="16"/>
  <c r="AM41" i="16"/>
  <c r="AH53" i="16"/>
  <c r="AS49" i="16"/>
  <c r="J26" i="16"/>
  <c r="N53" i="16"/>
  <c r="AP41" i="16"/>
  <c r="J41" i="16"/>
  <c r="BI53" i="16"/>
  <c r="AZ53" i="16"/>
  <c r="AL49" i="16"/>
  <c r="AI41" i="16"/>
  <c r="AD49" i="16"/>
  <c r="AC49" i="16"/>
  <c r="U49" i="16"/>
  <c r="AB49" i="16"/>
  <c r="L49" i="16"/>
  <c r="X53" i="16"/>
  <c r="AM53" i="16"/>
  <c r="BJ53" i="16"/>
  <c r="AK53" i="16"/>
  <c r="AB53" i="16"/>
  <c r="AC22" i="16"/>
  <c r="Y41" i="16"/>
  <c r="AG41" i="16"/>
  <c r="P41" i="16"/>
  <c r="Z53" i="16"/>
  <c r="AQ53" i="16"/>
  <c r="AT49" i="16"/>
  <c r="AK49" i="16"/>
  <c r="T49" i="16"/>
  <c r="BD49" i="16"/>
  <c r="AG14" i="16"/>
  <c r="AL41" i="16"/>
  <c r="AS41" i="16"/>
  <c r="M41" i="16"/>
  <c r="BE53" i="16"/>
  <c r="U53" i="16"/>
  <c r="Z41" i="16"/>
  <c r="AR53" i="16"/>
  <c r="L53" i="16"/>
  <c r="W41" i="16"/>
  <c r="S53" i="16"/>
  <c r="V49" i="16"/>
  <c r="M49" i="16"/>
  <c r="AM49" i="16"/>
  <c r="BH41" i="16"/>
  <c r="AL22" i="16"/>
  <c r="Q26" i="16"/>
  <c r="Q53" i="16"/>
  <c r="BD53" i="16"/>
  <c r="S41" i="16"/>
  <c r="AF41" i="16"/>
  <c r="BG53" i="16"/>
  <c r="K53" i="16"/>
  <c r="N49" i="16"/>
  <c r="BI49" i="16"/>
  <c r="AE49" i="16"/>
  <c r="AS53" i="16"/>
  <c r="W14" i="16"/>
  <c r="AI22" i="16"/>
  <c r="AC53" i="16"/>
  <c r="V53" i="16"/>
  <c r="R41" i="16"/>
  <c r="BB53" i="16"/>
  <c r="AJ53" i="16"/>
  <c r="BJ49" i="16"/>
  <c r="AR49" i="16"/>
  <c r="W49" i="16"/>
  <c r="AI53" i="16"/>
  <c r="J53" i="16"/>
  <c r="BE26" i="16"/>
  <c r="AR26" i="16"/>
  <c r="BK26" i="16"/>
  <c r="BC22" i="16"/>
  <c r="K22" i="16"/>
  <c r="AE41" i="16"/>
  <c r="AF53" i="16"/>
  <c r="AR41" i="16"/>
  <c r="L41" i="16"/>
  <c r="AQ41" i="16"/>
  <c r="K41" i="16"/>
  <c r="BF41" i="16"/>
  <c r="Q41" i="16"/>
  <c r="BE41" i="16"/>
  <c r="X41" i="16"/>
  <c r="AP53" i="16"/>
  <c r="BH53" i="16"/>
  <c r="BK49" i="16"/>
  <c r="AJ49" i="16"/>
  <c r="O49" i="16"/>
  <c r="R22" i="16"/>
  <c r="U26" i="16"/>
  <c r="M22" i="16"/>
  <c r="X14" i="16"/>
  <c r="AS14" i="16"/>
  <c r="M14" i="16"/>
  <c r="AZ14" i="16"/>
  <c r="R14" i="16"/>
  <c r="AC26" i="16"/>
  <c r="P22" i="16"/>
  <c r="AI14" i="16"/>
  <c r="BJ26" i="16"/>
  <c r="AN26" i="16"/>
  <c r="AE26" i="16"/>
  <c r="AP22" i="16"/>
  <c r="BH22" i="16"/>
  <c r="V26" i="16"/>
  <c r="AG22" i="16"/>
  <c r="J14" i="16"/>
  <c r="BF26" i="16"/>
  <c r="AD14" i="16"/>
  <c r="BE14" i="16"/>
  <c r="R26" i="16"/>
  <c r="L22" i="16"/>
  <c r="P26" i="16"/>
  <c r="AA22" i="16"/>
  <c r="I22" i="16"/>
  <c r="AT22" i="16"/>
  <c r="L26" i="16"/>
  <c r="BB26" i="16"/>
  <c r="AF26" i="16"/>
  <c r="W26" i="16"/>
  <c r="AT26" i="16"/>
  <c r="N26" i="16"/>
  <c r="AJ26" i="16"/>
  <c r="H22" i="16"/>
  <c r="V22" i="16"/>
  <c r="G22" i="16"/>
  <c r="Y26" i="16"/>
  <c r="T22" i="16"/>
  <c r="BI22" i="16"/>
  <c r="AH22" i="16"/>
  <c r="BH26" i="16"/>
  <c r="AZ22" i="16"/>
  <c r="Y22" i="16"/>
  <c r="AE22" i="16"/>
  <c r="BG26" i="16"/>
  <c r="AS26" i="16"/>
  <c r="M26" i="16"/>
  <c r="Z26" i="16"/>
  <c r="O26" i="16"/>
  <c r="J22" i="16"/>
  <c r="T26" i="16"/>
  <c r="AL26" i="16"/>
  <c r="X22" i="16"/>
  <c r="BA26" i="16"/>
  <c r="AJ22" i="16"/>
  <c r="BJ22" i="16"/>
  <c r="O22" i="16"/>
  <c r="AZ26" i="16"/>
  <c r="AO22" i="16"/>
  <c r="BG22" i="16"/>
  <c r="AK26" i="16"/>
  <c r="BB22" i="16"/>
  <c r="AI26" i="16"/>
  <c r="AG26" i="16"/>
  <c r="AF22" i="16"/>
  <c r="AK22" i="16"/>
  <c r="BF22" i="16"/>
  <c r="AM22" i="16"/>
  <c r="BI26" i="16"/>
  <c r="BA22" i="16"/>
  <c r="AM26" i="16"/>
  <c r="Z22" i="16"/>
  <c r="AD26" i="16"/>
  <c r="Q22" i="16"/>
  <c r="AN22" i="16"/>
  <c r="AT14" i="16"/>
  <c r="I14" i="16"/>
  <c r="AF14" i="16"/>
  <c r="N14" i="16"/>
  <c r="AK14" i="16"/>
  <c r="BF14" i="16"/>
  <c r="U14" i="16"/>
  <c r="BH14" i="16"/>
  <c r="AQ14" i="16"/>
  <c r="K14" i="16"/>
  <c r="Q14" i="16"/>
  <c r="O14" i="16"/>
  <c r="BI14" i="16"/>
  <c r="AB14" i="16"/>
  <c r="G14" i="16"/>
  <c r="AA14" i="16"/>
  <c r="AJ14" i="16"/>
  <c r="AM14" i="16"/>
  <c r="BJ14" i="16"/>
  <c r="AH14" i="16"/>
  <c r="BA14" i="16"/>
  <c r="T14" i="16"/>
  <c r="Z14" i="16"/>
  <c r="Y14" i="16"/>
  <c r="AO14" i="16"/>
  <c r="AN14" i="16"/>
  <c r="H14" i="16"/>
  <c r="AL14" i="16"/>
  <c r="AC14" i="16"/>
  <c r="S14" i="16"/>
  <c r="AE14" i="16"/>
  <c r="AP14" i="16"/>
  <c r="BB14" i="16"/>
  <c r="AR14" i="16"/>
  <c r="L14" i="16"/>
  <c r="BK44" i="16"/>
  <c r="BO45" i="16" s="1"/>
  <c r="AD44" i="16"/>
  <c r="AD43" i="16"/>
  <c r="AK44" i="16"/>
  <c r="AK43" i="16"/>
  <c r="R44" i="16"/>
  <c r="R43" i="16"/>
  <c r="AE44" i="16"/>
  <c r="AE43" i="16"/>
  <c r="T44" i="16"/>
  <c r="T43" i="16"/>
  <c r="AQ43" i="16"/>
  <c r="AQ44" i="16"/>
  <c r="K43" i="16"/>
  <c r="K44" i="16"/>
  <c r="BF43" i="16"/>
  <c r="BF44" i="16"/>
  <c r="Q44" i="16"/>
  <c r="Q43" i="16"/>
  <c r="AF43" i="16"/>
  <c r="AF44" i="16"/>
  <c r="AC44" i="16"/>
  <c r="AC43" i="16"/>
  <c r="AP44" i="16"/>
  <c r="AP43" i="16"/>
  <c r="AM43" i="16"/>
  <c r="AM44" i="16"/>
  <c r="AR44" i="16"/>
  <c r="AR43" i="16"/>
  <c r="L44" i="16"/>
  <c r="L43" i="16"/>
  <c r="Y44" i="16"/>
  <c r="Y43" i="16"/>
  <c r="AI43" i="16"/>
  <c r="AI44" i="16"/>
  <c r="AG44" i="16"/>
  <c r="AG43" i="16"/>
  <c r="BE43" i="16"/>
  <c r="BE44" i="16"/>
  <c r="BE45" i="16" s="1"/>
  <c r="X44" i="16"/>
  <c r="X43" i="16"/>
  <c r="V44" i="16"/>
  <c r="V43" i="16"/>
  <c r="BJ44" i="16"/>
  <c r="BN45" i="16" s="1"/>
  <c r="BJ43" i="16"/>
  <c r="AO44" i="16"/>
  <c r="AO43" i="16"/>
  <c r="J44" i="16"/>
  <c r="J45" i="16" s="1"/>
  <c r="J43" i="16"/>
  <c r="AT44" i="16"/>
  <c r="AT43" i="16"/>
  <c r="N44" i="16"/>
  <c r="N43" i="16"/>
  <c r="BB44" i="16"/>
  <c r="BB45" i="16" s="1"/>
  <c r="BB43" i="16"/>
  <c r="U44" i="16"/>
  <c r="U43" i="16"/>
  <c r="AH44" i="16"/>
  <c r="AH43" i="16"/>
  <c r="BD43" i="16"/>
  <c r="BD44" i="16"/>
  <c r="BC44" i="16"/>
  <c r="BC45" i="16" s="1"/>
  <c r="BC43" i="16"/>
  <c r="O43" i="16"/>
  <c r="O44" i="16"/>
  <c r="AJ44" i="16"/>
  <c r="AJ43" i="16"/>
  <c r="BH44" i="16"/>
  <c r="BL45" i="16" s="1"/>
  <c r="BH43" i="16"/>
  <c r="AA43" i="16"/>
  <c r="AA44" i="16"/>
  <c r="I44" i="16"/>
  <c r="I45" i="16" s="1"/>
  <c r="I43" i="16"/>
  <c r="BA43" i="16"/>
  <c r="AW44" i="16"/>
  <c r="BA45" i="16" s="1"/>
  <c r="P43" i="16"/>
  <c r="P44" i="16"/>
  <c r="AL44" i="16"/>
  <c r="AL43" i="16"/>
  <c r="AS44" i="16"/>
  <c r="AS43" i="16"/>
  <c r="M44" i="16"/>
  <c r="M43" i="16"/>
  <c r="BI44" i="16"/>
  <c r="BM45" i="16" s="1"/>
  <c r="BI43" i="16"/>
  <c r="G43" i="16"/>
  <c r="G44" i="16"/>
  <c r="G45" i="16" s="1"/>
  <c r="Z44" i="16"/>
  <c r="Z43" i="16"/>
  <c r="W44" i="16"/>
  <c r="W43" i="16"/>
  <c r="AB44" i="16"/>
  <c r="AB43" i="16"/>
  <c r="AZ44" i="16"/>
  <c r="AZ45" i="16" s="1"/>
  <c r="AZ43" i="16"/>
  <c r="S44" i="16"/>
  <c r="S43" i="16"/>
  <c r="AN43" i="16"/>
  <c r="AN44" i="16"/>
  <c r="H44" i="16"/>
  <c r="H45" i="16" s="1"/>
  <c r="H43" i="16"/>
  <c r="AK17" i="16"/>
  <c r="AK16" i="16"/>
  <c r="P16" i="16"/>
  <c r="L16" i="16"/>
  <c r="L17" i="16"/>
  <c r="BJ16" i="16"/>
  <c r="BJ17" i="16"/>
  <c r="BN18" i="16" s="1"/>
  <c r="AH17" i="16"/>
  <c r="AH16" i="16"/>
  <c r="Y16" i="16"/>
  <c r="Y17" i="16"/>
  <c r="AL17" i="16"/>
  <c r="AL16" i="16"/>
  <c r="M16" i="16"/>
  <c r="M17" i="16"/>
  <c r="M18" i="16" s="1"/>
  <c r="K16" i="16"/>
  <c r="K17" i="16"/>
  <c r="BA17" i="16"/>
  <c r="BA18" i="16" s="1"/>
  <c r="BA16" i="16"/>
  <c r="AI16" i="16"/>
  <c r="AE17" i="16"/>
  <c r="AE18" i="16" s="1"/>
  <c r="AE16" i="16"/>
  <c r="AN16" i="16"/>
  <c r="AJ16" i="16"/>
  <c r="AJ17" i="16"/>
  <c r="AJ18" i="16" s="1"/>
  <c r="AD17" i="16"/>
  <c r="AD16" i="16"/>
  <c r="BC17" i="16"/>
  <c r="BC18" i="16" s="1"/>
  <c r="BC16" i="16"/>
  <c r="AF16" i="16"/>
  <c r="AB17" i="16"/>
  <c r="AB18" i="16" s="1"/>
  <c r="AB16" i="16"/>
  <c r="AO17" i="16"/>
  <c r="AO16" i="16"/>
  <c r="BE17" i="16"/>
  <c r="BE16" i="16"/>
  <c r="N16" i="16"/>
  <c r="N17" i="16"/>
  <c r="N18" i="16" s="1"/>
  <c r="J16" i="16"/>
  <c r="F17" i="16"/>
  <c r="J18" i="16" s="1"/>
  <c r="AC17" i="16"/>
  <c r="AC16" i="16"/>
  <c r="BB17" i="16"/>
  <c r="BB18" i="16" s="1"/>
  <c r="BB16" i="16"/>
  <c r="Z17" i="16"/>
  <c r="Z16" i="16"/>
  <c r="S16" i="16"/>
  <c r="O17" i="16"/>
  <c r="O16" i="16"/>
  <c r="BH16" i="16"/>
  <c r="BH17" i="16"/>
  <c r="BL18" i="16" s="1"/>
  <c r="Q17" i="16"/>
  <c r="Q16" i="16"/>
  <c r="H17" i="16"/>
  <c r="H18" i="16" s="1"/>
  <c r="H16" i="16"/>
  <c r="BD16" i="16"/>
  <c r="BD17" i="16"/>
  <c r="AT16" i="16"/>
  <c r="AT17" i="16"/>
  <c r="I16" i="16"/>
  <c r="E17" i="16"/>
  <c r="I18" i="16" s="1"/>
  <c r="AR16" i="16"/>
  <c r="AR17" i="16"/>
  <c r="AR18" i="16" s="1"/>
  <c r="BF17" i="16"/>
  <c r="BF16" i="16"/>
  <c r="AQ16" i="16"/>
  <c r="AM17" i="16"/>
  <c r="AM18" i="16" s="1"/>
  <c r="AM16" i="16"/>
  <c r="BK17" i="16"/>
  <c r="BO18" i="16" s="1"/>
  <c r="V16" i="16"/>
  <c r="V17" i="16"/>
  <c r="AS16" i="16"/>
  <c r="AS17" i="16"/>
  <c r="G17" i="16"/>
  <c r="G18" i="16" s="1"/>
  <c r="G16" i="16"/>
  <c r="X16" i="16"/>
  <c r="T16" i="16"/>
  <c r="T17" i="16"/>
  <c r="T18" i="16" s="1"/>
  <c r="AP17" i="16"/>
  <c r="AP16" i="16"/>
  <c r="AG17" i="16"/>
  <c r="AG16" i="16"/>
  <c r="AA16" i="16"/>
  <c r="W16" i="16"/>
  <c r="W17" i="16"/>
  <c r="W18" i="16" s="1"/>
  <c r="U16" i="16"/>
  <c r="U17" i="16"/>
  <c r="BI16" i="16"/>
  <c r="BI17" i="16"/>
  <c r="BM18" i="16" s="1"/>
  <c r="R17" i="16"/>
  <c r="R16" i="16"/>
  <c r="AZ17" i="16"/>
  <c r="AZ18" i="16" s="1"/>
  <c r="AZ16" i="16"/>
  <c r="BG62" i="10"/>
  <c r="BE158" i="16" l="1"/>
  <c r="AH45" i="16"/>
  <c r="AJ131" i="16"/>
  <c r="O104" i="16"/>
  <c r="W104" i="16"/>
  <c r="Y104" i="16"/>
  <c r="AE131" i="16"/>
  <c r="AG158" i="16"/>
  <c r="AN104" i="16"/>
  <c r="BJ158" i="16"/>
  <c r="BN158" i="16"/>
  <c r="AP104" i="16"/>
  <c r="BI104" i="16"/>
  <c r="BM104" i="16"/>
  <c r="AO158" i="16"/>
  <c r="AR104" i="16"/>
  <c r="BE104" i="16"/>
  <c r="P104" i="16"/>
  <c r="Z45" i="16"/>
  <c r="AO131" i="16"/>
  <c r="BD158" i="16"/>
  <c r="AP158" i="16"/>
  <c r="AF131" i="16"/>
  <c r="AF158" i="16"/>
  <c r="AK131" i="16"/>
  <c r="AD104" i="16"/>
  <c r="X104" i="16"/>
  <c r="AM131" i="16"/>
  <c r="AH131" i="16"/>
  <c r="AE158" i="16"/>
  <c r="AQ158" i="16"/>
  <c r="AA104" i="16"/>
  <c r="AH158" i="16"/>
  <c r="AB158" i="16"/>
  <c r="R104" i="16"/>
  <c r="AT131" i="16"/>
  <c r="N104" i="16"/>
  <c r="AL131" i="16"/>
  <c r="T104" i="16"/>
  <c r="AK158" i="16"/>
  <c r="O18" i="16"/>
  <c r="BF104" i="16"/>
  <c r="AS158" i="16"/>
  <c r="V104" i="16"/>
  <c r="AD131" i="16"/>
  <c r="AM158" i="16"/>
  <c r="AF104" i="16"/>
  <c r="AJ158" i="16"/>
  <c r="Q104" i="16"/>
  <c r="X72" i="16"/>
  <c r="BJ131" i="16"/>
  <c r="AT158" i="16"/>
  <c r="AI104" i="16"/>
  <c r="AQ131" i="16"/>
  <c r="AS131" i="16"/>
  <c r="AT104" i="16"/>
  <c r="AN158" i="16"/>
  <c r="AA158" i="16"/>
  <c r="BF158" i="16"/>
  <c r="AI131" i="16"/>
  <c r="S104" i="16"/>
  <c r="AN131" i="16"/>
  <c r="BE131" i="16"/>
  <c r="AD158" i="16"/>
  <c r="U104" i="16"/>
  <c r="AC158" i="16"/>
  <c r="AJ104" i="16"/>
  <c r="BH158" i="16"/>
  <c r="BL158" i="16"/>
  <c r="M104" i="16"/>
  <c r="AB104" i="16"/>
  <c r="BI158" i="16"/>
  <c r="AO104" i="16"/>
  <c r="AH104" i="16"/>
  <c r="AI158" i="16"/>
  <c r="BF131" i="16"/>
  <c r="AE104" i="16"/>
  <c r="AP131" i="16"/>
  <c r="AA131" i="16"/>
  <c r="AK104" i="16"/>
  <c r="AM104" i="16"/>
  <c r="AQ104" i="16"/>
  <c r="L104" i="16"/>
  <c r="AR158" i="16"/>
  <c r="BH131" i="16"/>
  <c r="BL131" i="16"/>
  <c r="BH104" i="16"/>
  <c r="BL104" i="16"/>
  <c r="BD104" i="16"/>
  <c r="AL158" i="16"/>
  <c r="AG104" i="16"/>
  <c r="Z104" i="16"/>
  <c r="AR131" i="16"/>
  <c r="AG131" i="16"/>
  <c r="AC104" i="16"/>
  <c r="BD131" i="16"/>
  <c r="K104" i="16"/>
  <c r="AC131" i="16"/>
  <c r="BI131" i="16"/>
  <c r="AB131" i="16"/>
  <c r="BJ104" i="16"/>
  <c r="AL104" i="16"/>
  <c r="AS104" i="16"/>
  <c r="AR72" i="16"/>
  <c r="AC72" i="16"/>
  <c r="BE72" i="16"/>
  <c r="AS72" i="16"/>
  <c r="AM72" i="16"/>
  <c r="N72" i="16"/>
  <c r="M72" i="16"/>
  <c r="AJ72" i="16"/>
  <c r="BF72" i="16"/>
  <c r="AL72" i="16"/>
  <c r="W72" i="16"/>
  <c r="BD72" i="16"/>
  <c r="AG72" i="16"/>
  <c r="AB72" i="16"/>
  <c r="Q72" i="16"/>
  <c r="AA72" i="16"/>
  <c r="Z72" i="16"/>
  <c r="K72" i="16"/>
  <c r="L72" i="16"/>
  <c r="R72" i="16"/>
  <c r="AK72" i="16"/>
  <c r="BJ72" i="16"/>
  <c r="P72" i="16"/>
  <c r="Y72" i="16"/>
  <c r="O72" i="16"/>
  <c r="AD72" i="16"/>
  <c r="V72" i="16"/>
  <c r="BH72" i="16"/>
  <c r="U72" i="16"/>
  <c r="AT72" i="16"/>
  <c r="AN72" i="16"/>
  <c r="AQ72" i="16"/>
  <c r="S72" i="16"/>
  <c r="AP72" i="16"/>
  <c r="T72" i="16"/>
  <c r="AH72" i="16"/>
  <c r="BI72" i="16"/>
  <c r="AF72" i="16"/>
  <c r="AO72" i="16"/>
  <c r="AE72" i="16"/>
  <c r="AI72" i="16"/>
  <c r="AB45" i="16"/>
  <c r="AC45" i="16"/>
  <c r="N45" i="16"/>
  <c r="AI45" i="16"/>
  <c r="M45" i="16"/>
  <c r="AT45" i="16"/>
  <c r="BH45" i="16"/>
  <c r="BF45" i="16"/>
  <c r="BI18" i="16"/>
  <c r="AJ45" i="16"/>
  <c r="AP18" i="16"/>
  <c r="BF18" i="16"/>
  <c r="U45" i="16"/>
  <c r="X45" i="16"/>
  <c r="AA45" i="16"/>
  <c r="AL45" i="16"/>
  <c r="AO45" i="16"/>
  <c r="R45" i="16"/>
  <c r="O45" i="16"/>
  <c r="AS45" i="16"/>
  <c r="Y45" i="16"/>
  <c r="AP45" i="16"/>
  <c r="AE45" i="16"/>
  <c r="K45" i="16"/>
  <c r="AN45" i="16"/>
  <c r="P45" i="16"/>
  <c r="BD45" i="16"/>
  <c r="AF45" i="16"/>
  <c r="AQ45" i="16"/>
  <c r="L45" i="16"/>
  <c r="W45" i="16"/>
  <c r="BI45" i="16"/>
  <c r="BJ45" i="16"/>
  <c r="AG45" i="16"/>
  <c r="AR45" i="16"/>
  <c r="AK45" i="16"/>
  <c r="BE18" i="16"/>
  <c r="AM45" i="16"/>
  <c r="AG18" i="16"/>
  <c r="AS18" i="16"/>
  <c r="S45" i="16"/>
  <c r="V45" i="16"/>
  <c r="Q45" i="16"/>
  <c r="T45" i="16"/>
  <c r="AD45" i="16"/>
  <c r="V18" i="16"/>
  <c r="Q18" i="16"/>
  <c r="R18" i="16"/>
  <c r="AC18" i="16"/>
  <c r="K18" i="16"/>
  <c r="AK18" i="16"/>
  <c r="U18" i="16"/>
  <c r="AH18" i="16"/>
  <c r="BJ18" i="16"/>
  <c r="X18" i="16"/>
  <c r="Z18" i="16"/>
  <c r="S18" i="16"/>
  <c r="L18" i="16"/>
  <c r="AQ18" i="16"/>
  <c r="AT18" i="16"/>
  <c r="BH18" i="16"/>
  <c r="AL18" i="16"/>
  <c r="AI18" i="16"/>
  <c r="AA18" i="16"/>
  <c r="Y18" i="16"/>
  <c r="AN18" i="16"/>
  <c r="P18" i="16"/>
  <c r="BD18" i="16"/>
  <c r="AO18" i="16"/>
  <c r="AD18" i="16"/>
  <c r="AF18" i="16"/>
  <c r="BG67" i="10" l="1"/>
  <c r="BG65" i="10" l="1"/>
  <c r="Q54" i="7"/>
  <c r="Q53" i="7"/>
  <c r="Q49" i="7"/>
  <c r="Q48" i="7"/>
  <c r="Q25" i="7"/>
  <c r="Q24" i="7"/>
  <c r="Q20" i="7"/>
  <c r="Q19" i="7"/>
  <c r="Q16" i="7"/>
  <c r="Q15" i="7"/>
  <c r="Q10" i="7"/>
  <c r="Q9" i="7"/>
  <c r="Q6" i="7"/>
  <c r="BF54" i="6"/>
  <c r="BF53" i="6"/>
  <c r="BF49" i="6"/>
  <c r="BF48" i="6"/>
  <c r="BF25" i="6"/>
  <c r="BF20" i="6"/>
  <c r="BF19" i="6"/>
  <c r="BF16" i="6"/>
  <c r="BF15" i="6"/>
  <c r="BF10" i="6"/>
  <c r="BF9" i="6"/>
  <c r="BF6" i="6"/>
  <c r="BF54" i="5"/>
  <c r="BF53" i="5"/>
  <c r="BF49" i="5"/>
  <c r="BF48" i="5"/>
  <c r="BF25" i="5"/>
  <c r="BF24" i="5"/>
  <c r="BF20" i="5"/>
  <c r="BF19" i="5"/>
  <c r="BF16" i="5"/>
  <c r="BF15" i="5"/>
  <c r="BF10" i="5"/>
  <c r="BF9" i="5"/>
  <c r="BF6" i="5"/>
  <c r="BG69" i="10" l="1"/>
  <c r="BK122" i="12"/>
  <c r="BK280" i="18" s="1"/>
  <c r="BK281" i="18" s="1"/>
  <c r="BK86" i="12"/>
  <c r="BK197" i="18" s="1"/>
  <c r="BK198" i="18" s="1"/>
  <c r="BK50" i="12"/>
  <c r="BK113" i="18" s="1"/>
  <c r="BK114" i="18" s="1"/>
  <c r="BK34" i="12"/>
  <c r="BK81" i="18" s="1"/>
  <c r="BK82" i="18" s="1"/>
  <c r="BK194" i="12"/>
  <c r="BK445" i="18" s="1"/>
  <c r="BO446" i="18" s="1"/>
  <c r="BK193" i="12"/>
  <c r="BK441" i="18" s="1"/>
  <c r="BO442" i="18" s="1"/>
  <c r="BK192" i="12"/>
  <c r="BK433" i="18" s="1"/>
  <c r="BO434" i="18" s="1"/>
  <c r="BK191" i="12"/>
  <c r="BK431" i="18" s="1"/>
  <c r="BO432" i="18" s="1"/>
  <c r="BK190" i="12"/>
  <c r="BK429" i="18" s="1"/>
  <c r="BO430" i="18" s="1"/>
  <c r="BK181" i="12"/>
  <c r="BK419" i="18" s="1"/>
  <c r="BK180" i="12"/>
  <c r="BK415" i="18" s="1"/>
  <c r="BO416" i="18" s="1"/>
  <c r="BK179" i="12"/>
  <c r="BK411" i="18" s="1"/>
  <c r="BO412" i="18" s="1"/>
  <c r="BK178" i="12"/>
  <c r="BK403" i="18" s="1"/>
  <c r="BO404" i="18" s="1"/>
  <c r="BK177" i="12"/>
  <c r="BK401" i="18" s="1"/>
  <c r="BK176" i="12"/>
  <c r="BK399" i="18" s="1"/>
  <c r="BK170" i="12"/>
  <c r="BK392" i="18" s="1"/>
  <c r="BK169" i="12"/>
  <c r="BK388" i="18" s="1"/>
  <c r="BO389" i="18" s="1"/>
  <c r="BK168" i="12"/>
  <c r="BK384" i="18" s="1"/>
  <c r="BO385" i="18" s="1"/>
  <c r="BK167" i="12"/>
  <c r="BK376" i="18" s="1"/>
  <c r="BO377" i="18" s="1"/>
  <c r="BK166" i="12"/>
  <c r="BK374" i="18" s="1"/>
  <c r="BK165" i="12"/>
  <c r="BK372" i="18" s="1"/>
  <c r="BK158" i="12"/>
  <c r="BK361" i="18" s="1"/>
  <c r="BO362" i="18" s="1"/>
  <c r="BK157" i="12"/>
  <c r="BK357" i="18" s="1"/>
  <c r="BO358" i="18" s="1"/>
  <c r="BK156" i="12"/>
  <c r="BK349" i="18" s="1"/>
  <c r="BO350" i="18" s="1"/>
  <c r="BK155" i="12"/>
  <c r="BK347" i="18" s="1"/>
  <c r="BK154" i="12"/>
  <c r="BK345" i="18" s="1"/>
  <c r="BK194" i="13"/>
  <c r="BK445" i="16" s="1"/>
  <c r="BO446" i="16" s="1"/>
  <c r="BK193" i="13"/>
  <c r="BK441" i="16" s="1"/>
  <c r="BO442" i="16" s="1"/>
  <c r="BK192" i="13"/>
  <c r="BK433" i="16" s="1"/>
  <c r="BO434" i="16" s="1"/>
  <c r="BK191" i="13"/>
  <c r="BK431" i="16" s="1"/>
  <c r="BO432" i="16" s="1"/>
  <c r="BK190" i="13"/>
  <c r="BK429" i="16" s="1"/>
  <c r="BO430" i="16" s="1"/>
  <c r="BK280" i="16"/>
  <c r="BK281" i="16" s="1"/>
  <c r="BK197" i="16"/>
  <c r="BK198" i="16" s="1"/>
  <c r="BK81" i="16"/>
  <c r="BK82" i="16" s="1"/>
  <c r="BK181" i="13"/>
  <c r="BK419" i="16" s="1"/>
  <c r="BK180" i="13"/>
  <c r="BK415" i="16" s="1"/>
  <c r="BO416" i="16" s="1"/>
  <c r="BK179" i="13"/>
  <c r="BK411" i="16" s="1"/>
  <c r="BO412" i="16" s="1"/>
  <c r="BK178" i="13"/>
  <c r="BK403" i="16" s="1"/>
  <c r="BO404" i="16" s="1"/>
  <c r="BK177" i="13"/>
  <c r="BK401" i="16" s="1"/>
  <c r="BK176" i="13"/>
  <c r="BK399" i="16" s="1"/>
  <c r="BK170" i="13"/>
  <c r="BK392" i="16" s="1"/>
  <c r="BK169" i="13"/>
  <c r="BK388" i="16" s="1"/>
  <c r="BO389" i="16" s="1"/>
  <c r="BK168" i="13"/>
  <c r="BK384" i="16" s="1"/>
  <c r="BO385" i="16" s="1"/>
  <c r="BK167" i="13"/>
  <c r="BK376" i="16" s="1"/>
  <c r="BO377" i="16" s="1"/>
  <c r="BK166" i="13"/>
  <c r="BK374" i="16" s="1"/>
  <c r="BK165" i="13"/>
  <c r="BK372" i="16" s="1"/>
  <c r="BK158" i="13"/>
  <c r="BK361" i="16" s="1"/>
  <c r="BO362" i="16" s="1"/>
  <c r="BK157" i="13"/>
  <c r="BK357" i="16" s="1"/>
  <c r="BO358" i="16" s="1"/>
  <c r="BK156" i="13"/>
  <c r="BK349" i="16" s="1"/>
  <c r="BO350" i="16" s="1"/>
  <c r="BK155" i="13"/>
  <c r="BK347" i="16" s="1"/>
  <c r="BK154" i="13"/>
  <c r="BK345" i="16" s="1"/>
  <c r="P68" i="11"/>
  <c r="P55" i="11"/>
  <c r="P67" i="11"/>
  <c r="P66" i="11"/>
  <c r="P65" i="11"/>
  <c r="P17" i="11"/>
  <c r="P9" i="11"/>
  <c r="BF68" i="10"/>
  <c r="BF67" i="10"/>
  <c r="BF66" i="10"/>
  <c r="BF65" i="10"/>
  <c r="BF62" i="10"/>
  <c r="Q18" i="11" l="1"/>
  <c r="BK400" i="18"/>
  <c r="BO400" i="18"/>
  <c r="BK402" i="18"/>
  <c r="BO402" i="18"/>
  <c r="BK373" i="18"/>
  <c r="BO373" i="18"/>
  <c r="BK346" i="18"/>
  <c r="BO346" i="18"/>
  <c r="BK375" i="18"/>
  <c r="BO375" i="18"/>
  <c r="BK348" i="18"/>
  <c r="BO348" i="18"/>
  <c r="BK373" i="16"/>
  <c r="BO373" i="16"/>
  <c r="BK348" i="16"/>
  <c r="BO348" i="16"/>
  <c r="BK346" i="16"/>
  <c r="BO346" i="16"/>
  <c r="BK402" i="16"/>
  <c r="BO402" i="16"/>
  <c r="BK375" i="16"/>
  <c r="BO375" i="16"/>
  <c r="BK400" i="16"/>
  <c r="BO400" i="16"/>
  <c r="BK420" i="16"/>
  <c r="BK405" i="16"/>
  <c r="BK404" i="16"/>
  <c r="BK358" i="18"/>
  <c r="BK359" i="18"/>
  <c r="BK353" i="18"/>
  <c r="BO354" i="18" s="1"/>
  <c r="BK435" i="18"/>
  <c r="BO436" i="18" s="1"/>
  <c r="BK353" i="16"/>
  <c r="BO354" i="16" s="1"/>
  <c r="BK359" i="16"/>
  <c r="BK358" i="16"/>
  <c r="BK413" i="16"/>
  <c r="BK412" i="16"/>
  <c r="BK407" i="16"/>
  <c r="BO408" i="16" s="1"/>
  <c r="BK363" i="18"/>
  <c r="BK362" i="18"/>
  <c r="BK443" i="18"/>
  <c r="BO444" i="18" s="1"/>
  <c r="BK437" i="18"/>
  <c r="BO438" i="18" s="1"/>
  <c r="BK435" i="16"/>
  <c r="BO436" i="16" s="1"/>
  <c r="BK405" i="18"/>
  <c r="BK404" i="18"/>
  <c r="BK447" i="18"/>
  <c r="BO448" i="18" s="1"/>
  <c r="BK443" i="16"/>
  <c r="BO444" i="16" s="1"/>
  <c r="BK437" i="16"/>
  <c r="BO438" i="16" s="1"/>
  <c r="BK407" i="18"/>
  <c r="BO408" i="18" s="1"/>
  <c r="BK412" i="18"/>
  <c r="BK413" i="18"/>
  <c r="BK416" i="16"/>
  <c r="BK417" i="16"/>
  <c r="BK447" i="16"/>
  <c r="BO448" i="16" s="1"/>
  <c r="BK377" i="18"/>
  <c r="BK378" i="18"/>
  <c r="BK416" i="18"/>
  <c r="BK417" i="18"/>
  <c r="BK350" i="16"/>
  <c r="BK351" i="16"/>
  <c r="BK195" i="13"/>
  <c r="BK449" i="16" s="1"/>
  <c r="BK450" i="16" s="1"/>
  <c r="BK113" i="16"/>
  <c r="BK114" i="16" s="1"/>
  <c r="BK385" i="18"/>
  <c r="BK380" i="18"/>
  <c r="BO381" i="18" s="1"/>
  <c r="BK386" i="18"/>
  <c r="BK420" i="18"/>
  <c r="BK389" i="18"/>
  <c r="BK390" i="18"/>
  <c r="BK363" i="16"/>
  <c r="BK362" i="16"/>
  <c r="BK350" i="18"/>
  <c r="BK351" i="18"/>
  <c r="BK393" i="18"/>
  <c r="BK378" i="16"/>
  <c r="BK377" i="16"/>
  <c r="BK390" i="16"/>
  <c r="BK389" i="16"/>
  <c r="BK393" i="16"/>
  <c r="BK385" i="16"/>
  <c r="BK380" i="16"/>
  <c r="BO381" i="16" s="1"/>
  <c r="BK386" i="16"/>
  <c r="BK195" i="12"/>
  <c r="BK449" i="18" s="1"/>
  <c r="BK450" i="18" s="1"/>
  <c r="BK159" i="12"/>
  <c r="BK365" i="18" s="1"/>
  <c r="BK366" i="18" s="1"/>
  <c r="BK159" i="13"/>
  <c r="BK365" i="16" s="1"/>
  <c r="BK366" i="16" s="1"/>
  <c r="P62" i="11"/>
  <c r="BF69" i="10"/>
  <c r="P69" i="11"/>
  <c r="P16" i="7"/>
  <c r="P15" i="7"/>
  <c r="BJ334" i="16"/>
  <c r="BJ335" i="16" s="1"/>
  <c r="BJ307" i="16"/>
  <c r="BJ308" i="16" s="1"/>
  <c r="BK352" i="18" l="1"/>
  <c r="BO352" i="18"/>
  <c r="BK379" i="18"/>
  <c r="BO379" i="18"/>
  <c r="BK364" i="18"/>
  <c r="BO364" i="18"/>
  <c r="BK360" i="18"/>
  <c r="BO360" i="18"/>
  <c r="BK391" i="18"/>
  <c r="BO391" i="18"/>
  <c r="BK406" i="18"/>
  <c r="BO406" i="18"/>
  <c r="BK387" i="18"/>
  <c r="BO387" i="18"/>
  <c r="BK414" i="18"/>
  <c r="BO414" i="18"/>
  <c r="BK418" i="18"/>
  <c r="BO418" i="18"/>
  <c r="BK418" i="16"/>
  <c r="BO418" i="16"/>
  <c r="BK391" i="16"/>
  <c r="BO391" i="16"/>
  <c r="BK352" i="16"/>
  <c r="BO352" i="16"/>
  <c r="BK414" i="16"/>
  <c r="BO414" i="16"/>
  <c r="BK364" i="16"/>
  <c r="BO364" i="16"/>
  <c r="BK387" i="16"/>
  <c r="BO387" i="16"/>
  <c r="BK406" i="16"/>
  <c r="BO406" i="16"/>
  <c r="BK379" i="16"/>
  <c r="BO379" i="16"/>
  <c r="BK360" i="16"/>
  <c r="BO360" i="16"/>
  <c r="BK382" i="18"/>
  <c r="BK381" i="18"/>
  <c r="BK409" i="18"/>
  <c r="BK408" i="18"/>
  <c r="BK409" i="16"/>
  <c r="BK408" i="16"/>
  <c r="BK354" i="18"/>
  <c r="BK355" i="18"/>
  <c r="BK439" i="16"/>
  <c r="BO440" i="16" s="1"/>
  <c r="BK439" i="18"/>
  <c r="BO440" i="18" s="1"/>
  <c r="BK355" i="16"/>
  <c r="BK354" i="16"/>
  <c r="BK381" i="16"/>
  <c r="BK382" i="16"/>
  <c r="BJ194" i="12"/>
  <c r="BJ445" i="18" s="1"/>
  <c r="BN446" i="18" s="1"/>
  <c r="BJ193" i="12"/>
  <c r="BJ441" i="18" s="1"/>
  <c r="BN442" i="18" s="1"/>
  <c r="BJ192" i="12"/>
  <c r="BJ433" i="18" s="1"/>
  <c r="BN434" i="18" s="1"/>
  <c r="BJ191" i="12"/>
  <c r="BJ431" i="18" s="1"/>
  <c r="BN432" i="18" s="1"/>
  <c r="BJ190" i="12"/>
  <c r="BJ429" i="18" s="1"/>
  <c r="BN430" i="18" s="1"/>
  <c r="BJ181" i="12"/>
  <c r="BJ419" i="18" s="1"/>
  <c r="BJ180" i="12"/>
  <c r="BJ415" i="18" s="1"/>
  <c r="BN416" i="18" s="1"/>
  <c r="BJ179" i="12"/>
  <c r="BJ411" i="18" s="1"/>
  <c r="BN412" i="18" s="1"/>
  <c r="BJ178" i="12"/>
  <c r="BJ403" i="18" s="1"/>
  <c r="BN404" i="18" s="1"/>
  <c r="BJ177" i="12"/>
  <c r="BJ401" i="18" s="1"/>
  <c r="BJ176" i="12"/>
  <c r="BJ399" i="18" s="1"/>
  <c r="BJ170" i="12"/>
  <c r="BJ392" i="18" s="1"/>
  <c r="BJ169" i="12"/>
  <c r="BJ388" i="18" s="1"/>
  <c r="BN389" i="18" s="1"/>
  <c r="BJ168" i="12"/>
  <c r="BJ384" i="18" s="1"/>
  <c r="BN385" i="18" s="1"/>
  <c r="BJ167" i="12"/>
  <c r="BJ376" i="18" s="1"/>
  <c r="BN377" i="18" s="1"/>
  <c r="BJ166" i="12"/>
  <c r="BJ374" i="18" s="1"/>
  <c r="BJ165" i="12"/>
  <c r="BJ372" i="18" s="1"/>
  <c r="BJ361" i="18"/>
  <c r="BN362" i="18" s="1"/>
  <c r="BJ157" i="12"/>
  <c r="BJ357" i="18" s="1"/>
  <c r="BN358" i="18" s="1"/>
  <c r="BJ156" i="12"/>
  <c r="BJ349" i="18" s="1"/>
  <c r="BN350" i="18" s="1"/>
  <c r="BJ155" i="12"/>
  <c r="BJ347" i="18" s="1"/>
  <c r="BJ154" i="12"/>
  <c r="BJ345" i="18" s="1"/>
  <c r="BJ122" i="12"/>
  <c r="BJ280" i="18" s="1"/>
  <c r="BJ281" i="18" s="1"/>
  <c r="BJ86" i="12"/>
  <c r="BJ50" i="12"/>
  <c r="BJ113" i="18" s="1"/>
  <c r="BJ114" i="18" s="1"/>
  <c r="BJ34" i="12"/>
  <c r="BJ194" i="13"/>
  <c r="BJ445" i="16" s="1"/>
  <c r="BN446" i="16" s="1"/>
  <c r="BJ193" i="13"/>
  <c r="BJ441" i="16" s="1"/>
  <c r="BN442" i="16" s="1"/>
  <c r="BJ192" i="13"/>
  <c r="BJ433" i="16" s="1"/>
  <c r="BN434" i="16" s="1"/>
  <c r="BJ191" i="13"/>
  <c r="BJ431" i="16" s="1"/>
  <c r="BN432" i="16" s="1"/>
  <c r="BJ190" i="13"/>
  <c r="BJ429" i="16" s="1"/>
  <c r="BN430" i="16" s="1"/>
  <c r="BJ180" i="13"/>
  <c r="BJ415" i="16" s="1"/>
  <c r="BN416" i="16" s="1"/>
  <c r="BJ179" i="13"/>
  <c r="BJ411" i="16" s="1"/>
  <c r="BN412" i="16" s="1"/>
  <c r="BJ178" i="13"/>
  <c r="BJ403" i="16" s="1"/>
  <c r="BN404" i="16" s="1"/>
  <c r="BJ177" i="13"/>
  <c r="BJ401" i="16" s="1"/>
  <c r="BJ176" i="13"/>
  <c r="BJ399" i="16" s="1"/>
  <c r="BJ169" i="13"/>
  <c r="BJ388" i="16" s="1"/>
  <c r="BN389" i="16" s="1"/>
  <c r="BJ168" i="13"/>
  <c r="BJ384" i="16" s="1"/>
  <c r="BN385" i="16" s="1"/>
  <c r="BJ167" i="13"/>
  <c r="BJ376" i="16" s="1"/>
  <c r="BN377" i="16" s="1"/>
  <c r="BJ166" i="13"/>
  <c r="BJ374" i="16" s="1"/>
  <c r="BJ165" i="13"/>
  <c r="BJ372" i="16" s="1"/>
  <c r="BJ158" i="13"/>
  <c r="BJ361" i="16" s="1"/>
  <c r="BN362" i="16" s="1"/>
  <c r="BJ157" i="13"/>
  <c r="BJ357" i="16" s="1"/>
  <c r="BN358" i="16" s="1"/>
  <c r="BJ156" i="13"/>
  <c r="BJ349" i="16" s="1"/>
  <c r="BN350" i="16" s="1"/>
  <c r="BJ155" i="13"/>
  <c r="BJ347" i="16" s="1"/>
  <c r="BJ154" i="13"/>
  <c r="BJ345" i="16" s="1"/>
  <c r="BJ280" i="16"/>
  <c r="BJ281" i="16" s="1"/>
  <c r="BJ197" i="16"/>
  <c r="BJ198" i="16" s="1"/>
  <c r="BJ113" i="16"/>
  <c r="BJ114" i="16" s="1"/>
  <c r="BJ27" i="16"/>
  <c r="BJ28" i="16" s="1"/>
  <c r="BJ81" i="16"/>
  <c r="BJ82" i="16" s="1"/>
  <c r="BE68" i="10"/>
  <c r="BE67" i="10"/>
  <c r="BE66" i="10"/>
  <c r="BE65" i="10"/>
  <c r="BE62" i="10"/>
  <c r="BK383" i="18" l="1"/>
  <c r="BO383" i="18"/>
  <c r="BK356" i="18"/>
  <c r="BO356" i="18"/>
  <c r="BK410" i="18"/>
  <c r="BO410" i="18"/>
  <c r="BK383" i="16"/>
  <c r="BO383" i="16"/>
  <c r="BK410" i="16"/>
  <c r="BO410" i="16"/>
  <c r="BK356" i="16"/>
  <c r="BO356" i="16"/>
  <c r="BJ402" i="18"/>
  <c r="BN402" i="18"/>
  <c r="BJ373" i="18"/>
  <c r="BN373" i="18"/>
  <c r="BJ375" i="16"/>
  <c r="BN375" i="16"/>
  <c r="BJ375" i="18"/>
  <c r="BN375" i="18"/>
  <c r="BJ346" i="16"/>
  <c r="BN346" i="16"/>
  <c r="BJ346" i="18"/>
  <c r="BN346" i="18"/>
  <c r="BJ373" i="16"/>
  <c r="BN373" i="16"/>
  <c r="BJ348" i="16"/>
  <c r="BN348" i="16"/>
  <c r="BJ348" i="18"/>
  <c r="BN348" i="18"/>
  <c r="BJ400" i="16"/>
  <c r="BN400" i="16"/>
  <c r="BJ402" i="16"/>
  <c r="BN402" i="16"/>
  <c r="BJ400" i="18"/>
  <c r="BN400" i="18"/>
  <c r="BJ81" i="18"/>
  <c r="BJ82" i="18" s="1"/>
  <c r="BJ362" i="16"/>
  <c r="BJ363" i="16"/>
  <c r="BJ405" i="16"/>
  <c r="BJ404" i="16"/>
  <c r="BJ363" i="18"/>
  <c r="BJ362" i="18"/>
  <c r="BJ443" i="18"/>
  <c r="BN444" i="18" s="1"/>
  <c r="BJ437" i="18"/>
  <c r="BN438" i="18" s="1"/>
  <c r="BJ413" i="16"/>
  <c r="BJ412" i="16"/>
  <c r="BJ407" i="16"/>
  <c r="BN408" i="16" s="1"/>
  <c r="BJ404" i="18"/>
  <c r="BJ405" i="18"/>
  <c r="BJ447" i="18"/>
  <c r="BN448" i="18" s="1"/>
  <c r="BJ417" i="16"/>
  <c r="BJ416" i="16"/>
  <c r="BJ195" i="12"/>
  <c r="BJ449" i="18" s="1"/>
  <c r="BJ450" i="18" s="1"/>
  <c r="BJ197" i="18"/>
  <c r="BJ198" i="18" s="1"/>
  <c r="BJ413" i="18"/>
  <c r="BJ412" i="18"/>
  <c r="BJ407" i="18"/>
  <c r="BN408" i="18" s="1"/>
  <c r="BJ377" i="18"/>
  <c r="BJ378" i="18"/>
  <c r="BJ416" i="18"/>
  <c r="BJ417" i="18"/>
  <c r="BJ380" i="18"/>
  <c r="BN381" i="18" s="1"/>
  <c r="BJ386" i="18"/>
  <c r="BJ385" i="18"/>
  <c r="BJ420" i="18"/>
  <c r="BJ435" i="16"/>
  <c r="BN436" i="16" s="1"/>
  <c r="BJ389" i="18"/>
  <c r="BJ390" i="18"/>
  <c r="BJ350" i="16"/>
  <c r="BJ351" i="16"/>
  <c r="BJ437" i="16"/>
  <c r="BN438" i="16" s="1"/>
  <c r="BJ443" i="16"/>
  <c r="BN444" i="16" s="1"/>
  <c r="BJ350" i="18"/>
  <c r="BJ351" i="18"/>
  <c r="BJ393" i="18"/>
  <c r="BJ181" i="13"/>
  <c r="BJ419" i="16" s="1"/>
  <c r="BJ420" i="16" s="1"/>
  <c r="BJ54" i="16"/>
  <c r="BJ55" i="16" s="1"/>
  <c r="BJ358" i="16"/>
  <c r="BJ359" i="16"/>
  <c r="BJ353" i="16"/>
  <c r="BN354" i="16" s="1"/>
  <c r="BJ447" i="16"/>
  <c r="BN448" i="16" s="1"/>
  <c r="BJ358" i="18"/>
  <c r="BJ359" i="18"/>
  <c r="BJ353" i="18"/>
  <c r="BN354" i="18" s="1"/>
  <c r="BJ435" i="18"/>
  <c r="BN436" i="18" s="1"/>
  <c r="BJ170" i="13"/>
  <c r="BJ392" i="16" s="1"/>
  <c r="BJ393" i="16" s="1"/>
  <c r="BJ389" i="16"/>
  <c r="BJ390" i="16"/>
  <c r="BJ378" i="16"/>
  <c r="BJ377" i="16"/>
  <c r="BJ386" i="16"/>
  <c r="BJ385" i="16"/>
  <c r="BJ380" i="16"/>
  <c r="BN381" i="16" s="1"/>
  <c r="BJ159" i="12"/>
  <c r="BJ365" i="18" s="1"/>
  <c r="BJ366" i="18" s="1"/>
  <c r="BJ159" i="13"/>
  <c r="BJ365" i="16" s="1"/>
  <c r="BJ366" i="16" s="1"/>
  <c r="BJ195" i="13"/>
  <c r="BJ449" i="16" s="1"/>
  <c r="BJ450" i="16" s="1"/>
  <c r="BE69" i="10"/>
  <c r="BE54" i="6"/>
  <c r="BE53" i="6"/>
  <c r="BE49" i="6"/>
  <c r="BE48" i="6"/>
  <c r="BE25" i="6"/>
  <c r="BE20" i="6"/>
  <c r="BE19" i="6"/>
  <c r="BE16" i="6"/>
  <c r="BE15" i="6"/>
  <c r="BE10" i="6"/>
  <c r="BE9" i="6"/>
  <c r="BE6" i="6"/>
  <c r="BE54" i="5"/>
  <c r="BE53" i="5"/>
  <c r="BE49" i="5"/>
  <c r="BE48" i="5"/>
  <c r="BE25" i="5"/>
  <c r="BE24" i="5"/>
  <c r="BE20" i="5"/>
  <c r="BE19" i="5"/>
  <c r="BE16" i="5"/>
  <c r="BE15" i="5"/>
  <c r="BE10" i="5"/>
  <c r="BE9" i="5"/>
  <c r="BE6" i="5"/>
  <c r="BJ379" i="16" l="1"/>
  <c r="BN379" i="16"/>
  <c r="BJ406" i="18"/>
  <c r="BN406" i="18"/>
  <c r="BJ352" i="18"/>
  <c r="BN352" i="18"/>
  <c r="BJ391" i="16"/>
  <c r="BN391" i="16"/>
  <c r="BJ387" i="16"/>
  <c r="BN387" i="16"/>
  <c r="BJ360" i="16"/>
  <c r="BN360" i="16"/>
  <c r="BJ387" i="18"/>
  <c r="BN387" i="18"/>
  <c r="BJ414" i="18"/>
  <c r="BN414" i="18"/>
  <c r="BJ406" i="16"/>
  <c r="BN406" i="16"/>
  <c r="BJ352" i="16"/>
  <c r="BN352" i="16"/>
  <c r="BJ360" i="18"/>
  <c r="BN360" i="18"/>
  <c r="BJ414" i="16"/>
  <c r="BN414" i="16"/>
  <c r="BJ379" i="18"/>
  <c r="BN379" i="18"/>
  <c r="BJ364" i="18"/>
  <c r="BN364" i="18"/>
  <c r="BJ391" i="18"/>
  <c r="BN391" i="18"/>
  <c r="BJ418" i="18"/>
  <c r="BN418" i="18"/>
  <c r="BJ418" i="16"/>
  <c r="BN418" i="16"/>
  <c r="BJ364" i="16"/>
  <c r="BN364" i="16"/>
  <c r="BJ408" i="18"/>
  <c r="BJ409" i="18"/>
  <c r="BJ355" i="16"/>
  <c r="BJ354" i="16"/>
  <c r="BJ382" i="18"/>
  <c r="BJ381" i="18"/>
  <c r="BJ409" i="16"/>
  <c r="BJ408" i="16"/>
  <c r="BJ354" i="18"/>
  <c r="BJ355" i="18"/>
  <c r="BJ439" i="16"/>
  <c r="BN440" i="16" s="1"/>
  <c r="BJ439" i="18"/>
  <c r="BN440" i="18" s="1"/>
  <c r="BJ381" i="16"/>
  <c r="BJ382" i="16"/>
  <c r="BJ356" i="16" l="1"/>
  <c r="BN356" i="16"/>
  <c r="BJ356" i="18"/>
  <c r="BN356" i="18"/>
  <c r="BJ410" i="18"/>
  <c r="BN410" i="18"/>
  <c r="BJ410" i="16"/>
  <c r="BN410" i="16"/>
  <c r="BJ383" i="16"/>
  <c r="BN383" i="16"/>
  <c r="BJ383" i="18"/>
  <c r="BN383" i="18"/>
  <c r="N17" i="11"/>
  <c r="N18" i="11" s="1"/>
  <c r="BD54" i="6"/>
  <c r="BD53" i="6"/>
  <c r="BD49" i="6"/>
  <c r="BD48" i="6"/>
  <c r="BD25" i="6"/>
  <c r="BD20" i="6"/>
  <c r="BD19" i="6"/>
  <c r="BD16" i="6"/>
  <c r="BD15" i="6"/>
  <c r="BD10" i="6"/>
  <c r="BD9" i="6"/>
  <c r="BD6" i="6"/>
  <c r="BD54" i="5"/>
  <c r="BD53" i="5"/>
  <c r="BD48" i="5"/>
  <c r="BD24" i="5"/>
  <c r="BD19" i="5"/>
  <c r="BD15" i="5"/>
  <c r="BD9" i="5"/>
  <c r="BI194" i="12"/>
  <c r="BI445" i="18" s="1"/>
  <c r="BM446" i="18" s="1"/>
  <c r="BI193" i="12"/>
  <c r="BI441" i="18" s="1"/>
  <c r="BM442" i="18" s="1"/>
  <c r="BI192" i="12"/>
  <c r="BI433" i="18" s="1"/>
  <c r="BM434" i="18" s="1"/>
  <c r="BI191" i="12"/>
  <c r="BI431" i="18" s="1"/>
  <c r="BM432" i="18" s="1"/>
  <c r="BI190" i="12"/>
  <c r="BI429" i="18" s="1"/>
  <c r="BM430" i="18" s="1"/>
  <c r="BI180" i="12"/>
  <c r="BI415" i="18" s="1"/>
  <c r="BM416" i="18" s="1"/>
  <c r="BI179" i="12"/>
  <c r="BI411" i="18" s="1"/>
  <c r="BM412" i="18" s="1"/>
  <c r="BI178" i="12"/>
  <c r="BI403" i="18" s="1"/>
  <c r="BM404" i="18" s="1"/>
  <c r="BI177" i="12"/>
  <c r="BI401" i="18" s="1"/>
  <c r="BI176" i="12"/>
  <c r="BI399" i="18" s="1"/>
  <c r="BI169" i="12"/>
  <c r="BI388" i="18" s="1"/>
  <c r="BM389" i="18" s="1"/>
  <c r="BI168" i="12"/>
  <c r="BI384" i="18" s="1"/>
  <c r="BM385" i="18" s="1"/>
  <c r="BI167" i="12"/>
  <c r="BI376" i="18" s="1"/>
  <c r="BM377" i="18" s="1"/>
  <c r="BI166" i="12"/>
  <c r="BI374" i="18" s="1"/>
  <c r="BI165" i="12"/>
  <c r="BI372" i="18" s="1"/>
  <c r="BI158" i="12"/>
  <c r="BI361" i="18" s="1"/>
  <c r="BM362" i="18" s="1"/>
  <c r="BI157" i="12"/>
  <c r="BI357" i="18" s="1"/>
  <c r="BM358" i="18" s="1"/>
  <c r="BI156" i="12"/>
  <c r="BI349" i="18" s="1"/>
  <c r="BM350" i="18" s="1"/>
  <c r="BI155" i="12"/>
  <c r="BI347" i="18" s="1"/>
  <c r="BI154" i="12"/>
  <c r="BI345" i="18" s="1"/>
  <c r="BI144" i="12"/>
  <c r="BI334" i="18" s="1"/>
  <c r="BI335" i="18" s="1"/>
  <c r="BI133" i="12"/>
  <c r="BI307" i="18" s="1"/>
  <c r="BI308" i="18" s="1"/>
  <c r="BI122" i="12"/>
  <c r="BI280" i="18" s="1"/>
  <c r="BI281" i="18" s="1"/>
  <c r="BI108" i="12"/>
  <c r="BI251" i="18" s="1"/>
  <c r="BI252" i="18" s="1"/>
  <c r="BI97" i="12"/>
  <c r="BI224" i="18" s="1"/>
  <c r="BI225" i="18" s="1"/>
  <c r="BI86" i="12"/>
  <c r="BI72" i="12"/>
  <c r="BI167" i="18" s="1"/>
  <c r="BI168" i="18" s="1"/>
  <c r="BI61" i="12"/>
  <c r="BI140" i="18" s="1"/>
  <c r="BI141" i="18" s="1"/>
  <c r="BI50" i="12"/>
  <c r="BI113" i="18" s="1"/>
  <c r="BI114" i="18" s="1"/>
  <c r="BI34" i="12"/>
  <c r="BI81" i="18" s="1"/>
  <c r="BI82" i="18" s="1"/>
  <c r="BI23" i="12"/>
  <c r="BI54" i="18" s="1"/>
  <c r="BI55" i="18" s="1"/>
  <c r="BI12" i="12"/>
  <c r="BI27" i="18" s="1"/>
  <c r="BI28" i="18" s="1"/>
  <c r="BI194" i="13"/>
  <c r="BI445" i="16" s="1"/>
  <c r="BM446" i="16" s="1"/>
  <c r="BI193" i="13"/>
  <c r="BI441" i="16" s="1"/>
  <c r="BM442" i="16" s="1"/>
  <c r="BI192" i="13"/>
  <c r="BI433" i="16" s="1"/>
  <c r="BM434" i="16" s="1"/>
  <c r="BI191" i="13"/>
  <c r="BI431" i="16" s="1"/>
  <c r="BM432" i="16" s="1"/>
  <c r="BI190" i="13"/>
  <c r="BI429" i="16" s="1"/>
  <c r="BM430" i="16" s="1"/>
  <c r="BI180" i="13"/>
  <c r="BI415" i="16" s="1"/>
  <c r="BM416" i="16" s="1"/>
  <c r="BI179" i="13"/>
  <c r="BI411" i="16" s="1"/>
  <c r="BM412" i="16" s="1"/>
  <c r="BI178" i="13"/>
  <c r="BI403" i="16" s="1"/>
  <c r="BM404" i="16" s="1"/>
  <c r="BI177" i="13"/>
  <c r="BI401" i="16" s="1"/>
  <c r="BI176" i="13"/>
  <c r="BI399" i="16" s="1"/>
  <c r="BI169" i="13"/>
  <c r="BI388" i="16" s="1"/>
  <c r="BM389" i="16" s="1"/>
  <c r="BI168" i="13"/>
  <c r="BI384" i="16" s="1"/>
  <c r="BM385" i="16" s="1"/>
  <c r="BI167" i="13"/>
  <c r="BI376" i="16" s="1"/>
  <c r="BM377" i="16" s="1"/>
  <c r="BI166" i="13"/>
  <c r="BI374" i="16" s="1"/>
  <c r="BI165" i="13"/>
  <c r="BI372" i="16" s="1"/>
  <c r="BI158" i="13"/>
  <c r="BI361" i="16" s="1"/>
  <c r="BM362" i="16" s="1"/>
  <c r="BI157" i="13"/>
  <c r="BI357" i="16" s="1"/>
  <c r="BM358" i="16" s="1"/>
  <c r="BI156" i="13"/>
  <c r="BI349" i="16" s="1"/>
  <c r="BM350" i="16" s="1"/>
  <c r="BI155" i="13"/>
  <c r="BI347" i="16" s="1"/>
  <c r="BI154" i="13"/>
  <c r="BI345" i="16" s="1"/>
  <c r="BI334" i="16"/>
  <c r="BI335" i="16" s="1"/>
  <c r="BI307" i="16"/>
  <c r="BI308" i="16" s="1"/>
  <c r="BI280" i="16"/>
  <c r="BI281" i="16" s="1"/>
  <c r="BI251" i="16"/>
  <c r="BI252" i="16" s="1"/>
  <c r="BI224" i="16"/>
  <c r="BI225" i="16" s="1"/>
  <c r="BI197" i="16"/>
  <c r="BI198" i="16" s="1"/>
  <c r="BI167" i="16"/>
  <c r="BI168" i="16" s="1"/>
  <c r="BI140" i="16"/>
  <c r="BI141" i="16" s="1"/>
  <c r="BI113" i="16"/>
  <c r="BI114" i="16" s="1"/>
  <c r="BI81" i="16"/>
  <c r="BI82" i="16" s="1"/>
  <c r="BI54" i="16"/>
  <c r="BI55" i="16" s="1"/>
  <c r="BI27" i="16"/>
  <c r="BI28" i="16" s="1"/>
  <c r="BD68" i="10"/>
  <c r="BD67" i="10"/>
  <c r="BD66" i="10"/>
  <c r="BD65" i="10"/>
  <c r="BD62" i="10"/>
  <c r="BI400" i="18" l="1"/>
  <c r="BM400" i="18"/>
  <c r="BI348" i="18"/>
  <c r="BM348" i="18"/>
  <c r="BI402" i="18"/>
  <c r="BM402" i="18"/>
  <c r="BI373" i="16"/>
  <c r="BM373" i="16"/>
  <c r="BI373" i="18"/>
  <c r="BM373" i="18"/>
  <c r="BI348" i="16"/>
  <c r="BM348" i="16"/>
  <c r="BI375" i="16"/>
  <c r="BM375" i="16"/>
  <c r="BI375" i="18"/>
  <c r="BM375" i="18"/>
  <c r="BI400" i="16"/>
  <c r="BM400" i="16"/>
  <c r="BI402" i="16"/>
  <c r="BM402" i="16"/>
  <c r="BI346" i="16"/>
  <c r="BM346" i="16"/>
  <c r="BI346" i="18"/>
  <c r="BM346" i="18"/>
  <c r="BI447" i="16"/>
  <c r="BM448" i="16" s="1"/>
  <c r="BI353" i="18"/>
  <c r="BM354" i="18" s="1"/>
  <c r="BI359" i="18"/>
  <c r="BI358" i="18"/>
  <c r="BI447" i="18"/>
  <c r="BM448" i="18" s="1"/>
  <c r="BI404" i="16"/>
  <c r="BI405" i="16"/>
  <c r="BI362" i="18"/>
  <c r="BI363" i="18"/>
  <c r="BI404" i="18"/>
  <c r="BI405" i="18"/>
  <c r="BI362" i="16"/>
  <c r="BI363" i="16"/>
  <c r="BI413" i="16"/>
  <c r="BI412" i="16"/>
  <c r="BI407" i="16"/>
  <c r="BM408" i="16" s="1"/>
  <c r="BI412" i="18"/>
  <c r="BI407" i="18"/>
  <c r="BM408" i="18" s="1"/>
  <c r="BI413" i="18"/>
  <c r="BI417" i="18"/>
  <c r="BI416" i="18"/>
  <c r="BI377" i="18"/>
  <c r="BI378" i="18"/>
  <c r="BI358" i="16"/>
  <c r="BI359" i="16"/>
  <c r="BI353" i="16"/>
  <c r="BM354" i="16" s="1"/>
  <c r="BI417" i="16"/>
  <c r="BI416" i="16"/>
  <c r="BI386" i="18"/>
  <c r="BI385" i="18"/>
  <c r="BI380" i="18"/>
  <c r="BM381" i="18" s="1"/>
  <c r="BI435" i="16"/>
  <c r="BM436" i="16" s="1"/>
  <c r="BI389" i="18"/>
  <c r="BI390" i="18"/>
  <c r="BI435" i="18"/>
  <c r="BM436" i="18" s="1"/>
  <c r="BI351" i="16"/>
  <c r="BI350" i="16"/>
  <c r="BI443" i="16"/>
  <c r="BM444" i="16" s="1"/>
  <c r="BI437" i="16"/>
  <c r="BM438" i="16" s="1"/>
  <c r="BI159" i="12"/>
  <c r="BI365" i="18" s="1"/>
  <c r="BI366" i="18" s="1"/>
  <c r="BI197" i="18"/>
  <c r="BI198" i="18" s="1"/>
  <c r="BI350" i="18"/>
  <c r="BI351" i="18"/>
  <c r="BI437" i="18"/>
  <c r="BM438" i="18" s="1"/>
  <c r="BI443" i="18"/>
  <c r="BM444" i="18" s="1"/>
  <c r="BI390" i="16"/>
  <c r="BI389" i="16"/>
  <c r="BI170" i="13"/>
  <c r="BI392" i="16" s="1"/>
  <c r="BI393" i="16" s="1"/>
  <c r="BI378" i="16"/>
  <c r="BI377" i="16"/>
  <c r="BI380" i="16"/>
  <c r="BM381" i="16" s="1"/>
  <c r="BI386" i="16"/>
  <c r="BI385" i="16"/>
  <c r="BI181" i="12"/>
  <c r="BI419" i="18" s="1"/>
  <c r="BI420" i="18" s="1"/>
  <c r="BI195" i="13"/>
  <c r="BI449" i="16" s="1"/>
  <c r="BI450" i="16" s="1"/>
  <c r="BI195" i="12"/>
  <c r="BI449" i="18" s="1"/>
  <c r="BI450" i="18" s="1"/>
  <c r="BI170" i="12"/>
  <c r="BI392" i="18" s="1"/>
  <c r="BI393" i="18" s="1"/>
  <c r="BI159" i="13"/>
  <c r="BI365" i="16" s="1"/>
  <c r="BI366" i="16" s="1"/>
  <c r="BI181" i="13"/>
  <c r="BI419" i="16" s="1"/>
  <c r="BI420" i="16" s="1"/>
  <c r="BD69" i="10"/>
  <c r="BD20" i="5"/>
  <c r="BD6" i="5"/>
  <c r="BD25" i="5"/>
  <c r="BD49" i="5"/>
  <c r="BD10" i="5"/>
  <c r="BD16" i="5"/>
  <c r="BI379" i="18" l="1"/>
  <c r="BM379" i="18"/>
  <c r="BI406" i="16"/>
  <c r="BM406" i="16"/>
  <c r="BI387" i="18"/>
  <c r="BM387" i="18"/>
  <c r="BI387" i="16"/>
  <c r="BM387" i="16"/>
  <c r="BI352" i="16"/>
  <c r="BM352" i="16"/>
  <c r="BI418" i="18"/>
  <c r="BM418" i="18"/>
  <c r="BI391" i="16"/>
  <c r="BM391" i="16"/>
  <c r="BI414" i="16"/>
  <c r="BM414" i="16"/>
  <c r="BI364" i="16"/>
  <c r="BM364" i="16"/>
  <c r="BI352" i="18"/>
  <c r="BM352" i="18"/>
  <c r="BI418" i="16"/>
  <c r="BM418" i="16"/>
  <c r="BI414" i="18"/>
  <c r="BM414" i="18"/>
  <c r="BI406" i="18"/>
  <c r="BM406" i="18"/>
  <c r="BI360" i="18"/>
  <c r="BM360" i="18"/>
  <c r="BI391" i="18"/>
  <c r="BM391" i="18"/>
  <c r="BI379" i="16"/>
  <c r="BM379" i="16"/>
  <c r="BI360" i="16"/>
  <c r="BM360" i="16"/>
  <c r="BI364" i="18"/>
  <c r="BM364" i="18"/>
  <c r="BI439" i="16"/>
  <c r="BM440" i="16" s="1"/>
  <c r="BI355" i="16"/>
  <c r="BI354" i="16"/>
  <c r="BI439" i="18"/>
  <c r="BM440" i="18" s="1"/>
  <c r="BI382" i="18"/>
  <c r="BI381" i="18"/>
  <c r="BI409" i="18"/>
  <c r="BI408" i="18"/>
  <c r="BI355" i="18"/>
  <c r="BI354" i="18"/>
  <c r="BI409" i="16"/>
  <c r="BI408" i="16"/>
  <c r="BI381" i="16"/>
  <c r="BI382" i="16"/>
  <c r="AW50" i="8"/>
  <c r="BI356" i="18" l="1"/>
  <c r="BM356" i="18"/>
  <c r="BI410" i="16"/>
  <c r="BM410" i="16"/>
  <c r="BI410" i="18"/>
  <c r="BM410" i="18"/>
  <c r="BI383" i="16"/>
  <c r="BM383" i="16"/>
  <c r="BI356" i="16"/>
  <c r="BM356" i="16"/>
  <c r="BI383" i="18"/>
  <c r="BM383" i="18"/>
  <c r="BH194" i="12"/>
  <c r="BH445" i="18" s="1"/>
  <c r="BH193" i="12"/>
  <c r="BH441" i="18" s="1"/>
  <c r="BH192" i="12"/>
  <c r="BH433" i="18" s="1"/>
  <c r="BH191" i="12"/>
  <c r="BH431" i="18" s="1"/>
  <c r="BH190" i="12"/>
  <c r="BH429" i="18" s="1"/>
  <c r="BH180" i="12"/>
  <c r="BH415" i="18" s="1"/>
  <c r="BH179" i="12"/>
  <c r="BH411" i="18" s="1"/>
  <c r="BH178" i="12"/>
  <c r="BH403" i="18" s="1"/>
  <c r="BH177" i="12"/>
  <c r="BH401" i="18" s="1"/>
  <c r="BH176" i="12"/>
  <c r="BH399" i="18" s="1"/>
  <c r="BH169" i="12"/>
  <c r="BH388" i="18" s="1"/>
  <c r="BH168" i="12"/>
  <c r="BH384" i="18" s="1"/>
  <c r="BH167" i="12"/>
  <c r="BH376" i="18" s="1"/>
  <c r="BH166" i="12"/>
  <c r="BH374" i="18" s="1"/>
  <c r="BH165" i="12"/>
  <c r="BH372" i="18" s="1"/>
  <c r="BH194" i="13"/>
  <c r="BH445" i="16" s="1"/>
  <c r="BH193" i="13"/>
  <c r="BH441" i="16" s="1"/>
  <c r="BH192" i="13"/>
  <c r="BH433" i="16" s="1"/>
  <c r="BH191" i="13"/>
  <c r="BH431" i="16" s="1"/>
  <c r="BH190" i="13"/>
  <c r="BH429" i="16" s="1"/>
  <c r="BH169" i="13"/>
  <c r="BH388" i="16" s="1"/>
  <c r="BL389" i="16" s="1"/>
  <c r="BH168" i="13"/>
  <c r="BH384" i="16" s="1"/>
  <c r="BL385" i="16" s="1"/>
  <c r="BH167" i="13"/>
  <c r="BH376" i="16" s="1"/>
  <c r="BL377" i="16" s="1"/>
  <c r="BH166" i="13"/>
  <c r="BH374" i="16" s="1"/>
  <c r="BH165" i="13"/>
  <c r="BH372" i="16" s="1"/>
  <c r="BH180" i="13"/>
  <c r="BH415" i="16" s="1"/>
  <c r="BH179" i="13"/>
  <c r="BH411" i="16" s="1"/>
  <c r="BH178" i="13"/>
  <c r="BH403" i="16" s="1"/>
  <c r="BH177" i="13"/>
  <c r="BH401" i="16" s="1"/>
  <c r="BH176" i="13"/>
  <c r="BH399" i="16" s="1"/>
  <c r="BH158" i="13"/>
  <c r="BH361" i="16" s="1"/>
  <c r="BH157" i="13"/>
  <c r="BH357" i="16" s="1"/>
  <c r="BH156" i="13"/>
  <c r="BH349" i="16" s="1"/>
  <c r="BH155" i="13"/>
  <c r="BH347" i="16" s="1"/>
  <c r="BH154" i="13"/>
  <c r="BH345" i="16" s="1"/>
  <c r="BH158" i="12"/>
  <c r="BH361" i="18" s="1"/>
  <c r="BH157" i="12"/>
  <c r="BH357" i="18" s="1"/>
  <c r="BH156" i="12"/>
  <c r="BH349" i="18" s="1"/>
  <c r="BH155" i="12"/>
  <c r="BH347" i="18" s="1"/>
  <c r="BH154" i="12"/>
  <c r="BH345" i="18" s="1"/>
  <c r="BH334" i="16"/>
  <c r="BH335" i="16" s="1"/>
  <c r="BH307" i="16"/>
  <c r="BH308" i="16" s="1"/>
  <c r="BH280" i="16"/>
  <c r="BH281" i="16" s="1"/>
  <c r="BH251" i="16"/>
  <c r="BH252" i="16" s="1"/>
  <c r="BH224" i="16"/>
  <c r="BH225" i="16" s="1"/>
  <c r="BH197" i="16"/>
  <c r="BH198" i="16" s="1"/>
  <c r="BH167" i="16"/>
  <c r="BH168" i="16" s="1"/>
  <c r="BH140" i="16"/>
  <c r="BH141" i="16" s="1"/>
  <c r="BH113" i="16"/>
  <c r="BH114" i="16" s="1"/>
  <c r="BH81" i="16"/>
  <c r="BH82" i="16" s="1"/>
  <c r="BH54" i="16"/>
  <c r="BH55" i="16" s="1"/>
  <c r="BH27" i="16"/>
  <c r="BH28" i="16" s="1"/>
  <c r="BH144" i="12"/>
  <c r="BH334" i="18" s="1"/>
  <c r="BH335" i="18" s="1"/>
  <c r="BH133" i="12"/>
  <c r="BH307" i="18" s="1"/>
  <c r="BH308" i="18" s="1"/>
  <c r="BH122" i="12"/>
  <c r="BH280" i="18" s="1"/>
  <c r="BH281" i="18" s="1"/>
  <c r="BH108" i="12"/>
  <c r="BH251" i="18" s="1"/>
  <c r="BH252" i="18" s="1"/>
  <c r="BH97" i="12"/>
  <c r="BH224" i="18" s="1"/>
  <c r="BH225" i="18" s="1"/>
  <c r="BH86" i="12"/>
  <c r="BH197" i="18" s="1"/>
  <c r="BH198" i="18" s="1"/>
  <c r="BH72" i="12"/>
  <c r="BH167" i="18" s="1"/>
  <c r="BH168" i="18" s="1"/>
  <c r="BH61" i="12"/>
  <c r="BH140" i="18" s="1"/>
  <c r="BH141" i="18" s="1"/>
  <c r="BH50" i="12"/>
  <c r="BH113" i="18" s="1"/>
  <c r="BH114" i="18" s="1"/>
  <c r="BH34" i="12"/>
  <c r="BH81" i="18" s="1"/>
  <c r="BH82" i="18" s="1"/>
  <c r="BH23" i="12"/>
  <c r="BH54" i="18" s="1"/>
  <c r="BH55" i="18" s="1"/>
  <c r="BH12" i="12"/>
  <c r="BH27" i="18" s="1"/>
  <c r="BH28" i="18" s="1"/>
  <c r="BC54" i="6"/>
  <c r="BC53" i="6"/>
  <c r="BC49" i="6"/>
  <c r="BC48" i="6"/>
  <c r="BC25" i="6"/>
  <c r="BC20" i="6"/>
  <c r="BC19" i="6"/>
  <c r="BC16" i="6"/>
  <c r="BC15" i="6"/>
  <c r="BC10" i="6"/>
  <c r="BC9" i="6"/>
  <c r="BC6" i="6"/>
  <c r="BC54" i="5"/>
  <c r="BC53" i="5"/>
  <c r="BC49" i="5"/>
  <c r="BC48" i="5"/>
  <c r="BC25" i="5"/>
  <c r="BC24" i="5"/>
  <c r="BC20" i="5"/>
  <c r="BC19" i="5"/>
  <c r="BC16" i="5"/>
  <c r="BC15" i="5"/>
  <c r="BC10" i="5"/>
  <c r="BC9" i="5"/>
  <c r="BC6" i="5"/>
  <c r="BC68" i="10"/>
  <c r="BC67" i="10"/>
  <c r="BC66" i="10"/>
  <c r="BC65" i="10"/>
  <c r="BC62" i="10"/>
  <c r="BH404" i="16" l="1"/>
  <c r="BH405" i="16"/>
  <c r="BL404" i="16"/>
  <c r="BL432" i="16"/>
  <c r="BH351" i="18"/>
  <c r="BH350" i="18"/>
  <c r="BL350" i="18"/>
  <c r="BH400" i="16"/>
  <c r="BL400" i="16"/>
  <c r="BH375" i="18"/>
  <c r="BL375" i="18"/>
  <c r="BH417" i="18"/>
  <c r="BH416" i="18"/>
  <c r="BL416" i="18"/>
  <c r="BL346" i="16"/>
  <c r="BH346" i="16"/>
  <c r="BH358" i="18"/>
  <c r="BH353" i="18"/>
  <c r="BH359" i="18"/>
  <c r="BL358" i="18"/>
  <c r="BL402" i="16"/>
  <c r="BH402" i="16"/>
  <c r="BH377" i="18"/>
  <c r="BH378" i="18"/>
  <c r="BL377" i="18"/>
  <c r="BL430" i="18"/>
  <c r="BL430" i="16"/>
  <c r="BH386" i="18"/>
  <c r="BH385" i="18"/>
  <c r="BH380" i="18"/>
  <c r="BL385" i="18"/>
  <c r="BL432" i="18"/>
  <c r="BH435" i="18"/>
  <c r="BL434" i="18"/>
  <c r="BL434" i="16"/>
  <c r="BH435" i="16"/>
  <c r="BH400" i="18"/>
  <c r="BL400" i="18"/>
  <c r="BH443" i="18"/>
  <c r="BH437" i="18"/>
  <c r="BL442" i="18"/>
  <c r="BH412" i="16"/>
  <c r="BH413" i="16"/>
  <c r="BH407" i="16"/>
  <c r="BL412" i="16"/>
  <c r="BL348" i="16"/>
  <c r="BH348" i="16"/>
  <c r="BL416" i="16"/>
  <c r="BH417" i="16"/>
  <c r="BH416" i="16"/>
  <c r="BH350" i="16"/>
  <c r="BL350" i="16"/>
  <c r="BH351" i="16"/>
  <c r="BL442" i="16"/>
  <c r="BH443" i="16"/>
  <c r="BH437" i="16"/>
  <c r="BH402" i="18"/>
  <c r="BL402" i="18"/>
  <c r="BH447" i="18"/>
  <c r="BL446" i="18"/>
  <c r="BH390" i="18"/>
  <c r="BH389" i="18"/>
  <c r="BL389" i="18"/>
  <c r="BH346" i="18"/>
  <c r="BL346" i="18"/>
  <c r="BH353" i="16"/>
  <c r="BL358" i="16"/>
  <c r="BH359" i="16"/>
  <c r="BH358" i="16"/>
  <c r="BL446" i="16"/>
  <c r="BH447" i="16"/>
  <c r="BH405" i="18"/>
  <c r="BH404" i="18"/>
  <c r="BL404" i="18"/>
  <c r="BH363" i="18"/>
  <c r="BH362" i="18"/>
  <c r="BL362" i="18"/>
  <c r="BH348" i="18"/>
  <c r="BL348" i="18"/>
  <c r="BL362" i="16"/>
  <c r="BH362" i="16"/>
  <c r="BH363" i="16"/>
  <c r="BH373" i="18"/>
  <c r="BL373" i="18"/>
  <c r="BH413" i="18"/>
  <c r="BH412" i="18"/>
  <c r="BH407" i="18"/>
  <c r="BL412" i="18"/>
  <c r="BH375" i="16"/>
  <c r="BL375" i="16"/>
  <c r="BH373" i="16"/>
  <c r="BL373" i="16"/>
  <c r="BH377" i="16"/>
  <c r="BH378" i="16"/>
  <c r="BH385" i="16"/>
  <c r="BH380" i="16"/>
  <c r="BL381" i="16" s="1"/>
  <c r="BH386" i="16"/>
  <c r="BH390" i="16"/>
  <c r="BH389" i="16"/>
  <c r="BH181" i="13"/>
  <c r="BH419" i="16" s="1"/>
  <c r="BH420" i="16" s="1"/>
  <c r="BH195" i="13"/>
  <c r="BH449" i="16" s="1"/>
  <c r="BH450" i="16" s="1"/>
  <c r="BH195" i="12"/>
  <c r="BH449" i="18" s="1"/>
  <c r="BH450" i="18" s="1"/>
  <c r="BH181" i="12"/>
  <c r="BH419" i="18" s="1"/>
  <c r="BH420" i="18" s="1"/>
  <c r="BH159" i="12"/>
  <c r="BH365" i="18" s="1"/>
  <c r="BH366" i="18" s="1"/>
  <c r="BH159" i="13"/>
  <c r="BH365" i="16" s="1"/>
  <c r="BH366" i="16" s="1"/>
  <c r="BH170" i="13"/>
  <c r="BH392" i="16" s="1"/>
  <c r="BH393" i="16" s="1"/>
  <c r="BH170" i="12"/>
  <c r="BH392" i="18" s="1"/>
  <c r="BH393" i="18" s="1"/>
  <c r="BC69" i="10"/>
  <c r="K189" i="14"/>
  <c r="K428" i="17" s="1"/>
  <c r="U195" i="14"/>
  <c r="U449" i="17" s="1"/>
  <c r="T195" i="14"/>
  <c r="T449" i="17" s="1"/>
  <c r="S195" i="14"/>
  <c r="S449" i="17" s="1"/>
  <c r="L195" i="14"/>
  <c r="L449" i="17" s="1"/>
  <c r="K195" i="14"/>
  <c r="K449" i="17" s="1"/>
  <c r="J195" i="14"/>
  <c r="J449" i="17" s="1"/>
  <c r="I195" i="14"/>
  <c r="I449" i="17" s="1"/>
  <c r="H195" i="14"/>
  <c r="H449" i="17" s="1"/>
  <c r="G195" i="14"/>
  <c r="G449" i="17" s="1"/>
  <c r="U194" i="14"/>
  <c r="U445" i="17" s="1"/>
  <c r="V446" i="17" s="1"/>
  <c r="T194" i="14"/>
  <c r="T445" i="17" s="1"/>
  <c r="S194" i="14"/>
  <c r="S445" i="17" s="1"/>
  <c r="L194" i="14"/>
  <c r="L445" i="17" s="1"/>
  <c r="K194" i="14"/>
  <c r="K445" i="17" s="1"/>
  <c r="J194" i="14"/>
  <c r="J445" i="17" s="1"/>
  <c r="I194" i="14"/>
  <c r="I445" i="17" s="1"/>
  <c r="H194" i="14"/>
  <c r="H445" i="17" s="1"/>
  <c r="G194" i="14"/>
  <c r="G445" i="17" s="1"/>
  <c r="U193" i="14"/>
  <c r="U441" i="17" s="1"/>
  <c r="V442" i="17" s="1"/>
  <c r="T193" i="14"/>
  <c r="T441" i="17" s="1"/>
  <c r="S193" i="14"/>
  <c r="S441" i="17" s="1"/>
  <c r="Q193" i="14"/>
  <c r="Q441" i="17" s="1"/>
  <c r="P193" i="14"/>
  <c r="P441" i="17" s="1"/>
  <c r="O193" i="14"/>
  <c r="O441" i="17" s="1"/>
  <c r="Y441" i="17" s="1"/>
  <c r="N193" i="14"/>
  <c r="N441" i="17" s="1"/>
  <c r="M193" i="14"/>
  <c r="M441" i="17" s="1"/>
  <c r="L193" i="14"/>
  <c r="L441" i="17" s="1"/>
  <c r="K193" i="14"/>
  <c r="K441" i="17" s="1"/>
  <c r="J193" i="14"/>
  <c r="J441" i="17" s="1"/>
  <c r="I193" i="14"/>
  <c r="I441" i="17" s="1"/>
  <c r="H193" i="14"/>
  <c r="H441" i="17" s="1"/>
  <c r="G193" i="14"/>
  <c r="G441" i="17" s="1"/>
  <c r="U192" i="14"/>
  <c r="U433" i="17" s="1"/>
  <c r="V434" i="17" s="1"/>
  <c r="T192" i="14"/>
  <c r="T433" i="17" s="1"/>
  <c r="S192" i="14"/>
  <c r="S433" i="17" s="1"/>
  <c r="Q192" i="14"/>
  <c r="Q433" i="17" s="1"/>
  <c r="P192" i="14"/>
  <c r="P433" i="17" s="1"/>
  <c r="O192" i="14"/>
  <c r="O433" i="17" s="1"/>
  <c r="N192" i="14"/>
  <c r="N433" i="17" s="1"/>
  <c r="M192" i="14"/>
  <c r="M433" i="17" s="1"/>
  <c r="L192" i="14"/>
  <c r="L433" i="17" s="1"/>
  <c r="K192" i="14"/>
  <c r="K433" i="17" s="1"/>
  <c r="J192" i="14"/>
  <c r="J433" i="17" s="1"/>
  <c r="I192" i="14"/>
  <c r="I433" i="17" s="1"/>
  <c r="H192" i="14"/>
  <c r="H433" i="17" s="1"/>
  <c r="G192" i="14"/>
  <c r="G433" i="17" s="1"/>
  <c r="U191" i="14"/>
  <c r="U431" i="17" s="1"/>
  <c r="V432" i="17" s="1"/>
  <c r="T191" i="14"/>
  <c r="T431" i="17" s="1"/>
  <c r="S191" i="14"/>
  <c r="S431" i="17" s="1"/>
  <c r="Q191" i="14"/>
  <c r="Q431" i="17" s="1"/>
  <c r="P191" i="14"/>
  <c r="P431" i="17" s="1"/>
  <c r="O191" i="14"/>
  <c r="O431" i="17" s="1"/>
  <c r="N191" i="14"/>
  <c r="N431" i="17" s="1"/>
  <c r="M191" i="14"/>
  <c r="M431" i="17" s="1"/>
  <c r="L191" i="14"/>
  <c r="L431" i="17" s="1"/>
  <c r="K191" i="14"/>
  <c r="K431" i="17" s="1"/>
  <c r="J191" i="14"/>
  <c r="J431" i="17" s="1"/>
  <c r="I191" i="14"/>
  <c r="I431" i="17" s="1"/>
  <c r="H191" i="14"/>
  <c r="H431" i="17" s="1"/>
  <c r="G191" i="14"/>
  <c r="G431" i="17" s="1"/>
  <c r="U190" i="14"/>
  <c r="U429" i="17" s="1"/>
  <c r="V430" i="17" s="1"/>
  <c r="T190" i="14"/>
  <c r="T429" i="17" s="1"/>
  <c r="S190" i="14"/>
  <c r="S429" i="17" s="1"/>
  <c r="Q190" i="14"/>
  <c r="Q429" i="17" s="1"/>
  <c r="P190" i="14"/>
  <c r="P429" i="17" s="1"/>
  <c r="O190" i="14"/>
  <c r="O429" i="17" s="1"/>
  <c r="N190" i="14"/>
  <c r="N429" i="17" s="1"/>
  <c r="M190" i="14"/>
  <c r="M429" i="17" s="1"/>
  <c r="L190" i="14"/>
  <c r="L429" i="17" s="1"/>
  <c r="K190" i="14"/>
  <c r="K429" i="17" s="1"/>
  <c r="J190" i="14"/>
  <c r="J429" i="17" s="1"/>
  <c r="I190" i="14"/>
  <c r="I429" i="17" s="1"/>
  <c r="H190" i="14"/>
  <c r="H429" i="17" s="1"/>
  <c r="G190" i="14"/>
  <c r="G429" i="17" s="1"/>
  <c r="Y430" i="17" l="1"/>
  <c r="Y429" i="17"/>
  <c r="U450" i="17"/>
  <c r="H432" i="17"/>
  <c r="M430" i="17"/>
  <c r="O432" i="17"/>
  <c r="P432" i="17"/>
  <c r="I430" i="17"/>
  <c r="J432" i="17"/>
  <c r="P430" i="17"/>
  <c r="H430" i="17"/>
  <c r="G450" i="17"/>
  <c r="U435" i="17"/>
  <c r="V436" i="17" s="1"/>
  <c r="U434" i="17"/>
  <c r="H447" i="17"/>
  <c r="H446" i="17"/>
  <c r="BL448" i="16"/>
  <c r="BH439" i="16"/>
  <c r="BL438" i="16"/>
  <c r="BL418" i="16"/>
  <c r="BH418" i="16"/>
  <c r="Q430" i="17"/>
  <c r="K432" i="17"/>
  <c r="T432" i="17"/>
  <c r="M435" i="17"/>
  <c r="M434" i="17"/>
  <c r="G443" i="17"/>
  <c r="G437" i="17"/>
  <c r="G439" i="17" s="1"/>
  <c r="O437" i="17"/>
  <c r="O443" i="17"/>
  <c r="O442" i="17"/>
  <c r="I446" i="17"/>
  <c r="I447" i="17"/>
  <c r="I448" i="17" s="1"/>
  <c r="H450" i="17"/>
  <c r="BH414" i="18"/>
  <c r="BL414" i="18"/>
  <c r="BH439" i="18"/>
  <c r="BL438" i="18"/>
  <c r="BH387" i="18"/>
  <c r="BL387" i="18"/>
  <c r="BH391" i="18"/>
  <c r="BL391" i="18"/>
  <c r="BL444" i="16"/>
  <c r="BL444" i="18"/>
  <c r="BH352" i="18"/>
  <c r="BL352" i="18"/>
  <c r="L432" i="17"/>
  <c r="I442" i="17"/>
  <c r="I443" i="17"/>
  <c r="I437" i="17"/>
  <c r="Q437" i="17"/>
  <c r="Q443" i="17"/>
  <c r="Q442" i="17"/>
  <c r="K446" i="17"/>
  <c r="K447" i="17"/>
  <c r="J450" i="17"/>
  <c r="BH364" i="18"/>
  <c r="BL364" i="18"/>
  <c r="BL360" i="16"/>
  <c r="BH360" i="16"/>
  <c r="BL436" i="18"/>
  <c r="BH418" i="18"/>
  <c r="BL418" i="18"/>
  <c r="N437" i="17"/>
  <c r="N443" i="17"/>
  <c r="N442" i="17"/>
  <c r="N435" i="17"/>
  <c r="N434" i="17"/>
  <c r="H442" i="17"/>
  <c r="H443" i="17"/>
  <c r="H437" i="17"/>
  <c r="I450" i="17"/>
  <c r="K430" i="17"/>
  <c r="T430" i="17"/>
  <c r="M432" i="17"/>
  <c r="G435" i="17"/>
  <c r="O435" i="17"/>
  <c r="O434" i="17"/>
  <c r="L430" i="17"/>
  <c r="U430" i="17"/>
  <c r="N432" i="17"/>
  <c r="H435" i="17"/>
  <c r="H434" i="17"/>
  <c r="P434" i="17"/>
  <c r="P435" i="17"/>
  <c r="J442" i="17"/>
  <c r="J443" i="17"/>
  <c r="J437" i="17"/>
  <c r="S437" i="17"/>
  <c r="S439" i="17" s="1"/>
  <c r="S443" i="17"/>
  <c r="L447" i="17"/>
  <c r="L446" i="17"/>
  <c r="K450" i="17"/>
  <c r="BH364" i="16"/>
  <c r="BL364" i="16"/>
  <c r="BH352" i="16"/>
  <c r="BL352" i="16"/>
  <c r="BH360" i="18"/>
  <c r="BL360" i="18"/>
  <c r="I434" i="17"/>
  <c r="I435" i="17"/>
  <c r="Q435" i="17"/>
  <c r="Q434" i="17"/>
  <c r="K442" i="17"/>
  <c r="K443" i="17"/>
  <c r="K437" i="17"/>
  <c r="T443" i="17"/>
  <c r="T442" i="17"/>
  <c r="T437" i="17"/>
  <c r="S447" i="17"/>
  <c r="L450" i="17"/>
  <c r="BH355" i="16"/>
  <c r="BL354" i="16"/>
  <c r="BH354" i="16"/>
  <c r="BL448" i="18"/>
  <c r="BH409" i="16"/>
  <c r="BL408" i="16"/>
  <c r="BH408" i="16"/>
  <c r="BH355" i="18"/>
  <c r="BH354" i="18"/>
  <c r="BL354" i="18"/>
  <c r="J430" i="17"/>
  <c r="U432" i="17"/>
  <c r="J446" i="17"/>
  <c r="J447" i="17"/>
  <c r="N430" i="17"/>
  <c r="J434" i="17"/>
  <c r="J435" i="17"/>
  <c r="S435" i="17"/>
  <c r="L442" i="17"/>
  <c r="L437" i="17"/>
  <c r="L443" i="17"/>
  <c r="U442" i="17"/>
  <c r="U437" i="17"/>
  <c r="V438" i="17" s="1"/>
  <c r="U443" i="17"/>
  <c r="V444" i="17" s="1"/>
  <c r="T447" i="17"/>
  <c r="T446" i="17"/>
  <c r="S450" i="17"/>
  <c r="BH406" i="18"/>
  <c r="BL406" i="18"/>
  <c r="BL414" i="16"/>
  <c r="BH414" i="16"/>
  <c r="BL436" i="16"/>
  <c r="BL406" i="16"/>
  <c r="BH406" i="16"/>
  <c r="L435" i="17"/>
  <c r="L434" i="17"/>
  <c r="P437" i="17"/>
  <c r="P443" i="17"/>
  <c r="P442" i="17"/>
  <c r="O430" i="17"/>
  <c r="I432" i="17"/>
  <c r="Q432" i="17"/>
  <c r="K434" i="17"/>
  <c r="K435" i="17"/>
  <c r="T435" i="17"/>
  <c r="T434" i="17"/>
  <c r="M437" i="17"/>
  <c r="M443" i="17"/>
  <c r="M442" i="17"/>
  <c r="G447" i="17"/>
  <c r="U447" i="17"/>
  <c r="V448" i="17" s="1"/>
  <c r="U446" i="17"/>
  <c r="T450" i="17"/>
  <c r="BH409" i="18"/>
  <c r="BH408" i="18"/>
  <c r="BL408" i="18"/>
  <c r="BH382" i="18"/>
  <c r="BH381" i="18"/>
  <c r="BL381" i="18"/>
  <c r="BH379" i="18"/>
  <c r="BL379" i="18"/>
  <c r="BH379" i="16"/>
  <c r="BL379" i="16"/>
  <c r="BH391" i="16"/>
  <c r="BL391" i="16"/>
  <c r="BH387" i="16"/>
  <c r="BL387" i="16"/>
  <c r="BH381" i="16"/>
  <c r="BH382" i="16"/>
  <c r="BG195" i="12"/>
  <c r="BG449" i="18" s="1"/>
  <c r="BF195" i="12"/>
  <c r="BF449" i="18" s="1"/>
  <c r="BD195" i="12"/>
  <c r="BD449" i="18" s="1"/>
  <c r="BC195" i="12"/>
  <c r="BC449" i="18" s="1"/>
  <c r="BB195" i="12"/>
  <c r="BB449" i="18" s="1"/>
  <c r="BA195" i="12"/>
  <c r="BA449" i="18" s="1"/>
  <c r="AZ195" i="12"/>
  <c r="AZ449" i="18" s="1"/>
  <c r="AY195" i="12"/>
  <c r="AY449" i="18" s="1"/>
  <c r="AX195" i="12"/>
  <c r="AX449" i="18" s="1"/>
  <c r="AW195" i="12"/>
  <c r="AW449" i="18" s="1"/>
  <c r="AV195" i="12"/>
  <c r="AV449" i="18" s="1"/>
  <c r="AT195" i="12"/>
  <c r="AT449" i="18" s="1"/>
  <c r="AS195" i="12"/>
  <c r="AS449" i="18" s="1"/>
  <c r="AR195" i="12"/>
  <c r="AR449" i="18" s="1"/>
  <c r="AQ195" i="12"/>
  <c r="AQ449" i="18" s="1"/>
  <c r="AP195" i="12"/>
  <c r="AP449" i="18" s="1"/>
  <c r="AO195" i="12"/>
  <c r="AO449" i="18" s="1"/>
  <c r="AN195" i="12"/>
  <c r="AN449" i="18" s="1"/>
  <c r="AM195" i="12"/>
  <c r="AM449" i="18" s="1"/>
  <c r="AL195" i="12"/>
  <c r="AL449" i="18" s="1"/>
  <c r="AK195" i="12"/>
  <c r="AK449" i="18" s="1"/>
  <c r="AJ195" i="12"/>
  <c r="AJ449" i="18" s="1"/>
  <c r="AI195" i="12"/>
  <c r="AI449" i="18" s="1"/>
  <c r="AH195" i="12"/>
  <c r="AH449" i="18" s="1"/>
  <c r="AG195" i="12"/>
  <c r="AG449" i="18" s="1"/>
  <c r="AF195" i="12"/>
  <c r="AF449" i="18" s="1"/>
  <c r="AE195" i="12"/>
  <c r="AE449" i="18" s="1"/>
  <c r="AD195" i="12"/>
  <c r="AD449" i="18" s="1"/>
  <c r="AC195" i="12"/>
  <c r="AC449" i="18" s="1"/>
  <c r="AB195" i="12"/>
  <c r="AB449" i="18" s="1"/>
  <c r="AA195" i="12"/>
  <c r="AA449" i="18" s="1"/>
  <c r="Z195" i="12"/>
  <c r="Z449" i="18" s="1"/>
  <c r="Y195" i="12"/>
  <c r="Y449" i="18" s="1"/>
  <c r="X195" i="12"/>
  <c r="X449" i="18" s="1"/>
  <c r="W195" i="12"/>
  <c r="W449" i="18" s="1"/>
  <c r="V195" i="12"/>
  <c r="V449" i="18" s="1"/>
  <c r="U195" i="12"/>
  <c r="U449" i="18" s="1"/>
  <c r="T195" i="12"/>
  <c r="T449" i="18" s="1"/>
  <c r="S195" i="12"/>
  <c r="S449" i="18" s="1"/>
  <c r="R195" i="12"/>
  <c r="R449" i="18" s="1"/>
  <c r="Q195" i="12"/>
  <c r="Q449" i="18" s="1"/>
  <c r="P195" i="12"/>
  <c r="P449" i="18" s="1"/>
  <c r="O195" i="12"/>
  <c r="O449" i="18" s="1"/>
  <c r="N195" i="12"/>
  <c r="N449" i="18" s="1"/>
  <c r="M195" i="12"/>
  <c r="M449" i="18" s="1"/>
  <c r="L195" i="12"/>
  <c r="L449" i="18" s="1"/>
  <c r="K195" i="12"/>
  <c r="K449" i="18" s="1"/>
  <c r="J195" i="12"/>
  <c r="J449" i="18" s="1"/>
  <c r="I195" i="12"/>
  <c r="I449" i="18" s="1"/>
  <c r="H195" i="12"/>
  <c r="H449" i="18" s="1"/>
  <c r="G195" i="12"/>
  <c r="G449" i="18" s="1"/>
  <c r="F195" i="12"/>
  <c r="F449" i="18" s="1"/>
  <c r="E195" i="12"/>
  <c r="E449" i="18" s="1"/>
  <c r="D195" i="12"/>
  <c r="D449" i="18" s="1"/>
  <c r="C195" i="12"/>
  <c r="C449" i="18" s="1"/>
  <c r="BG194" i="12"/>
  <c r="BG445" i="18" s="1"/>
  <c r="BF194" i="12"/>
  <c r="BF445" i="18" s="1"/>
  <c r="BE194" i="12"/>
  <c r="BE445" i="18" s="1"/>
  <c r="BD194" i="12"/>
  <c r="BD445" i="18" s="1"/>
  <c r="BC194" i="12"/>
  <c r="BC445" i="18" s="1"/>
  <c r="BB194" i="12"/>
  <c r="BB445" i="18" s="1"/>
  <c r="BA194" i="12"/>
  <c r="BA445" i="18" s="1"/>
  <c r="AZ194" i="12"/>
  <c r="AZ445" i="18" s="1"/>
  <c r="AY194" i="12"/>
  <c r="AY445" i="18" s="1"/>
  <c r="AX194" i="12"/>
  <c r="AX445" i="18" s="1"/>
  <c r="AW194" i="12"/>
  <c r="AW445" i="18" s="1"/>
  <c r="AV194" i="12"/>
  <c r="AV445" i="18" s="1"/>
  <c r="AT194" i="12"/>
  <c r="AT445" i="18" s="1"/>
  <c r="AS194" i="12"/>
  <c r="AS445" i="18" s="1"/>
  <c r="AR194" i="12"/>
  <c r="AR445" i="18" s="1"/>
  <c r="AQ194" i="12"/>
  <c r="AQ445" i="18" s="1"/>
  <c r="AP194" i="12"/>
  <c r="AP445" i="18" s="1"/>
  <c r="AO194" i="12"/>
  <c r="AO445" i="18" s="1"/>
  <c r="AN194" i="12"/>
  <c r="AN445" i="18" s="1"/>
  <c r="AM194" i="12"/>
  <c r="AM445" i="18" s="1"/>
  <c r="AL194" i="12"/>
  <c r="AL445" i="18" s="1"/>
  <c r="AK194" i="12"/>
  <c r="AK445" i="18" s="1"/>
  <c r="AJ194" i="12"/>
  <c r="AJ445" i="18" s="1"/>
  <c r="AI194" i="12"/>
  <c r="AI445" i="18" s="1"/>
  <c r="AH194" i="12"/>
  <c r="AH445" i="18" s="1"/>
  <c r="AG194" i="12"/>
  <c r="AG445" i="18" s="1"/>
  <c r="AF194" i="12"/>
  <c r="AF445" i="18" s="1"/>
  <c r="AE194" i="12"/>
  <c r="AE445" i="18" s="1"/>
  <c r="AD194" i="12"/>
  <c r="AD445" i="18" s="1"/>
  <c r="AC194" i="12"/>
  <c r="AC445" i="18" s="1"/>
  <c r="AB194" i="12"/>
  <c r="AB445" i="18" s="1"/>
  <c r="AA194" i="12"/>
  <c r="AA445" i="18" s="1"/>
  <c r="Z194" i="12"/>
  <c r="Z445" i="18" s="1"/>
  <c r="Y194" i="12"/>
  <c r="Y445" i="18" s="1"/>
  <c r="X194" i="12"/>
  <c r="X445" i="18" s="1"/>
  <c r="W194" i="12"/>
  <c r="W445" i="18" s="1"/>
  <c r="V194" i="12"/>
  <c r="V445" i="18" s="1"/>
  <c r="U194" i="12"/>
  <c r="U445" i="18" s="1"/>
  <c r="T194" i="12"/>
  <c r="T445" i="18" s="1"/>
  <c r="S194" i="12"/>
  <c r="S445" i="18" s="1"/>
  <c r="R194" i="12"/>
  <c r="R445" i="18" s="1"/>
  <c r="Q194" i="12"/>
  <c r="Q445" i="18" s="1"/>
  <c r="P194" i="12"/>
  <c r="P445" i="18" s="1"/>
  <c r="O194" i="12"/>
  <c r="O445" i="18" s="1"/>
  <c r="N194" i="12"/>
  <c r="N445" i="18" s="1"/>
  <c r="M194" i="12"/>
  <c r="M445" i="18" s="1"/>
  <c r="L194" i="12"/>
  <c r="L445" i="18" s="1"/>
  <c r="K194" i="12"/>
  <c r="K445" i="18" s="1"/>
  <c r="J194" i="12"/>
  <c r="J445" i="18" s="1"/>
  <c r="I194" i="12"/>
  <c r="I445" i="18" s="1"/>
  <c r="H194" i="12"/>
  <c r="H445" i="18" s="1"/>
  <c r="G194" i="12"/>
  <c r="G445" i="18" s="1"/>
  <c r="F194" i="12"/>
  <c r="F445" i="18" s="1"/>
  <c r="E194" i="12"/>
  <c r="E445" i="18" s="1"/>
  <c r="D194" i="12"/>
  <c r="D445" i="18" s="1"/>
  <c r="C194" i="12"/>
  <c r="C445" i="18" s="1"/>
  <c r="BG193" i="12"/>
  <c r="BG441" i="18" s="1"/>
  <c r="BF193" i="12"/>
  <c r="BF441" i="18" s="1"/>
  <c r="BE193" i="12"/>
  <c r="BE441" i="18" s="1"/>
  <c r="BD193" i="12"/>
  <c r="BD441" i="18" s="1"/>
  <c r="BC193" i="12"/>
  <c r="BC441" i="18" s="1"/>
  <c r="BB193" i="12"/>
  <c r="BB441" i="18" s="1"/>
  <c r="BA193" i="12"/>
  <c r="BA441" i="18" s="1"/>
  <c r="AZ193" i="12"/>
  <c r="AZ441" i="18" s="1"/>
  <c r="AY193" i="12"/>
  <c r="AY441" i="18" s="1"/>
  <c r="AX193" i="12"/>
  <c r="AX441" i="18" s="1"/>
  <c r="AW193" i="12"/>
  <c r="AW441" i="18" s="1"/>
  <c r="AV193" i="12"/>
  <c r="AV441" i="18" s="1"/>
  <c r="AT193" i="12"/>
  <c r="AT441" i="18" s="1"/>
  <c r="AS193" i="12"/>
  <c r="AS441" i="18" s="1"/>
  <c r="AR193" i="12"/>
  <c r="AR441" i="18" s="1"/>
  <c r="AQ193" i="12"/>
  <c r="AQ441" i="18" s="1"/>
  <c r="AP193" i="12"/>
  <c r="AP441" i="18" s="1"/>
  <c r="AO193" i="12"/>
  <c r="AO441" i="18" s="1"/>
  <c r="AN193" i="12"/>
  <c r="AN441" i="18" s="1"/>
  <c r="AM193" i="12"/>
  <c r="AM441" i="18" s="1"/>
  <c r="AL193" i="12"/>
  <c r="AL441" i="18" s="1"/>
  <c r="AK193" i="12"/>
  <c r="AK441" i="18" s="1"/>
  <c r="AJ193" i="12"/>
  <c r="AJ441" i="18" s="1"/>
  <c r="AI193" i="12"/>
  <c r="AI441" i="18" s="1"/>
  <c r="AH193" i="12"/>
  <c r="AH441" i="18" s="1"/>
  <c r="AG193" i="12"/>
  <c r="AG441" i="18" s="1"/>
  <c r="AF193" i="12"/>
  <c r="AF441" i="18" s="1"/>
  <c r="AE193" i="12"/>
  <c r="AE441" i="18" s="1"/>
  <c r="AD193" i="12"/>
  <c r="AD441" i="18" s="1"/>
  <c r="AC193" i="12"/>
  <c r="AC441" i="18" s="1"/>
  <c r="AB193" i="12"/>
  <c r="AB441" i="18" s="1"/>
  <c r="AA193" i="12"/>
  <c r="AA441" i="18" s="1"/>
  <c r="Z193" i="12"/>
  <c r="Z441" i="18" s="1"/>
  <c r="Y193" i="12"/>
  <c r="Y441" i="18" s="1"/>
  <c r="X193" i="12"/>
  <c r="X441" i="18" s="1"/>
  <c r="W193" i="12"/>
  <c r="W441" i="18" s="1"/>
  <c r="V193" i="12"/>
  <c r="V441" i="18" s="1"/>
  <c r="U193" i="12"/>
  <c r="U441" i="18" s="1"/>
  <c r="T193" i="12"/>
  <c r="T441" i="18" s="1"/>
  <c r="S193" i="12"/>
  <c r="S441" i="18" s="1"/>
  <c r="R193" i="12"/>
  <c r="R441" i="18" s="1"/>
  <c r="Q193" i="12"/>
  <c r="Q441" i="18" s="1"/>
  <c r="P193" i="12"/>
  <c r="P441" i="18" s="1"/>
  <c r="O193" i="12"/>
  <c r="O441" i="18" s="1"/>
  <c r="N193" i="12"/>
  <c r="N441" i="18" s="1"/>
  <c r="M193" i="12"/>
  <c r="M441" i="18" s="1"/>
  <c r="L193" i="12"/>
  <c r="L441" i="18" s="1"/>
  <c r="K193" i="12"/>
  <c r="K441" i="18" s="1"/>
  <c r="J193" i="12"/>
  <c r="J441" i="18" s="1"/>
  <c r="I193" i="12"/>
  <c r="I441" i="18" s="1"/>
  <c r="H193" i="12"/>
  <c r="H441" i="18" s="1"/>
  <c r="G193" i="12"/>
  <c r="G441" i="18" s="1"/>
  <c r="F193" i="12"/>
  <c r="F441" i="18" s="1"/>
  <c r="E193" i="12"/>
  <c r="E441" i="18" s="1"/>
  <c r="D193" i="12"/>
  <c r="D441" i="18" s="1"/>
  <c r="C193" i="12"/>
  <c r="C441" i="18" s="1"/>
  <c r="BG192" i="12"/>
  <c r="BG433" i="18" s="1"/>
  <c r="BF192" i="12"/>
  <c r="BF433" i="18" s="1"/>
  <c r="BE192" i="12"/>
  <c r="BE433" i="18" s="1"/>
  <c r="BD192" i="12"/>
  <c r="BD433" i="18" s="1"/>
  <c r="BC192" i="12"/>
  <c r="BC433" i="18" s="1"/>
  <c r="BB192" i="12"/>
  <c r="BB433" i="18" s="1"/>
  <c r="BA192" i="12"/>
  <c r="BA433" i="18" s="1"/>
  <c r="AZ192" i="12"/>
  <c r="AZ433" i="18" s="1"/>
  <c r="AY192" i="12"/>
  <c r="AY433" i="18" s="1"/>
  <c r="AX192" i="12"/>
  <c r="AX433" i="18" s="1"/>
  <c r="AW192" i="12"/>
  <c r="AW433" i="18" s="1"/>
  <c r="AV192" i="12"/>
  <c r="AV433" i="18" s="1"/>
  <c r="AT192" i="12"/>
  <c r="AT433" i="18" s="1"/>
  <c r="AS192" i="12"/>
  <c r="AS433" i="18" s="1"/>
  <c r="AR192" i="12"/>
  <c r="AR433" i="18" s="1"/>
  <c r="AQ192" i="12"/>
  <c r="AQ433" i="18" s="1"/>
  <c r="AP192" i="12"/>
  <c r="AP433" i="18" s="1"/>
  <c r="AO192" i="12"/>
  <c r="AO433" i="18" s="1"/>
  <c r="AN192" i="12"/>
  <c r="AN433" i="18" s="1"/>
  <c r="AM192" i="12"/>
  <c r="AM433" i="18" s="1"/>
  <c r="AL192" i="12"/>
  <c r="AL433" i="18" s="1"/>
  <c r="AK192" i="12"/>
  <c r="AK433" i="18" s="1"/>
  <c r="AJ192" i="12"/>
  <c r="AJ433" i="18" s="1"/>
  <c r="AI192" i="12"/>
  <c r="AI433" i="18" s="1"/>
  <c r="AH192" i="12"/>
  <c r="AH433" i="18" s="1"/>
  <c r="AG192" i="12"/>
  <c r="AG433" i="18" s="1"/>
  <c r="AF192" i="12"/>
  <c r="AF433" i="18" s="1"/>
  <c r="AE192" i="12"/>
  <c r="AE433" i="18" s="1"/>
  <c r="AD192" i="12"/>
  <c r="AD433" i="18" s="1"/>
  <c r="AC192" i="12"/>
  <c r="AC433" i="18" s="1"/>
  <c r="AB192" i="12"/>
  <c r="AB433" i="18" s="1"/>
  <c r="AA192" i="12"/>
  <c r="AA433" i="18" s="1"/>
  <c r="Z192" i="12"/>
  <c r="Z433" i="18" s="1"/>
  <c r="Y192" i="12"/>
  <c r="Y433" i="18" s="1"/>
  <c r="X192" i="12"/>
  <c r="X433" i="18" s="1"/>
  <c r="W192" i="12"/>
  <c r="W433" i="18" s="1"/>
  <c r="V192" i="12"/>
  <c r="V433" i="18" s="1"/>
  <c r="U192" i="12"/>
  <c r="U433" i="18" s="1"/>
  <c r="T192" i="12"/>
  <c r="T433" i="18" s="1"/>
  <c r="S192" i="12"/>
  <c r="S433" i="18" s="1"/>
  <c r="R192" i="12"/>
  <c r="R433" i="18" s="1"/>
  <c r="Q192" i="12"/>
  <c r="Q433" i="18" s="1"/>
  <c r="P192" i="12"/>
  <c r="P433" i="18" s="1"/>
  <c r="O192" i="12"/>
  <c r="O433" i="18" s="1"/>
  <c r="N192" i="12"/>
  <c r="N433" i="18" s="1"/>
  <c r="M192" i="12"/>
  <c r="M433" i="18" s="1"/>
  <c r="L192" i="12"/>
  <c r="L433" i="18" s="1"/>
  <c r="K192" i="12"/>
  <c r="K433" i="18" s="1"/>
  <c r="J192" i="12"/>
  <c r="J433" i="18" s="1"/>
  <c r="I192" i="12"/>
  <c r="I433" i="18" s="1"/>
  <c r="H192" i="12"/>
  <c r="H433" i="18" s="1"/>
  <c r="G192" i="12"/>
  <c r="G433" i="18" s="1"/>
  <c r="F192" i="12"/>
  <c r="F433" i="18" s="1"/>
  <c r="E192" i="12"/>
  <c r="E433" i="18" s="1"/>
  <c r="D192" i="12"/>
  <c r="D433" i="18" s="1"/>
  <c r="C192" i="12"/>
  <c r="C433" i="18" s="1"/>
  <c r="BG191" i="12"/>
  <c r="BG431" i="18" s="1"/>
  <c r="BF191" i="12"/>
  <c r="BF431" i="18" s="1"/>
  <c r="BE191" i="12"/>
  <c r="BE431" i="18" s="1"/>
  <c r="BD191" i="12"/>
  <c r="BD431" i="18" s="1"/>
  <c r="BC191" i="12"/>
  <c r="BC431" i="18" s="1"/>
  <c r="BB191" i="12"/>
  <c r="BB431" i="18" s="1"/>
  <c r="BA191" i="12"/>
  <c r="BA431" i="18" s="1"/>
  <c r="AZ191" i="12"/>
  <c r="AZ431" i="18" s="1"/>
  <c r="AY191" i="12"/>
  <c r="AY431" i="18" s="1"/>
  <c r="AX191" i="12"/>
  <c r="AX431" i="18" s="1"/>
  <c r="AW191" i="12"/>
  <c r="AW431" i="18" s="1"/>
  <c r="AV191" i="12"/>
  <c r="AV431" i="18" s="1"/>
  <c r="AT191" i="12"/>
  <c r="AT431" i="18" s="1"/>
  <c r="AS191" i="12"/>
  <c r="AS431" i="18" s="1"/>
  <c r="AR191" i="12"/>
  <c r="AR431" i="18" s="1"/>
  <c r="AQ191" i="12"/>
  <c r="AQ431" i="18" s="1"/>
  <c r="AP191" i="12"/>
  <c r="AP431" i="18" s="1"/>
  <c r="AO191" i="12"/>
  <c r="AO431" i="18" s="1"/>
  <c r="AN191" i="12"/>
  <c r="AN431" i="18" s="1"/>
  <c r="AM191" i="12"/>
  <c r="AM431" i="18" s="1"/>
  <c r="AL191" i="12"/>
  <c r="AL431" i="18" s="1"/>
  <c r="AK191" i="12"/>
  <c r="AK431" i="18" s="1"/>
  <c r="AJ191" i="12"/>
  <c r="AJ431" i="18" s="1"/>
  <c r="AI191" i="12"/>
  <c r="AI431" i="18" s="1"/>
  <c r="AH191" i="12"/>
  <c r="AH431" i="18" s="1"/>
  <c r="AG191" i="12"/>
  <c r="AG431" i="18" s="1"/>
  <c r="AF191" i="12"/>
  <c r="AF431" i="18" s="1"/>
  <c r="AE191" i="12"/>
  <c r="AE431" i="18" s="1"/>
  <c r="AD191" i="12"/>
  <c r="AD431" i="18" s="1"/>
  <c r="AC191" i="12"/>
  <c r="AC431" i="18" s="1"/>
  <c r="AB191" i="12"/>
  <c r="AB431" i="18" s="1"/>
  <c r="AA191" i="12"/>
  <c r="AA431" i="18" s="1"/>
  <c r="Z191" i="12"/>
  <c r="Z431" i="18" s="1"/>
  <c r="Y191" i="12"/>
  <c r="Y431" i="18" s="1"/>
  <c r="X191" i="12"/>
  <c r="X431" i="18" s="1"/>
  <c r="W191" i="12"/>
  <c r="W431" i="18" s="1"/>
  <c r="V191" i="12"/>
  <c r="V431" i="18" s="1"/>
  <c r="U191" i="12"/>
  <c r="U431" i="18" s="1"/>
  <c r="T191" i="12"/>
  <c r="T431" i="18" s="1"/>
  <c r="S191" i="12"/>
  <c r="S431" i="18" s="1"/>
  <c r="R191" i="12"/>
  <c r="R431" i="18" s="1"/>
  <c r="Q191" i="12"/>
  <c r="Q431" i="18" s="1"/>
  <c r="P191" i="12"/>
  <c r="P431" i="18" s="1"/>
  <c r="O191" i="12"/>
  <c r="O431" i="18" s="1"/>
  <c r="N191" i="12"/>
  <c r="N431" i="18" s="1"/>
  <c r="M191" i="12"/>
  <c r="M431" i="18" s="1"/>
  <c r="L191" i="12"/>
  <c r="L431" i="18" s="1"/>
  <c r="K191" i="12"/>
  <c r="K431" i="18" s="1"/>
  <c r="J191" i="12"/>
  <c r="J431" i="18" s="1"/>
  <c r="I191" i="12"/>
  <c r="I431" i="18" s="1"/>
  <c r="H191" i="12"/>
  <c r="H431" i="18" s="1"/>
  <c r="G191" i="12"/>
  <c r="G431" i="18" s="1"/>
  <c r="F191" i="12"/>
  <c r="F431" i="18" s="1"/>
  <c r="E191" i="12"/>
  <c r="E431" i="18" s="1"/>
  <c r="D191" i="12"/>
  <c r="D431" i="18" s="1"/>
  <c r="C191" i="12"/>
  <c r="C431" i="18" s="1"/>
  <c r="BG190" i="12"/>
  <c r="BG429" i="18" s="1"/>
  <c r="BF190" i="12"/>
  <c r="BF429" i="18" s="1"/>
  <c r="BE190" i="12"/>
  <c r="BE429" i="18" s="1"/>
  <c r="BD190" i="12"/>
  <c r="BD429" i="18" s="1"/>
  <c r="BC190" i="12"/>
  <c r="BC429" i="18" s="1"/>
  <c r="BB190" i="12"/>
  <c r="BB429" i="18" s="1"/>
  <c r="BA190" i="12"/>
  <c r="BA429" i="18" s="1"/>
  <c r="AZ190" i="12"/>
  <c r="AZ429" i="18" s="1"/>
  <c r="AY190" i="12"/>
  <c r="AY429" i="18" s="1"/>
  <c r="AX190" i="12"/>
  <c r="AX429" i="18" s="1"/>
  <c r="AW190" i="12"/>
  <c r="AW429" i="18" s="1"/>
  <c r="AV190" i="12"/>
  <c r="AV429" i="18" s="1"/>
  <c r="AT190" i="12"/>
  <c r="AT429" i="18" s="1"/>
  <c r="AS190" i="12"/>
  <c r="AS429" i="18" s="1"/>
  <c r="AR190" i="12"/>
  <c r="AR429" i="18" s="1"/>
  <c r="AQ190" i="12"/>
  <c r="AQ429" i="18" s="1"/>
  <c r="AP190" i="12"/>
  <c r="AP429" i="18" s="1"/>
  <c r="AO190" i="12"/>
  <c r="AO429" i="18" s="1"/>
  <c r="AN190" i="12"/>
  <c r="AN429" i="18" s="1"/>
  <c r="AM190" i="12"/>
  <c r="AM429" i="18" s="1"/>
  <c r="AL190" i="12"/>
  <c r="AL429" i="18" s="1"/>
  <c r="AK190" i="12"/>
  <c r="AK429" i="18" s="1"/>
  <c r="AJ190" i="12"/>
  <c r="AJ429" i="18" s="1"/>
  <c r="AI190" i="12"/>
  <c r="AI429" i="18" s="1"/>
  <c r="AH190" i="12"/>
  <c r="AH429" i="18" s="1"/>
  <c r="AG190" i="12"/>
  <c r="AG429" i="18" s="1"/>
  <c r="AF190" i="12"/>
  <c r="AF429" i="18" s="1"/>
  <c r="AE190" i="12"/>
  <c r="AE429" i="18" s="1"/>
  <c r="AD190" i="12"/>
  <c r="AD429" i="18" s="1"/>
  <c r="AC190" i="12"/>
  <c r="AC429" i="18" s="1"/>
  <c r="AB190" i="12"/>
  <c r="AB429" i="18" s="1"/>
  <c r="AA190" i="12"/>
  <c r="AA429" i="18" s="1"/>
  <c r="Z190" i="12"/>
  <c r="Z429" i="18" s="1"/>
  <c r="Y190" i="12"/>
  <c r="Y429" i="18" s="1"/>
  <c r="X190" i="12"/>
  <c r="X429" i="18" s="1"/>
  <c r="W190" i="12"/>
  <c r="W429" i="18" s="1"/>
  <c r="V190" i="12"/>
  <c r="V429" i="18" s="1"/>
  <c r="U190" i="12"/>
  <c r="U429" i="18" s="1"/>
  <c r="T190" i="12"/>
  <c r="T429" i="18" s="1"/>
  <c r="S190" i="12"/>
  <c r="S429" i="18" s="1"/>
  <c r="R190" i="12"/>
  <c r="R429" i="18" s="1"/>
  <c r="Q190" i="12"/>
  <c r="Q429" i="18" s="1"/>
  <c r="P190" i="12"/>
  <c r="P429" i="18" s="1"/>
  <c r="O190" i="12"/>
  <c r="O429" i="18" s="1"/>
  <c r="N190" i="12"/>
  <c r="N429" i="18" s="1"/>
  <c r="M190" i="12"/>
  <c r="M429" i="18" s="1"/>
  <c r="L190" i="12"/>
  <c r="L429" i="18" s="1"/>
  <c r="K190" i="12"/>
  <c r="K429" i="18" s="1"/>
  <c r="J190" i="12"/>
  <c r="J429" i="18" s="1"/>
  <c r="I190" i="12"/>
  <c r="I429" i="18" s="1"/>
  <c r="H190" i="12"/>
  <c r="H429" i="18" s="1"/>
  <c r="G190" i="12"/>
  <c r="G429" i="18" s="1"/>
  <c r="F190" i="12"/>
  <c r="F429" i="18" s="1"/>
  <c r="E190" i="12"/>
  <c r="E429" i="18" s="1"/>
  <c r="D190" i="12"/>
  <c r="D429" i="18" s="1"/>
  <c r="C190" i="12"/>
  <c r="C429" i="18" s="1"/>
  <c r="AT195" i="13"/>
  <c r="AT449" i="16" s="1"/>
  <c r="AS195" i="13"/>
  <c r="AS449" i="16" s="1"/>
  <c r="AR195" i="13"/>
  <c r="AR449" i="16" s="1"/>
  <c r="AQ195" i="13"/>
  <c r="AQ449" i="16" s="1"/>
  <c r="AP195" i="13"/>
  <c r="AP449" i="16" s="1"/>
  <c r="AO195" i="13"/>
  <c r="AO449" i="16" s="1"/>
  <c r="AN195" i="13"/>
  <c r="AN449" i="16" s="1"/>
  <c r="AM195" i="13"/>
  <c r="AM449" i="16" s="1"/>
  <c r="AL195" i="13"/>
  <c r="AL449" i="16" s="1"/>
  <c r="AK195" i="13"/>
  <c r="AK449" i="16" s="1"/>
  <c r="AJ195" i="13"/>
  <c r="AJ449" i="16" s="1"/>
  <c r="AI195" i="13"/>
  <c r="AI449" i="16" s="1"/>
  <c r="AH195" i="13"/>
  <c r="AH449" i="16" s="1"/>
  <c r="AG195" i="13"/>
  <c r="AG449" i="16" s="1"/>
  <c r="AF195" i="13"/>
  <c r="AF449" i="16" s="1"/>
  <c r="AE195" i="13"/>
  <c r="AE449" i="16" s="1"/>
  <c r="AD195" i="13"/>
  <c r="AD449" i="16" s="1"/>
  <c r="AC195" i="13"/>
  <c r="AC449" i="16" s="1"/>
  <c r="AB195" i="13"/>
  <c r="AB449" i="16" s="1"/>
  <c r="AA195" i="13"/>
  <c r="AA449" i="16" s="1"/>
  <c r="Z195" i="13"/>
  <c r="Z449" i="16" s="1"/>
  <c r="Y195" i="13"/>
  <c r="Y449" i="16" s="1"/>
  <c r="X195" i="13"/>
  <c r="X449" i="16" s="1"/>
  <c r="W195" i="13"/>
  <c r="W449" i="16" s="1"/>
  <c r="V195" i="13"/>
  <c r="V449" i="16" s="1"/>
  <c r="U195" i="13"/>
  <c r="U449" i="16" s="1"/>
  <c r="T195" i="13"/>
  <c r="T449" i="16" s="1"/>
  <c r="S195" i="13"/>
  <c r="S449" i="16" s="1"/>
  <c r="R195" i="13"/>
  <c r="R449" i="16" s="1"/>
  <c r="Q195" i="13"/>
  <c r="Q449" i="16" s="1"/>
  <c r="P195" i="13"/>
  <c r="P449" i="16" s="1"/>
  <c r="O195" i="13"/>
  <c r="O449" i="16" s="1"/>
  <c r="N195" i="13"/>
  <c r="N449" i="16" s="1"/>
  <c r="M195" i="13"/>
  <c r="M449" i="16" s="1"/>
  <c r="L195" i="13"/>
  <c r="L449" i="16" s="1"/>
  <c r="K195" i="13"/>
  <c r="K449" i="16" s="1"/>
  <c r="J195" i="13"/>
  <c r="J449" i="16" s="1"/>
  <c r="I195" i="13"/>
  <c r="I449" i="16" s="1"/>
  <c r="H195" i="13"/>
  <c r="H449" i="16" s="1"/>
  <c r="G195" i="13"/>
  <c r="G449" i="16" s="1"/>
  <c r="F195" i="13"/>
  <c r="F449" i="16" s="1"/>
  <c r="E195" i="13"/>
  <c r="E449" i="16" s="1"/>
  <c r="D195" i="13"/>
  <c r="D449" i="16" s="1"/>
  <c r="C195" i="13"/>
  <c r="C449" i="16" s="1"/>
  <c r="AT194" i="13"/>
  <c r="AT445" i="16" s="1"/>
  <c r="AS194" i="13"/>
  <c r="AS445" i="16" s="1"/>
  <c r="AR194" i="13"/>
  <c r="AR445" i="16" s="1"/>
  <c r="AQ194" i="13"/>
  <c r="AQ445" i="16" s="1"/>
  <c r="AP194" i="13"/>
  <c r="AP445" i="16" s="1"/>
  <c r="AO194" i="13"/>
  <c r="AO445" i="16" s="1"/>
  <c r="AN194" i="13"/>
  <c r="AN445" i="16" s="1"/>
  <c r="AM194" i="13"/>
  <c r="AM445" i="16" s="1"/>
  <c r="AL194" i="13"/>
  <c r="AL445" i="16" s="1"/>
  <c r="AK194" i="13"/>
  <c r="AK445" i="16" s="1"/>
  <c r="AJ194" i="13"/>
  <c r="AJ445" i="16" s="1"/>
  <c r="AI194" i="13"/>
  <c r="AI445" i="16" s="1"/>
  <c r="AH194" i="13"/>
  <c r="AH445" i="16" s="1"/>
  <c r="AG194" i="13"/>
  <c r="AG445" i="16" s="1"/>
  <c r="AF194" i="13"/>
  <c r="AF445" i="16" s="1"/>
  <c r="AE194" i="13"/>
  <c r="AE445" i="16" s="1"/>
  <c r="AD194" i="13"/>
  <c r="AD445" i="16" s="1"/>
  <c r="AC194" i="13"/>
  <c r="AC445" i="16" s="1"/>
  <c r="AB194" i="13"/>
  <c r="AB445" i="16" s="1"/>
  <c r="AA194" i="13"/>
  <c r="AA445" i="16" s="1"/>
  <c r="Z194" i="13"/>
  <c r="Z445" i="16" s="1"/>
  <c r="Y194" i="13"/>
  <c r="Y445" i="16" s="1"/>
  <c r="X194" i="13"/>
  <c r="X445" i="16" s="1"/>
  <c r="W194" i="13"/>
  <c r="W445" i="16" s="1"/>
  <c r="V194" i="13"/>
  <c r="V445" i="16" s="1"/>
  <c r="U194" i="13"/>
  <c r="U445" i="16" s="1"/>
  <c r="T194" i="13"/>
  <c r="T445" i="16" s="1"/>
  <c r="S194" i="13"/>
  <c r="S445" i="16" s="1"/>
  <c r="R194" i="13"/>
  <c r="R445" i="16" s="1"/>
  <c r="Q194" i="13"/>
  <c r="Q445" i="16" s="1"/>
  <c r="P194" i="13"/>
  <c r="P445" i="16" s="1"/>
  <c r="O194" i="13"/>
  <c r="O445" i="16" s="1"/>
  <c r="N194" i="13"/>
  <c r="N445" i="16" s="1"/>
  <c r="M194" i="13"/>
  <c r="M445" i="16" s="1"/>
  <c r="L194" i="13"/>
  <c r="L445" i="16" s="1"/>
  <c r="K194" i="13"/>
  <c r="K445" i="16" s="1"/>
  <c r="J194" i="13"/>
  <c r="J445" i="16" s="1"/>
  <c r="I194" i="13"/>
  <c r="I445" i="16" s="1"/>
  <c r="H194" i="13"/>
  <c r="H445" i="16" s="1"/>
  <c r="G194" i="13"/>
  <c r="G445" i="16" s="1"/>
  <c r="F194" i="13"/>
  <c r="F445" i="16" s="1"/>
  <c r="E194" i="13"/>
  <c r="E445" i="16" s="1"/>
  <c r="D194" i="13"/>
  <c r="D445" i="16" s="1"/>
  <c r="C194" i="13"/>
  <c r="C445" i="16" s="1"/>
  <c r="AT193" i="13"/>
  <c r="AT441" i="16" s="1"/>
  <c r="AS193" i="13"/>
  <c r="AS441" i="16" s="1"/>
  <c r="AR193" i="13"/>
  <c r="AR441" i="16" s="1"/>
  <c r="AQ193" i="13"/>
  <c r="AQ441" i="16" s="1"/>
  <c r="AP193" i="13"/>
  <c r="AP441" i="16" s="1"/>
  <c r="AO193" i="13"/>
  <c r="AO441" i="16" s="1"/>
  <c r="AN193" i="13"/>
  <c r="AN441" i="16" s="1"/>
  <c r="AM193" i="13"/>
  <c r="AM441" i="16" s="1"/>
  <c r="AL193" i="13"/>
  <c r="AL441" i="16" s="1"/>
  <c r="AK193" i="13"/>
  <c r="AK441" i="16" s="1"/>
  <c r="AJ193" i="13"/>
  <c r="AJ441" i="16" s="1"/>
  <c r="AI193" i="13"/>
  <c r="AI441" i="16" s="1"/>
  <c r="AH193" i="13"/>
  <c r="AH441" i="16" s="1"/>
  <c r="AG193" i="13"/>
  <c r="AG441" i="16" s="1"/>
  <c r="AF193" i="13"/>
  <c r="AF441" i="16" s="1"/>
  <c r="AE193" i="13"/>
  <c r="AE441" i="16" s="1"/>
  <c r="AD193" i="13"/>
  <c r="AD441" i="16" s="1"/>
  <c r="AC193" i="13"/>
  <c r="AC441" i="16" s="1"/>
  <c r="AB193" i="13"/>
  <c r="AB441" i="16" s="1"/>
  <c r="AA193" i="13"/>
  <c r="AA441" i="16" s="1"/>
  <c r="Z193" i="13"/>
  <c r="Z441" i="16" s="1"/>
  <c r="Y193" i="13"/>
  <c r="Y441" i="16" s="1"/>
  <c r="X193" i="13"/>
  <c r="X441" i="16" s="1"/>
  <c r="W193" i="13"/>
  <c r="W441" i="16" s="1"/>
  <c r="V193" i="13"/>
  <c r="V441" i="16" s="1"/>
  <c r="U193" i="13"/>
  <c r="U441" i="16" s="1"/>
  <c r="T193" i="13"/>
  <c r="T441" i="16" s="1"/>
  <c r="S193" i="13"/>
  <c r="S441" i="16" s="1"/>
  <c r="R193" i="13"/>
  <c r="R441" i="16" s="1"/>
  <c r="Q193" i="13"/>
  <c r="Q441" i="16" s="1"/>
  <c r="P193" i="13"/>
  <c r="P441" i="16" s="1"/>
  <c r="O193" i="13"/>
  <c r="O441" i="16" s="1"/>
  <c r="N193" i="13"/>
  <c r="N441" i="16" s="1"/>
  <c r="M193" i="13"/>
  <c r="M441" i="16" s="1"/>
  <c r="L193" i="13"/>
  <c r="L441" i="16" s="1"/>
  <c r="K193" i="13"/>
  <c r="K441" i="16" s="1"/>
  <c r="J193" i="13"/>
  <c r="J441" i="16" s="1"/>
  <c r="I193" i="13"/>
  <c r="I441" i="16" s="1"/>
  <c r="H193" i="13"/>
  <c r="H441" i="16" s="1"/>
  <c r="G193" i="13"/>
  <c r="G441" i="16" s="1"/>
  <c r="F193" i="13"/>
  <c r="F441" i="16" s="1"/>
  <c r="E193" i="13"/>
  <c r="E441" i="16" s="1"/>
  <c r="D193" i="13"/>
  <c r="D441" i="16" s="1"/>
  <c r="C193" i="13"/>
  <c r="C441" i="16" s="1"/>
  <c r="AT192" i="13"/>
  <c r="AT433" i="16" s="1"/>
  <c r="AS192" i="13"/>
  <c r="AS433" i="16" s="1"/>
  <c r="AR192" i="13"/>
  <c r="AR433" i="16" s="1"/>
  <c r="AQ192" i="13"/>
  <c r="AQ433" i="16" s="1"/>
  <c r="AP192" i="13"/>
  <c r="AP433" i="16" s="1"/>
  <c r="AO192" i="13"/>
  <c r="AO433" i="16" s="1"/>
  <c r="AN192" i="13"/>
  <c r="AN433" i="16" s="1"/>
  <c r="AM192" i="13"/>
  <c r="AM433" i="16" s="1"/>
  <c r="AL192" i="13"/>
  <c r="AL433" i="16" s="1"/>
  <c r="AK192" i="13"/>
  <c r="AK433" i="16" s="1"/>
  <c r="AJ192" i="13"/>
  <c r="AJ433" i="16" s="1"/>
  <c r="AI192" i="13"/>
  <c r="AI433" i="16" s="1"/>
  <c r="AH192" i="13"/>
  <c r="AH433" i="16" s="1"/>
  <c r="AG192" i="13"/>
  <c r="AG433" i="16" s="1"/>
  <c r="AF192" i="13"/>
  <c r="AF433" i="16" s="1"/>
  <c r="AE192" i="13"/>
  <c r="AE433" i="16" s="1"/>
  <c r="AD192" i="13"/>
  <c r="AD433" i="16" s="1"/>
  <c r="AC192" i="13"/>
  <c r="AC433" i="16" s="1"/>
  <c r="AB192" i="13"/>
  <c r="AB433" i="16" s="1"/>
  <c r="AA192" i="13"/>
  <c r="AA433" i="16" s="1"/>
  <c r="Z192" i="13"/>
  <c r="Z433" i="16" s="1"/>
  <c r="Y192" i="13"/>
  <c r="Y433" i="16" s="1"/>
  <c r="X192" i="13"/>
  <c r="X433" i="16" s="1"/>
  <c r="W192" i="13"/>
  <c r="W433" i="16" s="1"/>
  <c r="V192" i="13"/>
  <c r="V433" i="16" s="1"/>
  <c r="U192" i="13"/>
  <c r="U433" i="16" s="1"/>
  <c r="T192" i="13"/>
  <c r="T433" i="16" s="1"/>
  <c r="S192" i="13"/>
  <c r="S433" i="16" s="1"/>
  <c r="R192" i="13"/>
  <c r="R433" i="16" s="1"/>
  <c r="Q192" i="13"/>
  <c r="Q433" i="16" s="1"/>
  <c r="P192" i="13"/>
  <c r="P433" i="16" s="1"/>
  <c r="O192" i="13"/>
  <c r="O433" i="16" s="1"/>
  <c r="N192" i="13"/>
  <c r="N433" i="16" s="1"/>
  <c r="M192" i="13"/>
  <c r="M433" i="16" s="1"/>
  <c r="L192" i="13"/>
  <c r="L433" i="16" s="1"/>
  <c r="K192" i="13"/>
  <c r="K433" i="16" s="1"/>
  <c r="J192" i="13"/>
  <c r="J433" i="16" s="1"/>
  <c r="I192" i="13"/>
  <c r="I433" i="16" s="1"/>
  <c r="H192" i="13"/>
  <c r="H433" i="16" s="1"/>
  <c r="G192" i="13"/>
  <c r="G433" i="16" s="1"/>
  <c r="F192" i="13"/>
  <c r="F433" i="16" s="1"/>
  <c r="E192" i="13"/>
  <c r="E433" i="16" s="1"/>
  <c r="D192" i="13"/>
  <c r="D433" i="16" s="1"/>
  <c r="C192" i="13"/>
  <c r="C433" i="16" s="1"/>
  <c r="AT191" i="13"/>
  <c r="AT431" i="16" s="1"/>
  <c r="AS191" i="13"/>
  <c r="AS431" i="16" s="1"/>
  <c r="AR191" i="13"/>
  <c r="AR431" i="16" s="1"/>
  <c r="AQ191" i="13"/>
  <c r="AQ431" i="16" s="1"/>
  <c r="AP191" i="13"/>
  <c r="AP431" i="16" s="1"/>
  <c r="AO191" i="13"/>
  <c r="AO431" i="16" s="1"/>
  <c r="AN191" i="13"/>
  <c r="AN431" i="16" s="1"/>
  <c r="AM191" i="13"/>
  <c r="AM431" i="16" s="1"/>
  <c r="AL191" i="13"/>
  <c r="AL431" i="16" s="1"/>
  <c r="AK191" i="13"/>
  <c r="AK431" i="16" s="1"/>
  <c r="AJ191" i="13"/>
  <c r="AJ431" i="16" s="1"/>
  <c r="AI191" i="13"/>
  <c r="AI431" i="16" s="1"/>
  <c r="AH191" i="13"/>
  <c r="AH431" i="16" s="1"/>
  <c r="AG191" i="13"/>
  <c r="AG431" i="16" s="1"/>
  <c r="AF191" i="13"/>
  <c r="AF431" i="16" s="1"/>
  <c r="AE191" i="13"/>
  <c r="AE431" i="16" s="1"/>
  <c r="AD191" i="13"/>
  <c r="AD431" i="16" s="1"/>
  <c r="AC191" i="13"/>
  <c r="AC431" i="16" s="1"/>
  <c r="AB191" i="13"/>
  <c r="AB431" i="16" s="1"/>
  <c r="AA191" i="13"/>
  <c r="AA431" i="16" s="1"/>
  <c r="Z191" i="13"/>
  <c r="Z431" i="16" s="1"/>
  <c r="Y191" i="13"/>
  <c r="Y431" i="16" s="1"/>
  <c r="X191" i="13"/>
  <c r="X431" i="16" s="1"/>
  <c r="W191" i="13"/>
  <c r="W431" i="16" s="1"/>
  <c r="V191" i="13"/>
  <c r="V431" i="16" s="1"/>
  <c r="U191" i="13"/>
  <c r="U431" i="16" s="1"/>
  <c r="T191" i="13"/>
  <c r="T431" i="16" s="1"/>
  <c r="S191" i="13"/>
  <c r="S431" i="16" s="1"/>
  <c r="R191" i="13"/>
  <c r="R431" i="16" s="1"/>
  <c r="Q191" i="13"/>
  <c r="Q431" i="16" s="1"/>
  <c r="P191" i="13"/>
  <c r="P431" i="16" s="1"/>
  <c r="O191" i="13"/>
  <c r="O431" i="16" s="1"/>
  <c r="N191" i="13"/>
  <c r="N431" i="16" s="1"/>
  <c r="M191" i="13"/>
  <c r="M431" i="16" s="1"/>
  <c r="L191" i="13"/>
  <c r="L431" i="16" s="1"/>
  <c r="K191" i="13"/>
  <c r="K431" i="16" s="1"/>
  <c r="J191" i="13"/>
  <c r="J431" i="16" s="1"/>
  <c r="I191" i="13"/>
  <c r="I431" i="16" s="1"/>
  <c r="H191" i="13"/>
  <c r="H431" i="16" s="1"/>
  <c r="G191" i="13"/>
  <c r="G431" i="16" s="1"/>
  <c r="F191" i="13"/>
  <c r="F431" i="16" s="1"/>
  <c r="E191" i="13"/>
  <c r="E431" i="16" s="1"/>
  <c r="D191" i="13"/>
  <c r="D431" i="16" s="1"/>
  <c r="C191" i="13"/>
  <c r="C431" i="16" s="1"/>
  <c r="AT190" i="13"/>
  <c r="AT429" i="16" s="1"/>
  <c r="AS190" i="13"/>
  <c r="AS429" i="16" s="1"/>
  <c r="AR190" i="13"/>
  <c r="AR429" i="16" s="1"/>
  <c r="AQ190" i="13"/>
  <c r="AQ429" i="16" s="1"/>
  <c r="AP190" i="13"/>
  <c r="AP429" i="16" s="1"/>
  <c r="AO190" i="13"/>
  <c r="AO429" i="16" s="1"/>
  <c r="AN190" i="13"/>
  <c r="AN429" i="16" s="1"/>
  <c r="AM190" i="13"/>
  <c r="AM429" i="16" s="1"/>
  <c r="AL190" i="13"/>
  <c r="AL429" i="16" s="1"/>
  <c r="AK190" i="13"/>
  <c r="AK429" i="16" s="1"/>
  <c r="AJ190" i="13"/>
  <c r="AJ429" i="16" s="1"/>
  <c r="AI190" i="13"/>
  <c r="AI429" i="16" s="1"/>
  <c r="AH190" i="13"/>
  <c r="AH429" i="16" s="1"/>
  <c r="AG190" i="13"/>
  <c r="AG429" i="16" s="1"/>
  <c r="AF190" i="13"/>
  <c r="AF429" i="16" s="1"/>
  <c r="AE190" i="13"/>
  <c r="AE429" i="16" s="1"/>
  <c r="AD190" i="13"/>
  <c r="AD429" i="16" s="1"/>
  <c r="AC190" i="13"/>
  <c r="AC429" i="16" s="1"/>
  <c r="AB190" i="13"/>
  <c r="AB429" i="16" s="1"/>
  <c r="AA190" i="13"/>
  <c r="AA429" i="16" s="1"/>
  <c r="Z190" i="13"/>
  <c r="Z429" i="16" s="1"/>
  <c r="Y190" i="13"/>
  <c r="Y429" i="16" s="1"/>
  <c r="X190" i="13"/>
  <c r="X429" i="16" s="1"/>
  <c r="W190" i="13"/>
  <c r="W429" i="16" s="1"/>
  <c r="V190" i="13"/>
  <c r="V429" i="16" s="1"/>
  <c r="U190" i="13"/>
  <c r="U429" i="16" s="1"/>
  <c r="T190" i="13"/>
  <c r="T429" i="16" s="1"/>
  <c r="S190" i="13"/>
  <c r="S429" i="16" s="1"/>
  <c r="R190" i="13"/>
  <c r="R429" i="16" s="1"/>
  <c r="Q190" i="13"/>
  <c r="Q429" i="16" s="1"/>
  <c r="P190" i="13"/>
  <c r="P429" i="16" s="1"/>
  <c r="O190" i="13"/>
  <c r="O429" i="16" s="1"/>
  <c r="N190" i="13"/>
  <c r="N429" i="16" s="1"/>
  <c r="M190" i="13"/>
  <c r="M429" i="16" s="1"/>
  <c r="L190" i="13"/>
  <c r="L429" i="16" s="1"/>
  <c r="K190" i="13"/>
  <c r="K429" i="16" s="1"/>
  <c r="J190" i="13"/>
  <c r="J429" i="16" s="1"/>
  <c r="I190" i="13"/>
  <c r="I429" i="16" s="1"/>
  <c r="H190" i="13"/>
  <c r="H429" i="16" s="1"/>
  <c r="G190" i="13"/>
  <c r="G429" i="16" s="1"/>
  <c r="F190" i="13"/>
  <c r="F429" i="16" s="1"/>
  <c r="E190" i="13"/>
  <c r="E429" i="16" s="1"/>
  <c r="D190" i="13"/>
  <c r="D429" i="16" s="1"/>
  <c r="C190" i="13"/>
  <c r="C429" i="16" s="1"/>
  <c r="BF195" i="13"/>
  <c r="BF449" i="16" s="1"/>
  <c r="BE195" i="13"/>
  <c r="BE449" i="16" s="1"/>
  <c r="BD195" i="13"/>
  <c r="BD449" i="16" s="1"/>
  <c r="BC195" i="13"/>
  <c r="BC449" i="16" s="1"/>
  <c r="BB195" i="13"/>
  <c r="BB449" i="16" s="1"/>
  <c r="BA195" i="13"/>
  <c r="BA449" i="16" s="1"/>
  <c r="AZ195" i="13"/>
  <c r="AZ449" i="16" s="1"/>
  <c r="AY195" i="13"/>
  <c r="AY449" i="16" s="1"/>
  <c r="AX195" i="13"/>
  <c r="AX449" i="16" s="1"/>
  <c r="AW195" i="13"/>
  <c r="AW449" i="16" s="1"/>
  <c r="AV195" i="13"/>
  <c r="AV449" i="16" s="1"/>
  <c r="BF194" i="13"/>
  <c r="BF445" i="16" s="1"/>
  <c r="BE194" i="13"/>
  <c r="BE445" i="16" s="1"/>
  <c r="BD194" i="13"/>
  <c r="BD445" i="16" s="1"/>
  <c r="BC194" i="13"/>
  <c r="BC445" i="16" s="1"/>
  <c r="BB194" i="13"/>
  <c r="BB445" i="16" s="1"/>
  <c r="BA194" i="13"/>
  <c r="BA445" i="16" s="1"/>
  <c r="AZ194" i="13"/>
  <c r="AZ445" i="16" s="1"/>
  <c r="AY194" i="13"/>
  <c r="AY445" i="16" s="1"/>
  <c r="AX194" i="13"/>
  <c r="AX445" i="16" s="1"/>
  <c r="AW194" i="13"/>
  <c r="AW445" i="16" s="1"/>
  <c r="AV194" i="13"/>
  <c r="AV445" i="16" s="1"/>
  <c r="BF193" i="13"/>
  <c r="BF441" i="16" s="1"/>
  <c r="BE193" i="13"/>
  <c r="BE441" i="16" s="1"/>
  <c r="BD193" i="13"/>
  <c r="BD441" i="16" s="1"/>
  <c r="BC193" i="13"/>
  <c r="BC441" i="16" s="1"/>
  <c r="BB193" i="13"/>
  <c r="BB441" i="16" s="1"/>
  <c r="BA193" i="13"/>
  <c r="BA441" i="16" s="1"/>
  <c r="AZ193" i="13"/>
  <c r="AZ441" i="16" s="1"/>
  <c r="AY193" i="13"/>
  <c r="AY441" i="16" s="1"/>
  <c r="AX193" i="13"/>
  <c r="AX441" i="16" s="1"/>
  <c r="AW193" i="13"/>
  <c r="AW441" i="16" s="1"/>
  <c r="AV193" i="13"/>
  <c r="AV441" i="16" s="1"/>
  <c r="BF192" i="13"/>
  <c r="BF433" i="16" s="1"/>
  <c r="BE192" i="13"/>
  <c r="BE433" i="16" s="1"/>
  <c r="BD192" i="13"/>
  <c r="BD433" i="16" s="1"/>
  <c r="BC192" i="13"/>
  <c r="BC433" i="16" s="1"/>
  <c r="BB192" i="13"/>
  <c r="BB433" i="16" s="1"/>
  <c r="BA192" i="13"/>
  <c r="BA433" i="16" s="1"/>
  <c r="AZ192" i="13"/>
  <c r="AZ433" i="16" s="1"/>
  <c r="AY192" i="13"/>
  <c r="AY433" i="16" s="1"/>
  <c r="AX192" i="13"/>
  <c r="AX433" i="16" s="1"/>
  <c r="AW192" i="13"/>
  <c r="AW433" i="16" s="1"/>
  <c r="AV192" i="13"/>
  <c r="AV433" i="16" s="1"/>
  <c r="BF191" i="13"/>
  <c r="BF431" i="16" s="1"/>
  <c r="BE191" i="13"/>
  <c r="BE431" i="16" s="1"/>
  <c r="BD191" i="13"/>
  <c r="BD431" i="16" s="1"/>
  <c r="BC191" i="13"/>
  <c r="BC431" i="16" s="1"/>
  <c r="BB191" i="13"/>
  <c r="BB431" i="16" s="1"/>
  <c r="BA191" i="13"/>
  <c r="BA431" i="16" s="1"/>
  <c r="AZ191" i="13"/>
  <c r="AZ431" i="16" s="1"/>
  <c r="AY191" i="13"/>
  <c r="AY431" i="16" s="1"/>
  <c r="AX191" i="13"/>
  <c r="AX431" i="16" s="1"/>
  <c r="AW191" i="13"/>
  <c r="AW431" i="16" s="1"/>
  <c r="AV191" i="13"/>
  <c r="AV431" i="16" s="1"/>
  <c r="BF190" i="13"/>
  <c r="BF429" i="16" s="1"/>
  <c r="BE190" i="13"/>
  <c r="BE429" i="16" s="1"/>
  <c r="BD190" i="13"/>
  <c r="BD429" i="16" s="1"/>
  <c r="BC190" i="13"/>
  <c r="BC429" i="16" s="1"/>
  <c r="BB190" i="13"/>
  <c r="BB429" i="16" s="1"/>
  <c r="BA190" i="13"/>
  <c r="BA429" i="16" s="1"/>
  <c r="AZ190" i="13"/>
  <c r="AZ429" i="16" s="1"/>
  <c r="AY190" i="13"/>
  <c r="AY429" i="16" s="1"/>
  <c r="AX190" i="13"/>
  <c r="AX429" i="16" s="1"/>
  <c r="AW190" i="13"/>
  <c r="AW429" i="16" s="1"/>
  <c r="AV190" i="13"/>
  <c r="AV429" i="16" s="1"/>
  <c r="BG195" i="13"/>
  <c r="BG449" i="16" s="1"/>
  <c r="BG194" i="13"/>
  <c r="BG445" i="16" s="1"/>
  <c r="BG193" i="13"/>
  <c r="BG441" i="16" s="1"/>
  <c r="T448" i="17" l="1"/>
  <c r="J436" i="17"/>
  <c r="Q436" i="17"/>
  <c r="L448" i="17"/>
  <c r="AY435" i="16"/>
  <c r="L436" i="17"/>
  <c r="N436" i="17"/>
  <c r="K444" i="17"/>
  <c r="J444" i="17"/>
  <c r="J448" i="17"/>
  <c r="AR430" i="18"/>
  <c r="BA430" i="18"/>
  <c r="L432" i="18"/>
  <c r="T432" i="18"/>
  <c r="AB432" i="18"/>
  <c r="AJ432" i="18"/>
  <c r="AR432" i="18"/>
  <c r="BA432" i="18"/>
  <c r="K436" i="17"/>
  <c r="BB450" i="16"/>
  <c r="AX450" i="16"/>
  <c r="BF450" i="16"/>
  <c r="AY450" i="16"/>
  <c r="AZ430" i="16"/>
  <c r="I432" i="16"/>
  <c r="Y432" i="16"/>
  <c r="AG432" i="16"/>
  <c r="AO432" i="16"/>
  <c r="Q450" i="16"/>
  <c r="AG450" i="16"/>
  <c r="M430" i="18"/>
  <c r="AC430" i="18"/>
  <c r="M432" i="18"/>
  <c r="U432" i="18"/>
  <c r="AK432" i="18"/>
  <c r="BB432" i="18"/>
  <c r="BA430" i="16"/>
  <c r="N430" i="16"/>
  <c r="AD430" i="16"/>
  <c r="AL430" i="16"/>
  <c r="J432" i="16"/>
  <c r="R432" i="16"/>
  <c r="Z432" i="16"/>
  <c r="AH432" i="16"/>
  <c r="AP432" i="16"/>
  <c r="J450" i="16"/>
  <c r="R450" i="16"/>
  <c r="Z450" i="16"/>
  <c r="U430" i="16"/>
  <c r="AC430" i="16"/>
  <c r="AS430" i="16"/>
  <c r="Q432" i="16"/>
  <c r="I450" i="16"/>
  <c r="Y450" i="16"/>
  <c r="AT430" i="16"/>
  <c r="BB430" i="16"/>
  <c r="AV435" i="16"/>
  <c r="AX447" i="16"/>
  <c r="BC450" i="16"/>
  <c r="G430" i="16"/>
  <c r="O430" i="16"/>
  <c r="W430" i="16"/>
  <c r="AE430" i="16"/>
  <c r="AM430" i="16"/>
  <c r="K432" i="16"/>
  <c r="S432" i="16"/>
  <c r="AA432" i="16"/>
  <c r="AI432" i="16"/>
  <c r="AQ432" i="16"/>
  <c r="C450" i="16"/>
  <c r="K450" i="16"/>
  <c r="S450" i="16"/>
  <c r="AA450" i="16"/>
  <c r="AI450" i="16"/>
  <c r="AQ450" i="16"/>
  <c r="G430" i="18"/>
  <c r="O430" i="18"/>
  <c r="W430" i="18"/>
  <c r="AE430" i="18"/>
  <c r="AM430" i="18"/>
  <c r="G432" i="18"/>
  <c r="O432" i="18"/>
  <c r="W432" i="18"/>
  <c r="AE432" i="18"/>
  <c r="AM432" i="18"/>
  <c r="H436" i="17"/>
  <c r="AV447" i="16"/>
  <c r="M430" i="16"/>
  <c r="AK430" i="16"/>
  <c r="AO450" i="16"/>
  <c r="U430" i="18"/>
  <c r="AK430" i="18"/>
  <c r="AS430" i="18"/>
  <c r="BB430" i="18"/>
  <c r="AC432" i="18"/>
  <c r="AS432" i="18"/>
  <c r="AW447" i="16"/>
  <c r="V430" i="16"/>
  <c r="BC430" i="16"/>
  <c r="AZ432" i="16"/>
  <c r="AW435" i="16"/>
  <c r="AY447" i="16"/>
  <c r="AV450" i="16"/>
  <c r="BD450" i="16"/>
  <c r="H430" i="16"/>
  <c r="P430" i="16"/>
  <c r="X430" i="16"/>
  <c r="AF430" i="16"/>
  <c r="AN430" i="16"/>
  <c r="L432" i="16"/>
  <c r="T432" i="16"/>
  <c r="AB432" i="16"/>
  <c r="AJ432" i="16"/>
  <c r="AR432" i="16"/>
  <c r="D450" i="16"/>
  <c r="L450" i="16"/>
  <c r="T450" i="16"/>
  <c r="AB450" i="16"/>
  <c r="AJ450" i="16"/>
  <c r="AR450" i="16"/>
  <c r="H430" i="18"/>
  <c r="P430" i="18"/>
  <c r="X430" i="18"/>
  <c r="AF430" i="18"/>
  <c r="N444" i="17"/>
  <c r="R430" i="18"/>
  <c r="Z430" i="18"/>
  <c r="AH430" i="18"/>
  <c r="AP430" i="18"/>
  <c r="BC430" i="18"/>
  <c r="J432" i="18"/>
  <c r="R432" i="18"/>
  <c r="Z432" i="18"/>
  <c r="AH432" i="18"/>
  <c r="AP432" i="18"/>
  <c r="T436" i="17"/>
  <c r="L444" i="17"/>
  <c r="I436" i="17"/>
  <c r="P436" i="17"/>
  <c r="H444" i="17"/>
  <c r="BE447" i="16"/>
  <c r="BE446" i="16"/>
  <c r="BI446" i="16"/>
  <c r="F435" i="16"/>
  <c r="AL434" i="16"/>
  <c r="AL435" i="16"/>
  <c r="R437" i="16"/>
  <c r="R443" i="16"/>
  <c r="R442" i="16"/>
  <c r="AI443" i="16"/>
  <c r="AI442" i="16"/>
  <c r="AI437" i="16"/>
  <c r="G447" i="16"/>
  <c r="G446" i="16"/>
  <c r="W447" i="16"/>
  <c r="W446" i="16"/>
  <c r="AE447" i="16"/>
  <c r="AE446" i="16"/>
  <c r="AM446" i="16"/>
  <c r="AM447" i="16"/>
  <c r="BD430" i="18"/>
  <c r="BH430" i="18"/>
  <c r="BD432" i="18"/>
  <c r="BH432" i="18"/>
  <c r="G434" i="18"/>
  <c r="G435" i="18"/>
  <c r="O434" i="18"/>
  <c r="O435" i="18"/>
  <c r="W434" i="18"/>
  <c r="W435" i="18"/>
  <c r="AE434" i="18"/>
  <c r="AE435" i="18"/>
  <c r="AM435" i="18"/>
  <c r="AM434" i="18"/>
  <c r="AV435" i="18"/>
  <c r="BD435" i="18"/>
  <c r="BD434" i="18"/>
  <c r="BH434" i="18"/>
  <c r="G437" i="18"/>
  <c r="G443" i="18"/>
  <c r="G442" i="18"/>
  <c r="O443" i="18"/>
  <c r="O442" i="18"/>
  <c r="O437" i="18"/>
  <c r="W443" i="18"/>
  <c r="W442" i="18"/>
  <c r="W437" i="18"/>
  <c r="AE442" i="18"/>
  <c r="AE437" i="18"/>
  <c r="AE443" i="18"/>
  <c r="AM443" i="18"/>
  <c r="AM442" i="18"/>
  <c r="AM437" i="18"/>
  <c r="AV443" i="18"/>
  <c r="AV437" i="18"/>
  <c r="AV439" i="18" s="1"/>
  <c r="BD437" i="18"/>
  <c r="BD442" i="18"/>
  <c r="BD443" i="18"/>
  <c r="BH442" i="18"/>
  <c r="G447" i="18"/>
  <c r="G446" i="18"/>
  <c r="O447" i="18"/>
  <c r="O446" i="18"/>
  <c r="W447" i="18"/>
  <c r="W446" i="18"/>
  <c r="AE447" i="18"/>
  <c r="AE446" i="18"/>
  <c r="AM447" i="18"/>
  <c r="AM446" i="18"/>
  <c r="AV447" i="18"/>
  <c r="BD446" i="18"/>
  <c r="BD447" i="18"/>
  <c r="BH446" i="18"/>
  <c r="G450" i="18"/>
  <c r="O450" i="18"/>
  <c r="W450" i="18"/>
  <c r="AE450" i="18"/>
  <c r="AM450" i="18"/>
  <c r="AV450" i="18"/>
  <c r="BD450" i="18"/>
  <c r="O436" i="17"/>
  <c r="M436" i="17"/>
  <c r="BL440" i="16"/>
  <c r="BE432" i="16"/>
  <c r="BI432" i="16"/>
  <c r="BA450" i="16"/>
  <c r="AK434" i="16"/>
  <c r="AK435" i="16"/>
  <c r="Q442" i="16"/>
  <c r="Q443" i="16"/>
  <c r="Q437" i="16"/>
  <c r="M447" i="16"/>
  <c r="M446" i="16"/>
  <c r="BG442" i="16"/>
  <c r="BK442" i="16"/>
  <c r="AZ443" i="16"/>
  <c r="AZ442" i="16"/>
  <c r="AZ437" i="16"/>
  <c r="N435" i="16"/>
  <c r="N434" i="16"/>
  <c r="AD435" i="16"/>
  <c r="AD434" i="16"/>
  <c r="AH443" i="16"/>
  <c r="AH442" i="16"/>
  <c r="AH437" i="16"/>
  <c r="BD435" i="16"/>
  <c r="BD434" i="16"/>
  <c r="BH434" i="16"/>
  <c r="K443" i="16"/>
  <c r="K442" i="16"/>
  <c r="K437" i="16"/>
  <c r="H435" i="16"/>
  <c r="H434" i="16"/>
  <c r="AF435" i="16"/>
  <c r="AF434" i="16"/>
  <c r="L443" i="16"/>
  <c r="L442" i="16"/>
  <c r="L437" i="16"/>
  <c r="T443" i="16"/>
  <c r="T442" i="16"/>
  <c r="T437" i="16"/>
  <c r="AN430" i="18"/>
  <c r="BE430" i="18"/>
  <c r="BI430" i="18"/>
  <c r="H432" i="18"/>
  <c r="P432" i="18"/>
  <c r="X432" i="18"/>
  <c r="AF432" i="18"/>
  <c r="AN432" i="18"/>
  <c r="BE432" i="18"/>
  <c r="BI432" i="18"/>
  <c r="H435" i="18"/>
  <c r="H434" i="18"/>
  <c r="P434" i="18"/>
  <c r="P435" i="18"/>
  <c r="X434" i="18"/>
  <c r="X435" i="18"/>
  <c r="AF435" i="18"/>
  <c r="AF434" i="18"/>
  <c r="AN435" i="18"/>
  <c r="AN434" i="18"/>
  <c r="AW435" i="18"/>
  <c r="BE435" i="18"/>
  <c r="BE434" i="18"/>
  <c r="BI434" i="18"/>
  <c r="H443" i="18"/>
  <c r="H437" i="18"/>
  <c r="H442" i="18"/>
  <c r="P442" i="18"/>
  <c r="P443" i="18"/>
  <c r="P437" i="18"/>
  <c r="X442" i="18"/>
  <c r="X443" i="18"/>
  <c r="X437" i="18"/>
  <c r="AF442" i="18"/>
  <c r="AF443" i="18"/>
  <c r="AF437" i="18"/>
  <c r="AN442" i="18"/>
  <c r="AN443" i="18"/>
  <c r="AN437" i="18"/>
  <c r="AW443" i="18"/>
  <c r="AW437" i="18"/>
  <c r="AW439" i="18" s="1"/>
  <c r="BE442" i="18"/>
  <c r="BE443" i="18"/>
  <c r="BE437" i="18"/>
  <c r="BI442" i="18"/>
  <c r="H446" i="18"/>
  <c r="H447" i="18"/>
  <c r="P446" i="18"/>
  <c r="P447" i="18"/>
  <c r="X446" i="18"/>
  <c r="X447" i="18"/>
  <c r="AF446" i="18"/>
  <c r="AF447" i="18"/>
  <c r="AN446" i="18"/>
  <c r="AN447" i="18"/>
  <c r="AW447" i="18"/>
  <c r="BE446" i="18"/>
  <c r="BE447" i="18"/>
  <c r="BI446" i="18"/>
  <c r="H450" i="18"/>
  <c r="P450" i="18"/>
  <c r="X450" i="18"/>
  <c r="AF450" i="18"/>
  <c r="AN450" i="18"/>
  <c r="AW450" i="18"/>
  <c r="BF450" i="18"/>
  <c r="M444" i="17"/>
  <c r="BB434" i="16"/>
  <c r="BB435" i="16"/>
  <c r="U435" i="16"/>
  <c r="U434" i="16"/>
  <c r="AS435" i="16"/>
  <c r="AS434" i="16"/>
  <c r="J443" i="16"/>
  <c r="J442" i="16"/>
  <c r="J437" i="16"/>
  <c r="P435" i="16"/>
  <c r="P434" i="16"/>
  <c r="X435" i="16"/>
  <c r="X434" i="16"/>
  <c r="AB443" i="16"/>
  <c r="AB442" i="16"/>
  <c r="AB437" i="16"/>
  <c r="AJ443" i="16"/>
  <c r="AJ442" i="16"/>
  <c r="AJ437" i="16"/>
  <c r="AR437" i="16"/>
  <c r="AR443" i="16"/>
  <c r="AR442" i="16"/>
  <c r="H447" i="16"/>
  <c r="H446" i="16"/>
  <c r="P447" i="16"/>
  <c r="P446" i="16"/>
  <c r="X447" i="16"/>
  <c r="X446" i="16"/>
  <c r="AF447" i="16"/>
  <c r="AF446" i="16"/>
  <c r="AN446" i="16"/>
  <c r="AN447" i="16"/>
  <c r="BD430" i="16"/>
  <c r="BH430" i="16"/>
  <c r="BA432" i="16"/>
  <c r="AX435" i="16"/>
  <c r="BF434" i="16"/>
  <c r="BF435" i="16"/>
  <c r="BJ434" i="16"/>
  <c r="BC443" i="16"/>
  <c r="BC437" i="16"/>
  <c r="BC442" i="16"/>
  <c r="AZ447" i="16"/>
  <c r="AZ446" i="16"/>
  <c r="AW450" i="16"/>
  <c r="BE450" i="16"/>
  <c r="I430" i="16"/>
  <c r="Q430" i="16"/>
  <c r="Y430" i="16"/>
  <c r="AG430" i="16"/>
  <c r="AO430" i="16"/>
  <c r="M432" i="16"/>
  <c r="U432" i="16"/>
  <c r="AC432" i="16"/>
  <c r="AK432" i="16"/>
  <c r="AS432" i="16"/>
  <c r="I435" i="16"/>
  <c r="I434" i="16"/>
  <c r="Q435" i="16"/>
  <c r="Q434" i="16"/>
  <c r="Y434" i="16"/>
  <c r="Y435" i="16"/>
  <c r="AG435" i="16"/>
  <c r="AG434" i="16"/>
  <c r="AO435" i="16"/>
  <c r="AO434" i="16"/>
  <c r="E443" i="16"/>
  <c r="E437" i="16"/>
  <c r="E439" i="16" s="1"/>
  <c r="M443" i="16"/>
  <c r="M442" i="16"/>
  <c r="M437" i="16"/>
  <c r="U443" i="16"/>
  <c r="U442" i="16"/>
  <c r="U437" i="16"/>
  <c r="AC437" i="16"/>
  <c r="AC443" i="16"/>
  <c r="AC442" i="16"/>
  <c r="AK443" i="16"/>
  <c r="AK442" i="16"/>
  <c r="AK437" i="16"/>
  <c r="AS443" i="16"/>
  <c r="AS442" i="16"/>
  <c r="AS437" i="16"/>
  <c r="I447" i="16"/>
  <c r="I446" i="16"/>
  <c r="Q447" i="16"/>
  <c r="Q446" i="16"/>
  <c r="Y447" i="16"/>
  <c r="Y446" i="16"/>
  <c r="AG447" i="16"/>
  <c r="AG446" i="16"/>
  <c r="AO447" i="16"/>
  <c r="AO446" i="16"/>
  <c r="E450" i="16"/>
  <c r="M450" i="16"/>
  <c r="U450" i="16"/>
  <c r="AC450" i="16"/>
  <c r="AK450" i="16"/>
  <c r="AS450" i="16"/>
  <c r="I430" i="18"/>
  <c r="Q430" i="18"/>
  <c r="Y430" i="18"/>
  <c r="AG430" i="18"/>
  <c r="AO430" i="18"/>
  <c r="BF430" i="18"/>
  <c r="BJ430" i="18"/>
  <c r="I432" i="18"/>
  <c r="Q432" i="18"/>
  <c r="Y432" i="18"/>
  <c r="AG432" i="18"/>
  <c r="AO432" i="18"/>
  <c r="BF432" i="18"/>
  <c r="BJ432" i="18"/>
  <c r="I434" i="18"/>
  <c r="I435" i="18"/>
  <c r="Q434" i="18"/>
  <c r="Q435" i="18"/>
  <c r="Y435" i="18"/>
  <c r="Y434" i="18"/>
  <c r="AG435" i="18"/>
  <c r="AG434" i="18"/>
  <c r="AO434" i="18"/>
  <c r="AO435" i="18"/>
  <c r="AX435" i="18"/>
  <c r="BF435" i="18"/>
  <c r="BF434" i="18"/>
  <c r="BJ434" i="18"/>
  <c r="I443" i="18"/>
  <c r="I442" i="18"/>
  <c r="I437" i="18"/>
  <c r="Q442" i="18"/>
  <c r="Q443" i="18"/>
  <c r="Q437" i="18"/>
  <c r="Y443" i="18"/>
  <c r="Y442" i="18"/>
  <c r="Y437" i="18"/>
  <c r="AG442" i="18"/>
  <c r="AG443" i="18"/>
  <c r="AG437" i="18"/>
  <c r="AO437" i="18"/>
  <c r="AO443" i="18"/>
  <c r="AO442" i="18"/>
  <c r="AX437" i="18"/>
  <c r="AX439" i="18" s="1"/>
  <c r="AX443" i="18"/>
  <c r="BF442" i="18"/>
  <c r="BF443" i="18"/>
  <c r="BF437" i="18"/>
  <c r="BJ442" i="18"/>
  <c r="I447" i="18"/>
  <c r="I446" i="18"/>
  <c r="Q446" i="18"/>
  <c r="Q447" i="18"/>
  <c r="Y446" i="18"/>
  <c r="Y447" i="18"/>
  <c r="AG447" i="18"/>
  <c r="AG446" i="18"/>
  <c r="AO447" i="18"/>
  <c r="AO446" i="18"/>
  <c r="AX447" i="18"/>
  <c r="BF447" i="18"/>
  <c r="BF446" i="18"/>
  <c r="BJ446" i="18"/>
  <c r="I450" i="18"/>
  <c r="Q450" i="18"/>
  <c r="Y450" i="18"/>
  <c r="AG450" i="18"/>
  <c r="AO450" i="18"/>
  <c r="AX450" i="18"/>
  <c r="BG450" i="18"/>
  <c r="BH410" i="18"/>
  <c r="BL410" i="18"/>
  <c r="M439" i="17"/>
  <c r="M438" i="17"/>
  <c r="K438" i="17"/>
  <c r="K439" i="17"/>
  <c r="T444" i="17"/>
  <c r="Q444" i="17"/>
  <c r="BC434" i="16"/>
  <c r="BC435" i="16"/>
  <c r="BF447" i="16"/>
  <c r="BF446" i="16"/>
  <c r="BJ446" i="16"/>
  <c r="O435" i="16"/>
  <c r="O434" i="16"/>
  <c r="AE435" i="16"/>
  <c r="AE434" i="16"/>
  <c r="AA443" i="16"/>
  <c r="AA442" i="16"/>
  <c r="AA437" i="16"/>
  <c r="O447" i="16"/>
  <c r="O446" i="16"/>
  <c r="BB443" i="16"/>
  <c r="BB442" i="16"/>
  <c r="BB437" i="16"/>
  <c r="BB432" i="16"/>
  <c r="AV443" i="16"/>
  <c r="AV437" i="16"/>
  <c r="AV439" i="16" s="1"/>
  <c r="R430" i="16"/>
  <c r="AH430" i="16"/>
  <c r="V432" i="16"/>
  <c r="AH435" i="16"/>
  <c r="AH434" i="16"/>
  <c r="AP435" i="16"/>
  <c r="AP434" i="16"/>
  <c r="AD442" i="16"/>
  <c r="AD443" i="16"/>
  <c r="AD437" i="16"/>
  <c r="AL443" i="16"/>
  <c r="AL437" i="16"/>
  <c r="AL442" i="16"/>
  <c r="J446" i="16"/>
  <c r="J447" i="16"/>
  <c r="Z447" i="16"/>
  <c r="Z446" i="16"/>
  <c r="F450" i="16"/>
  <c r="V450" i="16"/>
  <c r="AL450" i="16"/>
  <c r="BG430" i="18"/>
  <c r="BK430" i="18"/>
  <c r="BG432" i="18"/>
  <c r="BK432" i="18"/>
  <c r="J435" i="18"/>
  <c r="J434" i="18"/>
  <c r="R434" i="18"/>
  <c r="R435" i="18"/>
  <c r="Z434" i="18"/>
  <c r="Z435" i="18"/>
  <c r="AH435" i="18"/>
  <c r="AH434" i="18"/>
  <c r="AP435" i="18"/>
  <c r="AP434" i="18"/>
  <c r="AY435" i="18"/>
  <c r="BG435" i="18"/>
  <c r="BG434" i="18"/>
  <c r="BK434" i="18"/>
  <c r="J443" i="18"/>
  <c r="J442" i="18"/>
  <c r="J437" i="18"/>
  <c r="R443" i="18"/>
  <c r="R442" i="18"/>
  <c r="R437" i="18"/>
  <c r="Z437" i="18"/>
  <c r="Z443" i="18"/>
  <c r="Z442" i="18"/>
  <c r="AH443" i="18"/>
  <c r="AH442" i="18"/>
  <c r="AH437" i="18"/>
  <c r="AP443" i="18"/>
  <c r="AP442" i="18"/>
  <c r="AP437" i="18"/>
  <c r="AY437" i="18"/>
  <c r="AY439" i="18" s="1"/>
  <c r="AY443" i="18"/>
  <c r="BG443" i="18"/>
  <c r="BG437" i="18"/>
  <c r="BG442" i="18"/>
  <c r="BK442" i="18"/>
  <c r="J447" i="18"/>
  <c r="J446" i="18"/>
  <c r="R446" i="18"/>
  <c r="R447" i="18"/>
  <c r="Z447" i="18"/>
  <c r="Z446" i="18"/>
  <c r="AH447" i="18"/>
  <c r="AH446" i="18"/>
  <c r="AP447" i="18"/>
  <c r="AP446" i="18"/>
  <c r="AY447" i="18"/>
  <c r="BG446" i="18"/>
  <c r="BG447" i="18"/>
  <c r="BK446" i="18"/>
  <c r="J450" i="18"/>
  <c r="R450" i="18"/>
  <c r="Z450" i="18"/>
  <c r="AH450" i="18"/>
  <c r="AP450" i="18"/>
  <c r="AY450" i="18"/>
  <c r="U444" i="17"/>
  <c r="Q439" i="17"/>
  <c r="Q438" i="17"/>
  <c r="P444" i="17"/>
  <c r="O444" i="17"/>
  <c r="G435" i="16"/>
  <c r="G434" i="16"/>
  <c r="AM434" i="16"/>
  <c r="AM435" i="16"/>
  <c r="C443" i="16"/>
  <c r="C437" i="16"/>
  <c r="C439" i="16" s="1"/>
  <c r="S437" i="16"/>
  <c r="S443" i="16"/>
  <c r="S442" i="16"/>
  <c r="AQ442" i="16"/>
  <c r="AQ437" i="16"/>
  <c r="AQ443" i="16"/>
  <c r="BE435" i="16"/>
  <c r="BE434" i="16"/>
  <c r="BI434" i="16"/>
  <c r="AN435" i="16"/>
  <c r="AN434" i="16"/>
  <c r="BD437" i="16"/>
  <c r="BD442" i="16"/>
  <c r="BD443" i="16"/>
  <c r="BH442" i="16"/>
  <c r="AP430" i="16"/>
  <c r="AD432" i="16"/>
  <c r="AL432" i="16"/>
  <c r="J435" i="16"/>
  <c r="J434" i="16"/>
  <c r="Z435" i="16"/>
  <c r="Z434" i="16"/>
  <c r="V443" i="16"/>
  <c r="V442" i="16"/>
  <c r="V437" i="16"/>
  <c r="AP446" i="16"/>
  <c r="AP447" i="16"/>
  <c r="N450" i="16"/>
  <c r="AD450" i="16"/>
  <c r="AT450" i="16"/>
  <c r="BF430" i="16"/>
  <c r="BJ430" i="16"/>
  <c r="AZ435" i="16"/>
  <c r="AZ434" i="16"/>
  <c r="BE442" i="16"/>
  <c r="BE437" i="16"/>
  <c r="BE443" i="16"/>
  <c r="BI442" i="16"/>
  <c r="K430" i="16"/>
  <c r="AA430" i="16"/>
  <c r="AI430" i="16"/>
  <c r="G432" i="16"/>
  <c r="O432" i="16"/>
  <c r="W432" i="16"/>
  <c r="AE432" i="16"/>
  <c r="AM432" i="16"/>
  <c r="C435" i="16"/>
  <c r="K434" i="16"/>
  <c r="K435" i="16"/>
  <c r="S435" i="16"/>
  <c r="S434" i="16"/>
  <c r="AA435" i="16"/>
  <c r="AA434" i="16"/>
  <c r="AI435" i="16"/>
  <c r="AI434" i="16"/>
  <c r="AQ434" i="16"/>
  <c r="AQ435" i="16"/>
  <c r="G437" i="16"/>
  <c r="G443" i="16"/>
  <c r="G442" i="16"/>
  <c r="O443" i="16"/>
  <c r="O442" i="16"/>
  <c r="O437" i="16"/>
  <c r="W443" i="16"/>
  <c r="W442" i="16"/>
  <c r="W437" i="16"/>
  <c r="AE442" i="16"/>
  <c r="AE437" i="16"/>
  <c r="AE443" i="16"/>
  <c r="AM443" i="16"/>
  <c r="AM442" i="16"/>
  <c r="AM437" i="16"/>
  <c r="C447" i="16"/>
  <c r="K447" i="16"/>
  <c r="K446" i="16"/>
  <c r="S447" i="16"/>
  <c r="S446" i="16"/>
  <c r="AA446" i="16"/>
  <c r="AA447" i="16"/>
  <c r="AI447" i="16"/>
  <c r="AI446" i="16"/>
  <c r="AQ447" i="16"/>
  <c r="AQ446" i="16"/>
  <c r="G450" i="16"/>
  <c r="O450" i="16"/>
  <c r="W450" i="16"/>
  <c r="AE450" i="16"/>
  <c r="AM450" i="16"/>
  <c r="K430" i="18"/>
  <c r="S430" i="18"/>
  <c r="AA430" i="18"/>
  <c r="AI430" i="18"/>
  <c r="AQ430" i="18"/>
  <c r="AZ430" i="18"/>
  <c r="K432" i="18"/>
  <c r="S432" i="18"/>
  <c r="AA432" i="18"/>
  <c r="AI432" i="18"/>
  <c r="AQ432" i="18"/>
  <c r="AZ432" i="18"/>
  <c r="C435" i="18"/>
  <c r="K435" i="18"/>
  <c r="K434" i="18"/>
  <c r="S435" i="18"/>
  <c r="S434" i="18"/>
  <c r="AA435" i="18"/>
  <c r="AA436" i="18" s="1"/>
  <c r="AA434" i="18"/>
  <c r="AI435" i="18"/>
  <c r="AI434" i="18"/>
  <c r="AQ435" i="18"/>
  <c r="AQ434" i="18"/>
  <c r="AZ435" i="18"/>
  <c r="AZ434" i="18"/>
  <c r="C443" i="18"/>
  <c r="C437" i="18"/>
  <c r="C439" i="18" s="1"/>
  <c r="K442" i="18"/>
  <c r="K437" i="18"/>
  <c r="K443" i="18"/>
  <c r="S443" i="18"/>
  <c r="S442" i="18"/>
  <c r="S437" i="18"/>
  <c r="AA443" i="18"/>
  <c r="AA442" i="18"/>
  <c r="AA437" i="18"/>
  <c r="AI443" i="18"/>
  <c r="AI442" i="18"/>
  <c r="AI437" i="18"/>
  <c r="AQ443" i="18"/>
  <c r="AQ442" i="18"/>
  <c r="AQ437" i="18"/>
  <c r="AZ437" i="18"/>
  <c r="AZ443" i="18"/>
  <c r="AZ442" i="18"/>
  <c r="C447" i="18"/>
  <c r="K447" i="18"/>
  <c r="K446" i="18"/>
  <c r="S447" i="18"/>
  <c r="S446" i="18"/>
  <c r="AA447" i="18"/>
  <c r="AA446" i="18"/>
  <c r="AI447" i="18"/>
  <c r="AI446" i="18"/>
  <c r="AQ447" i="18"/>
  <c r="AQ446" i="18"/>
  <c r="AZ447" i="18"/>
  <c r="AZ446" i="18"/>
  <c r="C450" i="18"/>
  <c r="K450" i="18"/>
  <c r="S450" i="18"/>
  <c r="AA450" i="18"/>
  <c r="AI450" i="18"/>
  <c r="AQ450" i="18"/>
  <c r="AZ450" i="18"/>
  <c r="P438" i="17"/>
  <c r="P439" i="17"/>
  <c r="U439" i="17"/>
  <c r="V440" i="17" s="1"/>
  <c r="U438" i="17"/>
  <c r="BH356" i="18"/>
  <c r="BL356" i="18"/>
  <c r="BH356" i="16"/>
  <c r="BL356" i="16"/>
  <c r="J438" i="17"/>
  <c r="J439" i="17"/>
  <c r="I438" i="17"/>
  <c r="I439" i="17"/>
  <c r="BL440" i="18"/>
  <c r="O439" i="17"/>
  <c r="O438" i="17"/>
  <c r="H448" i="17"/>
  <c r="BD446" i="16"/>
  <c r="BD447" i="16"/>
  <c r="BH446" i="16"/>
  <c r="E435" i="16"/>
  <c r="I442" i="16"/>
  <c r="I443" i="16"/>
  <c r="I437" i="16"/>
  <c r="AO443" i="16"/>
  <c r="AO437" i="16"/>
  <c r="AO442" i="16"/>
  <c r="BF432" i="16"/>
  <c r="BJ432" i="16"/>
  <c r="BG446" i="16"/>
  <c r="BK446" i="16"/>
  <c r="BA443" i="16"/>
  <c r="BA442" i="16"/>
  <c r="BA437" i="16"/>
  <c r="W435" i="16"/>
  <c r="W434" i="16"/>
  <c r="D443" i="16"/>
  <c r="D437" i="16"/>
  <c r="D439" i="16" s="1"/>
  <c r="BE430" i="16"/>
  <c r="BI430" i="16"/>
  <c r="BA446" i="16"/>
  <c r="BA447" i="16"/>
  <c r="J430" i="16"/>
  <c r="Z430" i="16"/>
  <c r="N432" i="16"/>
  <c r="AT432" i="16"/>
  <c r="R435" i="16"/>
  <c r="R434" i="16"/>
  <c r="F443" i="16"/>
  <c r="F437" i="16"/>
  <c r="F439" i="16" s="1"/>
  <c r="N437" i="16"/>
  <c r="N442" i="16"/>
  <c r="N443" i="16"/>
  <c r="AT442" i="16"/>
  <c r="AT443" i="16"/>
  <c r="AT437" i="16"/>
  <c r="R447" i="16"/>
  <c r="R446" i="16"/>
  <c r="AH447" i="16"/>
  <c r="AH446" i="16"/>
  <c r="BC432" i="16"/>
  <c r="AW443" i="16"/>
  <c r="AW437" i="16"/>
  <c r="AW439" i="16" s="1"/>
  <c r="BB447" i="16"/>
  <c r="BB448" i="16" s="1"/>
  <c r="BB446" i="16"/>
  <c r="S430" i="16"/>
  <c r="AQ430" i="16"/>
  <c r="BD432" i="16"/>
  <c r="BH432" i="16"/>
  <c r="BA434" i="16"/>
  <c r="BA435" i="16"/>
  <c r="AX437" i="16"/>
  <c r="AX439" i="16" s="1"/>
  <c r="AX443" i="16"/>
  <c r="BF442" i="16"/>
  <c r="BF443" i="16"/>
  <c r="BF437" i="16"/>
  <c r="BJ442" i="16"/>
  <c r="BC447" i="16"/>
  <c r="BC446" i="16"/>
  <c r="AZ450" i="16"/>
  <c r="L430" i="16"/>
  <c r="T430" i="16"/>
  <c r="AB430" i="16"/>
  <c r="AJ430" i="16"/>
  <c r="AR430" i="16"/>
  <c r="H432" i="16"/>
  <c r="P432" i="16"/>
  <c r="X432" i="16"/>
  <c r="AF432" i="16"/>
  <c r="AN432" i="16"/>
  <c r="D435" i="16"/>
  <c r="L434" i="16"/>
  <c r="L435" i="16"/>
  <c r="T435" i="16"/>
  <c r="T434" i="16"/>
  <c r="AB434" i="16"/>
  <c r="AB435" i="16"/>
  <c r="AJ435" i="16"/>
  <c r="AJ434" i="16"/>
  <c r="AR434" i="16"/>
  <c r="AR435" i="16"/>
  <c r="H443" i="16"/>
  <c r="H442" i="16"/>
  <c r="H437" i="16"/>
  <c r="P443" i="16"/>
  <c r="P442" i="16"/>
  <c r="P437" i="16"/>
  <c r="X442" i="16"/>
  <c r="X437" i="16"/>
  <c r="X443" i="16"/>
  <c r="AF443" i="16"/>
  <c r="AF442" i="16"/>
  <c r="AF437" i="16"/>
  <c r="AN443" i="16"/>
  <c r="AN442" i="16"/>
  <c r="AN437" i="16"/>
  <c r="D447" i="16"/>
  <c r="L446" i="16"/>
  <c r="L447" i="16"/>
  <c r="T447" i="16"/>
  <c r="T446" i="16"/>
  <c r="AB446" i="16"/>
  <c r="AB447" i="16"/>
  <c r="AJ447" i="16"/>
  <c r="AJ446" i="16"/>
  <c r="AR447" i="16"/>
  <c r="AR446" i="16"/>
  <c r="H450" i="16"/>
  <c r="P450" i="16"/>
  <c r="X450" i="16"/>
  <c r="AF450" i="16"/>
  <c r="AN450" i="16"/>
  <c r="L430" i="18"/>
  <c r="T430" i="18"/>
  <c r="AB430" i="18"/>
  <c r="AJ430" i="18"/>
  <c r="D435" i="18"/>
  <c r="L435" i="18"/>
  <c r="L434" i="18"/>
  <c r="T434" i="18"/>
  <c r="T435" i="18"/>
  <c r="AB435" i="18"/>
  <c r="AB434" i="18"/>
  <c r="AJ435" i="18"/>
  <c r="AJ434" i="18"/>
  <c r="AR435" i="18"/>
  <c r="AR434" i="18"/>
  <c r="BA435" i="18"/>
  <c r="BA434" i="18"/>
  <c r="D443" i="18"/>
  <c r="D437" i="18"/>
  <c r="D439" i="18" s="1"/>
  <c r="L437" i="18"/>
  <c r="L443" i="18"/>
  <c r="L442" i="18"/>
  <c r="T443" i="18"/>
  <c r="T442" i="18"/>
  <c r="T437" i="18"/>
  <c r="AB443" i="18"/>
  <c r="AB437" i="18"/>
  <c r="AB442" i="18"/>
  <c r="AJ437" i="18"/>
  <c r="AJ443" i="18"/>
  <c r="AJ442" i="18"/>
  <c r="AR443" i="18"/>
  <c r="AR444" i="18" s="1"/>
  <c r="AR442" i="18"/>
  <c r="AR437" i="18"/>
  <c r="BA443" i="18"/>
  <c r="BA442" i="18"/>
  <c r="BA437" i="18"/>
  <c r="D447" i="18"/>
  <c r="L446" i="18"/>
  <c r="L447" i="18"/>
  <c r="T447" i="18"/>
  <c r="T446" i="18"/>
  <c r="AB447" i="18"/>
  <c r="AB446" i="18"/>
  <c r="AJ447" i="18"/>
  <c r="AJ448" i="18" s="1"/>
  <c r="AJ446" i="18"/>
  <c r="AR446" i="18"/>
  <c r="AR447" i="18"/>
  <c r="BA447" i="18"/>
  <c r="BA446" i="18"/>
  <c r="D450" i="18"/>
  <c r="L450" i="18"/>
  <c r="T450" i="18"/>
  <c r="AB450" i="18"/>
  <c r="AJ450" i="18"/>
  <c r="AR450" i="18"/>
  <c r="BA450" i="18"/>
  <c r="N439" i="17"/>
  <c r="N438" i="17"/>
  <c r="I444" i="17"/>
  <c r="AC435" i="16"/>
  <c r="AC434" i="16"/>
  <c r="AG443" i="16"/>
  <c r="AG437" i="16"/>
  <c r="AG442" i="16"/>
  <c r="E447" i="16"/>
  <c r="AC447" i="16"/>
  <c r="AC446" i="16"/>
  <c r="AK446" i="16"/>
  <c r="AK447" i="16"/>
  <c r="AS447" i="16"/>
  <c r="AS446" i="16"/>
  <c r="E435" i="18"/>
  <c r="M434" i="18"/>
  <c r="M435" i="18"/>
  <c r="M436" i="18" s="1"/>
  <c r="U434" i="18"/>
  <c r="U435" i="18"/>
  <c r="AC434" i="18"/>
  <c r="AC435" i="18"/>
  <c r="AK434" i="18"/>
  <c r="AK435" i="18"/>
  <c r="AS434" i="18"/>
  <c r="AS435" i="18"/>
  <c r="AS436" i="18" s="1"/>
  <c r="BB434" i="18"/>
  <c r="BB435" i="18"/>
  <c r="E437" i="18"/>
  <c r="E439" i="18" s="1"/>
  <c r="E443" i="18"/>
  <c r="M442" i="18"/>
  <c r="M437" i="18"/>
  <c r="M443" i="18"/>
  <c r="U437" i="18"/>
  <c r="U442" i="18"/>
  <c r="U443" i="18"/>
  <c r="AC443" i="18"/>
  <c r="AC442" i="18"/>
  <c r="AC437" i="18"/>
  <c r="AK442" i="18"/>
  <c r="AK437" i="18"/>
  <c r="AK443" i="18"/>
  <c r="AK444" i="18" s="1"/>
  <c r="AS437" i="18"/>
  <c r="AS442" i="18"/>
  <c r="AS443" i="18"/>
  <c r="BB442" i="18"/>
  <c r="BB443" i="18"/>
  <c r="BB437" i="18"/>
  <c r="E447" i="18"/>
  <c r="M446" i="18"/>
  <c r="M447" i="18"/>
  <c r="U446" i="18"/>
  <c r="U447" i="18"/>
  <c r="AC446" i="18"/>
  <c r="AC447" i="18"/>
  <c r="AC448" i="18" s="1"/>
  <c r="AK446" i="18"/>
  <c r="AK447" i="18"/>
  <c r="AS446" i="18"/>
  <c r="AS447" i="18"/>
  <c r="BB446" i="18"/>
  <c r="BB447" i="18"/>
  <c r="E450" i="18"/>
  <c r="M450" i="18"/>
  <c r="U450" i="18"/>
  <c r="AC450" i="18"/>
  <c r="AK450" i="18"/>
  <c r="AS450" i="18"/>
  <c r="BB450" i="18"/>
  <c r="U448" i="17"/>
  <c r="H439" i="17"/>
  <c r="H440" i="17" s="1"/>
  <c r="H438" i="17"/>
  <c r="AY443" i="16"/>
  <c r="AY437" i="16"/>
  <c r="AY439" i="16" s="1"/>
  <c r="M435" i="16"/>
  <c r="M434" i="16"/>
  <c r="Y443" i="16"/>
  <c r="Y442" i="16"/>
  <c r="Y437" i="16"/>
  <c r="U447" i="16"/>
  <c r="U446" i="16"/>
  <c r="V435" i="16"/>
  <c r="V434" i="16"/>
  <c r="AT435" i="16"/>
  <c r="AT434" i="16"/>
  <c r="Z443" i="16"/>
  <c r="Z442" i="16"/>
  <c r="Z437" i="16"/>
  <c r="AP442" i="16"/>
  <c r="AP437" i="16"/>
  <c r="AP443" i="16"/>
  <c r="F447" i="16"/>
  <c r="N446" i="16"/>
  <c r="N447" i="16"/>
  <c r="V447" i="16"/>
  <c r="V446" i="16"/>
  <c r="AD447" i="16"/>
  <c r="AD446" i="16"/>
  <c r="AL446" i="16"/>
  <c r="AL447" i="16"/>
  <c r="AT447" i="16"/>
  <c r="AT446" i="16"/>
  <c r="AH450" i="16"/>
  <c r="AP450" i="16"/>
  <c r="J430" i="18"/>
  <c r="N430" i="18"/>
  <c r="V430" i="18"/>
  <c r="AD430" i="18"/>
  <c r="AL430" i="18"/>
  <c r="AT430" i="18"/>
  <c r="N432" i="18"/>
  <c r="V432" i="18"/>
  <c r="AD432" i="18"/>
  <c r="AL432" i="18"/>
  <c r="AT432" i="18"/>
  <c r="BC432" i="18"/>
  <c r="F435" i="18"/>
  <c r="N435" i="18"/>
  <c r="N434" i="18"/>
  <c r="V434" i="18"/>
  <c r="V435" i="18"/>
  <c r="V436" i="18" s="1"/>
  <c r="AD434" i="18"/>
  <c r="AD435" i="18"/>
  <c r="AD436" i="18" s="1"/>
  <c r="AL434" i="18"/>
  <c r="AL435" i="18"/>
  <c r="AT434" i="18"/>
  <c r="AT435" i="18"/>
  <c r="BC435" i="18"/>
  <c r="BC434" i="18"/>
  <c r="F437" i="18"/>
  <c r="F439" i="18" s="1"/>
  <c r="F443" i="18"/>
  <c r="N443" i="18"/>
  <c r="N437" i="18"/>
  <c r="N442" i="18"/>
  <c r="V443" i="18"/>
  <c r="V442" i="18"/>
  <c r="V437" i="18"/>
  <c r="AD443" i="18"/>
  <c r="AD444" i="18" s="1"/>
  <c r="AD442" i="18"/>
  <c r="AD437" i="18"/>
  <c r="AL443" i="18"/>
  <c r="AL442" i="18"/>
  <c r="AL437" i="18"/>
  <c r="AT442" i="18"/>
  <c r="AT443" i="18"/>
  <c r="AT437" i="18"/>
  <c r="BC442" i="18"/>
  <c r="BC443" i="18"/>
  <c r="BC437" i="18"/>
  <c r="F447" i="18"/>
  <c r="N447" i="18"/>
  <c r="N448" i="18" s="1"/>
  <c r="N446" i="18"/>
  <c r="V447" i="18"/>
  <c r="V446" i="18"/>
  <c r="AD447" i="18"/>
  <c r="AD446" i="18"/>
  <c r="AL447" i="18"/>
  <c r="AL446" i="18"/>
  <c r="AT447" i="18"/>
  <c r="AT448" i="18" s="1"/>
  <c r="AT446" i="18"/>
  <c r="BC447" i="18"/>
  <c r="BC448" i="18" s="1"/>
  <c r="BC446" i="18"/>
  <c r="F450" i="18"/>
  <c r="N450" i="18"/>
  <c r="V450" i="18"/>
  <c r="AD450" i="18"/>
  <c r="AL450" i="18"/>
  <c r="AT450" i="18"/>
  <c r="BC450" i="18"/>
  <c r="BH383" i="18"/>
  <c r="BL383" i="18"/>
  <c r="L439" i="17"/>
  <c r="L438" i="17"/>
  <c r="BL410" i="16"/>
  <c r="BH410" i="16"/>
  <c r="T439" i="17"/>
  <c r="T440" i="17" s="1"/>
  <c r="T438" i="17"/>
  <c r="K448" i="17"/>
  <c r="U436" i="17"/>
  <c r="BH383" i="16"/>
  <c r="BL383" i="16"/>
  <c r="BB16" i="5"/>
  <c r="BB15" i="5"/>
  <c r="U444" i="16" l="1"/>
  <c r="BA448" i="16"/>
  <c r="AC436" i="16"/>
  <c r="Y444" i="16"/>
  <c r="AH436" i="16"/>
  <c r="S444" i="18"/>
  <c r="AZ444" i="18"/>
  <c r="S448" i="18"/>
  <c r="AZ448" i="18"/>
  <c r="AO444" i="16"/>
  <c r="P444" i="16"/>
  <c r="AF444" i="16"/>
  <c r="T436" i="18"/>
  <c r="AJ436" i="18"/>
  <c r="BA436" i="18"/>
  <c r="L444" i="18"/>
  <c r="T444" i="18"/>
  <c r="AL444" i="16"/>
  <c r="AT436" i="16"/>
  <c r="I444" i="16"/>
  <c r="AA448" i="16"/>
  <c r="X444" i="16"/>
  <c r="AE444" i="16"/>
  <c r="AB448" i="16"/>
  <c r="AT448" i="16"/>
  <c r="T436" i="16"/>
  <c r="AP436" i="16"/>
  <c r="AK448" i="16"/>
  <c r="AZ436" i="16"/>
  <c r="AR436" i="16"/>
  <c r="O444" i="16"/>
  <c r="AI448" i="18"/>
  <c r="BC436" i="18"/>
  <c r="U448" i="16"/>
  <c r="BB444" i="18"/>
  <c r="AJ448" i="16"/>
  <c r="S448" i="16"/>
  <c r="BC436" i="16"/>
  <c r="S436" i="18"/>
  <c r="AP444" i="16"/>
  <c r="AC448" i="16"/>
  <c r="AB448" i="18"/>
  <c r="K448" i="18"/>
  <c r="AT444" i="18"/>
  <c r="AT436" i="18"/>
  <c r="I444" i="18"/>
  <c r="AC436" i="18"/>
  <c r="J436" i="16"/>
  <c r="AQ448" i="18"/>
  <c r="Q448" i="16"/>
  <c r="V436" i="16"/>
  <c r="M444" i="18"/>
  <c r="AR448" i="16"/>
  <c r="BC448" i="16"/>
  <c r="K436" i="18"/>
  <c r="AM444" i="16"/>
  <c r="AK436" i="18"/>
  <c r="T448" i="18"/>
  <c r="AI444" i="18"/>
  <c r="G436" i="18"/>
  <c r="N436" i="18"/>
  <c r="U448" i="18"/>
  <c r="AC444" i="18"/>
  <c r="AJ444" i="18"/>
  <c r="AR436" i="18"/>
  <c r="L436" i="18"/>
  <c r="AJ436" i="16"/>
  <c r="AQ448" i="16"/>
  <c r="V448" i="16"/>
  <c r="AR448" i="18"/>
  <c r="L448" i="18"/>
  <c r="AI436" i="18"/>
  <c r="T448" i="16"/>
  <c r="M436" i="16"/>
  <c r="AS448" i="16"/>
  <c r="AG444" i="16"/>
  <c r="W436" i="16"/>
  <c r="N448" i="16"/>
  <c r="V448" i="18"/>
  <c r="AD448" i="16"/>
  <c r="N440" i="17"/>
  <c r="AB444" i="18"/>
  <c r="AB436" i="18"/>
  <c r="V444" i="16"/>
  <c r="BA448" i="18"/>
  <c r="L436" i="16"/>
  <c r="K444" i="18"/>
  <c r="AL436" i="18"/>
  <c r="P440" i="17"/>
  <c r="AA448" i="18"/>
  <c r="BC444" i="18"/>
  <c r="N444" i="18"/>
  <c r="AL448" i="16"/>
  <c r="BB436" i="18"/>
  <c r="U436" i="18"/>
  <c r="AB436" i="16"/>
  <c r="AS448" i="18"/>
  <c r="AO436" i="16"/>
  <c r="AD448" i="18"/>
  <c r="M448" i="18"/>
  <c r="BA436" i="16"/>
  <c r="N444" i="16"/>
  <c r="AQ436" i="18"/>
  <c r="AI436" i="16"/>
  <c r="V444" i="18"/>
  <c r="Z444" i="16"/>
  <c r="AL448" i="18"/>
  <c r="AL444" i="18"/>
  <c r="BB448" i="18"/>
  <c r="AS444" i="18"/>
  <c r="AN444" i="16"/>
  <c r="G444" i="16"/>
  <c r="AZ448" i="16"/>
  <c r="L440" i="17"/>
  <c r="AA444" i="18"/>
  <c r="K448" i="16"/>
  <c r="S436" i="16"/>
  <c r="BA444" i="18"/>
  <c r="L448" i="16"/>
  <c r="R436" i="16"/>
  <c r="AQ444" i="18"/>
  <c r="AZ436" i="18"/>
  <c r="AI448" i="16"/>
  <c r="W444" i="16"/>
  <c r="Z439" i="16"/>
  <c r="Z438" i="16"/>
  <c r="T439" i="18"/>
  <c r="T438" i="18"/>
  <c r="X439" i="16"/>
  <c r="X438" i="16"/>
  <c r="AM439" i="16"/>
  <c r="AM438" i="16"/>
  <c r="S439" i="16"/>
  <c r="S438" i="16"/>
  <c r="AP448" i="18"/>
  <c r="J448" i="18"/>
  <c r="R439" i="18"/>
  <c r="R438" i="18"/>
  <c r="BG436" i="18"/>
  <c r="BK436" i="18"/>
  <c r="R436" i="18"/>
  <c r="AL439" i="16"/>
  <c r="AL438" i="16"/>
  <c r="AE436" i="16"/>
  <c r="AS444" i="16"/>
  <c r="I436" i="16"/>
  <c r="BC438" i="16"/>
  <c r="BC439" i="16"/>
  <c r="BC440" i="16" s="1"/>
  <c r="P448" i="16"/>
  <c r="AJ444" i="16"/>
  <c r="J439" i="16"/>
  <c r="J440" i="16" s="1"/>
  <c r="J438" i="16"/>
  <c r="BE439" i="18"/>
  <c r="BE438" i="18"/>
  <c r="BI438" i="18"/>
  <c r="AF439" i="18"/>
  <c r="AF438" i="18"/>
  <c r="K444" i="16"/>
  <c r="AD436" i="16"/>
  <c r="BD448" i="18"/>
  <c r="BH448" i="18"/>
  <c r="W448" i="18"/>
  <c r="BD438" i="18"/>
  <c r="BD439" i="18"/>
  <c r="BH438" i="18"/>
  <c r="G444" i="18"/>
  <c r="AE436" i="18"/>
  <c r="R444" i="16"/>
  <c r="BB438" i="18"/>
  <c r="BB439" i="18"/>
  <c r="BB440" i="18" s="1"/>
  <c r="M438" i="18"/>
  <c r="M439" i="18"/>
  <c r="AL438" i="18"/>
  <c r="AL439" i="18"/>
  <c r="Y439" i="16"/>
  <c r="Y438" i="16"/>
  <c r="AC439" i="18"/>
  <c r="AC438" i="18"/>
  <c r="AG439" i="16"/>
  <c r="AG438" i="16"/>
  <c r="AN439" i="16"/>
  <c r="AN438" i="16"/>
  <c r="BF439" i="16"/>
  <c r="BF438" i="16"/>
  <c r="BJ438" i="16"/>
  <c r="AI439" i="18"/>
  <c r="AI438" i="18"/>
  <c r="O439" i="16"/>
  <c r="O438" i="16"/>
  <c r="BE436" i="16"/>
  <c r="BI436" i="16"/>
  <c r="AP444" i="18"/>
  <c r="BB444" i="16"/>
  <c r="BF448" i="18"/>
  <c r="BJ448" i="18"/>
  <c r="Q448" i="18"/>
  <c r="Y439" i="18"/>
  <c r="Y438" i="18"/>
  <c r="AG436" i="18"/>
  <c r="Y448" i="16"/>
  <c r="AK439" i="16"/>
  <c r="AK438" i="16"/>
  <c r="BC444" i="16"/>
  <c r="AN448" i="16"/>
  <c r="AB439" i="16"/>
  <c r="AB438" i="16"/>
  <c r="X448" i="18"/>
  <c r="BE444" i="18"/>
  <c r="BI444" i="18"/>
  <c r="AF444" i="18"/>
  <c r="AN436" i="18"/>
  <c r="H436" i="18"/>
  <c r="L444" i="16"/>
  <c r="W438" i="18"/>
  <c r="W439" i="18"/>
  <c r="G439" i="18"/>
  <c r="G440" i="18" s="1"/>
  <c r="G438" i="18"/>
  <c r="W448" i="16"/>
  <c r="R439" i="16"/>
  <c r="R438" i="16"/>
  <c r="P439" i="16"/>
  <c r="P438" i="16"/>
  <c r="BF444" i="16"/>
  <c r="BJ444" i="16"/>
  <c r="AH448" i="16"/>
  <c r="N439" i="16"/>
  <c r="N438" i="16"/>
  <c r="I440" i="17"/>
  <c r="BD444" i="16"/>
  <c r="BH444" i="16"/>
  <c r="Q440" i="17"/>
  <c r="AH448" i="18"/>
  <c r="AH439" i="18"/>
  <c r="AH438" i="18"/>
  <c r="R444" i="18"/>
  <c r="AD439" i="16"/>
  <c r="AD438" i="16"/>
  <c r="O436" i="16"/>
  <c r="K440" i="17"/>
  <c r="M439" i="16"/>
  <c r="M438" i="16"/>
  <c r="AG436" i="16"/>
  <c r="H448" i="16"/>
  <c r="J444" i="16"/>
  <c r="BE448" i="18"/>
  <c r="BI448" i="18"/>
  <c r="H439" i="18"/>
  <c r="H440" i="18" s="1"/>
  <c r="H438" i="18"/>
  <c r="N436" i="16"/>
  <c r="O448" i="18"/>
  <c r="W436" i="18"/>
  <c r="AL436" i="16"/>
  <c r="BC439" i="18"/>
  <c r="BC440" i="18" s="1"/>
  <c r="BC438" i="18"/>
  <c r="N438" i="18"/>
  <c r="N439" i="18"/>
  <c r="BA439" i="16"/>
  <c r="BA440" i="16" s="1"/>
  <c r="BA438" i="16"/>
  <c r="BD448" i="16"/>
  <c r="BH448" i="16"/>
  <c r="K439" i="18"/>
  <c r="K438" i="18"/>
  <c r="BI444" i="16"/>
  <c r="BE444" i="16"/>
  <c r="Z436" i="16"/>
  <c r="AQ444" i="16"/>
  <c r="AM436" i="16"/>
  <c r="BG439" i="18"/>
  <c r="BG438" i="18"/>
  <c r="BK438" i="18"/>
  <c r="J439" i="18"/>
  <c r="J440" i="18" s="1"/>
  <c r="J438" i="18"/>
  <c r="AP436" i="18"/>
  <c r="J436" i="18"/>
  <c r="AD444" i="16"/>
  <c r="O448" i="16"/>
  <c r="Y436" i="18"/>
  <c r="AK444" i="16"/>
  <c r="Y436" i="16"/>
  <c r="BF436" i="16"/>
  <c r="BJ436" i="16"/>
  <c r="AB444" i="16"/>
  <c r="P448" i="18"/>
  <c r="X439" i="18"/>
  <c r="X438" i="18"/>
  <c r="H444" i="18"/>
  <c r="AF436" i="18"/>
  <c r="AF436" i="16"/>
  <c r="BD436" i="16"/>
  <c r="BH436" i="16"/>
  <c r="AZ439" i="16"/>
  <c r="AZ440" i="16" s="1"/>
  <c r="AZ438" i="16"/>
  <c r="M448" i="16"/>
  <c r="AM439" i="18"/>
  <c r="AM438" i="18"/>
  <c r="W444" i="18"/>
  <c r="G448" i="16"/>
  <c r="AD439" i="18"/>
  <c r="AD438" i="18"/>
  <c r="Y444" i="18"/>
  <c r="U444" i="18"/>
  <c r="BA439" i="18"/>
  <c r="BA440" i="18" s="1"/>
  <c r="BA438" i="18"/>
  <c r="AJ439" i="18"/>
  <c r="AJ438" i="18"/>
  <c r="AF439" i="16"/>
  <c r="AF438" i="16"/>
  <c r="R448" i="16"/>
  <c r="AO439" i="16"/>
  <c r="AO438" i="16"/>
  <c r="J440" i="17"/>
  <c r="U440" i="17"/>
  <c r="AA439" i="18"/>
  <c r="AA438" i="18"/>
  <c r="AE439" i="16"/>
  <c r="AE438" i="16"/>
  <c r="AA436" i="16"/>
  <c r="BE439" i="16"/>
  <c r="BE438" i="16"/>
  <c r="BI438" i="16"/>
  <c r="BD439" i="16"/>
  <c r="BD438" i="16"/>
  <c r="BH438" i="16"/>
  <c r="AQ439" i="16"/>
  <c r="AQ438" i="16"/>
  <c r="BG448" i="18"/>
  <c r="BK448" i="18"/>
  <c r="Z448" i="18"/>
  <c r="BG444" i="18"/>
  <c r="BK444" i="18"/>
  <c r="AH444" i="18"/>
  <c r="Z448" i="16"/>
  <c r="AA439" i="16"/>
  <c r="AA438" i="16"/>
  <c r="AO448" i="18"/>
  <c r="I448" i="18"/>
  <c r="AO444" i="18"/>
  <c r="Q439" i="18"/>
  <c r="Q438" i="18"/>
  <c r="BF436" i="18"/>
  <c r="BJ436" i="18"/>
  <c r="Q436" i="18"/>
  <c r="M444" i="16"/>
  <c r="AF448" i="16"/>
  <c r="AR444" i="16"/>
  <c r="AS436" i="16"/>
  <c r="X444" i="18"/>
  <c r="X436" i="18"/>
  <c r="T439" i="16"/>
  <c r="T438" i="16"/>
  <c r="AH439" i="16"/>
  <c r="AH438" i="16"/>
  <c r="Q439" i="16"/>
  <c r="Q438" i="16"/>
  <c r="AM448" i="18"/>
  <c r="G448" i="18"/>
  <c r="O439" i="18"/>
  <c r="O438" i="18"/>
  <c r="BD436" i="18"/>
  <c r="BH436" i="18"/>
  <c r="O436" i="18"/>
  <c r="AM448" i="16"/>
  <c r="AI438" i="16"/>
  <c r="AI439" i="16"/>
  <c r="AS438" i="18"/>
  <c r="AS439" i="18"/>
  <c r="L439" i="18"/>
  <c r="L438" i="18"/>
  <c r="H439" i="16"/>
  <c r="H440" i="16" s="1"/>
  <c r="H438" i="16"/>
  <c r="AT439" i="16"/>
  <c r="AT438" i="16"/>
  <c r="AZ439" i="18"/>
  <c r="AZ440" i="18" s="1"/>
  <c r="AZ438" i="18"/>
  <c r="AP448" i="16"/>
  <c r="R448" i="18"/>
  <c r="J444" i="18"/>
  <c r="AH436" i="18"/>
  <c r="J448" i="16"/>
  <c r="BF448" i="16"/>
  <c r="BJ448" i="16"/>
  <c r="M440" i="17"/>
  <c r="AO439" i="18"/>
  <c r="AO438" i="18"/>
  <c r="Q444" i="18"/>
  <c r="AO448" i="16"/>
  <c r="I448" i="16"/>
  <c r="AC444" i="16"/>
  <c r="AR439" i="16"/>
  <c r="AR438" i="16"/>
  <c r="X436" i="16"/>
  <c r="AN448" i="18"/>
  <c r="H448" i="18"/>
  <c r="AN439" i="18"/>
  <c r="AN438" i="18"/>
  <c r="H436" i="16"/>
  <c r="AZ444" i="16"/>
  <c r="Q444" i="16"/>
  <c r="AM444" i="18"/>
  <c r="AP439" i="16"/>
  <c r="AP438" i="16"/>
  <c r="U438" i="18"/>
  <c r="U439" i="18"/>
  <c r="AB439" i="18"/>
  <c r="AB438" i="18"/>
  <c r="AT444" i="16"/>
  <c r="I439" i="16"/>
  <c r="I440" i="16" s="1"/>
  <c r="I438" i="16"/>
  <c r="AQ439" i="18"/>
  <c r="AQ438" i="18"/>
  <c r="W439" i="16"/>
  <c r="W438" i="16"/>
  <c r="G439" i="16"/>
  <c r="G440" i="16" s="1"/>
  <c r="G438" i="16"/>
  <c r="AN436" i="16"/>
  <c r="G436" i="16"/>
  <c r="Z444" i="18"/>
  <c r="Z436" i="18"/>
  <c r="AA444" i="16"/>
  <c r="AK448" i="18"/>
  <c r="AG448" i="18"/>
  <c r="BF439" i="18"/>
  <c r="BF438" i="18"/>
  <c r="BJ438" i="18"/>
  <c r="AG439" i="18"/>
  <c r="AG438" i="18"/>
  <c r="AO436" i="18"/>
  <c r="I436" i="18"/>
  <c r="AS439" i="16"/>
  <c r="AS438" i="16"/>
  <c r="AC439" i="16"/>
  <c r="AC438" i="16"/>
  <c r="Q436" i="16"/>
  <c r="X448" i="16"/>
  <c r="AJ439" i="16"/>
  <c r="AJ438" i="16"/>
  <c r="U436" i="16"/>
  <c r="AN444" i="18"/>
  <c r="P439" i="18"/>
  <c r="P438" i="18"/>
  <c r="BE436" i="18"/>
  <c r="BI436" i="18"/>
  <c r="P436" i="18"/>
  <c r="T444" i="16"/>
  <c r="K438" i="16"/>
  <c r="K439" i="16"/>
  <c r="AH444" i="16"/>
  <c r="AE448" i="18"/>
  <c r="BD444" i="18"/>
  <c r="BH444" i="18"/>
  <c r="AE444" i="18"/>
  <c r="O444" i="18"/>
  <c r="AI444" i="16"/>
  <c r="AT438" i="18"/>
  <c r="AT439" i="18"/>
  <c r="V439" i="18"/>
  <c r="V438" i="18"/>
  <c r="AK438" i="18"/>
  <c r="AK439" i="18"/>
  <c r="AR439" i="18"/>
  <c r="AR438" i="18"/>
  <c r="H444" i="16"/>
  <c r="BA444" i="16"/>
  <c r="O440" i="17"/>
  <c r="S439" i="18"/>
  <c r="S438" i="18"/>
  <c r="AQ436" i="16"/>
  <c r="K436" i="16"/>
  <c r="V439" i="16"/>
  <c r="V438" i="16"/>
  <c r="S444" i="16"/>
  <c r="AP439" i="18"/>
  <c r="AP438" i="18"/>
  <c r="Z439" i="18"/>
  <c r="Z438" i="18"/>
  <c r="BB438" i="16"/>
  <c r="BB439" i="16"/>
  <c r="BB440" i="16" s="1"/>
  <c r="Y448" i="18"/>
  <c r="BF444" i="18"/>
  <c r="BJ444" i="18"/>
  <c r="AG444" i="18"/>
  <c r="I439" i="18"/>
  <c r="I440" i="18" s="1"/>
  <c r="I438" i="18"/>
  <c r="AG448" i="16"/>
  <c r="U439" i="16"/>
  <c r="U438" i="16"/>
  <c r="P436" i="16"/>
  <c r="BB436" i="16"/>
  <c r="AF448" i="18"/>
  <c r="P444" i="18"/>
  <c r="L439" i="16"/>
  <c r="L438" i="16"/>
  <c r="AK436" i="16"/>
  <c r="AE439" i="18"/>
  <c r="AE438" i="18"/>
  <c r="AM436" i="18"/>
  <c r="AE448" i="16"/>
  <c r="BE448" i="16"/>
  <c r="BI448" i="16"/>
  <c r="P54" i="7"/>
  <c r="P53" i="7"/>
  <c r="BB6" i="6"/>
  <c r="BB10" i="6"/>
  <c r="BB9" i="6"/>
  <c r="BB16" i="6"/>
  <c r="BB15" i="6"/>
  <c r="BB20" i="6"/>
  <c r="BB19" i="6"/>
  <c r="BB25" i="6"/>
  <c r="BB54" i="6"/>
  <c r="BB53" i="6"/>
  <c r="BB49" i="6"/>
  <c r="BB48" i="6"/>
  <c r="BB54" i="5"/>
  <c r="BB53" i="5"/>
  <c r="AG440" i="18" l="1"/>
  <c r="V440" i="18"/>
  <c r="X440" i="18"/>
  <c r="AE440" i="18"/>
  <c r="AM440" i="18"/>
  <c r="AS440" i="16"/>
  <c r="W440" i="16"/>
  <c r="U440" i="16"/>
  <c r="AO440" i="16"/>
  <c r="AB440" i="16"/>
  <c r="R440" i="16"/>
  <c r="Z440" i="18"/>
  <c r="U440" i="18"/>
  <c r="AE440" i="16"/>
  <c r="S440" i="18"/>
  <c r="AQ440" i="18"/>
  <c r="AP440" i="18"/>
  <c r="L440" i="16"/>
  <c r="AK440" i="18"/>
  <c r="AJ440" i="16"/>
  <c r="AB440" i="18"/>
  <c r="AQ440" i="16"/>
  <c r="P440" i="18"/>
  <c r="AJ440" i="18"/>
  <c r="Q440" i="18"/>
  <c r="V440" i="16"/>
  <c r="AA440" i="18"/>
  <c r="AF440" i="16"/>
  <c r="N440" i="16"/>
  <c r="AD440" i="16"/>
  <c r="AT440" i="18"/>
  <c r="AC440" i="16"/>
  <c r="AH440" i="18"/>
  <c r="AK440" i="16"/>
  <c r="K440" i="16"/>
  <c r="AO440" i="18"/>
  <c r="L440" i="18"/>
  <c r="AH440" i="16"/>
  <c r="N440" i="18"/>
  <c r="O440" i="18"/>
  <c r="T440" i="16"/>
  <c r="AN440" i="18"/>
  <c r="O440" i="16"/>
  <c r="M440" i="18"/>
  <c r="BD440" i="18"/>
  <c r="BH440" i="18"/>
  <c r="AF440" i="18"/>
  <c r="Q440" i="16"/>
  <c r="BD440" i="16"/>
  <c r="BH440" i="16"/>
  <c r="AD440" i="18"/>
  <c r="AG440" i="16"/>
  <c r="AM440" i="16"/>
  <c r="AI440" i="18"/>
  <c r="M440" i="16"/>
  <c r="BE440" i="18"/>
  <c r="BI440" i="18"/>
  <c r="R440" i="18"/>
  <c r="X440" i="16"/>
  <c r="AS440" i="18"/>
  <c r="BE440" i="16"/>
  <c r="BI440" i="16"/>
  <c r="W440" i="18"/>
  <c r="AR440" i="18"/>
  <c r="AA440" i="16"/>
  <c r="BF440" i="16"/>
  <c r="BJ440" i="16"/>
  <c r="Y440" i="16"/>
  <c r="T440" i="18"/>
  <c r="AI440" i="16"/>
  <c r="K440" i="18"/>
  <c r="P440" i="16"/>
  <c r="AL440" i="18"/>
  <c r="AL440" i="16"/>
  <c r="AT440" i="16"/>
  <c r="AP440" i="16"/>
  <c r="BF440" i="18"/>
  <c r="BJ440" i="18"/>
  <c r="BG440" i="18"/>
  <c r="BK440" i="18"/>
  <c r="AC440" i="18"/>
  <c r="Y440" i="18"/>
  <c r="AR440" i="16"/>
  <c r="AN440" i="16"/>
  <c r="S440" i="16"/>
  <c r="Z440" i="16"/>
  <c r="U181" i="14"/>
  <c r="U419" i="17" s="1"/>
  <c r="U180" i="14"/>
  <c r="U415" i="17" s="1"/>
  <c r="V416" i="17" s="1"/>
  <c r="U179" i="14"/>
  <c r="U411" i="17" s="1"/>
  <c r="V412" i="17" s="1"/>
  <c r="U178" i="14"/>
  <c r="U403" i="17" s="1"/>
  <c r="V404" i="17" s="1"/>
  <c r="U177" i="14"/>
  <c r="U401" i="17" s="1"/>
  <c r="V402" i="17" s="1"/>
  <c r="U176" i="14"/>
  <c r="U399" i="17" s="1"/>
  <c r="V400" i="17" s="1"/>
  <c r="U170" i="14"/>
  <c r="U392" i="17" s="1"/>
  <c r="U169" i="14"/>
  <c r="U388" i="17" s="1"/>
  <c r="V389" i="17" s="1"/>
  <c r="U168" i="14"/>
  <c r="U384" i="17" s="1"/>
  <c r="V385" i="17" s="1"/>
  <c r="U167" i="14"/>
  <c r="U376" i="17" s="1"/>
  <c r="V377" i="17" s="1"/>
  <c r="U166" i="14"/>
  <c r="U374" i="17" s="1"/>
  <c r="V375" i="17" s="1"/>
  <c r="U165" i="14"/>
  <c r="U372" i="17" s="1"/>
  <c r="V373" i="17" s="1"/>
  <c r="U159" i="14"/>
  <c r="U365" i="17" s="1"/>
  <c r="U158" i="14"/>
  <c r="U361" i="17" s="1"/>
  <c r="V362" i="17" s="1"/>
  <c r="U157" i="14"/>
  <c r="U357" i="17" s="1"/>
  <c r="V358" i="17" s="1"/>
  <c r="U156" i="14"/>
  <c r="U349" i="17" s="1"/>
  <c r="V350" i="17" s="1"/>
  <c r="U155" i="14"/>
  <c r="U347" i="17" s="1"/>
  <c r="V348" i="17" s="1"/>
  <c r="U154" i="14"/>
  <c r="U345" i="17" s="1"/>
  <c r="V346" i="17" s="1"/>
  <c r="U413" i="17" l="1"/>
  <c r="V414" i="17" s="1"/>
  <c r="U407" i="17"/>
  <c r="V408" i="17" s="1"/>
  <c r="U378" i="17"/>
  <c r="V379" i="17" s="1"/>
  <c r="U417" i="17"/>
  <c r="V418" i="17" s="1"/>
  <c r="U386" i="17"/>
  <c r="V387" i="17" s="1"/>
  <c r="U380" i="17"/>
  <c r="V381" i="17" s="1"/>
  <c r="U420" i="17"/>
  <c r="U351" i="17"/>
  <c r="V352" i="17" s="1"/>
  <c r="U390" i="17"/>
  <c r="V391" i="17" s="1"/>
  <c r="U359" i="17"/>
  <c r="V360" i="17" s="1"/>
  <c r="U353" i="17"/>
  <c r="V354" i="17" s="1"/>
  <c r="U393" i="17"/>
  <c r="U363" i="17"/>
  <c r="V364" i="17" s="1"/>
  <c r="U366" i="17"/>
  <c r="U405" i="17"/>
  <c r="V406" i="17" s="1"/>
  <c r="BG95" i="16"/>
  <c r="BG124" i="16"/>
  <c r="BG151" i="16"/>
  <c r="BG38" i="16"/>
  <c r="BG128" i="16" l="1"/>
  <c r="BG126" i="16"/>
  <c r="BG125" i="16"/>
  <c r="BK125" i="16"/>
  <c r="BG96" i="16"/>
  <c r="BK96" i="16"/>
  <c r="U382" i="17"/>
  <c r="V383" i="17" s="1"/>
  <c r="U355" i="17"/>
  <c r="V356" i="17" s="1"/>
  <c r="BK152" i="16"/>
  <c r="BG152" i="16"/>
  <c r="BG153" i="16"/>
  <c r="BG155" i="16"/>
  <c r="BG42" i="16"/>
  <c r="BG39" i="16"/>
  <c r="BK39" i="16"/>
  <c r="BG40" i="16"/>
  <c r="U409" i="17"/>
  <c r="V410" i="17" s="1"/>
  <c r="BG9" i="16"/>
  <c r="BK10" i="16" s="1"/>
  <c r="BG11" i="16"/>
  <c r="BG63" i="16"/>
  <c r="BG191" i="13"/>
  <c r="BG431" i="16" s="1"/>
  <c r="BG93" i="16"/>
  <c r="BG61" i="16"/>
  <c r="BK41" i="16" l="1"/>
  <c r="BG41" i="16"/>
  <c r="BG157" i="16"/>
  <c r="BK156" i="16"/>
  <c r="BG156" i="16"/>
  <c r="BK43" i="16"/>
  <c r="BG44" i="16"/>
  <c r="BG43" i="16"/>
  <c r="BK154" i="16"/>
  <c r="BG154" i="16"/>
  <c r="BG94" i="16"/>
  <c r="BG114" i="16"/>
  <c r="BG111" i="16"/>
  <c r="BK94" i="16"/>
  <c r="BG107" i="16"/>
  <c r="BG432" i="16"/>
  <c r="BK432" i="16"/>
  <c r="BG127" i="16"/>
  <c r="BK127" i="16"/>
  <c r="BG130" i="16"/>
  <c r="BK129" i="16"/>
  <c r="BG129" i="16"/>
  <c r="BG10" i="16"/>
  <c r="BG13" i="16"/>
  <c r="BG15" i="16"/>
  <c r="BK12" i="16"/>
  <c r="BG12" i="16"/>
  <c r="BK64" i="16"/>
  <c r="BG64" i="16"/>
  <c r="BG75" i="16"/>
  <c r="BG62" i="16"/>
  <c r="BG79" i="16"/>
  <c r="BG82" i="16"/>
  <c r="BK62" i="16"/>
  <c r="BG190" i="13"/>
  <c r="BG429" i="16" s="1"/>
  <c r="BG97" i="16"/>
  <c r="BG65" i="16"/>
  <c r="BK112" i="16" l="1"/>
  <c r="BG112" i="16"/>
  <c r="BG158" i="16"/>
  <c r="BK158" i="16"/>
  <c r="BG101" i="16"/>
  <c r="BK98" i="16"/>
  <c r="BG99" i="16"/>
  <c r="BG98" i="16"/>
  <c r="BG131" i="16"/>
  <c r="BK131" i="16"/>
  <c r="BG430" i="16"/>
  <c r="BK430" i="16"/>
  <c r="BG447" i="16"/>
  <c r="BG450" i="16"/>
  <c r="BG443" i="16"/>
  <c r="BG108" i="16"/>
  <c r="BK108" i="16"/>
  <c r="BG45" i="16"/>
  <c r="BK45" i="16"/>
  <c r="BG17" i="16"/>
  <c r="BK16" i="16"/>
  <c r="BG16" i="16"/>
  <c r="BK14" i="16"/>
  <c r="BG14" i="16"/>
  <c r="BK80" i="16"/>
  <c r="BG80" i="16"/>
  <c r="BG67" i="16"/>
  <c r="BG66" i="16"/>
  <c r="BG69" i="16"/>
  <c r="BK66" i="16"/>
  <c r="BG76" i="16"/>
  <c r="BK76" i="16"/>
  <c r="BG192" i="13"/>
  <c r="BG433" i="16" s="1"/>
  <c r="BB10" i="5"/>
  <c r="BB6" i="5"/>
  <c r="BB9" i="5"/>
  <c r="BB49" i="5"/>
  <c r="BB20" i="5"/>
  <c r="BB25" i="5"/>
  <c r="BB48" i="5"/>
  <c r="BB24" i="5"/>
  <c r="BB19" i="5"/>
  <c r="BK444" i="16" l="1"/>
  <c r="BG444" i="16"/>
  <c r="BK100" i="16"/>
  <c r="BG100" i="16"/>
  <c r="BG448" i="16"/>
  <c r="BK448" i="16"/>
  <c r="BG102" i="16"/>
  <c r="BK102" i="16"/>
  <c r="BG103" i="16"/>
  <c r="BG434" i="16"/>
  <c r="BG435" i="16"/>
  <c r="BK434" i="16"/>
  <c r="BG437" i="16"/>
  <c r="BG18" i="16"/>
  <c r="BK18" i="16"/>
  <c r="BK70" i="16"/>
  <c r="BG71" i="16"/>
  <c r="BG70" i="16"/>
  <c r="BG68" i="16"/>
  <c r="BK68" i="16"/>
  <c r="P49" i="7"/>
  <c r="P48" i="7"/>
  <c r="P25" i="7"/>
  <c r="P24" i="7"/>
  <c r="P20" i="7"/>
  <c r="P19" i="7"/>
  <c r="P10" i="7"/>
  <c r="P9" i="7"/>
  <c r="P6" i="7"/>
  <c r="O69" i="11"/>
  <c r="O62" i="11"/>
  <c r="O55" i="11"/>
  <c r="O17" i="11"/>
  <c r="O9" i="11"/>
  <c r="O18" i="11" l="1"/>
  <c r="P18" i="11"/>
  <c r="BG439" i="16"/>
  <c r="BG438" i="16"/>
  <c r="BK438" i="16"/>
  <c r="BG436" i="16"/>
  <c r="BK436" i="16"/>
  <c r="BK104" i="16"/>
  <c r="BG104" i="16"/>
  <c r="BK72" i="16"/>
  <c r="BG72" i="16"/>
  <c r="BB68" i="10"/>
  <c r="BB67" i="10"/>
  <c r="BB66" i="10"/>
  <c r="BB65" i="10"/>
  <c r="BB62" i="10"/>
  <c r="BA62" i="10"/>
  <c r="BA68" i="10"/>
  <c r="BA67" i="10"/>
  <c r="BA66" i="10"/>
  <c r="BA65" i="10"/>
  <c r="C9" i="10"/>
  <c r="BA6" i="6"/>
  <c r="BA9" i="6"/>
  <c r="BA54" i="6"/>
  <c r="BA53" i="6"/>
  <c r="BA49" i="6"/>
  <c r="BA48" i="6"/>
  <c r="BA25" i="6"/>
  <c r="BA20" i="6"/>
  <c r="BA19" i="6"/>
  <c r="BA16" i="6"/>
  <c r="BA15" i="6"/>
  <c r="BA10" i="6"/>
  <c r="BG440" i="16" l="1"/>
  <c r="BK440" i="16"/>
  <c r="BA69" i="10"/>
  <c r="BB69" i="10"/>
  <c r="BA54" i="5"/>
  <c r="BA53" i="5"/>
  <c r="BA49" i="5"/>
  <c r="BA48" i="5"/>
  <c r="BA25" i="5"/>
  <c r="BA24" i="5"/>
  <c r="BA20" i="5"/>
  <c r="BA19" i="5"/>
  <c r="BA16" i="5"/>
  <c r="BA15" i="5"/>
  <c r="BA10" i="5"/>
  <c r="BA9" i="5"/>
  <c r="BA6" i="5"/>
  <c r="AZ6" i="6" l="1"/>
  <c r="BE144" i="12"/>
  <c r="BE334" i="18" s="1"/>
  <c r="BE335" i="18" s="1"/>
  <c r="BE133" i="12"/>
  <c r="BE307" i="18" s="1"/>
  <c r="BE308" i="18" s="1"/>
  <c r="BE122" i="12"/>
  <c r="BE280" i="18" s="1"/>
  <c r="BE281" i="18" s="1"/>
  <c r="BE108" i="12"/>
  <c r="BE251" i="18" s="1"/>
  <c r="BE252" i="18" s="1"/>
  <c r="BE97" i="12"/>
  <c r="BE224" i="18" s="1"/>
  <c r="BE225" i="18" s="1"/>
  <c r="BE86" i="12"/>
  <c r="BE197" i="18" s="1"/>
  <c r="BE198" i="18" s="1"/>
  <c r="BE72" i="12"/>
  <c r="BE167" i="18" s="1"/>
  <c r="BE168" i="18" s="1"/>
  <c r="BE61" i="12"/>
  <c r="BE140" i="18" s="1"/>
  <c r="BE141" i="18" s="1"/>
  <c r="BE50" i="12"/>
  <c r="BE113" i="18" s="1"/>
  <c r="BE114" i="18" s="1"/>
  <c r="BE34" i="12"/>
  <c r="BE81" i="18" s="1"/>
  <c r="BE82" i="18" s="1"/>
  <c r="BE23" i="12"/>
  <c r="BE54" i="18" s="1"/>
  <c r="BE55" i="18" s="1"/>
  <c r="BE12" i="12"/>
  <c r="BE27" i="18" s="1"/>
  <c r="BE28" i="18" s="1"/>
  <c r="BE195" i="12" l="1"/>
  <c r="BE449" i="18" s="1"/>
  <c r="BE450" i="18" s="1"/>
  <c r="AZ53" i="6"/>
  <c r="AZ54" i="6"/>
  <c r="AZ48" i="6"/>
  <c r="AZ49" i="6"/>
  <c r="AZ25" i="6"/>
  <c r="AZ19" i="6"/>
  <c r="AZ20" i="6"/>
  <c r="AZ15" i="6"/>
  <c r="AZ16" i="6"/>
  <c r="AZ9" i="6"/>
  <c r="AZ10" i="6"/>
  <c r="AZ53" i="5"/>
  <c r="AZ54" i="5"/>
  <c r="AZ48" i="5"/>
  <c r="AZ49" i="5"/>
  <c r="AZ24" i="5"/>
  <c r="AZ25" i="5"/>
  <c r="AZ19" i="5"/>
  <c r="AZ20" i="5"/>
  <c r="AZ15" i="5"/>
  <c r="AZ16" i="5"/>
  <c r="AZ9" i="5"/>
  <c r="AZ10" i="5"/>
  <c r="AZ6" i="5"/>
  <c r="G6" i="6" l="1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AR6" i="6"/>
  <c r="AS6" i="6"/>
  <c r="AT6" i="6"/>
  <c r="AU6" i="6"/>
  <c r="AV6" i="6"/>
  <c r="AW6" i="6"/>
  <c r="AX6" i="6"/>
  <c r="AY6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AX15" i="6"/>
  <c r="AY15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U19" i="6"/>
  <c r="AV19" i="6"/>
  <c r="AW19" i="6"/>
  <c r="AX19" i="6"/>
  <c r="AY19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U25" i="6"/>
  <c r="AV25" i="6"/>
  <c r="AW25" i="6"/>
  <c r="AX25" i="6"/>
  <c r="AY25" i="6"/>
  <c r="AF30" i="6"/>
  <c r="AG30" i="6"/>
  <c r="AH30" i="6"/>
  <c r="AI30" i="6"/>
  <c r="AJ30" i="6"/>
  <c r="AK30" i="6"/>
  <c r="AL30" i="6"/>
  <c r="AM30" i="6"/>
  <c r="AN30" i="6"/>
  <c r="AO30" i="6"/>
  <c r="AP30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P48" i="6"/>
  <c r="AQ48" i="6"/>
  <c r="AR48" i="6"/>
  <c r="AS48" i="6"/>
  <c r="AT48" i="6"/>
  <c r="AU48" i="6"/>
  <c r="AV48" i="6"/>
  <c r="AW48" i="6"/>
  <c r="AX48" i="6"/>
  <c r="AY48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P49" i="6"/>
  <c r="AQ49" i="6"/>
  <c r="AR49" i="6"/>
  <c r="AS49" i="6"/>
  <c r="AT49" i="6"/>
  <c r="AU49" i="6"/>
  <c r="AV49" i="6"/>
  <c r="AW49" i="6"/>
  <c r="AX49" i="6"/>
  <c r="AY49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AQ53" i="6"/>
  <c r="AR53" i="6"/>
  <c r="AS53" i="6"/>
  <c r="AT53" i="6"/>
  <c r="AU53" i="6"/>
  <c r="AV53" i="6"/>
  <c r="AW53" i="6"/>
  <c r="AX53" i="6"/>
  <c r="AY53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AS54" i="6"/>
  <c r="AT54" i="6"/>
  <c r="AU54" i="6"/>
  <c r="AV54" i="6"/>
  <c r="AW54" i="6"/>
  <c r="AX54" i="6"/>
  <c r="AY54" i="6"/>
  <c r="I34" i="14"/>
  <c r="I81" i="17" s="1"/>
  <c r="I82" i="17" s="1"/>
  <c r="I31" i="14"/>
  <c r="I65" i="17" s="1"/>
  <c r="I22" i="14"/>
  <c r="I50" i="17" s="1"/>
  <c r="I20" i="14"/>
  <c r="I38" i="17" s="1"/>
  <c r="I11" i="14"/>
  <c r="I23" i="17" s="1"/>
  <c r="I9" i="14"/>
  <c r="I11" i="17" s="1"/>
  <c r="J155" i="14"/>
  <c r="J347" i="17" s="1"/>
  <c r="J154" i="14"/>
  <c r="J345" i="17" s="1"/>
  <c r="I155" i="14"/>
  <c r="I347" i="17" s="1"/>
  <c r="I154" i="14"/>
  <c r="I345" i="17" s="1"/>
  <c r="H155" i="14"/>
  <c r="H347" i="17" s="1"/>
  <c r="H154" i="14"/>
  <c r="H345" i="17" s="1"/>
  <c r="G155" i="14"/>
  <c r="G347" i="17" s="1"/>
  <c r="G154" i="14"/>
  <c r="G345" i="17" s="1"/>
  <c r="Q177" i="14"/>
  <c r="Q401" i="17" s="1"/>
  <c r="P177" i="14"/>
  <c r="P401" i="17" s="1"/>
  <c r="O177" i="14"/>
  <c r="O401" i="17" s="1"/>
  <c r="N177" i="14"/>
  <c r="N401" i="17" s="1"/>
  <c r="M177" i="14"/>
  <c r="M401" i="17" s="1"/>
  <c r="L177" i="14"/>
  <c r="L401" i="17" s="1"/>
  <c r="Q176" i="14"/>
  <c r="Q399" i="17" s="1"/>
  <c r="P176" i="14"/>
  <c r="P399" i="17" s="1"/>
  <c r="O176" i="14"/>
  <c r="O399" i="17" s="1"/>
  <c r="N176" i="14"/>
  <c r="N399" i="17" s="1"/>
  <c r="M176" i="14"/>
  <c r="M399" i="17" s="1"/>
  <c r="L176" i="14"/>
  <c r="L399" i="17" s="1"/>
  <c r="K177" i="14"/>
  <c r="K401" i="17" s="1"/>
  <c r="K176" i="14"/>
  <c r="K399" i="17" s="1"/>
  <c r="N72" i="14"/>
  <c r="P400" i="17" l="1"/>
  <c r="N402" i="17"/>
  <c r="M402" i="17"/>
  <c r="I346" i="17"/>
  <c r="L400" i="17"/>
  <c r="O402" i="17"/>
  <c r="P402" i="17"/>
  <c r="M400" i="17"/>
  <c r="N71" i="14"/>
  <c r="N163" i="17" s="1"/>
  <c r="N167" i="17"/>
  <c r="N168" i="17" s="1"/>
  <c r="Q400" i="17"/>
  <c r="L402" i="17"/>
  <c r="H346" i="17"/>
  <c r="I42" i="17"/>
  <c r="I40" i="17"/>
  <c r="I41" i="17" s="1"/>
  <c r="I39" i="17"/>
  <c r="H348" i="17"/>
  <c r="I52" i="17"/>
  <c r="I53" i="17" s="1"/>
  <c r="I51" i="17"/>
  <c r="J66" i="17"/>
  <c r="I66" i="17"/>
  <c r="I69" i="17"/>
  <c r="I67" i="17"/>
  <c r="I348" i="17"/>
  <c r="J346" i="17"/>
  <c r="N400" i="17"/>
  <c r="O400" i="17"/>
  <c r="Q402" i="17"/>
  <c r="J348" i="17"/>
  <c r="J12" i="17"/>
  <c r="I13" i="17"/>
  <c r="I15" i="17"/>
  <c r="I12" i="17"/>
  <c r="I25" i="17"/>
  <c r="I26" i="17" s="1"/>
  <c r="I24" i="17"/>
  <c r="I33" i="14"/>
  <c r="I77" i="17" s="1"/>
  <c r="Q155" i="14"/>
  <c r="Q347" i="17" s="1"/>
  <c r="P155" i="14"/>
  <c r="P347" i="17" s="1"/>
  <c r="O155" i="14"/>
  <c r="O347" i="17" s="1"/>
  <c r="N155" i="14"/>
  <c r="N347" i="17" s="1"/>
  <c r="M155" i="14"/>
  <c r="M347" i="17" s="1"/>
  <c r="L155" i="14"/>
  <c r="L347" i="17" s="1"/>
  <c r="Q154" i="14"/>
  <c r="Q345" i="17" s="1"/>
  <c r="P154" i="14"/>
  <c r="P345" i="17" s="1"/>
  <c r="Z429" i="17" s="1"/>
  <c r="Z428" i="17" s="1"/>
  <c r="O154" i="14"/>
  <c r="O345" i="17" s="1"/>
  <c r="O59" i="17" s="1"/>
  <c r="N154" i="14"/>
  <c r="N345" i="17" s="1"/>
  <c r="M154" i="14"/>
  <c r="M345" i="17" s="1"/>
  <c r="L154" i="14"/>
  <c r="L345" i="17" s="1"/>
  <c r="K155" i="14"/>
  <c r="K347" i="17" s="1"/>
  <c r="K348" i="17" s="1"/>
  <c r="K154" i="14"/>
  <c r="K345" i="17" s="1"/>
  <c r="K346" i="17" s="1"/>
  <c r="M346" i="17" l="1"/>
  <c r="L348" i="17"/>
  <c r="N346" i="17"/>
  <c r="P348" i="17"/>
  <c r="O348" i="17"/>
  <c r="O346" i="17"/>
  <c r="P346" i="17"/>
  <c r="J14" i="17"/>
  <c r="I14" i="17"/>
  <c r="I68" i="17"/>
  <c r="J68" i="17"/>
  <c r="I70" i="17"/>
  <c r="I71" i="17"/>
  <c r="I72" i="17" s="1"/>
  <c r="I44" i="17"/>
  <c r="I45" i="17" s="1"/>
  <c r="I43" i="17"/>
  <c r="Q348" i="17"/>
  <c r="I78" i="17"/>
  <c r="I79" i="17"/>
  <c r="I80" i="17" s="1"/>
  <c r="Q346" i="17"/>
  <c r="M348" i="17"/>
  <c r="N165" i="17"/>
  <c r="N164" i="17"/>
  <c r="O164" i="17"/>
  <c r="L346" i="17"/>
  <c r="N348" i="17"/>
  <c r="I16" i="17"/>
  <c r="I17" i="17"/>
  <c r="J16" i="17"/>
  <c r="AY54" i="5"/>
  <c r="AY53" i="5"/>
  <c r="AY49" i="5"/>
  <c r="AY48" i="5"/>
  <c r="AY25" i="5"/>
  <c r="AY24" i="5"/>
  <c r="AY20" i="5"/>
  <c r="AY19" i="5"/>
  <c r="AY16" i="5"/>
  <c r="AY15" i="5"/>
  <c r="AY10" i="5"/>
  <c r="AY9" i="5"/>
  <c r="AY6" i="5"/>
  <c r="N166" i="17" l="1"/>
  <c r="O166" i="17"/>
  <c r="I18" i="17"/>
  <c r="J18" i="17"/>
  <c r="K181" i="14"/>
  <c r="K419" i="17" s="1"/>
  <c r="K420" i="17" s="1"/>
  <c r="K179" i="14"/>
  <c r="K411" i="17" s="1"/>
  <c r="L181" i="14"/>
  <c r="L419" i="17" s="1"/>
  <c r="L420" i="17" s="1"/>
  <c r="L179" i="14"/>
  <c r="L411" i="17" s="1"/>
  <c r="K170" i="14"/>
  <c r="K392" i="17" s="1"/>
  <c r="K168" i="14"/>
  <c r="K384" i="17" s="1"/>
  <c r="K167" i="14"/>
  <c r="K376" i="17" s="1"/>
  <c r="K166" i="14"/>
  <c r="K374" i="17" s="1"/>
  <c r="K165" i="14"/>
  <c r="K372" i="17" s="1"/>
  <c r="L170" i="14"/>
  <c r="L392" i="17" s="1"/>
  <c r="L168" i="14"/>
  <c r="L384" i="17" s="1"/>
  <c r="L167" i="14"/>
  <c r="L376" i="17" s="1"/>
  <c r="L166" i="14"/>
  <c r="L374" i="17" s="1"/>
  <c r="L165" i="14"/>
  <c r="L372" i="17" s="1"/>
  <c r="L157" i="14"/>
  <c r="L357" i="17" s="1"/>
  <c r="L156" i="14"/>
  <c r="L349" i="17" s="1"/>
  <c r="K156" i="14"/>
  <c r="K349" i="17" s="1"/>
  <c r="J156" i="14"/>
  <c r="J349" i="17" s="1"/>
  <c r="I156" i="14"/>
  <c r="I349" i="17" s="1"/>
  <c r="H156" i="14"/>
  <c r="H349" i="17" s="1"/>
  <c r="G156" i="14"/>
  <c r="G349" i="17" s="1"/>
  <c r="G351" i="17" s="1"/>
  <c r="L373" i="17" l="1"/>
  <c r="L375" i="17"/>
  <c r="K393" i="17"/>
  <c r="H350" i="17"/>
  <c r="H351" i="17"/>
  <c r="H352" i="17" s="1"/>
  <c r="L378" i="17"/>
  <c r="L377" i="17"/>
  <c r="L413" i="17"/>
  <c r="L412" i="17"/>
  <c r="L393" i="17"/>
  <c r="K413" i="17"/>
  <c r="K351" i="17"/>
  <c r="K350" i="17"/>
  <c r="L386" i="17"/>
  <c r="L387" i="17" s="1"/>
  <c r="L385" i="17"/>
  <c r="L380" i="17"/>
  <c r="J351" i="17"/>
  <c r="J350" i="17"/>
  <c r="L350" i="17"/>
  <c r="L351" i="17"/>
  <c r="I351" i="17"/>
  <c r="I350" i="17"/>
  <c r="L359" i="17"/>
  <c r="L353" i="17"/>
  <c r="K378" i="17"/>
  <c r="K386" i="17"/>
  <c r="K380" i="17"/>
  <c r="K382" i="17" s="1"/>
  <c r="T181" i="14"/>
  <c r="T419" i="17" s="1"/>
  <c r="S181" i="14"/>
  <c r="S419" i="17" s="1"/>
  <c r="T179" i="14"/>
  <c r="T411" i="17" s="1"/>
  <c r="S179" i="14"/>
  <c r="S411" i="17" s="1"/>
  <c r="T177" i="14"/>
  <c r="T401" i="17" s="1"/>
  <c r="S177" i="14"/>
  <c r="S401" i="17" s="1"/>
  <c r="T176" i="14"/>
  <c r="T399" i="17" s="1"/>
  <c r="S176" i="14"/>
  <c r="S399" i="17" s="1"/>
  <c r="Q181" i="14"/>
  <c r="Q419" i="17" s="1"/>
  <c r="Q420" i="17" s="1"/>
  <c r="P181" i="14"/>
  <c r="P419" i="17" s="1"/>
  <c r="P420" i="17" s="1"/>
  <c r="O181" i="14"/>
  <c r="O419" i="17" s="1"/>
  <c r="O420" i="17" s="1"/>
  <c r="N181" i="14"/>
  <c r="N419" i="17" s="1"/>
  <c r="N420" i="17" s="1"/>
  <c r="Q179" i="14"/>
  <c r="Q411" i="17" s="1"/>
  <c r="P179" i="14"/>
  <c r="P411" i="17" s="1"/>
  <c r="O179" i="14"/>
  <c r="O411" i="17" s="1"/>
  <c r="N179" i="14"/>
  <c r="N411" i="17" s="1"/>
  <c r="M181" i="14"/>
  <c r="M419" i="17" s="1"/>
  <c r="M420" i="17" s="1"/>
  <c r="M179" i="14"/>
  <c r="M411" i="17" s="1"/>
  <c r="T170" i="14"/>
  <c r="T392" i="17" s="1"/>
  <c r="T168" i="14"/>
  <c r="T384" i="17" s="1"/>
  <c r="T167" i="14"/>
  <c r="T376" i="17" s="1"/>
  <c r="T166" i="14"/>
  <c r="T374" i="17" s="1"/>
  <c r="T165" i="14"/>
  <c r="T372" i="17" s="1"/>
  <c r="S170" i="14"/>
  <c r="S392" i="17" s="1"/>
  <c r="S168" i="14"/>
  <c r="S384" i="17" s="1"/>
  <c r="S167" i="14"/>
  <c r="S376" i="17" s="1"/>
  <c r="S166" i="14"/>
  <c r="S374" i="17" s="1"/>
  <c r="S165" i="14"/>
  <c r="S372" i="17" s="1"/>
  <c r="Q170" i="14"/>
  <c r="Q392" i="17" s="1"/>
  <c r="P170" i="14"/>
  <c r="P392" i="17" s="1"/>
  <c r="O170" i="14"/>
  <c r="O392" i="17" s="1"/>
  <c r="N170" i="14"/>
  <c r="N392" i="17" s="1"/>
  <c r="M170" i="14"/>
  <c r="M392" i="17" s="1"/>
  <c r="Q168" i="14"/>
  <c r="Q384" i="17" s="1"/>
  <c r="P168" i="14"/>
  <c r="P384" i="17" s="1"/>
  <c r="O168" i="14"/>
  <c r="O384" i="17" s="1"/>
  <c r="N168" i="14"/>
  <c r="N384" i="17" s="1"/>
  <c r="M168" i="14"/>
  <c r="M384" i="17" s="1"/>
  <c r="Q167" i="14"/>
  <c r="Q376" i="17" s="1"/>
  <c r="P167" i="14"/>
  <c r="P376" i="17" s="1"/>
  <c r="O167" i="14"/>
  <c r="O376" i="17" s="1"/>
  <c r="N167" i="14"/>
  <c r="N376" i="17" s="1"/>
  <c r="Q166" i="14"/>
  <c r="Q374" i="17" s="1"/>
  <c r="P166" i="14"/>
  <c r="P374" i="17" s="1"/>
  <c r="O166" i="14"/>
  <c r="O374" i="17" s="1"/>
  <c r="N166" i="14"/>
  <c r="N374" i="17" s="1"/>
  <c r="M166" i="14"/>
  <c r="M374" i="17" s="1"/>
  <c r="M375" i="17" s="1"/>
  <c r="P165" i="14"/>
  <c r="P372" i="17" s="1"/>
  <c r="O165" i="14"/>
  <c r="O372" i="17" s="1"/>
  <c r="N165" i="14"/>
  <c r="N372" i="17" s="1"/>
  <c r="M165" i="14"/>
  <c r="M372" i="17" s="1"/>
  <c r="M373" i="17" s="1"/>
  <c r="Q165" i="14"/>
  <c r="Q372" i="17" s="1"/>
  <c r="I352" i="17" l="1"/>
  <c r="P373" i="17"/>
  <c r="L379" i="17"/>
  <c r="J352" i="17"/>
  <c r="P393" i="17"/>
  <c r="O375" i="17"/>
  <c r="L414" i="17"/>
  <c r="N375" i="17"/>
  <c r="N373" i="17"/>
  <c r="S378" i="17"/>
  <c r="S420" i="17"/>
  <c r="Q373" i="17"/>
  <c r="O393" i="17"/>
  <c r="N386" i="17"/>
  <c r="N385" i="17"/>
  <c r="N380" i="17"/>
  <c r="Q393" i="17"/>
  <c r="T378" i="17"/>
  <c r="T377" i="17"/>
  <c r="U377" i="17"/>
  <c r="Q413" i="17"/>
  <c r="Q412" i="17"/>
  <c r="T402" i="17"/>
  <c r="U402" i="17"/>
  <c r="L355" i="17"/>
  <c r="T386" i="17"/>
  <c r="T380" i="17"/>
  <c r="T385" i="17"/>
  <c r="U385" i="17"/>
  <c r="S413" i="17"/>
  <c r="L381" i="17"/>
  <c r="L382" i="17"/>
  <c r="L383" i="17" s="1"/>
  <c r="T375" i="17"/>
  <c r="U375" i="17"/>
  <c r="P375" i="17"/>
  <c r="O385" i="17"/>
  <c r="O380" i="17"/>
  <c r="O386" i="17"/>
  <c r="Q375" i="17"/>
  <c r="P385" i="17"/>
  <c r="P380" i="17"/>
  <c r="P382" i="17" s="1"/>
  <c r="P386" i="17"/>
  <c r="T393" i="17"/>
  <c r="T413" i="17"/>
  <c r="T412" i="17"/>
  <c r="U412" i="17"/>
  <c r="M386" i="17"/>
  <c r="M387" i="17" s="1"/>
  <c r="M385" i="17"/>
  <c r="N378" i="17"/>
  <c r="Q386" i="17"/>
  <c r="Q380" i="17"/>
  <c r="Q385" i="17"/>
  <c r="M413" i="17"/>
  <c r="M414" i="17" s="1"/>
  <c r="M412" i="17"/>
  <c r="O373" i="17"/>
  <c r="O378" i="17"/>
  <c r="O377" i="17"/>
  <c r="M393" i="17"/>
  <c r="S386" i="17"/>
  <c r="S380" i="17"/>
  <c r="S382" i="17" s="1"/>
  <c r="T420" i="17"/>
  <c r="P378" i="17"/>
  <c r="P377" i="17"/>
  <c r="N393" i="17"/>
  <c r="S393" i="17"/>
  <c r="N413" i="17"/>
  <c r="N412" i="17"/>
  <c r="L352" i="17"/>
  <c r="K352" i="17"/>
  <c r="Q378" i="17"/>
  <c r="Q379" i="17" s="1"/>
  <c r="Q377" i="17"/>
  <c r="T373" i="17"/>
  <c r="U373" i="17"/>
  <c r="O412" i="17"/>
  <c r="O413" i="17"/>
  <c r="T400" i="17"/>
  <c r="U400" i="17"/>
  <c r="P412" i="17"/>
  <c r="P413" i="17"/>
  <c r="M50" i="14"/>
  <c r="M113" i="17" s="1"/>
  <c r="M114" i="17" s="1"/>
  <c r="Q157" i="14"/>
  <c r="Q357" i="17" s="1"/>
  <c r="P157" i="14"/>
  <c r="P357" i="17" s="1"/>
  <c r="O157" i="14"/>
  <c r="O357" i="17" s="1"/>
  <c r="N157" i="14"/>
  <c r="N357" i="17" s="1"/>
  <c r="M157" i="14"/>
  <c r="M357" i="17" s="1"/>
  <c r="Q156" i="14"/>
  <c r="Q349" i="17" s="1"/>
  <c r="P156" i="14"/>
  <c r="P349" i="17" s="1"/>
  <c r="O156" i="14"/>
  <c r="O349" i="17" s="1"/>
  <c r="N156" i="14"/>
  <c r="N349" i="17" s="1"/>
  <c r="M156" i="14"/>
  <c r="M349" i="17" s="1"/>
  <c r="T157" i="14"/>
  <c r="T357" i="17" s="1"/>
  <c r="T156" i="14"/>
  <c r="T349" i="17" s="1"/>
  <c r="T155" i="14"/>
  <c r="T347" i="17" s="1"/>
  <c r="T154" i="14"/>
  <c r="T345" i="17" s="1"/>
  <c r="S157" i="14"/>
  <c r="S357" i="17" s="1"/>
  <c r="S156" i="14"/>
  <c r="S349" i="17" s="1"/>
  <c r="S155" i="14"/>
  <c r="S347" i="17" s="1"/>
  <c r="S154" i="14"/>
  <c r="S345" i="17" s="1"/>
  <c r="K175" i="14"/>
  <c r="K398" i="17" s="1"/>
  <c r="K164" i="14"/>
  <c r="K371" i="17" s="1"/>
  <c r="K153" i="14"/>
  <c r="K344" i="17" s="1"/>
  <c r="O387" i="17" l="1"/>
  <c r="P387" i="17"/>
  <c r="O379" i="17"/>
  <c r="N351" i="17"/>
  <c r="N350" i="17"/>
  <c r="Q359" i="17"/>
  <c r="Q358" i="17"/>
  <c r="Q353" i="17"/>
  <c r="T381" i="17"/>
  <c r="T382" i="17"/>
  <c r="U381" i="17"/>
  <c r="Q414" i="17"/>
  <c r="T387" i="17"/>
  <c r="U387" i="17"/>
  <c r="S359" i="17"/>
  <c r="S353" i="17"/>
  <c r="S355" i="17" s="1"/>
  <c r="P351" i="17"/>
  <c r="P350" i="17"/>
  <c r="Q351" i="17"/>
  <c r="Q350" i="17"/>
  <c r="N414" i="17"/>
  <c r="Q381" i="17"/>
  <c r="Q382" i="17"/>
  <c r="Q383" i="17" s="1"/>
  <c r="U379" i="17"/>
  <c r="T379" i="17"/>
  <c r="T348" i="17"/>
  <c r="U348" i="17"/>
  <c r="M359" i="17"/>
  <c r="M360" i="17" s="1"/>
  <c r="M358" i="17"/>
  <c r="M353" i="17"/>
  <c r="Q387" i="17"/>
  <c r="O351" i="17"/>
  <c r="O350" i="17"/>
  <c r="T351" i="17"/>
  <c r="T350" i="17"/>
  <c r="U350" i="17"/>
  <c r="N358" i="17"/>
  <c r="N353" i="17"/>
  <c r="N359" i="17"/>
  <c r="P381" i="17"/>
  <c r="O382" i="17"/>
  <c r="O381" i="17"/>
  <c r="N382" i="17"/>
  <c r="S351" i="17"/>
  <c r="T346" i="17"/>
  <c r="U346" i="17"/>
  <c r="T359" i="17"/>
  <c r="T358" i="17"/>
  <c r="T353" i="17"/>
  <c r="U358" i="17"/>
  <c r="O353" i="17"/>
  <c r="O359" i="17"/>
  <c r="O358" i="17"/>
  <c r="T414" i="17"/>
  <c r="U414" i="17"/>
  <c r="M350" i="17"/>
  <c r="M351" i="17"/>
  <c r="M352" i="17" s="1"/>
  <c r="P359" i="17"/>
  <c r="P358" i="17"/>
  <c r="P353" i="17"/>
  <c r="P414" i="17"/>
  <c r="O414" i="17"/>
  <c r="P379" i="17"/>
  <c r="N387" i="17"/>
  <c r="J20" i="14"/>
  <c r="J38" i="17" s="1"/>
  <c r="K20" i="14"/>
  <c r="L20" i="14"/>
  <c r="M20" i="14"/>
  <c r="M38" i="17" s="1"/>
  <c r="N20" i="14"/>
  <c r="O20" i="14"/>
  <c r="P20" i="14"/>
  <c r="Q20" i="14"/>
  <c r="S20" i="14"/>
  <c r="S38" i="17" s="1"/>
  <c r="T20" i="14"/>
  <c r="T38" i="17" s="1"/>
  <c r="G20" i="14"/>
  <c r="G38" i="17" s="1"/>
  <c r="H157" i="14"/>
  <c r="H357" i="17" s="1"/>
  <c r="I157" i="14"/>
  <c r="I357" i="17" s="1"/>
  <c r="J32" i="14"/>
  <c r="K32" i="14"/>
  <c r="G32" i="14"/>
  <c r="G22" i="14"/>
  <c r="G50" i="17" s="1"/>
  <c r="G11" i="14"/>
  <c r="G23" i="17" s="1"/>
  <c r="K22" i="14"/>
  <c r="K50" i="17" s="1"/>
  <c r="J22" i="14"/>
  <c r="J50" i="17" s="1"/>
  <c r="O383" i="17" l="1"/>
  <c r="N360" i="17"/>
  <c r="O352" i="17"/>
  <c r="H353" i="17"/>
  <c r="H359" i="17"/>
  <c r="K157" i="14"/>
  <c r="K357" i="17" s="1"/>
  <c r="K73" i="17"/>
  <c r="P178" i="14"/>
  <c r="P403" i="17" s="1"/>
  <c r="P38" i="17"/>
  <c r="O178" i="14"/>
  <c r="O403" i="17" s="1"/>
  <c r="O38" i="17"/>
  <c r="T360" i="17"/>
  <c r="U360" i="17"/>
  <c r="P352" i="17"/>
  <c r="T383" i="17"/>
  <c r="U383" i="17"/>
  <c r="K51" i="17"/>
  <c r="K52" i="17"/>
  <c r="J157" i="14"/>
  <c r="J357" i="17" s="1"/>
  <c r="J73" i="17"/>
  <c r="I358" i="17"/>
  <c r="I353" i="17"/>
  <c r="I359" i="17"/>
  <c r="N178" i="14"/>
  <c r="N403" i="17" s="1"/>
  <c r="N38" i="17"/>
  <c r="M42" i="17"/>
  <c r="M40" i="17"/>
  <c r="P355" i="17"/>
  <c r="P354" i="17"/>
  <c r="N354" i="17"/>
  <c r="N355" i="17"/>
  <c r="M355" i="17"/>
  <c r="M356" i="17" s="1"/>
  <c r="M354" i="17"/>
  <c r="Q355" i="17"/>
  <c r="Q354" i="17"/>
  <c r="G42" i="17"/>
  <c r="G40" i="17"/>
  <c r="H41" i="17" s="1"/>
  <c r="H39" i="17"/>
  <c r="L178" i="14"/>
  <c r="L403" i="17" s="1"/>
  <c r="L38" i="17"/>
  <c r="M39" i="17" s="1"/>
  <c r="P360" i="17"/>
  <c r="O360" i="17"/>
  <c r="T42" i="17"/>
  <c r="T40" i="17"/>
  <c r="U41" i="17" s="1"/>
  <c r="U39" i="17"/>
  <c r="T39" i="17"/>
  <c r="K178" i="14"/>
  <c r="K403" i="17" s="1"/>
  <c r="K38" i="17"/>
  <c r="O354" i="17"/>
  <c r="O355" i="17"/>
  <c r="Q360" i="17"/>
  <c r="J42" i="17"/>
  <c r="J39" i="17"/>
  <c r="J40" i="17"/>
  <c r="J41" i="17" s="1"/>
  <c r="P383" i="17"/>
  <c r="J52" i="17"/>
  <c r="J53" i="17" s="1"/>
  <c r="J51" i="17"/>
  <c r="G25" i="17"/>
  <c r="H26" i="17" s="1"/>
  <c r="H24" i="17"/>
  <c r="H51" i="17"/>
  <c r="G52" i="17"/>
  <c r="H53" i="17" s="1"/>
  <c r="S40" i="17"/>
  <c r="S42" i="17"/>
  <c r="S44" i="17" s="1"/>
  <c r="G157" i="14"/>
  <c r="G357" i="17" s="1"/>
  <c r="G73" i="17"/>
  <c r="Q178" i="14"/>
  <c r="Q403" i="17" s="1"/>
  <c r="Q38" i="17"/>
  <c r="U354" i="17"/>
  <c r="T355" i="17"/>
  <c r="T354" i="17"/>
  <c r="T352" i="17"/>
  <c r="U352" i="17"/>
  <c r="Q352" i="17"/>
  <c r="N352" i="17"/>
  <c r="K180" i="14"/>
  <c r="K415" i="17" s="1"/>
  <c r="K417" i="17" s="1"/>
  <c r="T178" i="14"/>
  <c r="T403" i="17" s="1"/>
  <c r="S178" i="14"/>
  <c r="S403" i="17" s="1"/>
  <c r="O121" i="14"/>
  <c r="O276" i="17" s="1"/>
  <c r="P121" i="14"/>
  <c r="P276" i="17" s="1"/>
  <c r="Q121" i="14"/>
  <c r="Q276" i="17" s="1"/>
  <c r="N121" i="14"/>
  <c r="N276" i="17" s="1"/>
  <c r="N122" i="14"/>
  <c r="N280" i="17" s="1"/>
  <c r="N281" i="17" s="1"/>
  <c r="O122" i="14"/>
  <c r="O280" i="17" s="1"/>
  <c r="O281" i="17" s="1"/>
  <c r="P122" i="14"/>
  <c r="P280" i="17" s="1"/>
  <c r="P281" i="17" s="1"/>
  <c r="Q122" i="14"/>
  <c r="Q280" i="17" s="1"/>
  <c r="Q281" i="17" s="1"/>
  <c r="M122" i="14"/>
  <c r="M280" i="17" s="1"/>
  <c r="M281" i="17" s="1"/>
  <c r="N85" i="14"/>
  <c r="N193" i="17" s="1"/>
  <c r="O85" i="14"/>
  <c r="O193" i="17" s="1"/>
  <c r="P85" i="14"/>
  <c r="P193" i="17" s="1"/>
  <c r="Q85" i="14"/>
  <c r="Q193" i="17" s="1"/>
  <c r="M85" i="14"/>
  <c r="M193" i="17" s="1"/>
  <c r="N86" i="14"/>
  <c r="N197" i="17" s="1"/>
  <c r="N198" i="17" s="1"/>
  <c r="O86" i="14"/>
  <c r="O197" i="17" s="1"/>
  <c r="O198" i="17" s="1"/>
  <c r="P86" i="14"/>
  <c r="P197" i="17" s="1"/>
  <c r="P198" i="17" s="1"/>
  <c r="Q86" i="14"/>
  <c r="M86" i="14"/>
  <c r="M197" i="17" s="1"/>
  <c r="M198" i="17" s="1"/>
  <c r="N50" i="14"/>
  <c r="N113" i="17" s="1"/>
  <c r="N114" i="17" s="1"/>
  <c r="O50" i="14"/>
  <c r="O113" i="17" s="1"/>
  <c r="O114" i="17" s="1"/>
  <c r="P50" i="14"/>
  <c r="P113" i="17" s="1"/>
  <c r="P114" i="17" s="1"/>
  <c r="G33" i="14"/>
  <c r="G77" i="17" s="1"/>
  <c r="L22" i="14"/>
  <c r="L50" i="17" s="1"/>
  <c r="M22" i="14"/>
  <c r="M50" i="17" s="1"/>
  <c r="N22" i="14"/>
  <c r="N50" i="17" s="1"/>
  <c r="O22" i="14"/>
  <c r="O50" i="17" s="1"/>
  <c r="P22" i="14"/>
  <c r="P50" i="17" s="1"/>
  <c r="Q22" i="14"/>
  <c r="Q50" i="17" s="1"/>
  <c r="S22" i="14"/>
  <c r="S50" i="17" s="1"/>
  <c r="S52" i="17" s="1"/>
  <c r="T22" i="14"/>
  <c r="T50" i="17" s="1"/>
  <c r="I158" i="14"/>
  <c r="I361" i="17" s="1"/>
  <c r="J11" i="14"/>
  <c r="K11" i="14"/>
  <c r="L11" i="14"/>
  <c r="M11" i="14"/>
  <c r="M23" i="17" s="1"/>
  <c r="N11" i="14"/>
  <c r="O11" i="14"/>
  <c r="P11" i="14"/>
  <c r="Q11" i="14"/>
  <c r="S11" i="14"/>
  <c r="T11" i="14"/>
  <c r="H158" i="14"/>
  <c r="H361" i="17" s="1"/>
  <c r="H159" i="14"/>
  <c r="H365" i="17" s="1"/>
  <c r="H366" i="17" s="1"/>
  <c r="I159" i="14"/>
  <c r="I365" i="17" s="1"/>
  <c r="I366" i="17" s="1"/>
  <c r="J34" i="14"/>
  <c r="K34" i="14"/>
  <c r="L34" i="14"/>
  <c r="M34" i="14"/>
  <c r="M81" i="17" s="1"/>
  <c r="M82" i="17" s="1"/>
  <c r="N34" i="14"/>
  <c r="N81" i="17" s="1"/>
  <c r="N82" i="17" s="1"/>
  <c r="O34" i="14"/>
  <c r="O81" i="17" s="1"/>
  <c r="O82" i="17" s="1"/>
  <c r="P34" i="14"/>
  <c r="P81" i="17" s="1"/>
  <c r="P82" i="17" s="1"/>
  <c r="Q34" i="14"/>
  <c r="Q81" i="17" s="1"/>
  <c r="Q82" i="17" s="1"/>
  <c r="S34" i="14"/>
  <c r="T34" i="14"/>
  <c r="G34" i="14"/>
  <c r="M178" i="14"/>
  <c r="M403" i="17" s="1"/>
  <c r="M167" i="14"/>
  <c r="M376" i="17" s="1"/>
  <c r="T41" i="17" l="1"/>
  <c r="Q356" i="17"/>
  <c r="N356" i="17"/>
  <c r="H363" i="17"/>
  <c r="O195" i="17"/>
  <c r="O194" i="17"/>
  <c r="Q277" i="17"/>
  <c r="Q278" i="17"/>
  <c r="G359" i="17"/>
  <c r="H360" i="17" s="1"/>
  <c r="G353" i="17"/>
  <c r="K53" i="17"/>
  <c r="O405" i="17"/>
  <c r="O404" i="17"/>
  <c r="O407" i="17"/>
  <c r="M25" i="17"/>
  <c r="L169" i="14"/>
  <c r="L388" i="17" s="1"/>
  <c r="L23" i="17"/>
  <c r="O52" i="17"/>
  <c r="O51" i="17"/>
  <c r="M378" i="17"/>
  <c r="M377" i="17"/>
  <c r="M380" i="17"/>
  <c r="N377" i="17"/>
  <c r="T169" i="14"/>
  <c r="T388" i="17" s="1"/>
  <c r="T23" i="17"/>
  <c r="K169" i="14"/>
  <c r="K388" i="17" s="1"/>
  <c r="K390" i="17" s="1"/>
  <c r="K23" i="17"/>
  <c r="N52" i="17"/>
  <c r="N51" i="17"/>
  <c r="Q195" i="14"/>
  <c r="Q449" i="17" s="1"/>
  <c r="Q450" i="17" s="1"/>
  <c r="Q197" i="17"/>
  <c r="Q198" i="17" s="1"/>
  <c r="N195" i="17"/>
  <c r="N194" i="17"/>
  <c r="P277" i="17"/>
  <c r="P278" i="17"/>
  <c r="K40" i="17"/>
  <c r="K41" i="17" s="1"/>
  <c r="K39" i="17"/>
  <c r="K42" i="17"/>
  <c r="L40" i="17"/>
  <c r="M41" i="17" s="1"/>
  <c r="L42" i="17"/>
  <c r="M43" i="17" s="1"/>
  <c r="L39" i="17"/>
  <c r="N40" i="17"/>
  <c r="N41" i="17" s="1"/>
  <c r="N39" i="17"/>
  <c r="N42" i="17"/>
  <c r="P39" i="17"/>
  <c r="P42" i="17"/>
  <c r="P40" i="17"/>
  <c r="O277" i="17"/>
  <c r="O278" i="17"/>
  <c r="K405" i="17"/>
  <c r="K407" i="17"/>
  <c r="K409" i="17" s="1"/>
  <c r="L405" i="17"/>
  <c r="L404" i="17"/>
  <c r="L407" i="17"/>
  <c r="N405" i="17"/>
  <c r="N404" i="17"/>
  <c r="N407" i="17"/>
  <c r="P405" i="17"/>
  <c r="P404" i="17"/>
  <c r="P407" i="17"/>
  <c r="M405" i="17"/>
  <c r="M404" i="17"/>
  <c r="M407" i="17"/>
  <c r="Q169" i="14"/>
  <c r="Q388" i="17" s="1"/>
  <c r="Q23" i="17"/>
  <c r="I362" i="17"/>
  <c r="I363" i="17"/>
  <c r="L52" i="17"/>
  <c r="L53" i="17" s="1"/>
  <c r="L51" i="17"/>
  <c r="S405" i="17"/>
  <c r="S407" i="17"/>
  <c r="S409" i="17" s="1"/>
  <c r="T356" i="17"/>
  <c r="U356" i="17"/>
  <c r="I360" i="17"/>
  <c r="K69" i="17"/>
  <c r="K74" i="17"/>
  <c r="K75" i="17"/>
  <c r="L74" i="17"/>
  <c r="M51" i="17"/>
  <c r="M52" i="17"/>
  <c r="L159" i="14"/>
  <c r="L365" i="17" s="1"/>
  <c r="L366" i="17" s="1"/>
  <c r="L81" i="17"/>
  <c r="L82" i="17" s="1"/>
  <c r="T159" i="14"/>
  <c r="T365" i="17" s="1"/>
  <c r="T366" i="17" s="1"/>
  <c r="T81" i="17"/>
  <c r="T82" i="17" s="1"/>
  <c r="K159" i="14"/>
  <c r="K365" i="17" s="1"/>
  <c r="K366" i="17" s="1"/>
  <c r="K81" i="17"/>
  <c r="K82" i="17" s="1"/>
  <c r="P169" i="14"/>
  <c r="P388" i="17" s="1"/>
  <c r="P23" i="17"/>
  <c r="T51" i="17"/>
  <c r="T52" i="17"/>
  <c r="U51" i="17"/>
  <c r="G79" i="17"/>
  <c r="H80" i="17" s="1"/>
  <c r="H78" i="17"/>
  <c r="T405" i="17"/>
  <c r="T404" i="17"/>
  <c r="U404" i="17"/>
  <c r="T407" i="17"/>
  <c r="J43" i="17"/>
  <c r="J44" i="17"/>
  <c r="J45" i="17" s="1"/>
  <c r="I354" i="17"/>
  <c r="I355" i="17"/>
  <c r="K358" i="17"/>
  <c r="K353" i="17"/>
  <c r="K359" i="17"/>
  <c r="L358" i="17"/>
  <c r="M195" i="17"/>
  <c r="M196" i="17" s="1"/>
  <c r="M194" i="17"/>
  <c r="Q42" i="17"/>
  <c r="Q39" i="17"/>
  <c r="Q40" i="17"/>
  <c r="G44" i="17"/>
  <c r="H45" i="17" s="1"/>
  <c r="H43" i="17"/>
  <c r="P356" i="17"/>
  <c r="S169" i="14"/>
  <c r="S388" i="17" s="1"/>
  <c r="S390" i="17" s="1"/>
  <c r="S23" i="17"/>
  <c r="S25" i="17" s="1"/>
  <c r="J33" i="14"/>
  <c r="J77" i="17" s="1"/>
  <c r="J23" i="17"/>
  <c r="G159" i="14"/>
  <c r="G365" i="17" s="1"/>
  <c r="G366" i="17" s="1"/>
  <c r="G81" i="17"/>
  <c r="G82" i="17" s="1"/>
  <c r="S159" i="14"/>
  <c r="S365" i="17" s="1"/>
  <c r="S366" i="17" s="1"/>
  <c r="S81" i="17"/>
  <c r="S82" i="17" s="1"/>
  <c r="J159" i="14"/>
  <c r="J365" i="17" s="1"/>
  <c r="J366" i="17" s="1"/>
  <c r="J81" i="17"/>
  <c r="J82" i="17" s="1"/>
  <c r="O169" i="14"/>
  <c r="O388" i="17" s="1"/>
  <c r="O23" i="17"/>
  <c r="N169" i="14"/>
  <c r="N388" i="17" s="1"/>
  <c r="N23" i="17"/>
  <c r="Q52" i="17"/>
  <c r="Q51" i="17"/>
  <c r="Q195" i="17"/>
  <c r="Q194" i="17"/>
  <c r="Q405" i="17"/>
  <c r="Q404" i="17"/>
  <c r="Q407" i="17"/>
  <c r="T44" i="17"/>
  <c r="U43" i="17"/>
  <c r="T43" i="17"/>
  <c r="J74" i="17"/>
  <c r="J75" i="17"/>
  <c r="J76" i="17" s="1"/>
  <c r="J69" i="17"/>
  <c r="H355" i="17"/>
  <c r="P51" i="17"/>
  <c r="P52" i="17"/>
  <c r="P195" i="17"/>
  <c r="P194" i="17"/>
  <c r="N278" i="17"/>
  <c r="G75" i="17"/>
  <c r="H76" i="17" s="1"/>
  <c r="G69" i="17"/>
  <c r="H74" i="17"/>
  <c r="O356" i="17"/>
  <c r="M44" i="17"/>
  <c r="J358" i="17"/>
  <c r="J353" i="17"/>
  <c r="J359" i="17"/>
  <c r="J360" i="17" s="1"/>
  <c r="O42" i="17"/>
  <c r="O40" i="17"/>
  <c r="O39" i="17"/>
  <c r="H358" i="17"/>
  <c r="O180" i="14"/>
  <c r="O415" i="17" s="1"/>
  <c r="Q194" i="14"/>
  <c r="Q445" i="17" s="1"/>
  <c r="P195" i="14"/>
  <c r="P449" i="17" s="1"/>
  <c r="P450" i="17" s="1"/>
  <c r="N195" i="14"/>
  <c r="N449" i="17" s="1"/>
  <c r="N450" i="17" s="1"/>
  <c r="O195" i="14"/>
  <c r="O449" i="17" s="1"/>
  <c r="O450" i="17" s="1"/>
  <c r="M195" i="14"/>
  <c r="M449" i="17" s="1"/>
  <c r="M450" i="17" s="1"/>
  <c r="G158" i="14"/>
  <c r="G361" i="17" s="1"/>
  <c r="G363" i="17" s="1"/>
  <c r="K33" i="14"/>
  <c r="K77" i="17" s="1"/>
  <c r="Q33" i="14"/>
  <c r="Q77" i="17" s="1"/>
  <c r="Q180" i="14"/>
  <c r="Q415" i="17" s="1"/>
  <c r="S33" i="14"/>
  <c r="S77" i="17" s="1"/>
  <c r="S79" i="17" s="1"/>
  <c r="S180" i="14"/>
  <c r="S415" i="17" s="1"/>
  <c r="S417" i="17" s="1"/>
  <c r="P33" i="14"/>
  <c r="P77" i="17" s="1"/>
  <c r="P180" i="14"/>
  <c r="P415" i="17" s="1"/>
  <c r="T33" i="14"/>
  <c r="T77" i="17" s="1"/>
  <c r="T180" i="14"/>
  <c r="T415" i="17" s="1"/>
  <c r="N33" i="14"/>
  <c r="N77" i="17" s="1"/>
  <c r="N180" i="14"/>
  <c r="N415" i="17" s="1"/>
  <c r="L33" i="14"/>
  <c r="L77" i="17" s="1"/>
  <c r="L180" i="14"/>
  <c r="L415" i="17" s="1"/>
  <c r="Q159" i="14"/>
  <c r="Q365" i="17" s="1"/>
  <c r="Q366" i="17" s="1"/>
  <c r="P159" i="14"/>
  <c r="P365" i="17" s="1"/>
  <c r="P366" i="17" s="1"/>
  <c r="O159" i="14"/>
  <c r="O365" i="17" s="1"/>
  <c r="O366" i="17" s="1"/>
  <c r="N159" i="14"/>
  <c r="N365" i="17" s="1"/>
  <c r="N366" i="17" s="1"/>
  <c r="P49" i="14"/>
  <c r="O49" i="14"/>
  <c r="N49" i="14"/>
  <c r="M180" i="14"/>
  <c r="M415" i="17" s="1"/>
  <c r="M121" i="14"/>
  <c r="M276" i="17" s="1"/>
  <c r="N277" i="17" s="1"/>
  <c r="M169" i="14"/>
  <c r="M388" i="17" s="1"/>
  <c r="O33" i="14"/>
  <c r="O77" i="17" s="1"/>
  <c r="M33" i="14"/>
  <c r="M77" i="17" s="1"/>
  <c r="P53" i="17" l="1"/>
  <c r="P196" i="17"/>
  <c r="O41" i="17"/>
  <c r="G355" i="17"/>
  <c r="H354" i="17"/>
  <c r="Y77" i="17"/>
  <c r="N406" i="17"/>
  <c r="Q41" i="17"/>
  <c r="Q279" i="17"/>
  <c r="P406" i="17"/>
  <c r="Q53" i="17"/>
  <c r="M53" i="17"/>
  <c r="H356" i="17"/>
  <c r="L41" i="17"/>
  <c r="N196" i="17"/>
  <c r="Q406" i="17"/>
  <c r="M406" i="17"/>
  <c r="Q78" i="17"/>
  <c r="Q79" i="17"/>
  <c r="L417" i="17"/>
  <c r="L418" i="17" s="1"/>
  <c r="L416" i="17"/>
  <c r="O44" i="17"/>
  <c r="O43" i="17"/>
  <c r="G71" i="17"/>
  <c r="H72" i="17" s="1"/>
  <c r="H70" i="17"/>
  <c r="T45" i="17"/>
  <c r="U45" i="17"/>
  <c r="N25" i="17"/>
  <c r="N26" i="17" s="1"/>
  <c r="N24" i="17"/>
  <c r="K360" i="17"/>
  <c r="L360" i="17"/>
  <c r="P25" i="17"/>
  <c r="P24" i="17"/>
  <c r="Q25" i="17"/>
  <c r="Q24" i="17"/>
  <c r="N408" i="17"/>
  <c r="N409" i="17"/>
  <c r="P279" i="17"/>
  <c r="O279" i="17"/>
  <c r="T25" i="17"/>
  <c r="T24" i="17"/>
  <c r="U24" i="17"/>
  <c r="L25" i="17"/>
  <c r="M26" i="17" s="1"/>
  <c r="L24" i="17"/>
  <c r="N194" i="14"/>
  <c r="N445" i="17" s="1"/>
  <c r="N109" i="17"/>
  <c r="L79" i="17"/>
  <c r="L78" i="17"/>
  <c r="Q409" i="17"/>
  <c r="Q408" i="17"/>
  <c r="K354" i="17"/>
  <c r="K355" i="17"/>
  <c r="L354" i="17"/>
  <c r="P389" i="17"/>
  <c r="P390" i="17"/>
  <c r="Q389" i="17"/>
  <c r="Q390" i="17"/>
  <c r="L44" i="17"/>
  <c r="M45" i="17" s="1"/>
  <c r="L43" i="17"/>
  <c r="T390" i="17"/>
  <c r="T389" i="17"/>
  <c r="U389" i="17"/>
  <c r="L390" i="17"/>
  <c r="L391" i="17" s="1"/>
  <c r="L389" i="17"/>
  <c r="P194" i="14"/>
  <c r="P445" i="17" s="1"/>
  <c r="P109" i="17"/>
  <c r="M417" i="17"/>
  <c r="M416" i="17"/>
  <c r="N390" i="17"/>
  <c r="N389" i="17"/>
  <c r="O194" i="14"/>
  <c r="O445" i="17" s="1"/>
  <c r="Y445" i="17" s="1"/>
  <c r="O109" i="17"/>
  <c r="N417" i="17"/>
  <c r="N416" i="17"/>
  <c r="Q416" i="17"/>
  <c r="Q417" i="17"/>
  <c r="J354" i="17"/>
  <c r="J355" i="17"/>
  <c r="J356" i="17" s="1"/>
  <c r="K70" i="17"/>
  <c r="J70" i="17"/>
  <c r="J71" i="17"/>
  <c r="J72" i="17" s="1"/>
  <c r="O24" i="17"/>
  <c r="O25" i="17"/>
  <c r="J25" i="17"/>
  <c r="J26" i="17" s="1"/>
  <c r="J24" i="17"/>
  <c r="T406" i="17"/>
  <c r="U406" i="17"/>
  <c r="M408" i="17"/>
  <c r="M409" i="17"/>
  <c r="P41" i="17"/>
  <c r="M24" i="17"/>
  <c r="J78" i="17"/>
  <c r="J79" i="17"/>
  <c r="J80" i="17" s="1"/>
  <c r="I356" i="17"/>
  <c r="L76" i="17"/>
  <c r="K76" i="17"/>
  <c r="L409" i="17"/>
  <c r="L410" i="17" s="1"/>
  <c r="L408" i="17"/>
  <c r="P44" i="17"/>
  <c r="P43" i="17"/>
  <c r="K43" i="17"/>
  <c r="K44" i="17"/>
  <c r="K45" i="17" s="1"/>
  <c r="M381" i="17"/>
  <c r="M382" i="17"/>
  <c r="N381" i="17"/>
  <c r="M79" i="17"/>
  <c r="M78" i="17"/>
  <c r="T417" i="17"/>
  <c r="T416" i="17"/>
  <c r="U416" i="17"/>
  <c r="K78" i="17"/>
  <c r="K79" i="17"/>
  <c r="O417" i="17"/>
  <c r="O416" i="17"/>
  <c r="Q44" i="17"/>
  <c r="Q45" i="17" s="1"/>
  <c r="Q43" i="17"/>
  <c r="O409" i="17"/>
  <c r="O408" i="17"/>
  <c r="N78" i="17"/>
  <c r="N79" i="17"/>
  <c r="O390" i="17"/>
  <c r="O389" i="17"/>
  <c r="K71" i="17"/>
  <c r="L70" i="17"/>
  <c r="P409" i="17"/>
  <c r="P408" i="17"/>
  <c r="L406" i="17"/>
  <c r="N44" i="17"/>
  <c r="N45" i="17" s="1"/>
  <c r="N43" i="17"/>
  <c r="N53" i="17"/>
  <c r="M379" i="17"/>
  <c r="N379" i="17"/>
  <c r="O196" i="17"/>
  <c r="O79" i="17"/>
  <c r="O78" i="17"/>
  <c r="T78" i="17"/>
  <c r="T79" i="17"/>
  <c r="U78" i="17"/>
  <c r="Q196" i="17"/>
  <c r="M390" i="17"/>
  <c r="M389" i="17"/>
  <c r="P416" i="17"/>
  <c r="P417" i="17"/>
  <c r="J158" i="14"/>
  <c r="J361" i="17" s="1"/>
  <c r="T53" i="17"/>
  <c r="U53" i="17"/>
  <c r="I364" i="17"/>
  <c r="K24" i="17"/>
  <c r="K25" i="17"/>
  <c r="O406" i="17"/>
  <c r="H364" i="17"/>
  <c r="Q447" i="17"/>
  <c r="M278" i="17"/>
  <c r="M279" i="17" s="1"/>
  <c r="M277" i="17"/>
  <c r="P78" i="17"/>
  <c r="P79" i="17"/>
  <c r="T409" i="17"/>
  <c r="T408" i="17"/>
  <c r="U408" i="17"/>
  <c r="O53" i="17"/>
  <c r="H362" i="17"/>
  <c r="S158" i="14"/>
  <c r="S361" i="17" s="1"/>
  <c r="S363" i="17" s="1"/>
  <c r="Q158" i="14"/>
  <c r="Q361" i="17" s="1"/>
  <c r="K158" i="14"/>
  <c r="K361" i="17" s="1"/>
  <c r="T158" i="14"/>
  <c r="T361" i="17" s="1"/>
  <c r="L158" i="14"/>
  <c r="L361" i="17" s="1"/>
  <c r="N158" i="14"/>
  <c r="N361" i="17" s="1"/>
  <c r="P158" i="14"/>
  <c r="P361" i="17" s="1"/>
  <c r="O158" i="14"/>
  <c r="O361" i="17" s="1"/>
  <c r="O58" i="17" s="1"/>
  <c r="K138" i="14"/>
  <c r="K313" i="17" s="1"/>
  <c r="K127" i="14"/>
  <c r="K286" i="17" s="1"/>
  <c r="K116" i="14"/>
  <c r="K259" i="17" s="1"/>
  <c r="K102" i="14"/>
  <c r="K230" i="17" s="1"/>
  <c r="K91" i="14"/>
  <c r="K203" i="17" s="1"/>
  <c r="K80" i="14"/>
  <c r="K176" i="17" s="1"/>
  <c r="K66" i="14"/>
  <c r="K146" i="17" s="1"/>
  <c r="K55" i="14"/>
  <c r="K119" i="17" s="1"/>
  <c r="K44" i="14"/>
  <c r="K92" i="17" s="1"/>
  <c r="K28" i="14"/>
  <c r="K60" i="17" s="1"/>
  <c r="K17" i="14"/>
  <c r="K33" i="17" s="1"/>
  <c r="P410" i="17" l="1"/>
  <c r="Q446" i="17"/>
  <c r="Z445" i="17"/>
  <c r="Z444" i="17" s="1"/>
  <c r="Y446" i="17"/>
  <c r="P45" i="17"/>
  <c r="N80" i="17"/>
  <c r="N418" i="17"/>
  <c r="P80" i="17"/>
  <c r="K80" i="17"/>
  <c r="K26" i="17"/>
  <c r="O410" i="17"/>
  <c r="O26" i="17"/>
  <c r="M418" i="17"/>
  <c r="N279" i="17"/>
  <c r="O391" i="17"/>
  <c r="P26" i="17"/>
  <c r="P418" i="17"/>
  <c r="O80" i="17"/>
  <c r="P391" i="17"/>
  <c r="M391" i="17"/>
  <c r="M80" i="17"/>
  <c r="K363" i="17"/>
  <c r="K362" i="17"/>
  <c r="M410" i="17"/>
  <c r="P447" i="17"/>
  <c r="Q448" i="17" s="1"/>
  <c r="P446" i="17"/>
  <c r="Q391" i="17"/>
  <c r="Q410" i="17"/>
  <c r="Q362" i="17"/>
  <c r="Q363" i="17"/>
  <c r="M383" i="17"/>
  <c r="N383" i="17"/>
  <c r="O110" i="17"/>
  <c r="O111" i="17"/>
  <c r="T26" i="17"/>
  <c r="U26" i="17"/>
  <c r="O447" i="17"/>
  <c r="O446" i="17"/>
  <c r="L80" i="17"/>
  <c r="O363" i="17"/>
  <c r="O362" i="17"/>
  <c r="N111" i="17"/>
  <c r="O45" i="17"/>
  <c r="P363" i="17"/>
  <c r="P362" i="17"/>
  <c r="K72" i="17"/>
  <c r="L72" i="17"/>
  <c r="T418" i="17"/>
  <c r="U418" i="17"/>
  <c r="N391" i="17"/>
  <c r="N447" i="17"/>
  <c r="N410" i="17"/>
  <c r="N363" i="17"/>
  <c r="Q418" i="17"/>
  <c r="T391" i="17"/>
  <c r="U391" i="17"/>
  <c r="K356" i="17"/>
  <c r="L356" i="17"/>
  <c r="L363" i="17"/>
  <c r="L362" i="17"/>
  <c r="T80" i="17"/>
  <c r="U80" i="17"/>
  <c r="L26" i="17"/>
  <c r="Q80" i="17"/>
  <c r="T363" i="17"/>
  <c r="T362" i="17"/>
  <c r="U362" i="17"/>
  <c r="T410" i="17"/>
  <c r="U410" i="17"/>
  <c r="J362" i="17"/>
  <c r="J363" i="17"/>
  <c r="J364" i="17" s="1"/>
  <c r="O418" i="17"/>
  <c r="P111" i="17"/>
  <c r="P110" i="17"/>
  <c r="Q110" i="17"/>
  <c r="L45" i="17"/>
  <c r="Q26" i="17"/>
  <c r="O53" i="7"/>
  <c r="O49" i="7"/>
  <c r="O48" i="7"/>
  <c r="O54" i="7"/>
  <c r="O24" i="7"/>
  <c r="O25" i="7"/>
  <c r="O19" i="7"/>
  <c r="O15" i="7"/>
  <c r="O9" i="7"/>
  <c r="O6" i="7"/>
  <c r="O20" i="7"/>
  <c r="O16" i="7"/>
  <c r="O10" i="7"/>
  <c r="AX54" i="5"/>
  <c r="AX53" i="5"/>
  <c r="AX49" i="5"/>
  <c r="AX48" i="5"/>
  <c r="AX25" i="5"/>
  <c r="AX24" i="5"/>
  <c r="AX20" i="5"/>
  <c r="AX19" i="5"/>
  <c r="AX16" i="5"/>
  <c r="AX15" i="5"/>
  <c r="AX10" i="5"/>
  <c r="AX9" i="5"/>
  <c r="AX6" i="5"/>
  <c r="AW54" i="5"/>
  <c r="AW53" i="5"/>
  <c r="AW49" i="5"/>
  <c r="AW48" i="5"/>
  <c r="AW25" i="5"/>
  <c r="AW24" i="5"/>
  <c r="AW20" i="5"/>
  <c r="AW19" i="5"/>
  <c r="AW16" i="5"/>
  <c r="AW15" i="5"/>
  <c r="AW10" i="5"/>
  <c r="AW9" i="5"/>
  <c r="AW6" i="5"/>
  <c r="O364" i="17" l="1"/>
  <c r="P364" i="17"/>
  <c r="L364" i="17"/>
  <c r="Q112" i="17"/>
  <c r="P112" i="17"/>
  <c r="T364" i="17"/>
  <c r="U364" i="17"/>
  <c r="P448" i="17"/>
  <c r="O448" i="17"/>
  <c r="O112" i="17"/>
  <c r="Q364" i="17"/>
  <c r="K364" i="17"/>
  <c r="AV54" i="5"/>
  <c r="AV53" i="5"/>
  <c r="AV49" i="5"/>
  <c r="AV48" i="5"/>
  <c r="AV25" i="5"/>
  <c r="AV24" i="5"/>
  <c r="AV20" i="5"/>
  <c r="AV19" i="5"/>
  <c r="AV16" i="5"/>
  <c r="AV15" i="5"/>
  <c r="AV10" i="5"/>
  <c r="AV9" i="5"/>
  <c r="AV6" i="5"/>
  <c r="AU54" i="5"/>
  <c r="AU53" i="5"/>
  <c r="AU49" i="5"/>
  <c r="AU48" i="5"/>
  <c r="AU25" i="5"/>
  <c r="AU24" i="5"/>
  <c r="AU20" i="5"/>
  <c r="AU19" i="5"/>
  <c r="AU16" i="5"/>
  <c r="AU15" i="5"/>
  <c r="AU10" i="5"/>
  <c r="AU9" i="5"/>
  <c r="AU6" i="5"/>
  <c r="N25" i="7" l="1"/>
  <c r="N24" i="7"/>
  <c r="N53" i="7" l="1"/>
  <c r="M53" i="7"/>
  <c r="L53" i="7"/>
  <c r="K53" i="7"/>
  <c r="N48" i="7"/>
  <c r="M48" i="7"/>
  <c r="L48" i="7"/>
  <c r="M24" i="7"/>
  <c r="N19" i="7"/>
  <c r="M19" i="7"/>
  <c r="N15" i="7"/>
  <c r="M15" i="7"/>
  <c r="M9" i="7"/>
  <c r="N9" i="7"/>
  <c r="N6" i="7"/>
  <c r="M6" i="7"/>
  <c r="N54" i="7"/>
  <c r="N49" i="7"/>
  <c r="N20" i="7"/>
  <c r="N16" i="7"/>
  <c r="N10" i="7"/>
  <c r="AT54" i="5"/>
  <c r="AT53" i="5"/>
  <c r="AT49" i="5"/>
  <c r="AT48" i="5"/>
  <c r="AT25" i="5"/>
  <c r="AT24" i="5"/>
  <c r="AS24" i="5"/>
  <c r="AS25" i="5"/>
  <c r="AT20" i="5"/>
  <c r="AT19" i="5"/>
  <c r="AT16" i="5"/>
  <c r="AT15" i="5"/>
  <c r="AT10" i="5"/>
  <c r="AT9" i="5"/>
  <c r="AT6" i="5"/>
  <c r="AS54" i="5" l="1"/>
  <c r="AS53" i="5"/>
  <c r="AS49" i="5"/>
  <c r="AS48" i="5"/>
  <c r="AS20" i="5"/>
  <c r="AS19" i="5"/>
  <c r="AS16" i="5"/>
  <c r="AS15" i="5"/>
  <c r="AS9" i="5"/>
  <c r="AS10" i="5"/>
  <c r="AS6" i="5"/>
  <c r="AR54" i="5" l="1"/>
  <c r="AR53" i="5"/>
  <c r="AR49" i="5"/>
  <c r="AR48" i="5"/>
  <c r="AR25" i="5"/>
  <c r="AR24" i="5"/>
  <c r="AR20" i="5"/>
  <c r="AR19" i="5"/>
  <c r="AR16" i="5"/>
  <c r="AR15" i="5"/>
  <c r="AR10" i="5"/>
  <c r="AR9" i="5"/>
  <c r="AR6" i="5"/>
  <c r="AQ54" i="5" l="1"/>
  <c r="AQ53" i="5"/>
  <c r="AQ49" i="5"/>
  <c r="AQ48" i="5"/>
  <c r="AQ25" i="5"/>
  <c r="AQ24" i="5"/>
  <c r="AQ20" i="5"/>
  <c r="AQ19" i="5"/>
  <c r="AQ16" i="5"/>
  <c r="AQ15" i="5"/>
  <c r="AQ10" i="5"/>
  <c r="AQ9" i="5"/>
  <c r="AQ6" i="5"/>
  <c r="M29" i="7" l="1"/>
  <c r="M54" i="7"/>
  <c r="M49" i="7"/>
  <c r="M30" i="7"/>
  <c r="M25" i="7"/>
  <c r="M20" i="7"/>
  <c r="M16" i="7"/>
  <c r="M10" i="7"/>
  <c r="AP54" i="5"/>
  <c r="AP53" i="5"/>
  <c r="AP49" i="5"/>
  <c r="AP48" i="5"/>
  <c r="AP30" i="5"/>
  <c r="AP29" i="5"/>
  <c r="AP25" i="5"/>
  <c r="AP24" i="5"/>
  <c r="AP20" i="5"/>
  <c r="AP19" i="5"/>
  <c r="AP16" i="5"/>
  <c r="AP15" i="5"/>
  <c r="AP10" i="5"/>
  <c r="AO10" i="5"/>
  <c r="AP9" i="5"/>
  <c r="AO9" i="5"/>
  <c r="AP6" i="5"/>
  <c r="AO54" i="5" l="1"/>
  <c r="AO53" i="5"/>
  <c r="AO49" i="5"/>
  <c r="AO48" i="5"/>
  <c r="AO30" i="5"/>
  <c r="AO29" i="5"/>
  <c r="AO25" i="5"/>
  <c r="AO24" i="5"/>
  <c r="AO20" i="5"/>
  <c r="AO19" i="5"/>
  <c r="AO16" i="5"/>
  <c r="AO15" i="5"/>
  <c r="AO6" i="5"/>
  <c r="L16" i="7" l="1"/>
  <c r="K16" i="7"/>
  <c r="J16" i="7"/>
  <c r="I16" i="7"/>
  <c r="H16" i="7"/>
  <c r="G16" i="7"/>
  <c r="F16" i="7"/>
  <c r="E16" i="7"/>
  <c r="D16" i="7"/>
  <c r="L54" i="7"/>
  <c r="K54" i="7"/>
  <c r="J54" i="7"/>
  <c r="I54" i="7"/>
  <c r="H54" i="7"/>
  <c r="G54" i="7"/>
  <c r="F54" i="7"/>
  <c r="E54" i="7"/>
  <c r="D54" i="7"/>
  <c r="L49" i="7"/>
  <c r="K49" i="7"/>
  <c r="J49" i="7"/>
  <c r="I49" i="7"/>
  <c r="H49" i="7"/>
  <c r="G49" i="7"/>
  <c r="F49" i="7"/>
  <c r="E49" i="7"/>
  <c r="D49" i="7"/>
  <c r="L25" i="7"/>
  <c r="K25" i="7"/>
  <c r="J25" i="7"/>
  <c r="I25" i="7"/>
  <c r="H25" i="7"/>
  <c r="G25" i="7"/>
  <c r="F25" i="7"/>
  <c r="E25" i="7"/>
  <c r="D25" i="7"/>
  <c r="L20" i="7"/>
  <c r="K20" i="7"/>
  <c r="J20" i="7"/>
  <c r="I20" i="7"/>
  <c r="H20" i="7"/>
  <c r="G20" i="7"/>
  <c r="F20" i="7"/>
  <c r="E20" i="7"/>
  <c r="D20" i="7"/>
  <c r="L10" i="7"/>
  <c r="K10" i="7"/>
  <c r="J10" i="7"/>
  <c r="I10" i="7"/>
  <c r="H10" i="7"/>
  <c r="G10" i="7"/>
  <c r="F10" i="7"/>
  <c r="E10" i="7"/>
  <c r="D10" i="7"/>
  <c r="K48" i="7"/>
  <c r="J48" i="7"/>
  <c r="I48" i="7"/>
  <c r="H48" i="7"/>
  <c r="G48" i="7"/>
  <c r="F48" i="7"/>
  <c r="E48" i="7"/>
  <c r="J53" i="7"/>
  <c r="I53" i="7"/>
  <c r="H53" i="7"/>
  <c r="G53" i="7"/>
  <c r="F53" i="7"/>
  <c r="E53" i="7"/>
  <c r="L24" i="7"/>
  <c r="K24" i="7"/>
  <c r="J24" i="7"/>
  <c r="I24" i="7"/>
  <c r="H24" i="7"/>
  <c r="G24" i="7"/>
  <c r="F24" i="7"/>
  <c r="E24" i="7"/>
  <c r="L19" i="7"/>
  <c r="K19" i="7"/>
  <c r="J19" i="7"/>
  <c r="I19" i="7"/>
  <c r="H19" i="7"/>
  <c r="G19" i="7"/>
  <c r="F19" i="7"/>
  <c r="E19" i="7"/>
  <c r="L15" i="7"/>
  <c r="K15" i="7"/>
  <c r="J15" i="7"/>
  <c r="I15" i="7"/>
  <c r="H15" i="7"/>
  <c r="G15" i="7"/>
  <c r="F15" i="7"/>
  <c r="E15" i="7"/>
  <c r="L9" i="7"/>
  <c r="K9" i="7"/>
  <c r="J9" i="7"/>
  <c r="I9" i="7"/>
  <c r="H9" i="7"/>
  <c r="G9" i="7"/>
  <c r="F9" i="7"/>
  <c r="E9" i="7"/>
  <c r="K6" i="7"/>
  <c r="J6" i="7"/>
  <c r="I6" i="7"/>
  <c r="H6" i="7"/>
  <c r="G6" i="7"/>
  <c r="F6" i="7"/>
  <c r="E6" i="7"/>
  <c r="L6" i="7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AN30" i="5"/>
  <c r="AM30" i="5"/>
  <c r="AL30" i="5"/>
  <c r="AK30" i="5"/>
  <c r="AJ30" i="5"/>
  <c r="AI30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AN10" i="5"/>
  <c r="AN29" i="5"/>
  <c r="AM29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AN6" i="5"/>
  <c r="C50" i="8" l="1"/>
  <c r="D50" i="8"/>
  <c r="E50" i="8"/>
  <c r="H50" i="8"/>
  <c r="G50" i="8"/>
  <c r="M159" i="14" l="1"/>
  <c r="M365" i="17" s="1"/>
  <c r="M366" i="17" s="1"/>
  <c r="M49" i="14"/>
  <c r="M194" i="14" l="1"/>
  <c r="M445" i="17" s="1"/>
  <c r="M109" i="17"/>
  <c r="M158" i="14"/>
  <c r="M361" i="17" s="1"/>
  <c r="M363" i="17" l="1"/>
  <c r="M362" i="17"/>
  <c r="N362" i="17"/>
  <c r="M110" i="17"/>
  <c r="M111" i="17"/>
  <c r="N110" i="17"/>
  <c r="M447" i="17"/>
  <c r="M446" i="17"/>
  <c r="N446" i="17"/>
  <c r="M112" i="17" l="1"/>
  <c r="N112" i="17"/>
  <c r="M448" i="17"/>
  <c r="N448" i="17"/>
  <c r="M364" i="17"/>
  <c r="N364" i="17"/>
  <c r="BJ6" i="5" l="1"/>
  <c r="BJ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 Darrigrandi</author>
  </authors>
  <commentList>
    <comment ref="AM28" authorId="0" shapeId="0" xr:uid="{6E21B73D-A52B-4921-B4EE-D0FABAB3FB5D}">
      <text>
        <r>
          <rPr>
            <b/>
            <sz val="9"/>
            <color indexed="81"/>
            <rFont val="Tahoma"/>
            <family val="2"/>
          </rPr>
          <t>Isabel Darrigrandi:</t>
        </r>
        <r>
          <rPr>
            <sz val="9"/>
            <color indexed="81"/>
            <rFont val="Tahoma"/>
            <family val="2"/>
          </rPr>
          <t xml:space="preserve">
Excluye NIIF 16</t>
        </r>
      </text>
    </comment>
    <comment ref="AN28" authorId="0" shapeId="0" xr:uid="{53BEBBFB-50CD-4F80-B087-3F2AB4D25BF1}">
      <text>
        <r>
          <rPr>
            <b/>
            <sz val="9"/>
            <color indexed="81"/>
            <rFont val="Tahoma"/>
            <family val="2"/>
          </rPr>
          <t>Isabel Darrigrandi:</t>
        </r>
        <r>
          <rPr>
            <sz val="9"/>
            <color indexed="81"/>
            <rFont val="Tahoma"/>
            <family val="2"/>
          </rPr>
          <t xml:space="preserve">
Excluye NIIF 16</t>
        </r>
      </text>
    </comment>
    <comment ref="AO28" authorId="0" shapeId="0" xr:uid="{5391C348-A99F-4CDE-A5C8-7C4428800F15}">
      <text>
        <r>
          <rPr>
            <b/>
            <sz val="9"/>
            <color indexed="81"/>
            <rFont val="Tahoma"/>
            <family val="2"/>
          </rPr>
          <t>Isabel Darrigrandi:</t>
        </r>
        <r>
          <rPr>
            <sz val="9"/>
            <color indexed="81"/>
            <rFont val="Tahoma"/>
            <family val="2"/>
          </rPr>
          <t xml:space="preserve">
Excluye NIIF 16</t>
        </r>
      </text>
    </comment>
    <comment ref="AP28" authorId="0" shapeId="0" xr:uid="{21E55C18-0F3A-434B-9871-929ED102A834}">
      <text>
        <r>
          <rPr>
            <b/>
            <sz val="9"/>
            <color indexed="81"/>
            <rFont val="Tahoma"/>
            <family val="2"/>
          </rPr>
          <t>Isabel Darrigrandi:</t>
        </r>
        <r>
          <rPr>
            <sz val="9"/>
            <color indexed="81"/>
            <rFont val="Tahoma"/>
            <family val="2"/>
          </rPr>
          <t xml:space="preserve">
Excluye NIIF 16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 Darrigrandi</author>
  </authors>
  <commentList>
    <comment ref="AM28" authorId="0" shapeId="0" xr:uid="{3A5AFAB0-D786-4611-BF17-175BCD08A67B}">
      <text>
        <r>
          <rPr>
            <b/>
            <sz val="9"/>
            <color indexed="81"/>
            <rFont val="Tahoma"/>
            <family val="2"/>
          </rPr>
          <t>Isabel Darrigrandi:</t>
        </r>
        <r>
          <rPr>
            <sz val="9"/>
            <color indexed="81"/>
            <rFont val="Tahoma"/>
            <family val="2"/>
          </rPr>
          <t xml:space="preserve">
Excluye NIIF 16</t>
        </r>
      </text>
    </comment>
    <comment ref="AN28" authorId="0" shapeId="0" xr:uid="{69708AD4-8F56-48A9-81A8-B6F8E6D00873}">
      <text>
        <r>
          <rPr>
            <b/>
            <sz val="9"/>
            <color indexed="81"/>
            <rFont val="Tahoma"/>
            <family val="2"/>
          </rPr>
          <t>Isabel Darrigrandi:</t>
        </r>
        <r>
          <rPr>
            <sz val="9"/>
            <color indexed="81"/>
            <rFont val="Tahoma"/>
            <family val="2"/>
          </rPr>
          <t xml:space="preserve">
Excluye NIIF 16</t>
        </r>
      </text>
    </comment>
    <comment ref="AO28" authorId="0" shapeId="0" xr:uid="{B8DC83DF-EE73-4AF2-B731-B893F82E6384}">
      <text>
        <r>
          <rPr>
            <b/>
            <sz val="9"/>
            <color indexed="81"/>
            <rFont val="Tahoma"/>
            <family val="2"/>
          </rPr>
          <t>Isabel Darrigrandi:</t>
        </r>
        <r>
          <rPr>
            <sz val="9"/>
            <color indexed="81"/>
            <rFont val="Tahoma"/>
            <family val="2"/>
          </rPr>
          <t xml:space="preserve">
Excluye NIIF 16</t>
        </r>
      </text>
    </comment>
    <comment ref="AP28" authorId="0" shapeId="0" xr:uid="{93AEE4E6-40C2-4EA2-80E9-C557CD936597}">
      <text>
        <r>
          <rPr>
            <b/>
            <sz val="9"/>
            <color indexed="81"/>
            <rFont val="Tahoma"/>
            <family val="2"/>
          </rPr>
          <t>Isabel Darrigrandi:</t>
        </r>
        <r>
          <rPr>
            <sz val="9"/>
            <color indexed="81"/>
            <rFont val="Tahoma"/>
            <family val="2"/>
          </rPr>
          <t xml:space="preserve">
Excluye NIIF 16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 Darrigrandi</author>
  </authors>
  <commentList>
    <comment ref="M28" authorId="0" shapeId="0" xr:uid="{DE31E2CA-867E-4B93-BB65-39D47D5101FF}">
      <text>
        <r>
          <rPr>
            <b/>
            <sz val="9"/>
            <color indexed="81"/>
            <rFont val="Tahoma"/>
            <family val="2"/>
          </rPr>
          <t>Isabel Darrigrandi:</t>
        </r>
        <r>
          <rPr>
            <sz val="9"/>
            <color indexed="81"/>
            <rFont val="Tahoma"/>
            <family val="2"/>
          </rPr>
          <t xml:space="preserve">
Excluye NIIF 16</t>
        </r>
      </text>
    </comment>
  </commentList>
</comments>
</file>

<file path=xl/sharedStrings.xml><?xml version="1.0" encoding="utf-8"?>
<sst xmlns="http://schemas.openxmlformats.org/spreadsheetml/2006/main" count="6243" uniqueCount="406">
  <si>
    <t>CHILE</t>
  </si>
  <si>
    <t>Wholesale</t>
  </si>
  <si>
    <t>TOTAL</t>
  </si>
  <si>
    <t>PERÚ</t>
  </si>
  <si>
    <t>URUGUAY</t>
  </si>
  <si>
    <t>COLOMBIA</t>
  </si>
  <si>
    <t>3M 2010</t>
  </si>
  <si>
    <t>6M 2010</t>
  </si>
  <si>
    <t>9M 2010</t>
  </si>
  <si>
    <t>12M 2010</t>
  </si>
  <si>
    <t>3M 2011</t>
  </si>
  <si>
    <t>6M 2011</t>
  </si>
  <si>
    <t>9M 2011</t>
  </si>
  <si>
    <t>12M 2011</t>
  </si>
  <si>
    <t>3M 2012</t>
  </si>
  <si>
    <t>6M 2012</t>
  </si>
  <si>
    <t>9M 2012</t>
  </si>
  <si>
    <t>12M 2012</t>
  </si>
  <si>
    <t>3M 2013</t>
  </si>
  <si>
    <t>6M 2013</t>
  </si>
  <si>
    <t>9M 2013</t>
  </si>
  <si>
    <t>12M 2013</t>
  </si>
  <si>
    <t>3M 2014</t>
  </si>
  <si>
    <t>6M 2014</t>
  </si>
  <si>
    <t>9M 2014</t>
  </si>
  <si>
    <t>12M 2014</t>
  </si>
  <si>
    <t>3M 2015</t>
  </si>
  <si>
    <t>6M 2015</t>
  </si>
  <si>
    <t>9M 2015</t>
  </si>
  <si>
    <t>12M 2015</t>
  </si>
  <si>
    <t>3M 2016</t>
  </si>
  <si>
    <t>6M 2016</t>
  </si>
  <si>
    <t>9M 2016</t>
  </si>
  <si>
    <t>12M 2016</t>
  </si>
  <si>
    <t>3M 2017</t>
  </si>
  <si>
    <t>6M 2017</t>
  </si>
  <si>
    <t>9M 2017</t>
  </si>
  <si>
    <t>12M 2017</t>
  </si>
  <si>
    <t>3M 2018</t>
  </si>
  <si>
    <t>6M 2018</t>
  </si>
  <si>
    <t>9M 2018</t>
  </si>
  <si>
    <t>12M 2018</t>
  </si>
  <si>
    <t>3M 2019</t>
  </si>
  <si>
    <t>6M 2019</t>
  </si>
  <si>
    <t>2Q19</t>
  </si>
  <si>
    <t>P&amp;L</t>
  </si>
  <si>
    <t>Gross Profit</t>
  </si>
  <si>
    <t>Operating Income</t>
  </si>
  <si>
    <t>Revenue</t>
  </si>
  <si>
    <t>Costs</t>
  </si>
  <si>
    <t>(Ch$ million)</t>
  </si>
  <si>
    <r>
      <t>TOTAL</t>
    </r>
    <r>
      <rPr>
        <b/>
        <vertAlign val="superscript"/>
        <sz val="10"/>
        <color indexed="18"/>
        <rFont val="Arial"/>
        <family val="2"/>
      </rPr>
      <t>1</t>
    </r>
  </si>
  <si>
    <t>HISTORICAL FINANCIAL &amp; OPERATING DATA</t>
  </si>
  <si>
    <t xml:space="preserve">In addition to disclosing results determined in accordance with IFRS, FORUS may also disclose certain non-IFRS and pro forma non-IFRS results of operations. </t>
  </si>
  <si>
    <t>(CLP thousands)</t>
  </si>
  <si>
    <t>Total</t>
  </si>
  <si>
    <t>EBITDA</t>
  </si>
  <si>
    <t>Revenues</t>
  </si>
  <si>
    <t>YoY</t>
  </si>
  <si>
    <t>Cost of Sales</t>
  </si>
  <si>
    <t>% of Revenues</t>
  </si>
  <si>
    <t>Administrative Expenses</t>
  </si>
  <si>
    <t>Selling, General and Administrative Expeneses</t>
  </si>
  <si>
    <t>Other incomes of total operation</t>
  </si>
  <si>
    <t>Other expenses of total operation</t>
  </si>
  <si>
    <t>Participation in gains (losses) of joint venture businesses</t>
  </si>
  <si>
    <t xml:space="preserve">  accounted by using the proportional value of participation</t>
  </si>
  <si>
    <t>Result of Indexation units</t>
  </si>
  <si>
    <t>Other gains and losses</t>
  </si>
  <si>
    <t>FX differences</t>
  </si>
  <si>
    <t>Financial income</t>
  </si>
  <si>
    <t>Financial expenses</t>
  </si>
  <si>
    <t>Non-Operating Income</t>
  </si>
  <si>
    <t>Profit before income tax</t>
  </si>
  <si>
    <t>Income tax</t>
  </si>
  <si>
    <t>Profit (Loss)</t>
  </si>
  <si>
    <t>Profit (loss) attributable to minority interest</t>
  </si>
  <si>
    <t>Profit (loss) attributable to equity holders of parent</t>
  </si>
  <si>
    <t>Forus Consolidated Income Statement</t>
  </si>
  <si>
    <t>Adj. EBITDA</t>
  </si>
  <si>
    <t>Forus Consolidated Balance Sheet</t>
  </si>
  <si>
    <t>Cash and cash equivalents</t>
  </si>
  <si>
    <t>Other financial assets, current</t>
  </si>
  <si>
    <t>Other non-financial assets, current</t>
  </si>
  <si>
    <t>Trade and other account receivables</t>
  </si>
  <si>
    <t>Account receivables from related companies</t>
  </si>
  <si>
    <t>Inventories</t>
  </si>
  <si>
    <t>Tax assets, current</t>
  </si>
  <si>
    <t>Total Current Assets</t>
  </si>
  <si>
    <t>Non-Current Assets</t>
  </si>
  <si>
    <t xml:space="preserve">Other financial assets, non-current </t>
  </si>
  <si>
    <t xml:space="preserve">Other non-financial assets, non-current </t>
  </si>
  <si>
    <t>Fees receivables, non-current</t>
  </si>
  <si>
    <t>Investments in associated companies</t>
  </si>
  <si>
    <t>Net intangibles assets</t>
  </si>
  <si>
    <t>Goodwill</t>
  </si>
  <si>
    <t>Property, plant &amp; equipment</t>
  </si>
  <si>
    <t>Deferred tax assets</t>
  </si>
  <si>
    <t>Total Non-Current Assets</t>
  </si>
  <si>
    <t>TOTAL ASSETS</t>
  </si>
  <si>
    <t>ASSETS</t>
  </si>
  <si>
    <t>LIABILITIES</t>
  </si>
  <si>
    <t>Other financial liabilities, current</t>
  </si>
  <si>
    <t>Current trade and other current accounts payable</t>
  </si>
  <si>
    <t>Current accounts payable to related companies</t>
  </si>
  <si>
    <t>Other short-term provisions</t>
  </si>
  <si>
    <t>Current tax liabilities</t>
  </si>
  <si>
    <t>Current provisions for employees benefits</t>
  </si>
  <si>
    <t>Other non-financial liabilities, current</t>
  </si>
  <si>
    <t>Total Current Liabilities</t>
  </si>
  <si>
    <t>Non-Current Liabilities</t>
  </si>
  <si>
    <t>Other non-current financial liabilities</t>
  </si>
  <si>
    <t>Deferred taxes liabilities</t>
  </si>
  <si>
    <t>Other non-financial non-current liabilities</t>
  </si>
  <si>
    <t>Total Non-Current Liabilities</t>
  </si>
  <si>
    <t>TOTAL LIABILITIES</t>
  </si>
  <si>
    <t>SHAREHOLDERS' EQUITY</t>
  </si>
  <si>
    <t>Paid-in capital</t>
  </si>
  <si>
    <t>Issue premium</t>
  </si>
  <si>
    <t>Retained earnings</t>
  </si>
  <si>
    <t>Forus Consolidated Cash Flow Statement</t>
  </si>
  <si>
    <t>Cash flows from (used in) Operating Activities</t>
  </si>
  <si>
    <t>Earnings from sales of goods and services</t>
  </si>
  <si>
    <t>Earnings from premiums and benefits, annual payments and other benefits of subscribed policies</t>
  </si>
  <si>
    <t>Other earnings from operating activities</t>
  </si>
  <si>
    <t>Types of payments</t>
  </si>
  <si>
    <t>Payments to suppliers for the supply of goods and services</t>
  </si>
  <si>
    <t>Payments to and on behalf of employees</t>
  </si>
  <si>
    <t>Payments for premiums and benefits, annuities and other obligations derived from the policies subscribed</t>
  </si>
  <si>
    <t>Payments for manufacturing or acquiring assets held for leasing to others and subsequently for sale</t>
  </si>
  <si>
    <t>Other payments for operating activities</t>
  </si>
  <si>
    <t>Net cash flows originating from (used in) the operation</t>
  </si>
  <si>
    <t>Interest paid, classified as operating activities</t>
  </si>
  <si>
    <t>Interest received, classified as operating activities</t>
  </si>
  <si>
    <t>Income taxes paid (reimbursed), classified as operating activities</t>
  </si>
  <si>
    <t>Other cash inflows (outflows), classified as operating activities</t>
  </si>
  <si>
    <t>Cash flows from (used in) Investment Activities</t>
  </si>
  <si>
    <t>Cash flows from sales of property, plant and equipment, classified as investing activities</t>
  </si>
  <si>
    <t>Purchases of property, plant and equipment, classified as investment activities</t>
  </si>
  <si>
    <t>Cash flows from sales of intangible assets, classified as investment activities</t>
  </si>
  <si>
    <t>Purchases of intangible assets, classified as investment activities</t>
  </si>
  <si>
    <t>Purchases of other long-term assets classified as investment activities</t>
  </si>
  <si>
    <t>Payments arising from futures, forward, options and swap contracts classified as investment activities</t>
  </si>
  <si>
    <t>Collection of forward, futures, options and swap contracts classified as investment activities</t>
  </si>
  <si>
    <t>Charges to related entities</t>
  </si>
  <si>
    <t>Dividends received, classified as investment activities</t>
  </si>
  <si>
    <t>Interest received, classified as investment activities</t>
  </si>
  <si>
    <t>Other cash inflows (outflows), classified as investment activities</t>
  </si>
  <si>
    <t>Cash Flows Originating from (used in) financing activities</t>
  </si>
  <si>
    <t>Loans Reimbursements, classified as financing activities</t>
  </si>
  <si>
    <t>Loan payments to related entities</t>
  </si>
  <si>
    <t>Dividends paid, classified as financing activities</t>
  </si>
  <si>
    <t>Interest received, classified as financing activities</t>
  </si>
  <si>
    <t>Interest paid, classified as financing activities</t>
  </si>
  <si>
    <t>Other cash inflows (outflows), classified as financing activities</t>
  </si>
  <si>
    <t>Cash flows from (used in) financing activities</t>
  </si>
  <si>
    <t>Payments of lease liabilities</t>
  </si>
  <si>
    <t>Other payments to acquire interests in joint ventures, classified as investment activities</t>
  </si>
  <si>
    <t>Loans to related entities</t>
  </si>
  <si>
    <t>Cashflows from the issue of shares</t>
  </si>
  <si>
    <t>Cashflows from short-term loans</t>
  </si>
  <si>
    <t>Cash outflows from changes in controlling interest in subsidiaries, classified as investment activities</t>
  </si>
  <si>
    <t>Cash inflows from changes in controlling interest in subsidiaries, classified as investment activities</t>
  </si>
  <si>
    <t>Cash flows from long-term assets classified as investment activities</t>
  </si>
  <si>
    <t>Forus Operating Data</t>
  </si>
  <si>
    <t>Number of stores</t>
  </si>
  <si>
    <t>Chile</t>
  </si>
  <si>
    <t>Colombia</t>
  </si>
  <si>
    <t>Perú</t>
  </si>
  <si>
    <t>Uruguay</t>
  </si>
  <si>
    <t>Selling area (square meters)</t>
  </si>
  <si>
    <t>Note: 2010-2011 selling area includes storage area in stores, while 2012 onwards do not.</t>
  </si>
  <si>
    <t>Same Store Sales (nominal local currency)</t>
  </si>
  <si>
    <t>Please refer any questions to:</t>
  </si>
  <si>
    <t>ir@forus.cl</t>
  </si>
  <si>
    <t>+56 (2) 2923-3035</t>
  </si>
  <si>
    <t>Changes in historical information may occur due to adjustments in accounting and reporting standards &amp; procedures.</t>
  </si>
  <si>
    <t xml:space="preserve">The information presented here is considered representative of the information in the original quarterly earnings release, as filed with the Chilean securities regulator [CMF (ex SVS)], but does not replace or overwrite said filings. 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</si>
  <si>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</si>
  <si>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</si>
  <si>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</si>
  <si>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</si>
  <si>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</si>
  <si>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</si>
  <si>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</si>
  <si>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</si>
  <si>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</si>
  <si>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</si>
  <si>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</si>
  <si>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</si>
  <si>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</si>
  <si>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</si>
  <si>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</si>
  <si>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</si>
  <si>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</si>
  <si>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</si>
  <si>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</si>
  <si>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</si>
  <si>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</si>
  <si>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</si>
  <si>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</si>
  <si>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</si>
  <si>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</si>
  <si>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</si>
  <si>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</si>
  <si>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</si>
  <si>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</si>
  <si>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</si>
  <si>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</si>
  <si>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</si>
  <si>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</si>
  <si>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</si>
  <si>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</si>
  <si>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</si>
  <si>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</si>
  <si>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3Q19</t>
  </si>
  <si>
    <t>9M 2019</t>
  </si>
  <si>
    <t>Earnings from operating activities</t>
  </si>
  <si>
    <t>Dividends received, classified as operating activities</t>
  </si>
  <si>
    <t>4Q19</t>
  </si>
  <si>
    <t>12M 2019</t>
  </si>
  <si>
    <t>Distribution Expenses</t>
  </si>
  <si>
    <t>Other income</t>
  </si>
  <si>
    <t xml:space="preserve">Other expenses </t>
  </si>
  <si>
    <t>Result of indexation units</t>
  </si>
  <si>
    <t>1Q20</t>
  </si>
  <si>
    <t>3M 2020</t>
  </si>
  <si>
    <t>NA</t>
  </si>
  <si>
    <t>2Q20</t>
  </si>
  <si>
    <t>6M 2020</t>
  </si>
  <si>
    <t>Other payments to acquire equity or debt instruments of other entities, classified as investment activities</t>
  </si>
  <si>
    <t>Other cash inflows from the sale of equity or debt instruments of other entities, classified as investment activities</t>
  </si>
  <si>
    <t>3Q20</t>
  </si>
  <si>
    <t>9M 2020</t>
  </si>
  <si>
    <t>Increase (decrease) in cash and cash equivalents, before the effect of the changes in the exchange rate</t>
  </si>
  <si>
    <t xml:space="preserve">Effects of the Exchange Rate Variation on Cash and Cash Equivalents </t>
  </si>
  <si>
    <t>Effects of the Exchange Rate Variation on Cash and Cash Equivalents</t>
  </si>
  <si>
    <t>Increase (decrease) of the Cash and Cash Equivalents</t>
  </si>
  <si>
    <t>Cash and Cash Equivalents (Initial Balance)</t>
  </si>
  <si>
    <t>Cash and Cash Equivalents (Final Balance)</t>
  </si>
  <si>
    <t>Other reserves</t>
  </si>
  <si>
    <t>Total Net Equity</t>
  </si>
  <si>
    <t>Equity attributable to equity holders of the parent</t>
  </si>
  <si>
    <t>Non-controlling interest</t>
  </si>
  <si>
    <t>TOTAL NET EQUITY AND LIABILITIES</t>
  </si>
  <si>
    <t>4Q20</t>
  </si>
  <si>
    <t>12M 2020</t>
  </si>
  <si>
    <r>
      <t>Wholesale</t>
    </r>
    <r>
      <rPr>
        <b/>
        <vertAlign val="superscript"/>
        <sz val="10"/>
        <color indexed="18"/>
        <rFont val="Arial"/>
        <family val="2"/>
      </rPr>
      <t>(1)</t>
    </r>
  </si>
  <si>
    <r>
      <t>Wholesale</t>
    </r>
    <r>
      <rPr>
        <b/>
        <vertAlign val="superscript"/>
        <sz val="10"/>
        <color indexed="18"/>
        <rFont val="Arial"/>
        <family val="2"/>
      </rPr>
      <t>(2)</t>
    </r>
  </si>
  <si>
    <t>1. Wholesale includes marketplace until 2020.</t>
  </si>
  <si>
    <t xml:space="preserve">Direct-to-Consumer </t>
  </si>
  <si>
    <t>2. Wholesale does not include marketplace (as of 2020), which is included in DTC (2020 restated).</t>
  </si>
  <si>
    <t>1Q21</t>
  </si>
  <si>
    <t>PERU</t>
  </si>
  <si>
    <t>3M 2021</t>
  </si>
  <si>
    <t>2Q21</t>
  </si>
  <si>
    <t>Digital Sales (% of total, by country)</t>
  </si>
  <si>
    <t>Forus (Total)</t>
  </si>
  <si>
    <t>6M 2021</t>
  </si>
  <si>
    <t>3Q21</t>
  </si>
  <si>
    <t>9M 2021</t>
  </si>
  <si>
    <t>12M 2021</t>
  </si>
  <si>
    <t>4Q21</t>
  </si>
  <si>
    <t>D&amp;A</t>
  </si>
  <si>
    <t>1Q22</t>
  </si>
  <si>
    <t>FORUS CONSOLIDADO</t>
  </si>
  <si>
    <t>3M 2022</t>
  </si>
  <si>
    <t>INTRACOMPANY</t>
  </si>
  <si>
    <t>2Q22</t>
  </si>
  <si>
    <t>6M 2022</t>
  </si>
  <si>
    <t>Cashflows from long-term loans</t>
  </si>
  <si>
    <t>Digital Sales (% of DTC, by country)</t>
  </si>
  <si>
    <t>Stores - Openings</t>
  </si>
  <si>
    <t>Stores - Closures</t>
  </si>
  <si>
    <t>Stores - Variation (net)</t>
  </si>
  <si>
    <t>Comentarios</t>
  </si>
  <si>
    <t>Durante el 3Q22 se volvió a medir la sala de venta + vitrina de tiendas, lo que explica el ajuste no atribuible a los cierres de tiendas entre Q2 y Q3 del 2022.</t>
  </si>
  <si>
    <t>3Q22</t>
  </si>
  <si>
    <t>9M 2022</t>
  </si>
  <si>
    <t>4Q22</t>
  </si>
  <si>
    <t>12M 2022</t>
  </si>
  <si>
    <t>FORUS FILIALES</t>
  </si>
  <si>
    <t>1Q23</t>
  </si>
  <si>
    <t>3M 2023</t>
  </si>
  <si>
    <t>2Q23</t>
  </si>
  <si>
    <t>Direct-to-Consumer (as of 2021 and 2020 restated) / Retail (until 2020)</t>
  </si>
  <si>
    <t>6M 2023</t>
  </si>
  <si>
    <t>9M 2023</t>
  </si>
  <si>
    <t>3Q23</t>
  </si>
  <si>
    <t>|</t>
  </si>
  <si>
    <t>Earnings Year</t>
  </si>
  <si>
    <t>Payment Date</t>
  </si>
  <si>
    <t>Type</t>
  </si>
  <si>
    <t>Dividend per Share (CLP)</t>
  </si>
  <si>
    <t>Total Dividends</t>
  </si>
  <si>
    <t>Interim</t>
  </si>
  <si>
    <t>Definitive</t>
  </si>
  <si>
    <t>Retained Earnings</t>
  </si>
  <si>
    <t>Additional</t>
  </si>
  <si>
    <t xml:space="preserve">Additional </t>
  </si>
  <si>
    <t xml:space="preserve">Interim: Paid against estimated annual earnings.	</t>
  </si>
  <si>
    <t xml:space="preserve">Definitive: Defined at the Ordinary Shareholders' Meeting, generally held in April of the following year.	</t>
  </si>
  <si>
    <t>Additional: Paid against Retained Earnings</t>
  </si>
  <si>
    <t>Total shares</t>
  </si>
  <si>
    <t>4Q23</t>
  </si>
  <si>
    <t>12M 2023</t>
  </si>
  <si>
    <t>Digital (# of websites, by country)</t>
  </si>
  <si>
    <t>1Q 10</t>
  </si>
  <si>
    <t>2Q 10</t>
  </si>
  <si>
    <t>3Q 10</t>
  </si>
  <si>
    <t>4Q 10</t>
  </si>
  <si>
    <t>1Q 11</t>
  </si>
  <si>
    <t>2Q 11</t>
  </si>
  <si>
    <t>3Q 11</t>
  </si>
  <si>
    <t>4Q 11</t>
  </si>
  <si>
    <t>1Q 12</t>
  </si>
  <si>
    <t>2Q 12</t>
  </si>
  <si>
    <t>3Q 12</t>
  </si>
  <si>
    <t>4Q 12</t>
  </si>
  <si>
    <t>4Q 13</t>
  </si>
  <si>
    <t>1Q 13</t>
  </si>
  <si>
    <t>2Q 13</t>
  </si>
  <si>
    <t>3Q 13</t>
  </si>
  <si>
    <t>1Q 14</t>
  </si>
  <si>
    <t>2Q 14</t>
  </si>
  <si>
    <t>3Q 14</t>
  </si>
  <si>
    <t>4Q 14</t>
  </si>
  <si>
    <t>1Q 15</t>
  </si>
  <si>
    <t>2Q 15</t>
  </si>
  <si>
    <t>3Q 15</t>
  </si>
  <si>
    <t>4Q 15</t>
  </si>
  <si>
    <t>1Q 16</t>
  </si>
  <si>
    <t>2Q 16</t>
  </si>
  <si>
    <t>3Q 16</t>
  </si>
  <si>
    <t>4Q 16</t>
  </si>
  <si>
    <t>1Q 17</t>
  </si>
  <si>
    <t>2Q 17</t>
  </si>
  <si>
    <t>3Q 17</t>
  </si>
  <si>
    <t>4Q 17</t>
  </si>
  <si>
    <t>1Q 18</t>
  </si>
  <si>
    <t>2Q 18</t>
  </si>
  <si>
    <t>3Q 18</t>
  </si>
  <si>
    <t>4Q 18</t>
  </si>
  <si>
    <t>1Q 19</t>
  </si>
  <si>
    <t>2Q 19</t>
  </si>
  <si>
    <t>3Q 19</t>
  </si>
  <si>
    <t>4Q 19</t>
  </si>
  <si>
    <t>1Q 20</t>
  </si>
  <si>
    <t>2Q 20</t>
  </si>
  <si>
    <t>3Q 20</t>
  </si>
  <si>
    <t>4Q 20</t>
  </si>
  <si>
    <t>1Q 21</t>
  </si>
  <si>
    <t>2Q 21</t>
  </si>
  <si>
    <t>3Q 21</t>
  </si>
  <si>
    <t>4Q 21</t>
  </si>
  <si>
    <t>1Q 22</t>
  </si>
  <si>
    <t>2Q 22</t>
  </si>
  <si>
    <t>3Q 22</t>
  </si>
  <si>
    <t>4Q 22</t>
  </si>
  <si>
    <t>1Q 23</t>
  </si>
  <si>
    <t>2Q 23</t>
  </si>
  <si>
    <t>3Q 23</t>
  </si>
  <si>
    <t>4Q 23</t>
  </si>
  <si>
    <t>1Q 24</t>
  </si>
  <si>
    <t>Gross Margin</t>
  </si>
  <si>
    <t>SG&amp;A</t>
  </si>
  <si>
    <t>SG&amp;A/revenue</t>
  </si>
  <si>
    <t>Operating Margin</t>
  </si>
  <si>
    <t>EBITDA Margin</t>
  </si>
  <si>
    <t>D&amp;A, % of Revenue</t>
  </si>
  <si>
    <t>Gross Margin, bp</t>
  </si>
  <si>
    <t>SG&amp;A/revenue, bp</t>
  </si>
  <si>
    <t>EBITDA Margin, bp</t>
  </si>
  <si>
    <t>Operating Margin, bp</t>
  </si>
  <si>
    <t>1Q24</t>
  </si>
  <si>
    <t>3M 2024</t>
  </si>
  <si>
    <t>2Q 24</t>
  </si>
  <si>
    <t>2Q24</t>
  </si>
  <si>
    <t>6M 2024</t>
  </si>
  <si>
    <t>3Q 24</t>
  </si>
  <si>
    <t>3Q24</t>
  </si>
  <si>
    <t>9M 2024</t>
  </si>
  <si>
    <t>4Q24</t>
  </si>
  <si>
    <t>4Q 24</t>
  </si>
  <si>
    <t>12M 2024</t>
  </si>
  <si>
    <t>1Q25</t>
  </si>
  <si>
    <t>1Q 25</t>
  </si>
  <si>
    <t>3M 2025</t>
  </si>
  <si>
    <t>2Q25</t>
  </si>
  <si>
    <t>2Q 25</t>
  </si>
  <si>
    <t>6M 2025</t>
  </si>
  <si>
    <t>3Q 25</t>
  </si>
  <si>
    <t>Adicional</t>
  </si>
  <si>
    <t>#</t>
  </si>
  <si>
    <t>España</t>
  </si>
  <si>
    <t>3Q25</t>
  </si>
  <si>
    <t>9M 2025</t>
  </si>
  <si>
    <t>4Q 25</t>
  </si>
  <si>
    <t xml:space="preserve">Colombia </t>
  </si>
  <si>
    <t>4Q25</t>
  </si>
  <si>
    <t>12M 2025</t>
  </si>
  <si>
    <t>Mínimo Obligatorio</t>
  </si>
  <si>
    <t>1Q 2026</t>
  </si>
  <si>
    <t>1Q 26</t>
  </si>
  <si>
    <t>1Q26</t>
  </si>
  <si>
    <t>3M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</si>
</sst>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7" formatCode="&quot;$&quot;#,##0.00;&quot;$&quot;\-#,##0.00"/>
    <numFmt numFmtId="43" formatCode="_ * #,##0.00_ ;_ * \-#,##0.00_ ;_ * &quot;-&quot;??_ ;_ @_ "/>
    <numFmt numFmtId="164" formatCode="_-* #,##0.00_-;\-* #,##0.00_-;_-* &quot;-&quot;??_-;_-@_-"/>
    <numFmt numFmtId="165" formatCode="#,##0_];\(#,##0\)"/>
    <numFmt numFmtId="166" formatCode="0.0%;\-0.00%"/>
    <numFmt numFmtId="167" formatCode="0.0%"/>
    <numFmt numFmtId="168" formatCode="_(* #,##0_);_(* \(#,##0\);_(* &quot;-&quot;??_);_(@_)"/>
    <numFmt numFmtId="169" formatCode="#,##0_ ;\-#,##0\ "/>
    <numFmt numFmtId="170" formatCode="_-* #,##0_-;\-* #,##0_-;_-* &quot;-&quot;??_-;_-@_-"/>
    <numFmt numFmtId="171" formatCode="_-* #,##0_];[Red]\(#,##0\);_-* &quot;-&quot;??_-;_-@_-"/>
    <numFmt numFmtId="172" formatCode="_(* #,##0.00_);_(* \(#,##0.00\);_(* &quot;-&quot;??_);_(@_)"/>
    <numFmt numFmtId="173" formatCode="_-* #,##0.00\ _P_t_s_-;\-* #,##0.00\ _P_t_s_-;_-* &quot;-&quot;??\ _P_t_s_-;_-@_-"/>
    <numFmt numFmtId="174" formatCode="_-* #,##0.00\ [$€]_-;\-* #,##0.00\ [$€]_-;_-* &quot;-&quot;??\ [$€]_-;_-@_-"/>
    <numFmt numFmtId="175" formatCode="#,##0.0"/>
    <numFmt numFmtId="176" formatCode="#,##0.00_];\(#,##0.00\)"/>
    <numFmt numFmtId="177" formatCode="#,##0.000_];\(#,##0.000\)"/>
    <numFmt numFmtId="178" formatCode="_-&quot;$&quot;\ * #,##0.00_-;\-&quot;$&quot;\ * #,##0.00_-;_-&quot;$&quot;\ * &quot;-&quot;??_-;_-@_-"/>
    <numFmt numFmtId="179" formatCode="0.0"/>
    <numFmt numFmtId="180" formatCode="#,##0.000000_];\(#,##0.000000\)"/>
    <numFmt numFmtId="181" formatCode="[$-409]d/mmm/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b/>
      <u/>
      <sz val="10"/>
      <color indexed="9"/>
      <name val="Arial"/>
      <family val="2"/>
    </font>
    <font>
      <sz val="10"/>
      <color indexed="56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sz val="10"/>
      <color indexed="18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indexed="18"/>
      <name val="Arial"/>
      <family val="2"/>
    </font>
    <font>
      <sz val="4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0.5"/>
      <color theme="0"/>
      <name val="Calibri"/>
      <family val="2"/>
    </font>
    <font>
      <i/>
      <sz val="9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indexed="56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3366"/>
      <name val="Calibri"/>
      <family val="2"/>
      <scheme val="minor"/>
    </font>
    <font>
      <b/>
      <sz val="11"/>
      <color indexed="5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i/>
      <sz val="11"/>
      <color theme="9" tint="-0.499984740745262"/>
      <name val="Calibri"/>
      <family val="2"/>
      <scheme val="minor"/>
    </font>
    <font>
      <b/>
      <sz val="11"/>
      <color rgb="FF003366"/>
      <name val="Calibri"/>
      <family val="2"/>
      <scheme val="minor"/>
    </font>
    <font>
      <sz val="11"/>
      <color rgb="FF003366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omic Sans MS"/>
      <family val="4"/>
    </font>
    <font>
      <sz val="11"/>
      <color indexed="9"/>
      <name val="Czcionka tekstu podstawowego"/>
      <family val="2"/>
      <charset val="238"/>
    </font>
    <font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Calibri"/>
      <family val="2"/>
    </font>
    <font>
      <b/>
      <sz val="11"/>
      <color rgb="FF002060"/>
      <name val="Calibri"/>
      <family val="2"/>
      <scheme val="minor"/>
    </font>
    <font>
      <sz val="10"/>
      <name val="Courier"/>
      <family val="3"/>
    </font>
    <font>
      <sz val="10"/>
      <color rgb="FF003366"/>
      <name val="Arial"/>
      <family val="2"/>
    </font>
    <font>
      <b/>
      <sz val="10"/>
      <name val="Arial"/>
      <family val="2"/>
    </font>
    <font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0"/>
      <color rgb="FF003366"/>
      <name val="Arial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indexed="3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34" fillId="0" borderId="0"/>
    <xf numFmtId="164" fontId="1" fillId="0" borderId="0" applyFont="0" applyFill="0" applyBorder="0" applyAlignment="0" applyProtection="0"/>
    <xf numFmtId="0" fontId="35" fillId="8" borderId="0" applyNumberFormat="0" applyBorder="0" applyAlignment="0" applyProtection="0"/>
    <xf numFmtId="0" fontId="38" fillId="0" borderId="0"/>
    <xf numFmtId="172" fontId="9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34" fillId="0" borderId="0"/>
    <xf numFmtId="0" fontId="34" fillId="0" borderId="0"/>
    <xf numFmtId="174" fontId="40" fillId="0" borderId="0"/>
    <xf numFmtId="0" fontId="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78" fontId="1" fillId="0" borderId="0" applyFont="0" applyFill="0" applyBorder="0" applyAlignment="0" applyProtection="0"/>
  </cellStyleXfs>
  <cellXfs count="314">
    <xf numFmtId="0" fontId="0" fillId="0" borderId="0" xfId="0"/>
    <xf numFmtId="0" fontId="4" fillId="0" borderId="0" xfId="3" applyFont="1"/>
    <xf numFmtId="0" fontId="5" fillId="0" borderId="0" xfId="4" applyFont="1"/>
    <xf numFmtId="0" fontId="6" fillId="0" borderId="0" xfId="4" applyFont="1"/>
    <xf numFmtId="0" fontId="7" fillId="0" borderId="0" xfId="3" applyFont="1"/>
    <xf numFmtId="0" fontId="8" fillId="2" borderId="1" xfId="3" applyFont="1" applyFill="1" applyBorder="1"/>
    <xf numFmtId="0" fontId="8" fillId="2" borderId="1" xfId="4" applyFont="1" applyFill="1" applyBorder="1" applyAlignment="1">
      <alignment horizontal="right"/>
    </xf>
    <xf numFmtId="165" fontId="6" fillId="0" borderId="0" xfId="4" applyNumberFormat="1" applyFont="1"/>
    <xf numFmtId="165" fontId="6" fillId="0" borderId="0" xfId="6" applyNumberFormat="1" applyFont="1"/>
    <xf numFmtId="165" fontId="6" fillId="0" borderId="0" xfId="1" applyNumberFormat="1" applyFont="1"/>
    <xf numFmtId="0" fontId="6" fillId="0" borderId="2" xfId="4" applyFont="1" applyBorder="1"/>
    <xf numFmtId="165" fontId="6" fillId="0" borderId="2" xfId="4" applyNumberFormat="1" applyFont="1" applyBorder="1"/>
    <xf numFmtId="165" fontId="6" fillId="0" borderId="2" xfId="6" applyNumberFormat="1" applyFont="1" applyBorder="1"/>
    <xf numFmtId="165" fontId="6" fillId="0" borderId="2" xfId="1" applyNumberFormat="1" applyFont="1" applyBorder="1"/>
    <xf numFmtId="0" fontId="11" fillId="0" borderId="0" xfId="4" applyFont="1"/>
    <xf numFmtId="0" fontId="10" fillId="0" borderId="0" xfId="8"/>
    <xf numFmtId="0" fontId="4" fillId="0" borderId="0" xfId="2" applyNumberFormat="1" applyFont="1"/>
    <xf numFmtId="9" fontId="4" fillId="0" borderId="0" xfId="2" applyFont="1"/>
    <xf numFmtId="167" fontId="11" fillId="0" borderId="0" xfId="2" applyNumberFormat="1" applyFont="1" applyAlignment="1">
      <alignment horizontal="right"/>
    </xf>
    <xf numFmtId="0" fontId="4" fillId="0" borderId="0" xfId="4" applyFont="1"/>
    <xf numFmtId="0" fontId="7" fillId="0" borderId="0" xfId="4" applyFont="1"/>
    <xf numFmtId="0" fontId="8" fillId="2" borderId="1" xfId="4" applyFont="1" applyFill="1" applyBorder="1"/>
    <xf numFmtId="9" fontId="0" fillId="0" borderId="0" xfId="0" applyNumberFormat="1"/>
    <xf numFmtId="167" fontId="11" fillId="0" borderId="0" xfId="4" applyNumberFormat="1" applyFont="1"/>
    <xf numFmtId="167" fontId="0" fillId="0" borderId="0" xfId="0" applyNumberFormat="1"/>
    <xf numFmtId="167" fontId="11" fillId="0" borderId="0" xfId="7" applyNumberFormat="1" applyFont="1" applyAlignment="1">
      <alignment horizontal="right"/>
    </xf>
    <xf numFmtId="0" fontId="4" fillId="0" borderId="0" xfId="3" applyFont="1" applyFill="1"/>
    <xf numFmtId="165" fontId="0" fillId="0" borderId="0" xfId="0" applyNumberFormat="1"/>
    <xf numFmtId="0" fontId="12" fillId="3" borderId="0" xfId="0" applyFont="1" applyFill="1"/>
    <xf numFmtId="0" fontId="0" fillId="3" borderId="0" xfId="0" applyFill="1"/>
    <xf numFmtId="0" fontId="5" fillId="0" borderId="0" xfId="4" applyFont="1" applyFill="1" applyBorder="1"/>
    <xf numFmtId="0" fontId="8" fillId="0" borderId="0" xfId="4" applyFont="1" applyFill="1" applyBorder="1"/>
    <xf numFmtId="0" fontId="8" fillId="0" borderId="0" xfId="4" applyFont="1" applyFill="1" applyBorder="1" applyAlignment="1">
      <alignment horizontal="right"/>
    </xf>
    <xf numFmtId="0" fontId="6" fillId="0" borderId="0" xfId="4" applyFont="1" applyFill="1" applyBorder="1"/>
    <xf numFmtId="165" fontId="6" fillId="0" borderId="0" xfId="4" applyNumberFormat="1" applyFont="1" applyFill="1" applyBorder="1"/>
    <xf numFmtId="165" fontId="6" fillId="0" borderId="0" xfId="6" applyNumberFormat="1" applyFont="1" applyFill="1" applyBorder="1"/>
    <xf numFmtId="168" fontId="0" fillId="0" borderId="0" xfId="0" applyNumberFormat="1"/>
    <xf numFmtId="0" fontId="11" fillId="0" borderId="0" xfId="4" applyFont="1" applyFill="1" applyBorder="1"/>
    <xf numFmtId="167" fontId="11" fillId="0" borderId="0" xfId="4" applyNumberFormat="1" applyFont="1" applyFill="1" applyBorder="1"/>
    <xf numFmtId="167" fontId="11" fillId="0" borderId="0" xfId="7" applyNumberFormat="1" applyFont="1" applyFill="1" applyBorder="1" applyAlignment="1">
      <alignment horizontal="right"/>
    </xf>
    <xf numFmtId="166" fontId="11" fillId="0" borderId="0" xfId="4" applyNumberFormat="1" applyFont="1" applyFill="1" applyBorder="1"/>
    <xf numFmtId="166" fontId="11" fillId="0" borderId="0" xfId="7" applyNumberFormat="1" applyFont="1" applyFill="1" applyBorder="1" applyAlignment="1">
      <alignment horizontal="right"/>
    </xf>
    <xf numFmtId="0" fontId="4" fillId="0" borderId="0" xfId="3" applyFont="1" applyFill="1" applyBorder="1"/>
    <xf numFmtId="0" fontId="7" fillId="0" borderId="0" xfId="3" applyFont="1" applyFill="1" applyBorder="1"/>
    <xf numFmtId="0" fontId="0" fillId="0" borderId="0" xfId="0" applyAlignment="1">
      <alignment horizontal="right"/>
    </xf>
    <xf numFmtId="0" fontId="9" fillId="0" borderId="0" xfId="3" applyFont="1" applyFill="1" applyBorder="1"/>
    <xf numFmtId="0" fontId="4" fillId="0" borderId="0" xfId="7" applyNumberFormat="1" applyFont="1" applyFill="1" applyBorder="1"/>
    <xf numFmtId="165" fontId="6" fillId="0" borderId="0" xfId="1" applyNumberFormat="1" applyFont="1" applyFill="1" applyBorder="1"/>
    <xf numFmtId="0" fontId="14" fillId="0" borderId="0" xfId="0" applyFont="1"/>
    <xf numFmtId="0" fontId="15" fillId="0" borderId="0" xfId="0" applyFont="1"/>
    <xf numFmtId="0" fontId="18" fillId="3" borderId="0" xfId="0" applyFont="1" applyFill="1" applyAlignment="1">
      <alignment vertical="center"/>
    </xf>
    <xf numFmtId="0" fontId="19" fillId="3" borderId="0" xfId="0" applyFont="1" applyFill="1" applyAlignment="1">
      <alignment horizontal="right" vertical="center"/>
    </xf>
    <xf numFmtId="0" fontId="20" fillId="0" borderId="0" xfId="0" applyFont="1"/>
    <xf numFmtId="43" fontId="0" fillId="0" borderId="0" xfId="0" applyNumberFormat="1"/>
    <xf numFmtId="0" fontId="21" fillId="4" borderId="0" xfId="5" applyFont="1" applyFill="1"/>
    <xf numFmtId="9" fontId="21" fillId="4" borderId="0" xfId="2" applyFont="1" applyFill="1"/>
    <xf numFmtId="0" fontId="22" fillId="4" borderId="0" xfId="5" applyFont="1" applyFill="1"/>
    <xf numFmtId="168" fontId="22" fillId="4" borderId="0" xfId="5" applyNumberFormat="1" applyFont="1" applyFill="1"/>
    <xf numFmtId="168" fontId="22" fillId="4" borderId="0" xfId="5" applyNumberFormat="1" applyFont="1" applyFill="1" applyAlignment="1">
      <alignment horizontal="right"/>
    </xf>
    <xf numFmtId="0" fontId="23" fillId="4" borderId="0" xfId="5" applyFont="1" applyFill="1"/>
    <xf numFmtId="167" fontId="24" fillId="4" borderId="0" xfId="2" applyNumberFormat="1" applyFont="1" applyFill="1"/>
    <xf numFmtId="167" fontId="23" fillId="4" borderId="0" xfId="2" applyNumberFormat="1" applyFont="1" applyFill="1"/>
    <xf numFmtId="167" fontId="24" fillId="4" borderId="0" xfId="2" applyNumberFormat="1" applyFont="1" applyFill="1" applyAlignment="1">
      <alignment horizontal="right"/>
    </xf>
    <xf numFmtId="167" fontId="23" fillId="0" borderId="0" xfId="5" applyNumberFormat="1" applyFont="1"/>
    <xf numFmtId="168" fontId="22" fillId="0" borderId="0" xfId="5" applyNumberFormat="1" applyFont="1"/>
    <xf numFmtId="0" fontId="25" fillId="5" borderId="2" xfId="5" applyFont="1" applyFill="1" applyBorder="1"/>
    <xf numFmtId="168" fontId="25" fillId="5" borderId="2" xfId="5" applyNumberFormat="1" applyFont="1" applyFill="1" applyBorder="1"/>
    <xf numFmtId="168" fontId="25" fillId="6" borderId="2" xfId="5" applyNumberFormat="1" applyFont="1" applyFill="1" applyBorder="1" applyAlignment="1">
      <alignment horizontal="right"/>
    </xf>
    <xf numFmtId="167" fontId="26" fillId="0" borderId="0" xfId="5" applyNumberFormat="1" applyFont="1"/>
    <xf numFmtId="0" fontId="27" fillId="0" borderId="0" xfId="0" applyFont="1"/>
    <xf numFmtId="0" fontId="27" fillId="4" borderId="0" xfId="5" applyFont="1" applyFill="1"/>
    <xf numFmtId="167" fontId="27" fillId="4" borderId="0" xfId="2" applyNumberFormat="1" applyFont="1" applyFill="1"/>
    <xf numFmtId="168" fontId="27" fillId="4" borderId="0" xfId="5" applyNumberFormat="1" applyFont="1" applyFill="1"/>
    <xf numFmtId="0" fontId="22" fillId="4" borderId="1" xfId="5" applyFont="1" applyFill="1" applyBorder="1"/>
    <xf numFmtId="0" fontId="22" fillId="4" borderId="2" xfId="5" applyFont="1" applyFill="1" applyBorder="1"/>
    <xf numFmtId="168" fontId="22" fillId="4" borderId="2" xfId="5" applyNumberFormat="1" applyFont="1" applyFill="1" applyBorder="1"/>
    <xf numFmtId="168" fontId="22" fillId="4" borderId="2" xfId="5" applyNumberFormat="1" applyFont="1" applyFill="1" applyBorder="1" applyAlignment="1">
      <alignment horizontal="right"/>
    </xf>
    <xf numFmtId="168" fontId="23" fillId="4" borderId="0" xfId="5" applyNumberFormat="1" applyFont="1" applyFill="1"/>
    <xf numFmtId="168" fontId="26" fillId="0" borderId="0" xfId="5" applyNumberFormat="1" applyFont="1"/>
    <xf numFmtId="168" fontId="26" fillId="0" borderId="0" xfId="5" applyNumberFormat="1" applyFont="1" applyAlignment="1">
      <alignment horizontal="right"/>
    </xf>
    <xf numFmtId="167" fontId="22" fillId="4" borderId="0" xfId="2" applyNumberFormat="1" applyFont="1" applyFill="1" applyAlignment="1">
      <alignment horizontal="right"/>
    </xf>
    <xf numFmtId="0" fontId="16" fillId="7" borderId="2" xfId="5" applyFont="1" applyFill="1" applyBorder="1"/>
    <xf numFmtId="168" fontId="16" fillId="7" borderId="2" xfId="5" applyNumberFormat="1" applyFont="1" applyFill="1" applyBorder="1"/>
    <xf numFmtId="168" fontId="28" fillId="2" borderId="2" xfId="5" applyNumberFormat="1" applyFont="1" applyFill="1" applyBorder="1" applyAlignment="1">
      <alignment horizontal="right"/>
    </xf>
    <xf numFmtId="167" fontId="29" fillId="0" borderId="0" xfId="2" applyNumberFormat="1" applyFont="1"/>
    <xf numFmtId="167" fontId="27" fillId="4" borderId="0" xfId="0" applyNumberFormat="1" applyFont="1" applyFill="1"/>
    <xf numFmtId="0" fontId="27" fillId="4" borderId="0" xfId="0" applyFont="1" applyFill="1"/>
    <xf numFmtId="168" fontId="27" fillId="4" borderId="0" xfId="0" applyNumberFormat="1" applyFont="1" applyFill="1"/>
    <xf numFmtId="0" fontId="22" fillId="4" borderId="0" xfId="5" applyFont="1" applyFill="1" applyAlignment="1">
      <alignment horizontal="right"/>
    </xf>
    <xf numFmtId="0" fontId="30" fillId="5" borderId="2" xfId="5" applyFont="1" applyFill="1" applyBorder="1"/>
    <xf numFmtId="168" fontId="30" fillId="5" borderId="2" xfId="5" applyNumberFormat="1" applyFont="1" applyFill="1" applyBorder="1"/>
    <xf numFmtId="0" fontId="25" fillId="4" borderId="0" xfId="5" applyFont="1" applyFill="1"/>
    <xf numFmtId="168" fontId="25" fillId="4" borderId="0" xfId="5" applyNumberFormat="1" applyFont="1" applyFill="1"/>
    <xf numFmtId="168" fontId="25" fillId="4" borderId="0" xfId="5" applyNumberFormat="1" applyFont="1" applyFill="1" applyAlignment="1">
      <alignment horizontal="right"/>
    </xf>
    <xf numFmtId="0" fontId="29" fillId="4" borderId="0" xfId="5" applyFont="1" applyFill="1"/>
    <xf numFmtId="167" fontId="29" fillId="4" borderId="0" xfId="2" applyNumberFormat="1" applyFont="1" applyFill="1"/>
    <xf numFmtId="167" fontId="29" fillId="4" borderId="0" xfId="2" applyNumberFormat="1" applyFont="1" applyFill="1" applyAlignment="1">
      <alignment horizontal="right"/>
    </xf>
    <xf numFmtId="0" fontId="17" fillId="0" borderId="0" xfId="0" applyFont="1"/>
    <xf numFmtId="169" fontId="0" fillId="0" borderId="0" xfId="0" applyNumberFormat="1"/>
    <xf numFmtId="168" fontId="27" fillId="0" borderId="0" xfId="5" applyNumberFormat="1" applyFont="1" applyFill="1" applyBorder="1"/>
    <xf numFmtId="0" fontId="31" fillId="0" borderId="0" xfId="9" applyFont="1" applyAlignment="1">
      <alignment horizontal="left" vertical="center" indent="4"/>
    </xf>
    <xf numFmtId="170" fontId="31" fillId="0" borderId="0" xfId="10" applyNumberFormat="1" applyFont="1"/>
    <xf numFmtId="0" fontId="28" fillId="2" borderId="2" xfId="5" applyFont="1" applyFill="1" applyBorder="1"/>
    <xf numFmtId="168" fontId="28" fillId="2" borderId="2" xfId="5" applyNumberFormat="1" applyFont="1" applyFill="1" applyBorder="1"/>
    <xf numFmtId="170" fontId="30" fillId="5" borderId="2" xfId="10" applyNumberFormat="1" applyFont="1" applyFill="1" applyBorder="1"/>
    <xf numFmtId="170" fontId="28" fillId="2" borderId="2" xfId="10" applyNumberFormat="1" applyFont="1" applyFill="1" applyBorder="1"/>
    <xf numFmtId="170" fontId="1" fillId="0" borderId="0" xfId="10" applyNumberFormat="1"/>
    <xf numFmtId="168" fontId="28" fillId="2" borderId="1" xfId="5" applyNumberFormat="1" applyFont="1" applyFill="1" applyBorder="1" applyAlignment="1">
      <alignment horizontal="center"/>
    </xf>
    <xf numFmtId="0" fontId="31" fillId="0" borderId="0" xfId="9" applyFont="1" applyAlignment="1">
      <alignment horizontal="left" vertical="center" indent="3"/>
    </xf>
    <xf numFmtId="170" fontId="1" fillId="0" borderId="0" xfId="0" applyNumberFormat="1" applyFont="1"/>
    <xf numFmtId="170" fontId="0" fillId="0" borderId="0" xfId="0" applyNumberFormat="1"/>
    <xf numFmtId="0" fontId="28" fillId="0" borderId="0" xfId="5" applyFont="1" applyFill="1" applyBorder="1"/>
    <xf numFmtId="170" fontId="31" fillId="0" borderId="0" xfId="10" applyNumberFormat="1" applyFont="1" applyFill="1"/>
    <xf numFmtId="0" fontId="36" fillId="0" borderId="0" xfId="12" applyFont="1" applyAlignment="1">
      <alignment vertical="center"/>
    </xf>
    <xf numFmtId="0" fontId="16" fillId="9" borderId="2" xfId="5" applyFont="1" applyFill="1" applyBorder="1"/>
    <xf numFmtId="0" fontId="26" fillId="0" borderId="0" xfId="12" applyFont="1" applyAlignment="1">
      <alignment horizontal="left" vertical="center" indent="1"/>
    </xf>
    <xf numFmtId="171" fontId="36" fillId="0" borderId="0" xfId="13" applyNumberFormat="1" applyFont="1" applyAlignment="1">
      <alignment vertical="center"/>
    </xf>
    <xf numFmtId="171" fontId="16" fillId="9" borderId="2" xfId="13" applyNumberFormat="1" applyFont="1" applyFill="1" applyBorder="1" applyAlignment="1">
      <alignment vertical="center"/>
    </xf>
    <xf numFmtId="168" fontId="16" fillId="9" borderId="2" xfId="5" applyNumberFormat="1" applyFont="1" applyFill="1" applyBorder="1"/>
    <xf numFmtId="0" fontId="1" fillId="0" borderId="0" xfId="0" applyFont="1"/>
    <xf numFmtId="0" fontId="37" fillId="9" borderId="2" xfId="0" applyFont="1" applyFill="1" applyBorder="1"/>
    <xf numFmtId="17" fontId="28" fillId="2" borderId="2" xfId="10" applyNumberFormat="1" applyFont="1" applyFill="1" applyBorder="1" applyAlignment="1">
      <alignment horizontal="center"/>
    </xf>
    <xf numFmtId="0" fontId="36" fillId="0" borderId="0" xfId="0" applyFont="1"/>
    <xf numFmtId="0" fontId="16" fillId="9" borderId="2" xfId="0" applyFont="1" applyFill="1" applyBorder="1"/>
    <xf numFmtId="0" fontId="39" fillId="0" borderId="3" xfId="5" applyFont="1" applyBorder="1"/>
    <xf numFmtId="0" fontId="39" fillId="0" borderId="0" xfId="5" applyFont="1" applyBorder="1"/>
    <xf numFmtId="171" fontId="36" fillId="0" borderId="0" xfId="13" applyNumberFormat="1" applyFont="1" applyBorder="1" applyAlignment="1">
      <alignment vertical="center"/>
    </xf>
    <xf numFmtId="168" fontId="22" fillId="4" borderId="0" xfId="5" applyNumberFormat="1" applyFont="1" applyFill="1" applyBorder="1"/>
    <xf numFmtId="168" fontId="22" fillId="0" borderId="0" xfId="5" applyNumberFormat="1" applyFont="1" applyFill="1"/>
    <xf numFmtId="0" fontId="39" fillId="0" borderId="0" xfId="0" applyFont="1"/>
    <xf numFmtId="168" fontId="25" fillId="4" borderId="0" xfId="5" applyNumberFormat="1" applyFont="1" applyFill="1" applyBorder="1"/>
    <xf numFmtId="0" fontId="37" fillId="0" borderId="0" xfId="0" applyFont="1"/>
    <xf numFmtId="168" fontId="37" fillId="0" borderId="0" xfId="5" applyNumberFormat="1" applyFont="1" applyFill="1" applyBorder="1"/>
    <xf numFmtId="168" fontId="16" fillId="0" borderId="0" xfId="5" applyNumberFormat="1" applyFont="1" applyFill="1" applyBorder="1"/>
    <xf numFmtId="171" fontId="16" fillId="0" borderId="0" xfId="13" applyNumberFormat="1" applyFont="1" applyFill="1" applyBorder="1" applyAlignment="1">
      <alignment vertical="center"/>
    </xf>
    <xf numFmtId="171" fontId="37" fillId="0" borderId="0" xfId="13" applyNumberFormat="1" applyFont="1" applyFill="1" applyBorder="1" applyAlignment="1">
      <alignment vertical="center"/>
    </xf>
    <xf numFmtId="168" fontId="22" fillId="0" borderId="0" xfId="5" applyNumberFormat="1" applyFont="1" applyFill="1" applyBorder="1"/>
    <xf numFmtId="0" fontId="39" fillId="0" borderId="0" xfId="5" applyFont="1" applyFill="1" applyBorder="1"/>
    <xf numFmtId="168" fontId="25" fillId="0" borderId="0" xfId="5" applyNumberFormat="1" applyFont="1" applyFill="1" applyBorder="1"/>
    <xf numFmtId="171" fontId="36" fillId="0" borderId="0" xfId="13" applyNumberFormat="1" applyFont="1" applyFill="1" applyBorder="1" applyAlignment="1">
      <alignment vertical="center"/>
    </xf>
    <xf numFmtId="0" fontId="0" fillId="0" borderId="0" xfId="0" applyAlignment="1">
      <alignment horizontal="left" indent="2"/>
    </xf>
    <xf numFmtId="0" fontId="17" fillId="0" borderId="0" xfId="0" applyFont="1" applyAlignment="1">
      <alignment horizontal="left" indent="2"/>
    </xf>
    <xf numFmtId="3" fontId="41" fillId="4" borderId="0" xfId="0" applyNumberFormat="1" applyFont="1" applyFill="1" applyAlignment="1">
      <alignment vertical="center"/>
    </xf>
    <xf numFmtId="3" fontId="42" fillId="4" borderId="0" xfId="0" applyNumberFormat="1" applyFont="1" applyFill="1" applyAlignment="1">
      <alignment vertical="center"/>
    </xf>
    <xf numFmtId="3" fontId="41" fillId="0" borderId="0" xfId="0" applyNumberFormat="1" applyFont="1" applyAlignment="1">
      <alignment vertical="center"/>
    </xf>
    <xf numFmtId="3" fontId="42" fillId="0" borderId="0" xfId="0" applyNumberFormat="1" applyFont="1" applyAlignment="1">
      <alignment vertical="center"/>
    </xf>
    <xf numFmtId="0" fontId="45" fillId="0" borderId="0" xfId="0" applyFont="1"/>
    <xf numFmtId="0" fontId="46" fillId="0" borderId="0" xfId="19" applyFont="1"/>
    <xf numFmtId="0" fontId="45" fillId="0" borderId="0" xfId="0" quotePrefix="1" applyFont="1"/>
    <xf numFmtId="0" fontId="43" fillId="0" borderId="0" xfId="0" applyFont="1"/>
    <xf numFmtId="165" fontId="6" fillId="0" borderId="0" xfId="1" applyNumberFormat="1" applyFont="1" applyFill="1"/>
    <xf numFmtId="165" fontId="6" fillId="0" borderId="2" xfId="1" applyNumberFormat="1" applyFont="1" applyFill="1" applyBorder="1"/>
    <xf numFmtId="165" fontId="6" fillId="0" borderId="0" xfId="6" applyNumberFormat="1" applyFont="1" applyFill="1"/>
    <xf numFmtId="165" fontId="6" fillId="0" borderId="2" xfId="6" applyNumberFormat="1" applyFont="1" applyFill="1" applyBorder="1"/>
    <xf numFmtId="169" fontId="31" fillId="0" borderId="0" xfId="10" applyNumberFormat="1" applyFont="1"/>
    <xf numFmtId="169" fontId="36" fillId="0" borderId="0" xfId="10" applyNumberFormat="1" applyFont="1"/>
    <xf numFmtId="9" fontId="27" fillId="0" borderId="0" xfId="0" applyNumberFormat="1" applyFont="1"/>
    <xf numFmtId="9" fontId="31" fillId="0" borderId="0" xfId="0" applyNumberFormat="1" applyFont="1"/>
    <xf numFmtId="167" fontId="31" fillId="0" borderId="0" xfId="0" applyNumberFormat="1" applyFont="1"/>
    <xf numFmtId="167" fontId="31" fillId="0" borderId="0" xfId="0" applyNumberFormat="1" applyFont="1" applyAlignment="1">
      <alignment horizontal="right"/>
    </xf>
    <xf numFmtId="9" fontId="31" fillId="4" borderId="0" xfId="0" applyNumberFormat="1" applyFont="1" applyFill="1"/>
    <xf numFmtId="9" fontId="30" fillId="4" borderId="0" xfId="0" applyNumberFormat="1" applyFont="1" applyFill="1"/>
    <xf numFmtId="9" fontId="30" fillId="0" borderId="0" xfId="0" applyNumberFormat="1" applyFont="1"/>
    <xf numFmtId="167" fontId="4" fillId="0" borderId="0" xfId="4" applyNumberFormat="1" applyFont="1"/>
    <xf numFmtId="9" fontId="22" fillId="0" borderId="0" xfId="5" applyNumberFormat="1" applyFont="1" applyFill="1" applyBorder="1"/>
    <xf numFmtId="0" fontId="25" fillId="6" borderId="2" xfId="5" applyFont="1" applyFill="1" applyBorder="1"/>
    <xf numFmtId="168" fontId="25" fillId="6" borderId="2" xfId="5" applyNumberFormat="1" applyFont="1" applyFill="1" applyBorder="1"/>
    <xf numFmtId="0" fontId="3" fillId="0" borderId="0" xfId="4" applyFont="1" applyFill="1" applyBorder="1"/>
    <xf numFmtId="175" fontId="0" fillId="0" borderId="0" xfId="0" applyNumberFormat="1"/>
    <xf numFmtId="165" fontId="5" fillId="0" borderId="0" xfId="4" applyNumberFormat="1" applyFont="1"/>
    <xf numFmtId="165" fontId="7" fillId="0" borderId="0" xfId="3" applyNumberFormat="1" applyFont="1"/>
    <xf numFmtId="1" fontId="0" fillId="0" borderId="0" xfId="0" applyNumberFormat="1"/>
    <xf numFmtId="165" fontId="6" fillId="0" borderId="0" xfId="4" applyNumberFormat="1" applyFont="1" applyFill="1"/>
    <xf numFmtId="165" fontId="6" fillId="4" borderId="0" xfId="1" applyNumberFormat="1" applyFont="1" applyFill="1"/>
    <xf numFmtId="165" fontId="6" fillId="4" borderId="2" xfId="1" applyNumberFormat="1" applyFont="1" applyFill="1" applyBorder="1"/>
    <xf numFmtId="169" fontId="6" fillId="0" borderId="0" xfId="4" applyNumberFormat="1" applyFont="1"/>
    <xf numFmtId="3" fontId="36" fillId="0" borderId="0" xfId="0" applyNumberFormat="1" applyFont="1"/>
    <xf numFmtId="177" fontId="6" fillId="0" borderId="0" xfId="4" applyNumberFormat="1" applyFont="1"/>
    <xf numFmtId="165" fontId="11" fillId="0" borderId="0" xfId="4" applyNumberFormat="1" applyFont="1"/>
    <xf numFmtId="176" fontId="0" fillId="0" borderId="0" xfId="0" applyNumberFormat="1"/>
    <xf numFmtId="165" fontId="6" fillId="0" borderId="2" xfId="4" applyNumberFormat="1" applyFont="1" applyFill="1" applyBorder="1"/>
    <xf numFmtId="1" fontId="6" fillId="0" borderId="0" xfId="4" applyNumberFormat="1" applyFont="1" applyFill="1"/>
    <xf numFmtId="0" fontId="12" fillId="10" borderId="0" xfId="0" applyFont="1" applyFill="1"/>
    <xf numFmtId="0" fontId="0" fillId="10" borderId="0" xfId="0" applyFill="1"/>
    <xf numFmtId="3" fontId="0" fillId="0" borderId="0" xfId="0" applyNumberFormat="1"/>
    <xf numFmtId="3" fontId="4" fillId="0" borderId="0" xfId="2" applyNumberFormat="1" applyFont="1"/>
    <xf numFmtId="1" fontId="4" fillId="0" borderId="0" xfId="2" applyNumberFormat="1" applyFont="1"/>
    <xf numFmtId="0" fontId="6" fillId="0" borderId="0" xfId="4" applyFont="1" applyFill="1"/>
    <xf numFmtId="0" fontId="5" fillId="0" borderId="0" xfId="4" applyFont="1" applyFill="1"/>
    <xf numFmtId="0" fontId="6" fillId="0" borderId="2" xfId="4" applyFont="1" applyFill="1" applyBorder="1"/>
    <xf numFmtId="0" fontId="7" fillId="0" borderId="0" xfId="3" applyFont="1" applyFill="1"/>
    <xf numFmtId="0" fontId="4" fillId="0" borderId="0" xfId="4" applyFont="1" applyFill="1"/>
    <xf numFmtId="165" fontId="6" fillId="0" borderId="0" xfId="4" applyNumberFormat="1" applyFont="1" applyFill="1" applyBorder="1" applyAlignment="1">
      <alignment horizontal="right"/>
    </xf>
    <xf numFmtId="0" fontId="11" fillId="0" borderId="0" xfId="4" applyFont="1" applyFill="1"/>
    <xf numFmtId="1" fontId="6" fillId="0" borderId="2" xfId="4" applyNumberFormat="1" applyFont="1" applyFill="1" applyBorder="1"/>
    <xf numFmtId="0" fontId="5" fillId="6" borderId="0" xfId="4" applyFont="1" applyFill="1"/>
    <xf numFmtId="0" fontId="0" fillId="6" borderId="0" xfId="0" applyFill="1"/>
    <xf numFmtId="165" fontId="6" fillId="6" borderId="0" xfId="4" applyNumberFormat="1" applyFont="1" applyFill="1"/>
    <xf numFmtId="0" fontId="16" fillId="10" borderId="0" xfId="0" applyFont="1" applyFill="1"/>
    <xf numFmtId="9" fontId="4" fillId="0" borderId="0" xfId="3" applyNumberFormat="1" applyFont="1"/>
    <xf numFmtId="3" fontId="47" fillId="4" borderId="0" xfId="0" applyNumberFormat="1" applyFont="1" applyFill="1" applyAlignment="1">
      <alignment vertical="center"/>
    </xf>
    <xf numFmtId="3" fontId="0" fillId="0" borderId="0" xfId="0" applyNumberFormat="1" applyAlignment="1">
      <alignment wrapText="1"/>
    </xf>
    <xf numFmtId="3" fontId="0" fillId="3" borderId="0" xfId="0" applyNumberFormat="1" applyFill="1"/>
    <xf numFmtId="3" fontId="27" fillId="0" borderId="0" xfId="0" applyNumberFormat="1" applyFont="1"/>
    <xf numFmtId="0" fontId="16" fillId="3" borderId="0" xfId="0" applyFont="1" applyFill="1"/>
    <xf numFmtId="0" fontId="26" fillId="0" borderId="0" xfId="0" applyFont="1"/>
    <xf numFmtId="3" fontId="47" fillId="0" borderId="0" xfId="0" applyNumberFormat="1" applyFont="1" applyAlignment="1">
      <alignment vertical="center"/>
    </xf>
    <xf numFmtId="167" fontId="9" fillId="0" borderId="0" xfId="1" applyNumberFormat="1" applyFont="1" applyFill="1"/>
    <xf numFmtId="9" fontId="9" fillId="0" borderId="0" xfId="3" applyNumberFormat="1" applyFont="1"/>
    <xf numFmtId="0" fontId="12" fillId="11" borderId="0" xfId="0" applyFont="1" applyFill="1"/>
    <xf numFmtId="0" fontId="0" fillId="11" borderId="0" xfId="0" applyFill="1"/>
    <xf numFmtId="9" fontId="0" fillId="11" borderId="0" xfId="0" applyNumberFormat="1" applyFill="1"/>
    <xf numFmtId="3" fontId="0" fillId="11" borderId="0" xfId="0" applyNumberFormat="1" applyFill="1"/>
    <xf numFmtId="177" fontId="6" fillId="0" borderId="0" xfId="4" applyNumberFormat="1" applyFont="1" applyFill="1"/>
    <xf numFmtId="167" fontId="6" fillId="0" borderId="0" xfId="4" applyNumberFormat="1" applyFont="1"/>
    <xf numFmtId="3" fontId="41" fillId="0" borderId="0" xfId="5" applyNumberFormat="1" applyFont="1" applyFill="1"/>
    <xf numFmtId="3" fontId="0" fillId="0" borderId="0" xfId="0" applyNumberFormat="1" applyAlignment="1">
      <alignment horizontal="right"/>
    </xf>
    <xf numFmtId="9" fontId="6" fillId="0" borderId="0" xfId="4" applyNumberFormat="1" applyFont="1"/>
    <xf numFmtId="3" fontId="5" fillId="0" borderId="0" xfId="4" applyNumberFormat="1" applyFont="1"/>
    <xf numFmtId="3" fontId="6" fillId="0" borderId="0" xfId="4" applyNumberFormat="1" applyFont="1"/>
    <xf numFmtId="0" fontId="16" fillId="3" borderId="0" xfId="0" applyFont="1" applyFill="1" applyAlignment="1">
      <alignment horizontal="center"/>
    </xf>
    <xf numFmtId="0" fontId="16" fillId="3" borderId="0" xfId="0" applyFont="1" applyFill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7" fontId="0" fillId="0" borderId="0" xfId="23" applyNumberFormat="1" applyFont="1" applyFill="1" applyAlignment="1">
      <alignment horizontal="right"/>
    </xf>
    <xf numFmtId="3" fontId="27" fillId="0" borderId="0" xfId="0" applyNumberFormat="1" applyFont="1" applyAlignment="1">
      <alignment horizontal="right"/>
    </xf>
    <xf numFmtId="3" fontId="0" fillId="0" borderId="0" xfId="0" applyNumberFormat="1" applyAlignment="1">
      <alignment horizontal="center"/>
    </xf>
    <xf numFmtId="0" fontId="48" fillId="0" borderId="0" xfId="0" applyFont="1" applyAlignment="1">
      <alignment horizontal="left" vertical="center"/>
    </xf>
    <xf numFmtId="9" fontId="0" fillId="0" borderId="0" xfId="0" applyNumberFormat="1" applyAlignment="1">
      <alignment horizontal="center"/>
    </xf>
    <xf numFmtId="3" fontId="48" fillId="0" borderId="0" xfId="0" applyNumberFormat="1" applyFont="1" applyAlignment="1">
      <alignment horizontal="left" vertical="center"/>
    </xf>
    <xf numFmtId="3" fontId="27" fillId="0" borderId="0" xfId="23" applyNumberFormat="1" applyFont="1" applyFill="1" applyAlignment="1">
      <alignment horizontal="right"/>
    </xf>
    <xf numFmtId="0" fontId="17" fillId="0" borderId="0" xfId="0" applyFont="1" applyAlignment="1">
      <alignment horizontal="center"/>
    </xf>
    <xf numFmtId="7" fontId="0" fillId="0" borderId="0" xfId="23" applyNumberFormat="1" applyFont="1" applyAlignment="1">
      <alignment horizontal="right"/>
    </xf>
    <xf numFmtId="0" fontId="0" fillId="4" borderId="0" xfId="0" applyFill="1"/>
    <xf numFmtId="1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78" fontId="0" fillId="4" borderId="0" xfId="23" applyFont="1" applyFill="1" applyAlignment="1">
      <alignment horizontal="right"/>
    </xf>
    <xf numFmtId="178" fontId="0" fillId="0" borderId="0" xfId="23" applyFont="1" applyFill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17" fillId="0" borderId="0" xfId="0" applyFont="1" applyAlignment="1">
      <alignment horizontal="right"/>
    </xf>
    <xf numFmtId="0" fontId="17" fillId="4" borderId="0" xfId="0" applyFont="1" applyFill="1" applyAlignment="1">
      <alignment horizontal="right"/>
    </xf>
    <xf numFmtId="167" fontId="27" fillId="0" borderId="0" xfId="0" applyNumberFormat="1" applyFont="1"/>
    <xf numFmtId="179" fontId="0" fillId="0" borderId="0" xfId="0" applyNumberFormat="1"/>
    <xf numFmtId="165" fontId="6" fillId="0" borderId="0" xfId="4" applyNumberFormat="1" applyFont="1" applyFill="1" applyBorder="1" applyAlignment="1">
      <alignment horizontal="left" indent="1"/>
    </xf>
    <xf numFmtId="167" fontId="49" fillId="0" borderId="0" xfId="4" applyNumberFormat="1" applyFont="1" applyFill="1"/>
    <xf numFmtId="0" fontId="11" fillId="0" borderId="0" xfId="4" applyFont="1" applyFill="1" applyAlignment="1">
      <alignment horizontal="left" indent="1"/>
    </xf>
    <xf numFmtId="167" fontId="9" fillId="0" borderId="0" xfId="4" applyNumberFormat="1" applyFont="1" applyFill="1" applyBorder="1"/>
    <xf numFmtId="3" fontId="9" fillId="0" borderId="0" xfId="4" applyNumberFormat="1" applyFont="1" applyFill="1" applyBorder="1"/>
    <xf numFmtId="0" fontId="6" fillId="0" borderId="0" xfId="4" applyFont="1" applyBorder="1"/>
    <xf numFmtId="165" fontId="6" fillId="0" borderId="0" xfId="1" applyNumberFormat="1" applyFont="1" applyBorder="1"/>
    <xf numFmtId="165" fontId="6" fillId="0" borderId="0" xfId="6" applyNumberFormat="1" applyFont="1" applyBorder="1"/>
    <xf numFmtId="0" fontId="4" fillId="0" borderId="0" xfId="4" applyFont="1" applyFill="1" applyBorder="1"/>
    <xf numFmtId="0" fontId="11" fillId="0" borderId="0" xfId="4" applyFont="1" applyFill="1" applyBorder="1" applyAlignment="1">
      <alignment horizontal="left" indent="1"/>
    </xf>
    <xf numFmtId="167" fontId="49" fillId="0" borderId="0" xfId="4" applyNumberFormat="1" applyFont="1" applyFill="1" applyBorder="1"/>
    <xf numFmtId="165" fontId="6" fillId="0" borderId="0" xfId="4" applyNumberFormat="1" applyFont="1" applyBorder="1"/>
    <xf numFmtId="167" fontId="6" fillId="0" borderId="0" xfId="4" applyNumberFormat="1" applyFont="1" applyFill="1" applyBorder="1"/>
    <xf numFmtId="0" fontId="5" fillId="0" borderId="0" xfId="4" applyFont="1" applyBorder="1"/>
    <xf numFmtId="9" fontId="9" fillId="0" borderId="0" xfId="3" applyNumberFormat="1" applyFont="1" applyBorder="1"/>
    <xf numFmtId="0" fontId="7" fillId="0" borderId="0" xfId="3" applyFont="1" applyBorder="1"/>
    <xf numFmtId="0" fontId="8" fillId="2" borderId="0" xfId="3" applyFont="1" applyFill="1" applyBorder="1"/>
    <xf numFmtId="0" fontId="8" fillId="2" borderId="0" xfId="4" applyFont="1" applyFill="1" applyBorder="1"/>
    <xf numFmtId="0" fontId="8" fillId="2" borderId="0" xfId="4" applyFont="1" applyFill="1" applyBorder="1" applyAlignment="1">
      <alignment horizontal="right"/>
    </xf>
    <xf numFmtId="0" fontId="4" fillId="0" borderId="0" xfId="3" applyFont="1" applyBorder="1"/>
    <xf numFmtId="9" fontId="4" fillId="0" borderId="0" xfId="3" applyNumberFormat="1" applyFont="1" applyBorder="1"/>
    <xf numFmtId="167" fontId="6" fillId="0" borderId="0" xfId="4" applyNumberFormat="1" applyFont="1" applyBorder="1"/>
    <xf numFmtId="177" fontId="6" fillId="0" borderId="0" xfId="4" applyNumberFormat="1" applyFont="1" applyBorder="1"/>
    <xf numFmtId="177" fontId="6" fillId="0" borderId="0" xfId="4" applyNumberFormat="1" applyFont="1" applyFill="1" applyBorder="1"/>
    <xf numFmtId="0" fontId="11" fillId="0" borderId="0" xfId="4" applyFont="1" applyBorder="1"/>
    <xf numFmtId="165" fontId="11" fillId="0" borderId="0" xfId="4" applyNumberFormat="1" applyFont="1" applyBorder="1"/>
    <xf numFmtId="167" fontId="11" fillId="0" borderId="0" xfId="4" applyNumberFormat="1" applyFont="1" applyBorder="1"/>
    <xf numFmtId="0" fontId="4" fillId="0" borderId="0" xfId="4" applyFont="1" applyBorder="1"/>
    <xf numFmtId="0" fontId="7" fillId="0" borderId="0" xfId="4" applyFont="1" applyBorder="1"/>
    <xf numFmtId="167" fontId="4" fillId="0" borderId="0" xfId="4" applyNumberFormat="1" applyFont="1" applyBorder="1"/>
    <xf numFmtId="167" fontId="9" fillId="0" borderId="0" xfId="1" applyNumberFormat="1" applyFont="1" applyFill="1" applyBorder="1"/>
    <xf numFmtId="167" fontId="11" fillId="0" borderId="0" xfId="7" applyNumberFormat="1" applyFont="1" applyBorder="1" applyAlignment="1">
      <alignment horizontal="right"/>
    </xf>
    <xf numFmtId="3" fontId="4" fillId="0" borderId="0" xfId="2" applyNumberFormat="1" applyFont="1" applyBorder="1"/>
    <xf numFmtId="0" fontId="5" fillId="6" borderId="0" xfId="4" applyFont="1" applyFill="1" applyBorder="1"/>
    <xf numFmtId="165" fontId="6" fillId="6" borderId="0" xfId="4" applyNumberFormat="1" applyFont="1" applyFill="1" applyBorder="1"/>
    <xf numFmtId="167" fontId="49" fillId="0" borderId="0" xfId="1" applyNumberFormat="1" applyFont="1" applyFill="1" applyBorder="1"/>
    <xf numFmtId="0" fontId="4" fillId="0" borderId="0" xfId="2" applyNumberFormat="1" applyFont="1" applyBorder="1"/>
    <xf numFmtId="9" fontId="4" fillId="0" borderId="0" xfId="2" applyFont="1" applyBorder="1"/>
    <xf numFmtId="165" fontId="6" fillId="4" borderId="0" xfId="1" applyNumberFormat="1" applyFont="1" applyFill="1" applyBorder="1"/>
    <xf numFmtId="167" fontId="11" fillId="0" borderId="0" xfId="2" applyNumberFormat="1" applyFont="1" applyBorder="1" applyAlignment="1">
      <alignment horizontal="right"/>
    </xf>
    <xf numFmtId="166" fontId="11" fillId="0" borderId="0" xfId="7" applyNumberFormat="1" applyFont="1" applyBorder="1" applyAlignment="1">
      <alignment horizontal="right"/>
    </xf>
    <xf numFmtId="9" fontId="6" fillId="0" borderId="0" xfId="4" applyNumberFormat="1" applyFont="1" applyBorder="1"/>
    <xf numFmtId="3" fontId="5" fillId="0" borderId="0" xfId="4" applyNumberFormat="1" applyFont="1" applyBorder="1"/>
    <xf numFmtId="3" fontId="6" fillId="0" borderId="0" xfId="4" applyNumberFormat="1" applyFont="1" applyBorder="1"/>
    <xf numFmtId="3" fontId="21" fillId="4" borderId="0" xfId="2" applyNumberFormat="1" applyFont="1" applyFill="1"/>
    <xf numFmtId="168" fontId="27" fillId="0" borderId="0" xfId="0" applyNumberFormat="1" applyFont="1"/>
    <xf numFmtId="10" fontId="27" fillId="0" borderId="0" xfId="5" applyNumberFormat="1" applyFont="1" applyFill="1" applyBorder="1"/>
    <xf numFmtId="168" fontId="27" fillId="4" borderId="0" xfId="5" applyNumberFormat="1" applyFont="1" applyFill="1" applyBorder="1"/>
    <xf numFmtId="3" fontId="27" fillId="4" borderId="0" xfId="5" applyNumberFormat="1" applyFont="1" applyFill="1" applyBorder="1"/>
    <xf numFmtId="168" fontId="26" fillId="0" borderId="0" xfId="5" applyNumberFormat="1" applyFont="1" applyFill="1" applyBorder="1"/>
    <xf numFmtId="171" fontId="36" fillId="0" borderId="0" xfId="13" applyNumberFormat="1" applyFont="1" applyFill="1" applyAlignment="1">
      <alignment vertical="center"/>
    </xf>
    <xf numFmtId="0" fontId="18" fillId="0" borderId="0" xfId="0" applyFont="1" applyAlignment="1">
      <alignment vertical="center"/>
    </xf>
    <xf numFmtId="167" fontId="51" fillId="0" borderId="0" xfId="5" applyNumberFormat="1" applyFont="1" applyFill="1"/>
    <xf numFmtId="167" fontId="23" fillId="0" borderId="0" xfId="5" applyNumberFormat="1" applyFont="1" applyFill="1"/>
    <xf numFmtId="167" fontId="50" fillId="0" borderId="0" xfId="0" applyNumberFormat="1" applyFont="1"/>
    <xf numFmtId="167" fontId="27" fillId="0" borderId="0" xfId="2" applyNumberFormat="1" applyFont="1" applyFill="1"/>
    <xf numFmtId="3" fontId="50" fillId="0" borderId="0" xfId="0" applyNumberFormat="1" applyFont="1"/>
    <xf numFmtId="180" fontId="6" fillId="0" borderId="0" xfId="4" applyNumberFormat="1" applyFont="1" applyFill="1"/>
    <xf numFmtId="1" fontId="27" fillId="0" borderId="0" xfId="5" applyNumberFormat="1" applyFont="1" applyFill="1" applyBorder="1"/>
    <xf numFmtId="167" fontId="22" fillId="0" borderId="0" xfId="5" applyNumberFormat="1" applyFont="1" applyFill="1" applyBorder="1"/>
    <xf numFmtId="181" fontId="19" fillId="3" borderId="0" xfId="0" applyNumberFormat="1" applyFont="1" applyFill="1" applyAlignment="1">
      <alignment horizontal="right" vertical="center"/>
    </xf>
    <xf numFmtId="1" fontId="27" fillId="4" borderId="0" xfId="2" applyNumberFormat="1" applyFont="1" applyFill="1"/>
    <xf numFmtId="0" fontId="52" fillId="0" borderId="0" xfId="4" applyFont="1" applyFill="1" applyBorder="1" applyAlignment="1">
      <alignment horizontal="right"/>
    </xf>
    <xf numFmtId="169" fontId="0" fillId="0" borderId="0" xfId="0" applyNumberFormat="1" applyAlignment="1">
      <alignment horizontal="center"/>
    </xf>
    <xf numFmtId="9" fontId="4" fillId="0" borderId="0" xfId="4" applyNumberFormat="1" applyFont="1" applyBorder="1"/>
    <xf numFmtId="9" fontId="36" fillId="0" borderId="0" xfId="13" applyNumberFormat="1" applyFont="1" applyFill="1" applyBorder="1" applyAlignment="1">
      <alignment vertical="center"/>
    </xf>
    <xf numFmtId="9" fontId="6" fillId="0" borderId="0" xfId="4" applyNumberFormat="1" applyFont="1" applyFill="1" applyBorder="1"/>
    <xf numFmtId="0" fontId="8" fillId="0" borderId="0" xfId="3" applyFont="1" applyFill="1" applyBorder="1"/>
    <xf numFmtId="168" fontId="53" fillId="0" borderId="0" xfId="5" applyNumberFormat="1" applyFont="1" applyFill="1" applyBorder="1"/>
    <xf numFmtId="0" fontId="48" fillId="0" borderId="0" xfId="0" applyFont="1" applyAlignment="1">
      <alignment horizontal="left" vertical="center"/>
    </xf>
  </cellXfs>
  <cellStyles count="24">
    <cellStyle name="_x000a_386grabber=M" xfId="5" xr:uid="{921C32D9-BFA9-4FF0-8BBA-4A2B61AAA34E}"/>
    <cellStyle name="_x000a_386grabber=M 2" xfId="18" xr:uid="{AE50415F-E357-44FD-A370-A6F9CA23300E}"/>
    <cellStyle name="_x000a_386grabber=M 3" xfId="22" xr:uid="{67FFC9A2-4CB1-4DD2-B291-41D286209B61}"/>
    <cellStyle name="60% - akcent 1" xfId="11" xr:uid="{4B4640F8-1DDD-46CA-90AA-BD9310934A77}"/>
    <cellStyle name="Comma" xfId="1" builtinId="3"/>
    <cellStyle name="Currency 2" xfId="23" xr:uid="{125E8C4A-BA9D-4B6A-93C3-04B1B66FC173}"/>
    <cellStyle name="Hyperlink" xfId="19" builtinId="8"/>
    <cellStyle name="Millares 13" xfId="6" xr:uid="{CFA432C5-F7E0-4FF9-BC32-BEE7C631FF1F}"/>
    <cellStyle name="Millares 2" xfId="10" xr:uid="{8AC89A99-5637-4494-B0DC-944A07F1D428}"/>
    <cellStyle name="Millares 2 2" xfId="13" xr:uid="{18E54D96-C802-47D7-8066-1288849F7A56}"/>
    <cellStyle name="Millares 2 2 2" xfId="21" xr:uid="{A9AB445F-6C19-4909-91B6-3CF4F539D778}"/>
    <cellStyle name="Millares 3" xfId="14" xr:uid="{5660F1B4-2FF8-4231-B97B-B2B8B55F5C54}"/>
    <cellStyle name="Millares 4" xfId="20" xr:uid="{AFA485FB-B36C-44E7-8F5E-D903E9661205}"/>
    <cellStyle name="Normal" xfId="0" builtinId="0"/>
    <cellStyle name="Normal 2" xfId="9" xr:uid="{B2DABFE4-0550-47EB-8380-C4FDED3A55BF}"/>
    <cellStyle name="Normal 2 2" xfId="12" xr:uid="{08504287-89A8-4389-9459-326BF6F511A1}"/>
    <cellStyle name="Normal 3" xfId="16" xr:uid="{59E21B49-3BE1-4EDC-BCBE-AD6792F4F947}"/>
    <cellStyle name="Normal 5" xfId="17" xr:uid="{4F4F7430-A022-42F4-BD5C-8282B887753A}"/>
    <cellStyle name="Normal 6" xfId="8" xr:uid="{3AE1B893-51E3-4C7F-9BC8-186EC7B61257}"/>
    <cellStyle name="Normal 7" xfId="15" xr:uid="{150345F9-B085-4174-AD50-166BC2B4EEE6}"/>
    <cellStyle name="Normal_Info  para PR_2Q '08" xfId="4" xr:uid="{CFF54A00-EFF1-487E-B8CC-50D3F52CC7F0}"/>
    <cellStyle name="Normal_Info para PR_2Q´08 (Chile)" xfId="3" xr:uid="{F5865B4C-E7BF-43C1-B588-F31331AF6DD0}"/>
    <cellStyle name="Percent" xfId="2" builtinId="5"/>
    <cellStyle name="Porcentaje 4" xfId="7" xr:uid="{1735C23E-B5AB-439A-8776-925919CA8BC1}"/>
  </cellStyles>
  <dxfs count="0"/>
  <tableStyles count="0" defaultTableStyle="TableStyleMedium2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111125</xdr:colOff>
      <xdr:row>2</xdr:row>
      <xdr:rowOff>7939</xdr:rowOff>
    </xdr:from>
    <xdr:to>
      <xdr:col>9</xdr:col>
      <xdr:colOff>217828</xdr:colOff>
      <xdr:row>3</xdr:row>
      <xdr:rowOff>1646239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8CC409-DAD9-6DE3-EAEC-9A4D13216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5125" y="373064"/>
          <a:ext cx="5437528" cy="18176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uricio\01%20-%20Forus%20S.A\A&#241;o%202009\An&#225;lisis\02%20-%202009\Activo%20Fijo\Planilla%20Calculo%20Activo%20Fijo%2001%20-%202009%20Wholesa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acosta\Escritorio\Carpeta%20de%20trabajo\A&#241;o%202010\IFRS\Oficio%20498\Oficio_498_04-2010_v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uricio\01%20-%20Forus%20S.A\A&#241;o%202009\An&#225;lisis\02%20-%202009\Activo%20Fijo\Planilla%20Calculo%20Activo%20Fijo%2002%20-%202009%20Wholesa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BNeT\xbrl\in\empresa2\modelo\ModeloIF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2008"/>
      <sheetName val="IPC"/>
      <sheetName val="Base 2009"/>
      <sheetName val="Tabla"/>
      <sheetName val="Mg Ebitda"/>
    </sheetNames>
    <sheetDataSet>
      <sheetData sheetId="0" refreshError="1"/>
      <sheetData sheetId="1" refreshError="1">
        <row r="1">
          <cell r="A1" t="str">
            <v>Año 2009</v>
          </cell>
          <cell r="B1" t="str">
            <v>Enero</v>
          </cell>
          <cell r="C1" t="str">
            <v>Febrero</v>
          </cell>
          <cell r="D1" t="str">
            <v>Marzo</v>
          </cell>
          <cell r="E1" t="str">
            <v>Abril</v>
          </cell>
          <cell r="F1" t="str">
            <v>Mayo</v>
          </cell>
          <cell r="G1" t="str">
            <v>Junio</v>
          </cell>
          <cell r="H1" t="str">
            <v>Julio</v>
          </cell>
          <cell r="I1" t="str">
            <v>Agosto</v>
          </cell>
          <cell r="J1" t="str">
            <v>Septiembre</v>
          </cell>
          <cell r="K1" t="str">
            <v>Octubre</v>
          </cell>
          <cell r="L1" t="str">
            <v>Noviembre</v>
          </cell>
          <cell r="M1" t="str">
            <v>Diciembre</v>
          </cell>
        </row>
        <row r="2">
          <cell r="A2" t="str">
            <v>Rev. C.P.</v>
          </cell>
          <cell r="B2">
            <v>-1.1984296439148778E-2</v>
          </cell>
        </row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31">
          <cell r="D31" t="str">
            <v>Mes</v>
          </cell>
          <cell r="E31" t="str">
            <v>Rev. C.P.</v>
          </cell>
        </row>
        <row r="32">
          <cell r="D32">
            <v>1</v>
          </cell>
          <cell r="E32">
            <v>-1.1984296439148778E-2</v>
          </cell>
        </row>
        <row r="33">
          <cell r="D33">
            <v>2</v>
          </cell>
          <cell r="E33">
            <v>0</v>
          </cell>
        </row>
        <row r="34">
          <cell r="D34">
            <v>3</v>
          </cell>
          <cell r="E34">
            <v>0</v>
          </cell>
        </row>
        <row r="35">
          <cell r="D35">
            <v>4</v>
          </cell>
          <cell r="E35">
            <v>0</v>
          </cell>
        </row>
        <row r="36">
          <cell r="D36">
            <v>5</v>
          </cell>
          <cell r="E36">
            <v>0</v>
          </cell>
        </row>
        <row r="37">
          <cell r="D37">
            <v>6</v>
          </cell>
          <cell r="E37">
            <v>0</v>
          </cell>
        </row>
        <row r="38">
          <cell r="D38">
            <v>7</v>
          </cell>
          <cell r="E38">
            <v>0</v>
          </cell>
        </row>
        <row r="39">
          <cell r="D39">
            <v>8</v>
          </cell>
          <cell r="E39">
            <v>0</v>
          </cell>
        </row>
        <row r="40">
          <cell r="D40">
            <v>9</v>
          </cell>
          <cell r="E40">
            <v>0</v>
          </cell>
        </row>
        <row r="41">
          <cell r="D41">
            <v>10</v>
          </cell>
          <cell r="E41">
            <v>0</v>
          </cell>
        </row>
        <row r="42">
          <cell r="D42">
            <v>11</v>
          </cell>
          <cell r="E42">
            <v>0</v>
          </cell>
        </row>
        <row r="43">
          <cell r="D43">
            <v>12</v>
          </cell>
          <cell r="E43">
            <v>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chas"/>
      <sheetName val="Menu"/>
      <sheetName val="Esquema_E.F.Individuales"/>
      <sheetName val="Esquema_E.F.Consolidados"/>
      <sheetName val="Instrucciones de llenado"/>
      <sheetName val="Inf.General"/>
      <sheetName val="Anexo N°1_Est Sit Fin Clas (I)"/>
      <sheetName val="Anexo N°1_Est Sit Fin Liq (I)"/>
      <sheetName val="Anexo N°1.A Comp (I)"/>
      <sheetName val="Anexo N°2_Est Cambio Patri  (I)"/>
      <sheetName val="Anexo N°3_Est Res Funcion (I)"/>
      <sheetName val="Anexo N°3.A_Comp (I)"/>
      <sheetName val="Anexo N°4_Est Flujo Dir (I)"/>
      <sheetName val="Anexo N°4_Est Flujo Indir (I)"/>
      <sheetName val="Anexo N°4.A_Comp (I)"/>
      <sheetName val="Anexo N°4.A_Comp (C)"/>
      <sheetName val="Anexo N°5_Activos ME (I)"/>
      <sheetName val="Anexo N°5_Pasivos ME (I)"/>
      <sheetName val="Anexo N°5_Activos ME (C)"/>
      <sheetName val="Anexo N°5_Pasivos ME (C)"/>
      <sheetName val="Hoja1"/>
      <sheetName val="Anexo N°6_Préstamos banc (I)"/>
      <sheetName val="Anexo N°6_Préstamos banc (C)"/>
      <sheetName val="Anexo N°7_Obligaciones (I)"/>
      <sheetName val="Anexo N°7_Obligaciones (C)"/>
      <sheetName val="Anexo N°8_CxC y xP ent rel (I)"/>
      <sheetName val="Anexo N°8_CxC y xP ent rel  (C)"/>
      <sheetName val="BHIF ANEXO 2"/>
      <sheetName val="SCOTIABANK US$"/>
      <sheetName val="Oficio_498_04-2010_v3"/>
      <sheetName val="Index"/>
    </sheetNames>
    <sheetDataSet>
      <sheetData sheetId="0" refreshError="1">
        <row r="2">
          <cell r="A2">
            <v>39903</v>
          </cell>
        </row>
        <row r="3">
          <cell r="A3">
            <v>39994</v>
          </cell>
        </row>
        <row r="4">
          <cell r="A4">
            <v>40086</v>
          </cell>
        </row>
        <row r="5">
          <cell r="A5">
            <v>40178</v>
          </cell>
        </row>
        <row r="6">
          <cell r="A6">
            <v>40268</v>
          </cell>
        </row>
        <row r="7">
          <cell r="A7">
            <v>40359</v>
          </cell>
        </row>
        <row r="8">
          <cell r="A8">
            <v>40451</v>
          </cell>
        </row>
        <row r="9">
          <cell r="A9">
            <v>40543</v>
          </cell>
        </row>
        <row r="10">
          <cell r="A10">
            <v>40633</v>
          </cell>
        </row>
        <row r="11">
          <cell r="A11">
            <v>40724</v>
          </cell>
        </row>
        <row r="12">
          <cell r="A12">
            <v>40816</v>
          </cell>
        </row>
        <row r="13">
          <cell r="A13">
            <v>40908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2008"/>
      <sheetName val="IPC"/>
      <sheetName val="Base 2009"/>
      <sheetName val="Tabla"/>
    </sheetNames>
    <sheetDataSet>
      <sheetData sheetId="0"/>
      <sheetData sheetId="1">
        <row r="1">
          <cell r="A1" t="str">
            <v>Año 2009</v>
          </cell>
          <cell r="B1" t="str">
            <v>Enero</v>
          </cell>
          <cell r="C1" t="str">
            <v>Febrero</v>
          </cell>
          <cell r="D1" t="str">
            <v>Marzo</v>
          </cell>
          <cell r="E1" t="str">
            <v>Abril</v>
          </cell>
          <cell r="F1" t="str">
            <v>Mayo</v>
          </cell>
          <cell r="G1" t="str">
            <v>Junio</v>
          </cell>
          <cell r="H1" t="str">
            <v>Julio</v>
          </cell>
          <cell r="I1" t="str">
            <v>Agosto</v>
          </cell>
          <cell r="J1" t="str">
            <v>Septiembre</v>
          </cell>
          <cell r="K1" t="str">
            <v>Octubre</v>
          </cell>
          <cell r="L1" t="str">
            <v>Noviembre</v>
          </cell>
          <cell r="M1" t="str">
            <v>Diciembre</v>
          </cell>
        </row>
        <row r="2">
          <cell r="A2" t="str">
            <v>Rev. C.P.</v>
          </cell>
          <cell r="B2">
            <v>-1.1984626480788019E-2</v>
          </cell>
          <cell r="C2">
            <v>-1.9493543319534012E-2</v>
          </cell>
        </row>
        <row r="3">
          <cell r="A3">
            <v>1</v>
          </cell>
          <cell r="C3">
            <v>-7.6000000000000512E-3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vertencia"/>
      <sheetName val="MENU"/>
      <sheetName val="IAS1-Est Sit Fin Clas"/>
      <sheetName val="IAS1-Est Sit Fin Liq"/>
      <sheetName val="IAS1-Est Sit Fin Banc"/>
      <sheetName val="IAS1-Est Res Funcion"/>
      <sheetName val="IAS1-Est Res Naturaleza"/>
      <sheetName val="IAS1-Est Res Funcion Banc"/>
      <sheetName val="IAS7-Est Flujo Directo"/>
      <sheetName val="IAS7-Est Flujo Directo Banc"/>
      <sheetName val="IAS7-Est Flujo Indirecto"/>
      <sheetName val="IAS1-Est Cambio Patrimonio"/>
      <sheetName val="IAS1-Cuadros"/>
      <sheetName val="IAS2-Cuadros"/>
      <sheetName val="IAS7-Cuadros"/>
      <sheetName val="IAS8-Cuadros"/>
      <sheetName val="IAS10-Cuadros"/>
      <sheetName val="IAS11-Cuadros"/>
      <sheetName val="IAS12-Cuadros"/>
      <sheetName val="IAS16-Cuadros"/>
      <sheetName val="IAS16-Movimientos"/>
      <sheetName val="IAS17-Cuadros"/>
      <sheetName val="IAS18-Cuadros"/>
      <sheetName val="IAS19-Cuadros"/>
      <sheetName val="IAS20-Cuadros"/>
      <sheetName val="IAS21-Cuadros"/>
      <sheetName val="IAS23-Cuadros"/>
      <sheetName val="IAS24-Cuadros"/>
      <sheetName val="IAS27-Cuadros"/>
      <sheetName val="IAS28-Cuadros"/>
      <sheetName val="IAS29-Cuadros"/>
      <sheetName val="IAS31-Cuadros"/>
      <sheetName val="IAS33-Cuadros"/>
      <sheetName val="IAS36-Cuadros"/>
      <sheetName val="IAS37-Cuadros"/>
      <sheetName val="IAS38-Cuadros"/>
      <sheetName val="IAS40-Cuadros"/>
      <sheetName val="IAS41-Cuadros"/>
      <sheetName val="IFRS1-Cuadros"/>
      <sheetName val="IFRS2-Cuadros"/>
      <sheetName val="IFRS3-Cuadros"/>
      <sheetName val="IFRS4-Cuadros"/>
      <sheetName val="IFRS5-Cuadros"/>
      <sheetName val="IFRS6-Cuadros"/>
      <sheetName val="IFRS7-Cuadros"/>
      <sheetName val="IFRS8-Cuadros"/>
      <sheetName val="SIC29-Cuadros"/>
      <sheetName val="IFRIC5-Cuadros"/>
      <sheetName val="Medio Ambiente"/>
      <sheetName val="Otras Notas Adicionales"/>
      <sheetName val="ModeloIFRS"/>
      <sheetName val="IAS1-Est_Sit_Fin_Clas1"/>
      <sheetName val="IAS1-Est_Sit_Fin_Liq1"/>
      <sheetName val="IAS1-Est_Sit_Fin_Banc1"/>
      <sheetName val="IAS1-Est_Res_Funcion1"/>
      <sheetName val="IAS1-Est_Res_Naturaleza1"/>
      <sheetName val="IAS1-Est_Res_Funcion_Banc1"/>
      <sheetName val="IAS7-Est_Flujo_Directo1"/>
      <sheetName val="IAS7-Est_Flujo_Directo_Banc1"/>
      <sheetName val="IAS7-Est_Flujo_Indirecto1"/>
      <sheetName val="IAS1-Est_Cambio_Patrimonio1"/>
      <sheetName val="Medio_Ambiente1"/>
      <sheetName val="Otras_Notas_Adicionales1"/>
      <sheetName val="IAS1-Est_Sit_Fin_Clas"/>
      <sheetName val="IAS1-Est_Sit_Fin_Liq"/>
      <sheetName val="IAS1-Est_Sit_Fin_Banc"/>
      <sheetName val="IAS1-Est_Res_Funcion"/>
      <sheetName val="IAS1-Est_Res_Naturaleza"/>
      <sheetName val="IAS1-Est_Res_Funcion_Banc"/>
      <sheetName val="IAS7-Est_Flujo_Directo"/>
      <sheetName val="IAS7-Est_Flujo_Directo_Banc"/>
      <sheetName val="IAS7-Est_Flujo_Indirecto"/>
      <sheetName val="IAS1-Est_Cambio_Patrimonio"/>
      <sheetName val="Medio_Ambiente"/>
      <sheetName val="Otras_Notas_Adicion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87">
          <cell r="K87" t="str">
            <v>Vida</v>
          </cell>
        </row>
        <row r="88">
          <cell r="K88" t="str">
            <v>Tasa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@forus.c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F5946-75EF-48B0-A037-22C995FD7E00}">
  <dimension ref="A1:C15"/>
  <sheetViews>
    <sheetView showGridLines="0" zoomScale="96" zoomScaleNormal="96" workbookViewId="0">
      <selection activeCell="N6" sqref="N6"/>
    </sheetView>
  </sheetViews>
  <sheetFormatPr defaultColWidth="10.81640625" defaultRowHeight="14.5"/>
  <sheetData>
    <row r="1" spans="1:3">
      <c r="A1" s="198" t="s">
        <v>402</v>
      </c>
    </row>
    <row r="4" spans="1:3" ht="151.5" customHeight="1">
      <c r="C4" s="48"/>
    </row>
    <row r="6" spans="1:3" ht="21">
      <c r="C6" s="49" t="s">
        <v>52</v>
      </c>
    </row>
    <row r="8" spans="1:3" ht="17.5">
      <c r="C8" s="149" t="s">
        <v>177</v>
      </c>
    </row>
    <row r="9" spans="1:3" ht="17.5">
      <c r="C9" s="149" t="s">
        <v>176</v>
      </c>
    </row>
    <row r="10" spans="1:3" ht="17.5">
      <c r="C10" s="149" t="s">
        <v>53</v>
      </c>
    </row>
    <row r="12" spans="1:3" ht="18.5">
      <c r="C12" s="146" t="s">
        <v>173</v>
      </c>
    </row>
    <row r="13" spans="1:3" ht="18.5">
      <c r="C13" s="146"/>
    </row>
    <row r="14" spans="1:3" ht="18.5">
      <c r="C14" s="147" t="s">
        <v>174</v>
      </c>
    </row>
    <row r="15" spans="1:3" ht="18.5">
      <c r="C15" s="148" t="s">
        <v>175</v>
      </c>
    </row>
  </sheetData>
  <hyperlinks>
    <hyperlink ref="C14" r:id="rId1" xr:uid="{A2F5A44C-E249-4AB3-9076-9AE36159C001}"/>
  </hyperlinks>
  <pageMargins left="0.7" right="0.7" top="0.75" bottom="0.75" header="0.3" footer="0.3"/>
  <pageSetup orientation="portrait" horizontalDpi="300" verticalDpi="30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E100-20E9-4707-9C36-2AD57AA4267D}">
  <sheetPr>
    <tabColor theme="0"/>
  </sheetPr>
  <dimension ref="B2:BQ54"/>
  <sheetViews>
    <sheetView showGridLines="0" zoomScaleNormal="100" workbookViewId="0">
      <pane xSplit="2" ySplit="2" topLeftCell="BJ3" activePane="bottomRight" state="frozen"/>
      <selection pane="topRight" activeCell="C1" sqref="C1"/>
      <selection pane="bottomLeft" activeCell="A3" sqref="A3"/>
      <selection pane="bottomRight" activeCell="BO5" sqref="BO5"/>
    </sheetView>
  </sheetViews>
  <sheetFormatPr defaultColWidth="11.453125" defaultRowHeight="14.5"/>
  <cols>
    <col min="1" max="1" width="5.81640625" customWidth="1"/>
    <col min="2" max="2" width="42.453125" customWidth="1"/>
    <col min="3" max="10" width="13.453125" customWidth="1"/>
    <col min="11" max="72" width="14" customWidth="1"/>
  </cols>
  <sheetData>
    <row r="2" spans="2:69">
      <c r="B2" s="50" t="s">
        <v>78</v>
      </c>
      <c r="C2" s="51" t="s">
        <v>307</v>
      </c>
      <c r="D2" s="51" t="s">
        <v>308</v>
      </c>
      <c r="E2" s="51" t="s">
        <v>309</v>
      </c>
      <c r="F2" s="51" t="s">
        <v>310</v>
      </c>
      <c r="G2" s="51" t="s">
        <v>311</v>
      </c>
      <c r="H2" s="51" t="s">
        <v>312</v>
      </c>
      <c r="I2" s="51" t="s">
        <v>313</v>
      </c>
      <c r="J2" s="51" t="s">
        <v>314</v>
      </c>
      <c r="K2" s="51" t="s">
        <v>315</v>
      </c>
      <c r="L2" s="51" t="s">
        <v>316</v>
      </c>
      <c r="M2" s="51" t="s">
        <v>317</v>
      </c>
      <c r="N2" s="51" t="s">
        <v>318</v>
      </c>
      <c r="O2" s="51" t="s">
        <v>320</v>
      </c>
      <c r="P2" s="51" t="s">
        <v>321</v>
      </c>
      <c r="Q2" s="51" t="s">
        <v>322</v>
      </c>
      <c r="R2" s="51" t="s">
        <v>319</v>
      </c>
      <c r="S2" s="51" t="s">
        <v>323</v>
      </c>
      <c r="T2" s="51" t="s">
        <v>324</v>
      </c>
      <c r="U2" s="51" t="s">
        <v>325</v>
      </c>
      <c r="V2" s="51" t="s">
        <v>326</v>
      </c>
      <c r="W2" s="51" t="s">
        <v>327</v>
      </c>
      <c r="X2" s="51" t="s">
        <v>328</v>
      </c>
      <c r="Y2" s="51" t="s">
        <v>329</v>
      </c>
      <c r="Z2" s="51" t="s">
        <v>330</v>
      </c>
      <c r="AA2" s="51" t="s">
        <v>331</v>
      </c>
      <c r="AB2" s="51" t="s">
        <v>332</v>
      </c>
      <c r="AC2" s="51" t="s">
        <v>333</v>
      </c>
      <c r="AD2" s="51" t="s">
        <v>334</v>
      </c>
      <c r="AE2" s="51" t="s">
        <v>335</v>
      </c>
      <c r="AF2" s="51" t="s">
        <v>336</v>
      </c>
      <c r="AG2" s="51" t="s">
        <v>337</v>
      </c>
      <c r="AH2" s="51" t="s">
        <v>338</v>
      </c>
      <c r="AI2" s="51" t="s">
        <v>339</v>
      </c>
      <c r="AJ2" s="51" t="s">
        <v>340</v>
      </c>
      <c r="AK2" s="51" t="s">
        <v>341</v>
      </c>
      <c r="AL2" s="51" t="s">
        <v>342</v>
      </c>
      <c r="AM2" s="51" t="s">
        <v>343</v>
      </c>
      <c r="AN2" s="51" t="s">
        <v>344</v>
      </c>
      <c r="AO2" s="51" t="s">
        <v>345</v>
      </c>
      <c r="AP2" s="51" t="s">
        <v>346</v>
      </c>
      <c r="AQ2" s="51" t="s">
        <v>347</v>
      </c>
      <c r="AR2" s="51" t="s">
        <v>348</v>
      </c>
      <c r="AS2" s="51" t="s">
        <v>349</v>
      </c>
      <c r="AT2" s="51" t="s">
        <v>350</v>
      </c>
      <c r="AU2" s="51" t="s">
        <v>351</v>
      </c>
      <c r="AV2" s="51" t="s">
        <v>352</v>
      </c>
      <c r="AW2" s="51" t="s">
        <v>353</v>
      </c>
      <c r="AX2" s="51" t="s">
        <v>354</v>
      </c>
      <c r="AY2" s="51" t="s">
        <v>355</v>
      </c>
      <c r="AZ2" s="51" t="s">
        <v>356</v>
      </c>
      <c r="BA2" s="51" t="s">
        <v>357</v>
      </c>
      <c r="BB2" s="51" t="s">
        <v>358</v>
      </c>
      <c r="BC2" s="51" t="s">
        <v>359</v>
      </c>
      <c r="BD2" s="51" t="s">
        <v>360</v>
      </c>
      <c r="BE2" s="51" t="s">
        <v>361</v>
      </c>
      <c r="BF2" s="51" t="s">
        <v>362</v>
      </c>
      <c r="BG2" s="51" t="s">
        <v>363</v>
      </c>
      <c r="BH2" s="51" t="s">
        <v>376</v>
      </c>
      <c r="BI2" s="51" t="s">
        <v>379</v>
      </c>
      <c r="BJ2" s="51" t="s">
        <v>383</v>
      </c>
      <c r="BK2" s="51" t="s">
        <v>386</v>
      </c>
      <c r="BL2" s="51" t="s">
        <v>389</v>
      </c>
      <c r="BM2" s="51" t="s">
        <v>391</v>
      </c>
      <c r="BN2" s="51" t="s">
        <v>397</v>
      </c>
      <c r="BO2" s="51" t="s">
        <v>403</v>
      </c>
    </row>
    <row r="3" spans="2:69">
      <c r="B3" s="52" t="s">
        <v>54</v>
      </c>
      <c r="C3" s="52"/>
      <c r="D3" s="52"/>
      <c r="E3" s="52"/>
      <c r="F3" s="52"/>
      <c r="G3" s="52"/>
      <c r="H3" s="52"/>
      <c r="I3" s="52"/>
      <c r="J3" s="52"/>
      <c r="AI3" s="53"/>
      <c r="AJ3" s="53"/>
      <c r="AK3" s="53"/>
      <c r="AL3" s="24"/>
      <c r="AM3" s="24"/>
      <c r="AN3" s="24"/>
      <c r="AO3" s="24"/>
      <c r="AP3" s="24"/>
      <c r="AQ3" s="24"/>
      <c r="AR3" s="24"/>
      <c r="AS3" s="24"/>
      <c r="BA3" s="22"/>
      <c r="BB3" s="22"/>
      <c r="BC3" s="22"/>
      <c r="BD3" s="22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</row>
    <row r="4" spans="2:69">
      <c r="B4" s="54"/>
      <c r="C4" s="55"/>
      <c r="D4" s="36"/>
      <c r="E4" s="55"/>
      <c r="F4" s="55"/>
      <c r="G4" s="55"/>
      <c r="H4" s="36"/>
      <c r="I4" s="55"/>
      <c r="J4" s="55"/>
      <c r="K4" s="55"/>
      <c r="L4" s="36"/>
      <c r="M4" s="55"/>
      <c r="N4" s="55"/>
      <c r="O4" s="55"/>
      <c r="P4" s="36"/>
      <c r="Q4" s="55"/>
      <c r="R4" s="55"/>
      <c r="S4" s="55"/>
      <c r="T4" s="36"/>
      <c r="U4" s="55"/>
      <c r="V4" s="55"/>
      <c r="W4" s="55"/>
      <c r="X4" s="36"/>
      <c r="Y4" s="55"/>
      <c r="Z4" s="55"/>
      <c r="AA4" s="55"/>
      <c r="AB4" s="36"/>
      <c r="AC4" s="22"/>
      <c r="AD4" s="55"/>
      <c r="AE4" s="288"/>
      <c r="AF4" s="36"/>
      <c r="AG4" s="55"/>
      <c r="AH4" s="55"/>
      <c r="AI4" s="288"/>
      <c r="AJ4" s="36"/>
      <c r="AK4" s="22"/>
      <c r="AL4" s="24"/>
      <c r="AM4" s="288"/>
      <c r="AN4" s="36"/>
      <c r="AO4" s="24"/>
      <c r="AQ4" s="288"/>
      <c r="AR4" s="36"/>
      <c r="AS4" s="36"/>
      <c r="AU4" s="288"/>
      <c r="AV4" s="36"/>
      <c r="AY4" s="288"/>
      <c r="AZ4" s="36"/>
      <c r="BA4" s="36"/>
      <c r="BC4" s="184"/>
      <c r="BD4" s="36"/>
      <c r="BE4" s="36"/>
      <c r="BF4" s="36"/>
      <c r="BG4" s="288"/>
      <c r="BH4" s="288"/>
      <c r="BI4" s="288"/>
      <c r="BJ4" s="288"/>
      <c r="BK4" s="288"/>
      <c r="BL4" s="288"/>
      <c r="BM4" s="288"/>
      <c r="BN4" s="288"/>
      <c r="BO4" s="288"/>
    </row>
    <row r="5" spans="2:69">
      <c r="B5" s="56" t="s">
        <v>57</v>
      </c>
      <c r="C5" s="57">
        <v>30592280</v>
      </c>
      <c r="D5" s="57">
        <v>30847236</v>
      </c>
      <c r="E5" s="57">
        <v>28416879</v>
      </c>
      <c r="F5" s="57">
        <v>30980382</v>
      </c>
      <c r="G5" s="57">
        <v>33918035</v>
      </c>
      <c r="H5" s="57">
        <v>35237663</v>
      </c>
      <c r="I5" s="57">
        <v>33859124</v>
      </c>
      <c r="J5" s="57">
        <v>39336527</v>
      </c>
      <c r="K5" s="57">
        <v>41413410</v>
      </c>
      <c r="L5" s="57">
        <v>45794130</v>
      </c>
      <c r="M5" s="57">
        <v>40464650</v>
      </c>
      <c r="N5" s="57">
        <v>43095652</v>
      </c>
      <c r="O5" s="57">
        <v>46984865</v>
      </c>
      <c r="P5" s="57">
        <v>50931836</v>
      </c>
      <c r="Q5" s="57">
        <v>45899770</v>
      </c>
      <c r="R5" s="57">
        <v>49814378</v>
      </c>
      <c r="S5" s="57">
        <v>55591679</v>
      </c>
      <c r="T5" s="57">
        <v>61573881</v>
      </c>
      <c r="U5" s="57">
        <v>53880749</v>
      </c>
      <c r="V5" s="57">
        <v>63160153</v>
      </c>
      <c r="W5" s="57">
        <v>60008217</v>
      </c>
      <c r="X5" s="57">
        <v>59314557</v>
      </c>
      <c r="Y5" s="57">
        <v>54260626</v>
      </c>
      <c r="Z5" s="57">
        <v>59812153</v>
      </c>
      <c r="AA5" s="57">
        <v>59515387</v>
      </c>
      <c r="AB5" s="57">
        <v>64677551</v>
      </c>
      <c r="AC5" s="57">
        <v>55756428</v>
      </c>
      <c r="AD5" s="57">
        <v>61759782</v>
      </c>
      <c r="AE5" s="57">
        <v>61356436</v>
      </c>
      <c r="AF5" s="57">
        <v>70569894</v>
      </c>
      <c r="AG5" s="57">
        <v>57403262</v>
      </c>
      <c r="AH5" s="57">
        <v>61632269</v>
      </c>
      <c r="AI5" s="57">
        <v>60826170</v>
      </c>
      <c r="AJ5" s="57">
        <v>68191173</v>
      </c>
      <c r="AK5" s="57">
        <v>56779390</v>
      </c>
      <c r="AL5" s="57">
        <v>61915175</v>
      </c>
      <c r="AM5" s="57">
        <v>56222630</v>
      </c>
      <c r="AN5" s="57">
        <v>66169112</v>
      </c>
      <c r="AO5" s="57">
        <v>57749579</v>
      </c>
      <c r="AP5" s="57">
        <v>57418694</v>
      </c>
      <c r="AQ5" s="57">
        <v>48512962</v>
      </c>
      <c r="AR5" s="57">
        <v>22768195</v>
      </c>
      <c r="AS5" s="57">
        <v>45830312</v>
      </c>
      <c r="AT5" s="57">
        <v>67337717</v>
      </c>
      <c r="AU5" s="57">
        <v>49393314</v>
      </c>
      <c r="AV5" s="57">
        <v>70646127</v>
      </c>
      <c r="AW5" s="57">
        <v>77988943</v>
      </c>
      <c r="AX5" s="57">
        <v>96662112</v>
      </c>
      <c r="AY5" s="57">
        <v>69871530</v>
      </c>
      <c r="AZ5" s="57">
        <v>88872413</v>
      </c>
      <c r="BA5" s="57">
        <v>68904570</v>
      </c>
      <c r="BB5" s="57">
        <v>87406751</v>
      </c>
      <c r="BC5" s="57">
        <v>77122063</v>
      </c>
      <c r="BD5" s="57">
        <v>87467923</v>
      </c>
      <c r="BE5" s="57">
        <v>72807780</v>
      </c>
      <c r="BF5" s="57">
        <v>89157122</v>
      </c>
      <c r="BG5" s="57">
        <v>83406649</v>
      </c>
      <c r="BH5" s="57">
        <v>110509353</v>
      </c>
      <c r="BI5" s="57">
        <v>79988990</v>
      </c>
      <c r="BJ5" s="57">
        <v>102077668.38200003</v>
      </c>
      <c r="BK5" s="57">
        <v>94512908</v>
      </c>
      <c r="BL5" s="57">
        <v>111644981.502</v>
      </c>
      <c r="BM5" s="57">
        <v>85942649.497999996</v>
      </c>
      <c r="BN5" s="57">
        <v>111657930</v>
      </c>
      <c r="BO5" s="57">
        <v>94922039</v>
      </c>
      <c r="BP5" s="184"/>
      <c r="BQ5" s="184"/>
    </row>
    <row r="6" spans="2:69">
      <c r="B6" s="59" t="s">
        <v>58</v>
      </c>
      <c r="C6" s="60"/>
      <c r="D6" s="60"/>
      <c r="E6" s="60"/>
      <c r="F6" s="60"/>
      <c r="G6" s="61">
        <f t="shared" ref="G6:AM6" si="0">+G5/C5-1</f>
        <v>0.10871223066734492</v>
      </c>
      <c r="H6" s="61">
        <f t="shared" si="0"/>
        <v>0.14232805169318907</v>
      </c>
      <c r="I6" s="61">
        <f t="shared" si="0"/>
        <v>0.19151452205571196</v>
      </c>
      <c r="J6" s="61">
        <f t="shared" si="0"/>
        <v>0.26972375614994037</v>
      </c>
      <c r="K6" s="61">
        <f t="shared" si="0"/>
        <v>0.22098494208169783</v>
      </c>
      <c r="L6" s="61">
        <f t="shared" si="0"/>
        <v>0.29957908956675139</v>
      </c>
      <c r="M6" s="61">
        <f t="shared" si="0"/>
        <v>0.19508850849183212</v>
      </c>
      <c r="N6" s="61">
        <f t="shared" si="0"/>
        <v>9.5563215329101059E-2</v>
      </c>
      <c r="O6" s="61">
        <f t="shared" si="0"/>
        <v>0.134532630855561</v>
      </c>
      <c r="P6" s="61">
        <f t="shared" si="0"/>
        <v>0.11219136601132074</v>
      </c>
      <c r="Q6" s="61">
        <f t="shared" si="0"/>
        <v>0.13431773164972394</v>
      </c>
      <c r="R6" s="61">
        <f t="shared" si="0"/>
        <v>0.15590264187208502</v>
      </c>
      <c r="S6" s="61">
        <f t="shared" si="0"/>
        <v>0.18318269085161787</v>
      </c>
      <c r="T6" s="61">
        <f t="shared" si="0"/>
        <v>0.20894681668259518</v>
      </c>
      <c r="U6" s="61">
        <f t="shared" si="0"/>
        <v>0.17387840941250898</v>
      </c>
      <c r="V6" s="61">
        <f t="shared" si="0"/>
        <v>0.26791010017228367</v>
      </c>
      <c r="W6" s="61">
        <f t="shared" si="0"/>
        <v>7.944602644579235E-2</v>
      </c>
      <c r="X6" s="61">
        <f t="shared" si="0"/>
        <v>-3.6692895807558412E-2</v>
      </c>
      <c r="Y6" s="61">
        <f t="shared" si="0"/>
        <v>7.050328866066824E-3</v>
      </c>
      <c r="Z6" s="61">
        <f t="shared" si="0"/>
        <v>-5.3008104651044774E-2</v>
      </c>
      <c r="AA6" s="61">
        <f t="shared" si="0"/>
        <v>-8.2127086028901397E-3</v>
      </c>
      <c r="AB6" s="61">
        <f t="shared" si="0"/>
        <v>9.04161519742952E-2</v>
      </c>
      <c r="AC6" s="61">
        <f t="shared" si="0"/>
        <v>2.7566987524250131E-2</v>
      </c>
      <c r="AD6" s="61">
        <f t="shared" si="0"/>
        <v>3.2562429244103575E-2</v>
      </c>
      <c r="AE6" s="61">
        <f t="shared" si="0"/>
        <v>3.0934000311549692E-2</v>
      </c>
      <c r="AF6" s="61">
        <f t="shared" si="0"/>
        <v>9.1103372173136243E-2</v>
      </c>
      <c r="AG6" s="61">
        <f t="shared" si="0"/>
        <v>2.9536217779230656E-2</v>
      </c>
      <c r="AH6" s="61">
        <f t="shared" si="0"/>
        <v>-2.0646607852340404E-3</v>
      </c>
      <c r="AI6" s="61">
        <f t="shared" si="0"/>
        <v>-8.6423859430165839E-3</v>
      </c>
      <c r="AJ6" s="61">
        <f t="shared" si="0"/>
        <v>-3.370730583781234E-2</v>
      </c>
      <c r="AK6" s="61">
        <f t="shared" si="0"/>
        <v>-1.0868232540513167E-2</v>
      </c>
      <c r="AL6" s="61">
        <f t="shared" si="0"/>
        <v>4.5902252925329456E-3</v>
      </c>
      <c r="AM6" s="61">
        <f t="shared" si="0"/>
        <v>-7.5683542133262671E-2</v>
      </c>
      <c r="AN6" s="61">
        <f t="shared" ref="AN6:BO6" si="1">+AN5/AJ5-1</f>
        <v>-2.9652826180303404E-2</v>
      </c>
      <c r="AO6" s="61">
        <f t="shared" si="1"/>
        <v>1.7086992304778281E-2</v>
      </c>
      <c r="AP6" s="61">
        <f t="shared" si="1"/>
        <v>-7.2623246239714279E-2</v>
      </c>
      <c r="AQ6" s="61">
        <f t="shared" si="1"/>
        <v>-0.13712748763264904</v>
      </c>
      <c r="AR6" s="61">
        <f t="shared" si="1"/>
        <v>-0.65590901386133149</v>
      </c>
      <c r="AS6" s="61">
        <f t="shared" si="1"/>
        <v>-0.20639573840010161</v>
      </c>
      <c r="AT6" s="61">
        <f t="shared" si="1"/>
        <v>0.17274901794178743</v>
      </c>
      <c r="AU6" s="61">
        <f t="shared" si="1"/>
        <v>1.8146737772886334E-2</v>
      </c>
      <c r="AV6" s="61">
        <f t="shared" si="1"/>
        <v>2.102842671542474</v>
      </c>
      <c r="AW6" s="61">
        <f t="shared" si="1"/>
        <v>0.70168911352818197</v>
      </c>
      <c r="AX6" s="61">
        <f t="shared" si="1"/>
        <v>0.43548246519851563</v>
      </c>
      <c r="AY6" s="61">
        <f t="shared" si="1"/>
        <v>0.41459489841074437</v>
      </c>
      <c r="AZ6" s="61">
        <f t="shared" si="1"/>
        <v>0.25799412896336138</v>
      </c>
      <c r="BA6" s="61">
        <f t="shared" si="1"/>
        <v>-0.11648283270104076</v>
      </c>
      <c r="BB6" s="61">
        <f t="shared" si="1"/>
        <v>-9.5749625251308368E-2</v>
      </c>
      <c r="BC6" s="61">
        <f t="shared" si="1"/>
        <v>0.10376948951883547</v>
      </c>
      <c r="BD6" s="61">
        <f t="shared" si="1"/>
        <v>-1.5803441727187062E-2</v>
      </c>
      <c r="BE6" s="61">
        <f t="shared" si="1"/>
        <v>5.6646605587989285E-2</v>
      </c>
      <c r="BF6" s="61">
        <f t="shared" si="1"/>
        <v>2.0025581319227825E-2</v>
      </c>
      <c r="BG6" s="61">
        <f t="shared" si="1"/>
        <v>8.1488821169112047E-2</v>
      </c>
      <c r="BH6" s="61">
        <f t="shared" si="1"/>
        <v>0.26342719947745863</v>
      </c>
      <c r="BI6" s="61">
        <f t="shared" si="1"/>
        <v>9.8632453839411216E-2</v>
      </c>
      <c r="BJ6" s="61">
        <f t="shared" si="1"/>
        <v>0.14491883645593706</v>
      </c>
      <c r="BK6" s="61">
        <f t="shared" si="1"/>
        <v>0.13315795722712709</v>
      </c>
      <c r="BL6" s="61">
        <f t="shared" si="1"/>
        <v>1.0276311200555055E-2</v>
      </c>
      <c r="BM6" s="61">
        <f t="shared" si="1"/>
        <v>7.4430987289625605E-2</v>
      </c>
      <c r="BN6" s="61">
        <f t="shared" si="1"/>
        <v>9.385266895153066E-2</v>
      </c>
      <c r="BO6" s="61">
        <f t="shared" si="1"/>
        <v>4.3288372843210965E-3</v>
      </c>
    </row>
    <row r="7" spans="2:69">
      <c r="B7" s="56" t="s">
        <v>59</v>
      </c>
      <c r="C7" s="57">
        <v>-14540569</v>
      </c>
      <c r="D7" s="57">
        <v>-12843014</v>
      </c>
      <c r="E7" s="57">
        <v>-13549208</v>
      </c>
      <c r="F7" s="57">
        <v>-12255864</v>
      </c>
      <c r="G7" s="57">
        <v>-14306815</v>
      </c>
      <c r="H7" s="57">
        <v>-13119695</v>
      </c>
      <c r="I7" s="57">
        <v>-14299103</v>
      </c>
      <c r="J7" s="57">
        <v>-15928465</v>
      </c>
      <c r="K7" s="57">
        <v>-18295651</v>
      </c>
      <c r="L7" s="57">
        <v>-18673205</v>
      </c>
      <c r="M7" s="57">
        <v>-19042440</v>
      </c>
      <c r="N7" s="57">
        <v>-17443871</v>
      </c>
      <c r="O7" s="57">
        <v>-20188970</v>
      </c>
      <c r="P7" s="57">
        <v>-19669355</v>
      </c>
      <c r="Q7" s="57">
        <v>-21274008</v>
      </c>
      <c r="R7" s="57">
        <v>-20294217</v>
      </c>
      <c r="S7" s="57">
        <v>-24993879</v>
      </c>
      <c r="T7" s="64">
        <v>-25378880</v>
      </c>
      <c r="U7" s="57">
        <v>-25925154</v>
      </c>
      <c r="V7" s="57">
        <v>-29505583</v>
      </c>
      <c r="W7" s="57">
        <v>-28904410</v>
      </c>
      <c r="X7" s="57">
        <v>-25320784</v>
      </c>
      <c r="Y7" s="57">
        <v>-26234475</v>
      </c>
      <c r="Z7" s="57">
        <v>-26969990</v>
      </c>
      <c r="AA7" s="57">
        <v>-28981657</v>
      </c>
      <c r="AB7" s="57">
        <v>-28039731</v>
      </c>
      <c r="AC7" s="57">
        <v>-27383389</v>
      </c>
      <c r="AD7" s="57">
        <v>-27725092</v>
      </c>
      <c r="AE7" s="57">
        <v>-28539450</v>
      </c>
      <c r="AF7" s="57">
        <v>-30542928</v>
      </c>
      <c r="AG7" s="57">
        <v>-27709364</v>
      </c>
      <c r="AH7" s="57">
        <v>-27744594</v>
      </c>
      <c r="AI7" s="57">
        <v>-28093405</v>
      </c>
      <c r="AJ7" s="57">
        <v>-28111118</v>
      </c>
      <c r="AK7" s="57">
        <v>-26720709</v>
      </c>
      <c r="AL7" s="57">
        <v>-28937102</v>
      </c>
      <c r="AM7" s="57">
        <v>-26698307</v>
      </c>
      <c r="AN7" s="57">
        <v>-28935259</v>
      </c>
      <c r="AO7" s="57">
        <v>-29097702</v>
      </c>
      <c r="AP7" s="57">
        <v>-27580643</v>
      </c>
      <c r="AQ7" s="57">
        <v>-23986479</v>
      </c>
      <c r="AR7" s="57">
        <v>-11706605</v>
      </c>
      <c r="AS7" s="57">
        <v>-23851047</v>
      </c>
      <c r="AT7" s="57">
        <v>-32672467</v>
      </c>
      <c r="AU7" s="57">
        <v>-23110262</v>
      </c>
      <c r="AV7" s="57">
        <v>-31224590</v>
      </c>
      <c r="AW7" s="57">
        <v>-33916245</v>
      </c>
      <c r="AX7" s="57">
        <v>-43355786</v>
      </c>
      <c r="AY7" s="57">
        <v>-32314467</v>
      </c>
      <c r="AZ7" s="57">
        <v>-39297929</v>
      </c>
      <c r="BA7" s="57">
        <v>-32268158</v>
      </c>
      <c r="BB7" s="57">
        <v>-39762533</v>
      </c>
      <c r="BC7" s="57">
        <v>-35912787</v>
      </c>
      <c r="BD7" s="57">
        <v>-38185186</v>
      </c>
      <c r="BE7" s="57">
        <v>-32602543</v>
      </c>
      <c r="BF7" s="57">
        <v>-42155515</v>
      </c>
      <c r="BG7" s="57">
        <v>-39151134</v>
      </c>
      <c r="BH7" s="57">
        <v>-50271810</v>
      </c>
      <c r="BI7" s="57">
        <v>-38071629</v>
      </c>
      <c r="BJ7" s="57">
        <v>-45776117.381999999</v>
      </c>
      <c r="BK7" s="57">
        <v>-45277660</v>
      </c>
      <c r="BL7" s="57">
        <v>-50857888.502000004</v>
      </c>
      <c r="BM7" s="57">
        <v>-40031998.497999996</v>
      </c>
      <c r="BN7" s="57">
        <v>-51211144</v>
      </c>
      <c r="BO7" s="57">
        <v>-44209137</v>
      </c>
    </row>
    <row r="8" spans="2:69">
      <c r="B8" s="65" t="s">
        <v>46</v>
      </c>
      <c r="C8" s="66">
        <v>16051711</v>
      </c>
      <c r="D8" s="66">
        <v>18004222</v>
      </c>
      <c r="E8" s="66">
        <v>14867671</v>
      </c>
      <c r="F8" s="66">
        <v>18724518</v>
      </c>
      <c r="G8" s="66">
        <v>19611220</v>
      </c>
      <c r="H8" s="66">
        <v>22117968</v>
      </c>
      <c r="I8" s="66">
        <v>19560021</v>
      </c>
      <c r="J8" s="66">
        <v>23408062</v>
      </c>
      <c r="K8" s="66">
        <v>23117759</v>
      </c>
      <c r="L8" s="66">
        <v>27120925</v>
      </c>
      <c r="M8" s="66">
        <v>21422210</v>
      </c>
      <c r="N8" s="66">
        <v>25651781</v>
      </c>
      <c r="O8" s="66">
        <v>26795895</v>
      </c>
      <c r="P8" s="66">
        <v>31262481</v>
      </c>
      <c r="Q8" s="66">
        <v>24625762</v>
      </c>
      <c r="R8" s="66">
        <v>29520161</v>
      </c>
      <c r="S8" s="66">
        <v>30597800</v>
      </c>
      <c r="T8" s="66">
        <v>36195001</v>
      </c>
      <c r="U8" s="66">
        <v>27955595</v>
      </c>
      <c r="V8" s="66">
        <v>33654570</v>
      </c>
      <c r="W8" s="66">
        <v>31103807</v>
      </c>
      <c r="X8" s="66">
        <v>33993773</v>
      </c>
      <c r="Y8" s="66">
        <v>28026151</v>
      </c>
      <c r="Z8" s="66">
        <v>32842163</v>
      </c>
      <c r="AA8" s="66">
        <v>30533730</v>
      </c>
      <c r="AB8" s="66">
        <v>36637820</v>
      </c>
      <c r="AC8" s="66">
        <v>28373039</v>
      </c>
      <c r="AD8" s="66">
        <v>34034690</v>
      </c>
      <c r="AE8" s="66">
        <v>32816986</v>
      </c>
      <c r="AF8" s="66">
        <v>40026966</v>
      </c>
      <c r="AG8" s="66">
        <v>29693898</v>
      </c>
      <c r="AH8" s="66">
        <v>33887675</v>
      </c>
      <c r="AI8" s="66">
        <v>32732765</v>
      </c>
      <c r="AJ8" s="66">
        <v>40080055</v>
      </c>
      <c r="AK8" s="66">
        <v>30058681</v>
      </c>
      <c r="AL8" s="66">
        <v>32978073</v>
      </c>
      <c r="AM8" s="66">
        <v>29524323</v>
      </c>
      <c r="AN8" s="66">
        <v>37233853</v>
      </c>
      <c r="AO8" s="66">
        <v>28651877</v>
      </c>
      <c r="AP8" s="66">
        <v>29838051</v>
      </c>
      <c r="AQ8" s="66">
        <v>24526483</v>
      </c>
      <c r="AR8" s="66">
        <v>11061590</v>
      </c>
      <c r="AS8" s="66">
        <v>21979265</v>
      </c>
      <c r="AT8" s="66">
        <v>34665250</v>
      </c>
      <c r="AU8" s="66">
        <v>26283052</v>
      </c>
      <c r="AV8" s="66">
        <v>39421537</v>
      </c>
      <c r="AW8" s="66">
        <v>44072698</v>
      </c>
      <c r="AX8" s="66">
        <v>53306326</v>
      </c>
      <c r="AY8" s="66">
        <v>37557063</v>
      </c>
      <c r="AZ8" s="66">
        <v>49574484</v>
      </c>
      <c r="BA8" s="66">
        <v>36636412</v>
      </c>
      <c r="BB8" s="66">
        <v>47644218</v>
      </c>
      <c r="BC8" s="66">
        <v>41209276</v>
      </c>
      <c r="BD8" s="66">
        <v>49282737</v>
      </c>
      <c r="BE8" s="66">
        <v>40205237</v>
      </c>
      <c r="BF8" s="66">
        <v>47001607</v>
      </c>
      <c r="BG8" s="66">
        <v>44255515</v>
      </c>
      <c r="BH8" s="66">
        <v>60237543</v>
      </c>
      <c r="BI8" s="66">
        <v>41917361</v>
      </c>
      <c r="BJ8" s="66">
        <v>56301551.00000003</v>
      </c>
      <c r="BK8" s="66">
        <v>49235248</v>
      </c>
      <c r="BL8" s="66">
        <v>60787093</v>
      </c>
      <c r="BM8" s="66">
        <v>45910651</v>
      </c>
      <c r="BN8" s="66">
        <v>60446786</v>
      </c>
      <c r="BO8" s="66">
        <v>50712902</v>
      </c>
    </row>
    <row r="9" spans="2:69" s="69" customFormat="1">
      <c r="B9" s="59" t="s">
        <v>58</v>
      </c>
      <c r="C9" s="68"/>
      <c r="D9" s="68"/>
      <c r="E9" s="68"/>
      <c r="F9" s="68"/>
      <c r="G9" s="61">
        <f t="shared" ref="G9" si="2">+G8/C8-1</f>
        <v>0.22175262188560452</v>
      </c>
      <c r="H9" s="61">
        <f t="shared" ref="H9" si="3">+H8/D8-1</f>
        <v>0.22848785134953342</v>
      </c>
      <c r="I9" s="61">
        <f t="shared" ref="I9" si="4">+I8/E8-1</f>
        <v>0.31560760256263398</v>
      </c>
      <c r="J9" s="61">
        <f t="shared" ref="J9" si="5">+J8/F8-1</f>
        <v>0.25012894857961099</v>
      </c>
      <c r="K9" s="61">
        <f t="shared" ref="K9" si="6">+K8/G8-1</f>
        <v>0.17880269559976392</v>
      </c>
      <c r="L9" s="61">
        <f t="shared" ref="L9" si="7">+L8/H8-1</f>
        <v>0.22619424171334357</v>
      </c>
      <c r="M9" s="61">
        <f t="shared" ref="M9" si="8">+M8/I8-1</f>
        <v>9.5203834392611375E-2</v>
      </c>
      <c r="N9" s="61">
        <f t="shared" ref="N9" si="9">+N8/J8-1</f>
        <v>9.5852403330100477E-2</v>
      </c>
      <c r="O9" s="61">
        <f t="shared" ref="O9" si="10">+O8/K8-1</f>
        <v>0.15910434917156113</v>
      </c>
      <c r="P9" s="61">
        <f t="shared" ref="P9" si="11">+P8/L8-1</f>
        <v>0.15270703340686209</v>
      </c>
      <c r="Q9" s="61">
        <f t="shared" ref="Q9" si="12">+Q8/M8-1</f>
        <v>0.1495434878100812</v>
      </c>
      <c r="R9" s="61">
        <f t="shared" ref="R9" si="13">+R8/N8-1</f>
        <v>0.15080356408781137</v>
      </c>
      <c r="S9" s="61">
        <f t="shared" ref="S9" si="14">+S8/O8-1</f>
        <v>0.14188385944936721</v>
      </c>
      <c r="T9" s="61">
        <f t="shared" ref="T9" si="15">+T8/P8-1</f>
        <v>0.15777762487884428</v>
      </c>
      <c r="U9" s="61">
        <f t="shared" ref="U9" si="16">+U8/Q8-1</f>
        <v>0.13521746047898953</v>
      </c>
      <c r="V9" s="61">
        <f t="shared" ref="V9" si="17">+V8/R8-1</f>
        <v>0.14005374157681594</v>
      </c>
      <c r="W9" s="61">
        <f t="shared" ref="W9" si="18">+W8/S8-1</f>
        <v>1.6537365431501527E-2</v>
      </c>
      <c r="X9" s="61">
        <f t="shared" ref="X9" si="19">+X8/T8-1</f>
        <v>-6.0815801607520314E-2</v>
      </c>
      <c r="Y9" s="61">
        <f t="shared" ref="Y9" si="20">+Y8/U8-1</f>
        <v>2.5238597139498609E-3</v>
      </c>
      <c r="Z9" s="61">
        <f t="shared" ref="Z9" si="21">+Z8/V8-1</f>
        <v>-2.4139574506523154E-2</v>
      </c>
      <c r="AA9" s="61">
        <f t="shared" ref="AA9" si="22">+AA8/W8-1</f>
        <v>-1.8328206576127437E-2</v>
      </c>
      <c r="AB9" s="61">
        <f t="shared" ref="AB9" si="23">+AB8/X8-1</f>
        <v>7.7780333474604335E-2</v>
      </c>
      <c r="AC9" s="61">
        <f t="shared" ref="AC9" si="24">+AC8/Y8-1</f>
        <v>1.2377297189328562E-2</v>
      </c>
      <c r="AD9" s="61">
        <f t="shared" ref="AD9" si="25">+AD8/Z8-1</f>
        <v>3.6310854434283169E-2</v>
      </c>
      <c r="AE9" s="61">
        <f t="shared" ref="AE9" si="26">+AE8/AA8-1</f>
        <v>7.4778155174621608E-2</v>
      </c>
      <c r="AF9" s="61">
        <f t="shared" ref="AF9" si="27">+AF8/AB8-1</f>
        <v>9.25040299886839E-2</v>
      </c>
      <c r="AG9" s="61">
        <f t="shared" ref="AG9" si="28">+AG8/AC8-1</f>
        <v>4.6553314221997821E-2</v>
      </c>
      <c r="AH9" s="61">
        <f t="shared" ref="AH9" si="29">+AH8/AD8-1</f>
        <v>-4.3195633631450958E-3</v>
      </c>
      <c r="AI9" s="61">
        <f t="shared" ref="AI9" si="30">+AI8/AE8-1</f>
        <v>-2.5663843718006785E-3</v>
      </c>
      <c r="AJ9" s="61">
        <f t="shared" ref="AJ9" si="31">+AJ8/AF8-1</f>
        <v>1.326330854054758E-3</v>
      </c>
      <c r="AK9" s="61">
        <f t="shared" ref="AK9" si="32">+AK8/AG8-1</f>
        <v>1.2284779856117201E-2</v>
      </c>
      <c r="AL9" s="61">
        <f t="shared" ref="AL9" si="33">+AL8/AH8-1</f>
        <v>-2.6841676214139798E-2</v>
      </c>
      <c r="AM9" s="61">
        <f t="shared" ref="AM9" si="34">+AM8/AI8-1</f>
        <v>-9.8019278236959217E-2</v>
      </c>
      <c r="AN9" s="61">
        <f>+AN8/AJ8-1</f>
        <v>-7.1012926504217644E-2</v>
      </c>
      <c r="AO9" s="61">
        <f t="shared" ref="AO9:AR9" si="35">+AO8/AK8-1</f>
        <v>-4.680192055000687E-2</v>
      </c>
      <c r="AP9" s="61">
        <f t="shared" si="35"/>
        <v>-9.5215448155506199E-2</v>
      </c>
      <c r="AQ9" s="61">
        <f t="shared" si="35"/>
        <v>-0.16927873333454591</v>
      </c>
      <c r="AR9" s="61">
        <f t="shared" si="35"/>
        <v>-0.70291578472955774</v>
      </c>
      <c r="AS9" s="61">
        <f t="shared" ref="AS9:BO9" si="36">+AS8/AO8-1</f>
        <v>-0.2328856849413391</v>
      </c>
      <c r="AT9" s="61">
        <f t="shared" si="36"/>
        <v>0.16177997014617351</v>
      </c>
      <c r="AU9" s="61">
        <f t="shared" si="36"/>
        <v>7.1619277823077976E-2</v>
      </c>
      <c r="AV9" s="61">
        <f t="shared" si="36"/>
        <v>2.5638219279506833</v>
      </c>
      <c r="AW9" s="61">
        <f t="shared" si="36"/>
        <v>1.0051943502205374</v>
      </c>
      <c r="AX9" s="61">
        <f t="shared" si="36"/>
        <v>0.53774532132322705</v>
      </c>
      <c r="AY9" s="61">
        <f t="shared" si="36"/>
        <v>0.42894603716493807</v>
      </c>
      <c r="AZ9" s="61">
        <f t="shared" si="36"/>
        <v>0.2575482280155641</v>
      </c>
      <c r="BA9" s="61">
        <f t="shared" si="36"/>
        <v>-0.16872772345364473</v>
      </c>
      <c r="BB9" s="61">
        <f t="shared" si="36"/>
        <v>-0.10621831262578474</v>
      </c>
      <c r="BC9" s="61">
        <f t="shared" si="36"/>
        <v>9.7244371850908617E-2</v>
      </c>
      <c r="BD9" s="61">
        <f t="shared" si="36"/>
        <v>-5.8850234326190964E-3</v>
      </c>
      <c r="BE9" s="61">
        <f t="shared" si="36"/>
        <v>9.7411968180726838E-2</v>
      </c>
      <c r="BF9" s="61">
        <f t="shared" si="36"/>
        <v>-1.3487701697612042E-2</v>
      </c>
      <c r="BG9" s="61">
        <f t="shared" si="36"/>
        <v>7.3921196771328912E-2</v>
      </c>
      <c r="BH9" s="61">
        <f t="shared" si="36"/>
        <v>0.22228485402505149</v>
      </c>
      <c r="BI9" s="61">
        <f t="shared" si="36"/>
        <v>4.2584601603020023E-2</v>
      </c>
      <c r="BJ9" s="61">
        <f t="shared" si="36"/>
        <v>0.19786438365820191</v>
      </c>
      <c r="BK9" s="61">
        <f t="shared" si="36"/>
        <v>0.11252231501542798</v>
      </c>
      <c r="BL9" s="61">
        <f t="shared" si="36"/>
        <v>9.1230480632318312E-3</v>
      </c>
      <c r="BM9" s="61">
        <f t="shared" si="36"/>
        <v>9.526577782413348E-2</v>
      </c>
      <c r="BN9" s="61">
        <f t="shared" si="36"/>
        <v>7.3625591593382111E-2</v>
      </c>
      <c r="BO9" s="61">
        <f t="shared" si="36"/>
        <v>3.0012116522699417E-2</v>
      </c>
    </row>
    <row r="10" spans="2:69">
      <c r="B10" s="59" t="s">
        <v>60</v>
      </c>
      <c r="C10" s="71">
        <f t="shared" ref="C10:AM10" si="37">+C8/C$5</f>
        <v>0.52469809376744725</v>
      </c>
      <c r="D10" s="71">
        <f t="shared" si="37"/>
        <v>0.58365754390441982</v>
      </c>
      <c r="E10" s="71">
        <f t="shared" si="37"/>
        <v>0.52319858912021966</v>
      </c>
      <c r="F10" s="71">
        <f t="shared" si="37"/>
        <v>0.6043991968853063</v>
      </c>
      <c r="G10" s="71">
        <f t="shared" si="37"/>
        <v>0.57819446203177749</v>
      </c>
      <c r="H10" s="71">
        <f t="shared" si="37"/>
        <v>0.62767976412056614</v>
      </c>
      <c r="I10" s="71">
        <f t="shared" si="37"/>
        <v>0.57768833594159141</v>
      </c>
      <c r="J10" s="71">
        <f t="shared" si="37"/>
        <v>0.59507190352620609</v>
      </c>
      <c r="K10" s="71">
        <f t="shared" si="37"/>
        <v>0.55821916137792083</v>
      </c>
      <c r="L10" s="71">
        <f t="shared" si="37"/>
        <v>0.5922358389601462</v>
      </c>
      <c r="M10" s="71">
        <f t="shared" si="37"/>
        <v>0.5294055428627209</v>
      </c>
      <c r="N10" s="71">
        <f t="shared" si="37"/>
        <v>0.5952289804085108</v>
      </c>
      <c r="O10" s="71">
        <f t="shared" si="37"/>
        <v>0.57030907718900548</v>
      </c>
      <c r="P10" s="71">
        <f t="shared" si="37"/>
        <v>0.61381021096510247</v>
      </c>
      <c r="Q10" s="71">
        <f t="shared" si="37"/>
        <v>0.53651166443753417</v>
      </c>
      <c r="R10" s="71">
        <f t="shared" si="37"/>
        <v>0.59260322391258202</v>
      </c>
      <c r="S10" s="71">
        <f t="shared" si="37"/>
        <v>0.55040251617512759</v>
      </c>
      <c r="T10" s="71">
        <f t="shared" si="37"/>
        <v>0.58783043089325493</v>
      </c>
      <c r="U10" s="71">
        <f t="shared" si="37"/>
        <v>0.5188419893717513</v>
      </c>
      <c r="V10" s="71">
        <f t="shared" si="37"/>
        <v>0.53284497268396425</v>
      </c>
      <c r="W10" s="71">
        <f t="shared" si="37"/>
        <v>0.518325798615213</v>
      </c>
      <c r="X10" s="71">
        <f t="shared" si="37"/>
        <v>0.57311012202282818</v>
      </c>
      <c r="Y10" s="71">
        <f t="shared" si="37"/>
        <v>0.51650990904528082</v>
      </c>
      <c r="Z10" s="71">
        <f t="shared" si="37"/>
        <v>0.54908846033347103</v>
      </c>
      <c r="AA10" s="71">
        <f t="shared" si="37"/>
        <v>0.51303925823417729</v>
      </c>
      <c r="AB10" s="71">
        <f t="shared" si="37"/>
        <v>0.56646888191545786</v>
      </c>
      <c r="AC10" s="71">
        <f t="shared" si="37"/>
        <v>0.50887476148938382</v>
      </c>
      <c r="AD10" s="71">
        <f t="shared" si="37"/>
        <v>0.5510817703339691</v>
      </c>
      <c r="AE10" s="71">
        <f t="shared" si="37"/>
        <v>0.53485808725917527</v>
      </c>
      <c r="AF10" s="71">
        <f t="shared" si="37"/>
        <v>0.56719606238887077</v>
      </c>
      <c r="AG10" s="71">
        <f t="shared" si="37"/>
        <v>0.51728589918809842</v>
      </c>
      <c r="AH10" s="71">
        <f t="shared" si="37"/>
        <v>0.54983656370009681</v>
      </c>
      <c r="AI10" s="71">
        <f t="shared" si="37"/>
        <v>0.53813621669751688</v>
      </c>
      <c r="AJ10" s="71">
        <f t="shared" si="37"/>
        <v>0.58776016362117722</v>
      </c>
      <c r="AK10" s="71">
        <f t="shared" si="37"/>
        <v>0.52939422209361531</v>
      </c>
      <c r="AL10" s="71">
        <f t="shared" si="37"/>
        <v>0.53263312265531026</v>
      </c>
      <c r="AM10" s="71">
        <f t="shared" si="37"/>
        <v>0.52513237107549038</v>
      </c>
      <c r="AN10" s="71">
        <f>+AN8/AN$5</f>
        <v>0.56270746084668632</v>
      </c>
      <c r="AO10" s="71">
        <f t="shared" ref="AO10:AP10" si="38">+AO8/AO$5</f>
        <v>0.49614001515058664</v>
      </c>
      <c r="AP10" s="71">
        <f t="shared" si="38"/>
        <v>0.51965743073153148</v>
      </c>
      <c r="AQ10" s="71">
        <f t="shared" ref="AQ10:AR10" si="39">+AQ8/AQ$5</f>
        <v>0.50556556410635167</v>
      </c>
      <c r="AR10" s="71">
        <f t="shared" si="39"/>
        <v>0.48583517490077716</v>
      </c>
      <c r="AS10" s="71">
        <f t="shared" ref="AS10:AT10" si="40">+AS8/AS$5</f>
        <v>0.47957921386177776</v>
      </c>
      <c r="AT10" s="71">
        <f t="shared" si="40"/>
        <v>0.51479693022559703</v>
      </c>
      <c r="AU10" s="71">
        <f t="shared" ref="AU10:AW10" si="41">+AU8/AU$5</f>
        <v>0.53211760603874447</v>
      </c>
      <c r="AV10" s="71">
        <f t="shared" si="41"/>
        <v>0.55801412864430633</v>
      </c>
      <c r="AW10" s="71">
        <f t="shared" si="41"/>
        <v>0.56511469837461448</v>
      </c>
      <c r="AX10" s="71">
        <f t="shared" ref="AX10:AY10" si="42">+AX8/AX$5</f>
        <v>0.55147073550389625</v>
      </c>
      <c r="AY10" s="71">
        <f t="shared" si="42"/>
        <v>0.53751596680364666</v>
      </c>
      <c r="AZ10" s="71">
        <f t="shared" ref="AZ10" si="43">+AZ8/AZ$5</f>
        <v>0.55781633835012445</v>
      </c>
      <c r="BA10" s="71">
        <f t="shared" ref="BA10:BB10" si="44">+BA8/BA$5</f>
        <v>0.5316978540030074</v>
      </c>
      <c r="BB10" s="71">
        <f t="shared" si="44"/>
        <v>0.54508624854389109</v>
      </c>
      <c r="BC10" s="71">
        <f t="shared" ref="BC10:BD10" si="45">+BC8/BC$5</f>
        <v>0.53433835140016939</v>
      </c>
      <c r="BD10" s="71">
        <f t="shared" si="45"/>
        <v>0.56343783308996598</v>
      </c>
      <c r="BE10" s="71">
        <f t="shared" ref="BE10" si="46">+BE8/BE$5</f>
        <v>0.55221072528238058</v>
      </c>
      <c r="BF10" s="71">
        <f t="shared" ref="BF10:BG10" si="47">+BF8/BF$5</f>
        <v>0.52717725679839689</v>
      </c>
      <c r="BG10" s="71">
        <f t="shared" si="47"/>
        <v>0.53059936504582506</v>
      </c>
      <c r="BH10" s="71">
        <f t="shared" ref="BH10:BK10" si="48">+BH8/BH$5</f>
        <v>0.54508999794795654</v>
      </c>
      <c r="BI10" s="71">
        <f t="shared" si="48"/>
        <v>0.52403913338573216</v>
      </c>
      <c r="BJ10" s="71">
        <f t="shared" si="48"/>
        <v>0.55155600526949367</v>
      </c>
      <c r="BK10" s="71">
        <f t="shared" si="48"/>
        <v>0.52093675924139382</v>
      </c>
      <c r="BL10" s="71">
        <f t="shared" ref="BL10:BM10" si="49">+BL8/BL$5</f>
        <v>0.5444677600570077</v>
      </c>
      <c r="BM10" s="71">
        <f t="shared" si="49"/>
        <v>0.53420101972849232</v>
      </c>
      <c r="BN10" s="71">
        <f t="shared" ref="BN10:BO10" si="50">+BN8/BN$5</f>
        <v>0.54135685660660193</v>
      </c>
      <c r="BO10" s="71">
        <f t="shared" si="50"/>
        <v>0.53425845603674826</v>
      </c>
      <c r="BP10" s="305"/>
    </row>
    <row r="11" spans="2:69">
      <c r="B11" s="70"/>
      <c r="C11" s="71"/>
      <c r="D11" s="71"/>
      <c r="E11" s="71"/>
      <c r="F11" s="71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</row>
    <row r="12" spans="2:69">
      <c r="B12" s="56" t="s">
        <v>221</v>
      </c>
      <c r="C12" s="57">
        <v>-346464</v>
      </c>
      <c r="D12" s="57">
        <v>-288037</v>
      </c>
      <c r="E12" s="57">
        <v>-303774</v>
      </c>
      <c r="F12" s="57">
        <v>-234862</v>
      </c>
      <c r="G12" s="57">
        <v>-366596</v>
      </c>
      <c r="H12" s="57">
        <v>-300884</v>
      </c>
      <c r="I12" s="57">
        <v>-367168</v>
      </c>
      <c r="J12" s="57">
        <v>-217378</v>
      </c>
      <c r="K12" s="57">
        <v>-431449</v>
      </c>
      <c r="L12" s="57">
        <v>-338596</v>
      </c>
      <c r="M12" s="57">
        <v>-412143</v>
      </c>
      <c r="N12" s="57">
        <v>-376918</v>
      </c>
      <c r="O12" s="57">
        <v>-485618</v>
      </c>
      <c r="P12" s="57">
        <v>-451353</v>
      </c>
      <c r="Q12" s="57">
        <v>-525368</v>
      </c>
      <c r="R12" s="57">
        <v>-145249</v>
      </c>
      <c r="S12" s="57">
        <v>-671131</v>
      </c>
      <c r="T12" s="57">
        <v>-518762</v>
      </c>
      <c r="U12" s="57">
        <v>-658326</v>
      </c>
      <c r="V12" s="57">
        <v>-567342</v>
      </c>
      <c r="W12" s="57">
        <v>-622189</v>
      </c>
      <c r="X12" s="57">
        <v>-590984</v>
      </c>
      <c r="Y12" s="57">
        <v>-644290</v>
      </c>
      <c r="Z12" s="57">
        <v>-403580</v>
      </c>
      <c r="AA12" s="57">
        <v>-715508</v>
      </c>
      <c r="AB12" s="57">
        <v>-596401</v>
      </c>
      <c r="AC12" s="57">
        <v>-784314</v>
      </c>
      <c r="AD12" s="57">
        <v>-523380</v>
      </c>
      <c r="AE12" s="57">
        <v>-771961</v>
      </c>
      <c r="AF12" s="57">
        <v>-633079</v>
      </c>
      <c r="AG12" s="57">
        <v>-741214</v>
      </c>
      <c r="AH12" s="57">
        <v>-610819</v>
      </c>
      <c r="AI12" s="57">
        <v>-813288</v>
      </c>
      <c r="AJ12" s="57">
        <v>-778670</v>
      </c>
      <c r="AK12" s="57">
        <v>-793728</v>
      </c>
      <c r="AL12" s="57">
        <v>-474046</v>
      </c>
      <c r="AM12" s="57">
        <v>-822982</v>
      </c>
      <c r="AN12" s="57">
        <v>-632613</v>
      </c>
      <c r="AO12" s="57">
        <v>-802149</v>
      </c>
      <c r="AP12" s="57">
        <v>-625360</v>
      </c>
      <c r="AQ12" s="57">
        <v>-683268</v>
      </c>
      <c r="AR12" s="57">
        <v>-379723</v>
      </c>
      <c r="AS12" s="57">
        <v>-561708</v>
      </c>
      <c r="AT12" s="57">
        <v>-853300</v>
      </c>
      <c r="AU12" s="57">
        <v>-796463</v>
      </c>
      <c r="AV12" s="57">
        <v>-538631</v>
      </c>
      <c r="AW12" s="57">
        <v>-815096</v>
      </c>
      <c r="AX12" s="57">
        <v>-668432</v>
      </c>
      <c r="AY12" s="57">
        <v>-733373</v>
      </c>
      <c r="AZ12" s="57">
        <v>-781082</v>
      </c>
      <c r="BA12" s="57">
        <v>-830720</v>
      </c>
      <c r="BB12" s="57">
        <v>-1257277</v>
      </c>
      <c r="BC12" s="57">
        <v>-814291</v>
      </c>
      <c r="BD12" s="57">
        <v>-832050</v>
      </c>
      <c r="BE12" s="57">
        <v>-986442</v>
      </c>
      <c r="BF12" s="57">
        <v>-865817</v>
      </c>
      <c r="BG12" s="57">
        <v>-1083415</v>
      </c>
      <c r="BH12" s="57">
        <v>-1035910</v>
      </c>
      <c r="BI12" s="57">
        <v>-1042863</v>
      </c>
      <c r="BJ12" s="57">
        <v>-1266742</v>
      </c>
      <c r="BK12" s="57">
        <v>-1317871</v>
      </c>
      <c r="BL12" s="57">
        <v>-1125854</v>
      </c>
      <c r="BM12" s="57">
        <v>-1091041</v>
      </c>
      <c r="BN12" s="57">
        <v>-1471294</v>
      </c>
      <c r="BO12" s="57">
        <v>-1240546</v>
      </c>
    </row>
    <row r="13" spans="2:69">
      <c r="B13" s="73" t="s">
        <v>61</v>
      </c>
      <c r="C13" s="57">
        <v>-10592070</v>
      </c>
      <c r="D13" s="57">
        <v>-12125727</v>
      </c>
      <c r="E13" s="57">
        <v>-10314805</v>
      </c>
      <c r="F13" s="57">
        <v>-11719701</v>
      </c>
      <c r="G13" s="57">
        <v>-11204529</v>
      </c>
      <c r="H13" s="57">
        <v>-13000033</v>
      </c>
      <c r="I13" s="57">
        <v>-11808015</v>
      </c>
      <c r="J13" s="57">
        <v>-14273300</v>
      </c>
      <c r="K13" s="57">
        <v>-13293515</v>
      </c>
      <c r="L13" s="57">
        <v>-14707082</v>
      </c>
      <c r="M13" s="57">
        <v>-14135516</v>
      </c>
      <c r="N13" s="57">
        <v>-15486822</v>
      </c>
      <c r="O13" s="57">
        <v>-15051485</v>
      </c>
      <c r="P13" s="57">
        <v>-17014870</v>
      </c>
      <c r="Q13" s="57">
        <v>-16287265</v>
      </c>
      <c r="R13" s="57">
        <v>-19354847</v>
      </c>
      <c r="S13" s="57">
        <v>-18978291</v>
      </c>
      <c r="T13" s="64">
        <v>-20905278</v>
      </c>
      <c r="U13" s="57">
        <v>-20428995</v>
      </c>
      <c r="V13" s="57">
        <v>-23326112</v>
      </c>
      <c r="W13" s="57">
        <v>-21405193</v>
      </c>
      <c r="X13" s="57">
        <v>-21657295</v>
      </c>
      <c r="Y13" s="57">
        <v>-21479203</v>
      </c>
      <c r="Z13" s="57">
        <v>-24230674</v>
      </c>
      <c r="AA13" s="57">
        <v>-21649741</v>
      </c>
      <c r="AB13" s="57">
        <v>-23087195</v>
      </c>
      <c r="AC13" s="57">
        <v>-22328001</v>
      </c>
      <c r="AD13" s="57">
        <v>-25046182</v>
      </c>
      <c r="AE13" s="57">
        <v>-23558096</v>
      </c>
      <c r="AF13" s="57">
        <v>-25474590</v>
      </c>
      <c r="AG13" s="57">
        <v>-24187840</v>
      </c>
      <c r="AH13" s="57">
        <v>-25827129</v>
      </c>
      <c r="AI13" s="57">
        <v>-24125649</v>
      </c>
      <c r="AJ13" s="57">
        <v>-25591224</v>
      </c>
      <c r="AK13" s="57">
        <v>-24328520</v>
      </c>
      <c r="AL13" s="57">
        <v>-27699847</v>
      </c>
      <c r="AM13" s="57">
        <v>-23732938</v>
      </c>
      <c r="AN13" s="57">
        <v>-26208194</v>
      </c>
      <c r="AO13" s="57">
        <v>-26207900</v>
      </c>
      <c r="AP13" s="57">
        <v>-27618137</v>
      </c>
      <c r="AQ13" s="57">
        <v>-24535176</v>
      </c>
      <c r="AR13" s="57">
        <v>-15112293</v>
      </c>
      <c r="AS13" s="57">
        <v>-18086190</v>
      </c>
      <c r="AT13" s="57">
        <v>-25702130</v>
      </c>
      <c r="AU13" s="57">
        <v>-21974852</v>
      </c>
      <c r="AV13" s="57">
        <v>-24405898</v>
      </c>
      <c r="AW13" s="57">
        <v>-27888528</v>
      </c>
      <c r="AX13" s="57">
        <v>-33624539</v>
      </c>
      <c r="AY13" s="57">
        <v>-29136576</v>
      </c>
      <c r="AZ13" s="57">
        <v>-33705654</v>
      </c>
      <c r="BA13" s="57">
        <v>-30715161</v>
      </c>
      <c r="BB13" s="57">
        <v>-42241672</v>
      </c>
      <c r="BC13" s="57">
        <v>-31845330</v>
      </c>
      <c r="BD13" s="57">
        <v>-35299431</v>
      </c>
      <c r="BE13" s="57">
        <v>-34508710</v>
      </c>
      <c r="BF13" s="57">
        <v>-40016073</v>
      </c>
      <c r="BG13" s="57">
        <v>-36680673</v>
      </c>
      <c r="BH13" s="57">
        <v>-42132569</v>
      </c>
      <c r="BI13" s="57">
        <v>-37640128</v>
      </c>
      <c r="BJ13" s="57">
        <v>-42771743</v>
      </c>
      <c r="BK13" s="57">
        <v>-40081383</v>
      </c>
      <c r="BL13" s="57">
        <v>-44895185</v>
      </c>
      <c r="BM13" s="57">
        <v>-41120088</v>
      </c>
      <c r="BN13" s="57">
        <v>-47263841</v>
      </c>
      <c r="BO13" s="57">
        <v>-43574361</v>
      </c>
    </row>
    <row r="14" spans="2:69">
      <c r="B14" s="74" t="s">
        <v>62</v>
      </c>
      <c r="C14" s="75">
        <v>-10938534</v>
      </c>
      <c r="D14" s="75">
        <v>-12413764</v>
      </c>
      <c r="E14" s="75">
        <v>-10618579</v>
      </c>
      <c r="F14" s="75">
        <v>-11954563</v>
      </c>
      <c r="G14" s="75">
        <v>-11571125</v>
      </c>
      <c r="H14" s="75">
        <v>-13300917</v>
      </c>
      <c r="I14" s="75">
        <v>-12175183</v>
      </c>
      <c r="J14" s="75">
        <v>-14490678</v>
      </c>
      <c r="K14" s="75">
        <v>-13724964</v>
      </c>
      <c r="L14" s="75">
        <v>-15045678</v>
      </c>
      <c r="M14" s="75">
        <v>-14547659</v>
      </c>
      <c r="N14" s="75">
        <v>-15863740</v>
      </c>
      <c r="O14" s="75">
        <v>-15537103</v>
      </c>
      <c r="P14" s="75">
        <v>-17466223</v>
      </c>
      <c r="Q14" s="75">
        <v>-16812633</v>
      </c>
      <c r="R14" s="75">
        <v>-19500096</v>
      </c>
      <c r="S14" s="75">
        <v>-19649422</v>
      </c>
      <c r="T14" s="75">
        <v>-21424040</v>
      </c>
      <c r="U14" s="75">
        <v>-21087321</v>
      </c>
      <c r="V14" s="75">
        <v>-23893454</v>
      </c>
      <c r="W14" s="75">
        <v>-22027382</v>
      </c>
      <c r="X14" s="75">
        <v>-22248279</v>
      </c>
      <c r="Y14" s="75">
        <v>-22123493</v>
      </c>
      <c r="Z14" s="75">
        <v>-24634254</v>
      </c>
      <c r="AA14" s="75">
        <v>-22365249</v>
      </c>
      <c r="AB14" s="75">
        <v>-23683596</v>
      </c>
      <c r="AC14" s="75">
        <v>-23112315</v>
      </c>
      <c r="AD14" s="75">
        <v>-25569562</v>
      </c>
      <c r="AE14" s="75">
        <v>-24330057</v>
      </c>
      <c r="AF14" s="75">
        <v>-26107669</v>
      </c>
      <c r="AG14" s="75">
        <v>-24929054</v>
      </c>
      <c r="AH14" s="75">
        <v>-26437948</v>
      </c>
      <c r="AI14" s="75">
        <v>-24938937</v>
      </c>
      <c r="AJ14" s="75">
        <v>-26369894</v>
      </c>
      <c r="AK14" s="75">
        <v>-25122248</v>
      </c>
      <c r="AL14" s="75">
        <v>-28173893</v>
      </c>
      <c r="AM14" s="75">
        <v>-24555920</v>
      </c>
      <c r="AN14" s="75">
        <v>-26840807</v>
      </c>
      <c r="AO14" s="75">
        <v>-27010049</v>
      </c>
      <c r="AP14" s="75">
        <v>-28243497</v>
      </c>
      <c r="AQ14" s="75">
        <v>-25218444</v>
      </c>
      <c r="AR14" s="75">
        <v>-15492016</v>
      </c>
      <c r="AS14" s="75">
        <v>-18647898</v>
      </c>
      <c r="AT14" s="75">
        <v>-26555430</v>
      </c>
      <c r="AU14" s="75">
        <v>-22771315</v>
      </c>
      <c r="AV14" s="75">
        <v>-24944529</v>
      </c>
      <c r="AW14" s="75">
        <v>-28703624</v>
      </c>
      <c r="AX14" s="75">
        <v>-34292971</v>
      </c>
      <c r="AY14" s="75">
        <v>-29869949</v>
      </c>
      <c r="AZ14" s="75">
        <v>-34486736</v>
      </c>
      <c r="BA14" s="75">
        <v>-31545881</v>
      </c>
      <c r="BB14" s="75">
        <v>-43498949</v>
      </c>
      <c r="BC14" s="75">
        <v>-32659621</v>
      </c>
      <c r="BD14" s="75">
        <v>-36131481</v>
      </c>
      <c r="BE14" s="75">
        <v>-35495152</v>
      </c>
      <c r="BF14" s="75">
        <v>-40881890</v>
      </c>
      <c r="BG14" s="75">
        <v>-37764088</v>
      </c>
      <c r="BH14" s="75">
        <v>-43168479</v>
      </c>
      <c r="BI14" s="75">
        <v>-38682991</v>
      </c>
      <c r="BJ14" s="75">
        <v>-44038485</v>
      </c>
      <c r="BK14" s="75">
        <v>-41399254</v>
      </c>
      <c r="BL14" s="75">
        <v>-46021039</v>
      </c>
      <c r="BM14" s="75">
        <v>-42211129</v>
      </c>
      <c r="BN14" s="75">
        <v>-48735135</v>
      </c>
      <c r="BO14" s="75">
        <v>-44814907</v>
      </c>
      <c r="BP14" s="184"/>
      <c r="BQ14" s="184"/>
    </row>
    <row r="15" spans="2:69">
      <c r="B15" s="59" t="s">
        <v>58</v>
      </c>
      <c r="C15" s="77"/>
      <c r="D15" s="77"/>
      <c r="E15" s="77"/>
      <c r="F15" s="77"/>
      <c r="G15" s="61">
        <f t="shared" ref="G15" si="51">+G14/C14-1</f>
        <v>5.7831424210959215E-2</v>
      </c>
      <c r="H15" s="61">
        <f t="shared" ref="H15" si="52">+H14/D14-1</f>
        <v>7.1465270324133856E-2</v>
      </c>
      <c r="I15" s="61">
        <f t="shared" ref="I15" si="53">+I14/E14-1</f>
        <v>0.14659249603925351</v>
      </c>
      <c r="J15" s="61">
        <f t="shared" ref="J15" si="54">+J14/F14-1</f>
        <v>0.21214619053829065</v>
      </c>
      <c r="K15" s="61">
        <f t="shared" ref="K15" si="55">+K14/G14-1</f>
        <v>0.18613911784722736</v>
      </c>
      <c r="L15" s="61">
        <f t="shared" ref="L15" si="56">+L14/H14-1</f>
        <v>0.13117599335444319</v>
      </c>
      <c r="M15" s="61">
        <f t="shared" ref="M15" si="57">+M14/I14-1</f>
        <v>0.19486162959521836</v>
      </c>
      <c r="N15" s="61">
        <f t="shared" ref="N15" si="58">+N14/J14-1</f>
        <v>9.4754848599906794E-2</v>
      </c>
      <c r="O15" s="61">
        <f t="shared" ref="O15" si="59">+O14/K14-1</f>
        <v>0.13203233174236373</v>
      </c>
      <c r="P15" s="61">
        <f t="shared" ref="P15" si="60">+P14/L14-1</f>
        <v>0.16087975563480761</v>
      </c>
      <c r="Q15" s="61">
        <f t="shared" ref="Q15" si="61">+Q14/M14-1</f>
        <v>0.15569336619726926</v>
      </c>
      <c r="R15" s="61">
        <f t="shared" ref="R15" si="62">+R14/N14-1</f>
        <v>0.22922438214443752</v>
      </c>
      <c r="S15" s="61">
        <f t="shared" ref="S15" si="63">+S14/O14-1</f>
        <v>0.26467733399205762</v>
      </c>
      <c r="T15" s="61">
        <f t="shared" ref="T15" si="64">+T14/P14-1</f>
        <v>0.22659833210648928</v>
      </c>
      <c r="U15" s="61">
        <f t="shared" ref="U15" si="65">+U14/Q14-1</f>
        <v>0.254254523964212</v>
      </c>
      <c r="V15" s="61">
        <f t="shared" ref="V15" si="66">+V14/R14-1</f>
        <v>0.22529930109062035</v>
      </c>
      <c r="W15" s="61">
        <f t="shared" ref="W15" si="67">+W14/S14-1</f>
        <v>0.1210193358359346</v>
      </c>
      <c r="X15" s="61">
        <f t="shared" ref="X15" si="68">+X14/T14-1</f>
        <v>3.847262234387161E-2</v>
      </c>
      <c r="Y15" s="61">
        <f t="shared" ref="Y15" si="69">+Y14/U14-1</f>
        <v>4.9137204294466885E-2</v>
      </c>
      <c r="Z15" s="61">
        <f t="shared" ref="Z15" si="70">+Z14/V14-1</f>
        <v>3.1004307707039658E-2</v>
      </c>
      <c r="AA15" s="61">
        <f t="shared" ref="AA15" si="71">+AA14/W14-1</f>
        <v>1.5338500054159931E-2</v>
      </c>
      <c r="AB15" s="61">
        <f t="shared" ref="AB15" si="72">+AB14/X14-1</f>
        <v>6.4513619233200092E-2</v>
      </c>
      <c r="AC15" s="61">
        <f t="shared" ref="AC15" si="73">+AC14/Y14-1</f>
        <v>4.4695564122717801E-2</v>
      </c>
      <c r="AD15" s="61">
        <f t="shared" ref="AD15" si="74">+AD14/Z14-1</f>
        <v>3.7967782584364063E-2</v>
      </c>
      <c r="AE15" s="61">
        <f t="shared" ref="AE15" si="75">+AE14/AA14-1</f>
        <v>8.7850933383303742E-2</v>
      </c>
      <c r="AF15" s="61">
        <f t="shared" ref="AF15" si="76">+AF14/AB14-1</f>
        <v>0.10235240459261341</v>
      </c>
      <c r="AG15" s="61">
        <f t="shared" ref="AG15" si="77">+AG14/AC14-1</f>
        <v>7.8604804408385798E-2</v>
      </c>
      <c r="AH15" s="61">
        <f t="shared" ref="AH15" si="78">+AH14/AD14-1</f>
        <v>3.3961708065237906E-2</v>
      </c>
      <c r="AI15" s="61">
        <f t="shared" ref="AI15" si="79">+AI14/AE14-1</f>
        <v>2.5025835327882717E-2</v>
      </c>
      <c r="AJ15" s="61">
        <f t="shared" ref="AJ15" si="80">+AJ14/AF14-1</f>
        <v>1.0043983627952446E-2</v>
      </c>
      <c r="AK15" s="61">
        <f t="shared" ref="AK15" si="81">+AK14/AG14-1</f>
        <v>7.7497525577985282E-3</v>
      </c>
      <c r="AL15" s="61">
        <f t="shared" ref="AL15" si="82">+AL14/AH14-1</f>
        <v>6.5661109553585728E-2</v>
      </c>
      <c r="AM15" s="61">
        <f t="shared" ref="AM15" si="83">+AM14/AI14-1</f>
        <v>-1.535819269281602E-2</v>
      </c>
      <c r="AN15" s="61">
        <f t="shared" ref="AN15:BA15" si="84">+AN14/AJ14-1</f>
        <v>1.7857978496235161E-2</v>
      </c>
      <c r="AO15" s="61">
        <f t="shared" si="84"/>
        <v>7.5144588971496562E-2</v>
      </c>
      <c r="AP15" s="61">
        <f t="shared" si="84"/>
        <v>2.4705141032514977E-3</v>
      </c>
      <c r="AQ15" s="61">
        <f t="shared" si="84"/>
        <v>2.6980214954275716E-2</v>
      </c>
      <c r="AR15" s="61">
        <f t="shared" si="84"/>
        <v>-0.42281854640212568</v>
      </c>
      <c r="AS15" s="61">
        <f t="shared" si="84"/>
        <v>-0.30959406997003225</v>
      </c>
      <c r="AT15" s="61">
        <f t="shared" si="84"/>
        <v>-5.9768342425868815E-2</v>
      </c>
      <c r="AU15" s="61">
        <f t="shared" si="84"/>
        <v>-9.7037271609620279E-2</v>
      </c>
      <c r="AV15" s="61">
        <f t="shared" si="84"/>
        <v>0.61015383666012224</v>
      </c>
      <c r="AW15" s="61">
        <f t="shared" si="84"/>
        <v>0.53924179550960649</v>
      </c>
      <c r="AX15" s="61">
        <f t="shared" si="84"/>
        <v>0.29137321444239461</v>
      </c>
      <c r="AY15" s="61">
        <f t="shared" si="84"/>
        <v>0.31173579567100096</v>
      </c>
      <c r="AZ15" s="61">
        <f t="shared" si="84"/>
        <v>0.38253706854917957</v>
      </c>
      <c r="BA15" s="61">
        <f t="shared" si="84"/>
        <v>9.9020841410129901E-2</v>
      </c>
      <c r="BB15" s="61">
        <f t="shared" ref="BB15:BO15" si="85">+BB14/AX14-1</f>
        <v>0.26845087292086767</v>
      </c>
      <c r="BC15" s="61">
        <f t="shared" si="85"/>
        <v>9.3393932477085828E-2</v>
      </c>
      <c r="BD15" s="61">
        <f t="shared" si="85"/>
        <v>4.7692104001956004E-2</v>
      </c>
      <c r="BE15" s="61">
        <f t="shared" si="85"/>
        <v>0.12519133639031987</v>
      </c>
      <c r="BF15" s="61">
        <f t="shared" si="85"/>
        <v>-6.0163729473096006E-2</v>
      </c>
      <c r="BG15" s="61">
        <f t="shared" si="85"/>
        <v>0.15629290370515925</v>
      </c>
      <c r="BH15" s="61">
        <f t="shared" si="85"/>
        <v>0.19476085134733334</v>
      </c>
      <c r="BI15" s="61">
        <f t="shared" si="85"/>
        <v>8.9810546521958745E-2</v>
      </c>
      <c r="BJ15" s="61">
        <f t="shared" si="85"/>
        <v>7.7212550593918294E-2</v>
      </c>
      <c r="BK15" s="61">
        <f t="shared" si="85"/>
        <v>9.6259864662957106E-2</v>
      </c>
      <c r="BL15" s="61">
        <f t="shared" si="85"/>
        <v>6.6079696715744873E-2</v>
      </c>
      <c r="BM15" s="61">
        <f t="shared" si="85"/>
        <v>9.1206442645554553E-2</v>
      </c>
      <c r="BN15" s="61">
        <f t="shared" si="85"/>
        <v>0.10664876414345326</v>
      </c>
      <c r="BO15" s="61">
        <f t="shared" si="85"/>
        <v>8.250518233975912E-2</v>
      </c>
    </row>
    <row r="16" spans="2:69" s="69" customFormat="1">
      <c r="B16" s="59" t="s">
        <v>60</v>
      </c>
      <c r="C16" s="71">
        <f>+-C14/C$5</f>
        <v>0.35755863897689222</v>
      </c>
      <c r="D16" s="71">
        <f t="shared" ref="D16:AN16" si="86">+-D14/D$5</f>
        <v>0.40242710886641514</v>
      </c>
      <c r="E16" s="71">
        <f t="shared" si="86"/>
        <v>0.37367154218448834</v>
      </c>
      <c r="F16" s="71">
        <f t="shared" si="86"/>
        <v>0.38587526131859834</v>
      </c>
      <c r="G16" s="71">
        <f t="shared" si="86"/>
        <v>0.3411496273295313</v>
      </c>
      <c r="H16" s="71">
        <f t="shared" si="86"/>
        <v>0.37746308544922519</v>
      </c>
      <c r="I16" s="71">
        <f t="shared" si="86"/>
        <v>0.35958352023519569</v>
      </c>
      <c r="J16" s="71">
        <f t="shared" si="86"/>
        <v>0.36837715744452987</v>
      </c>
      <c r="K16" s="71">
        <f t="shared" si="86"/>
        <v>0.33141352040317373</v>
      </c>
      <c r="L16" s="71">
        <f t="shared" si="86"/>
        <v>0.32855036224075007</v>
      </c>
      <c r="M16" s="71">
        <f t="shared" si="86"/>
        <v>0.35951525590855227</v>
      </c>
      <c r="N16" s="71">
        <f t="shared" si="86"/>
        <v>0.36810534853956961</v>
      </c>
      <c r="O16" s="71">
        <f t="shared" si="86"/>
        <v>0.33068314658347958</v>
      </c>
      <c r="P16" s="71">
        <f t="shared" si="86"/>
        <v>0.34293330796085969</v>
      </c>
      <c r="Q16" s="71">
        <f t="shared" si="86"/>
        <v>0.36629013609436389</v>
      </c>
      <c r="R16" s="71">
        <f t="shared" si="86"/>
        <v>0.39145517384559131</v>
      </c>
      <c r="S16" s="71">
        <f t="shared" si="86"/>
        <v>0.35345976868228784</v>
      </c>
      <c r="T16" s="71">
        <f t="shared" si="86"/>
        <v>0.34794038725608345</v>
      </c>
      <c r="U16" s="71">
        <f t="shared" si="86"/>
        <v>0.39137022761134965</v>
      </c>
      <c r="V16" s="71">
        <f t="shared" si="86"/>
        <v>0.3782994952529643</v>
      </c>
      <c r="W16" s="71">
        <f t="shared" si="86"/>
        <v>0.36707276271847905</v>
      </c>
      <c r="X16" s="71">
        <f t="shared" si="86"/>
        <v>0.37508969341202364</v>
      </c>
      <c r="Y16" s="71">
        <f t="shared" si="86"/>
        <v>0.40772646080419345</v>
      </c>
      <c r="Z16" s="71">
        <f t="shared" si="86"/>
        <v>0.4118603455053691</v>
      </c>
      <c r="AA16" s="71">
        <f t="shared" si="86"/>
        <v>0.37578935679272318</v>
      </c>
      <c r="AB16" s="71">
        <f t="shared" si="86"/>
        <v>0.36617954195575525</v>
      </c>
      <c r="AC16" s="71">
        <f t="shared" si="86"/>
        <v>0.41452287797202503</v>
      </c>
      <c r="AD16" s="71">
        <f t="shared" si="86"/>
        <v>0.41401639014852742</v>
      </c>
      <c r="AE16" s="71">
        <f t="shared" si="86"/>
        <v>0.39653634705901103</v>
      </c>
      <c r="AF16" s="71">
        <f t="shared" si="86"/>
        <v>0.36995477136468419</v>
      </c>
      <c r="AG16" s="71">
        <f t="shared" si="86"/>
        <v>0.4342793968746933</v>
      </c>
      <c r="AH16" s="71">
        <f t="shared" si="86"/>
        <v>0.42896275650666049</v>
      </c>
      <c r="AI16" s="71">
        <f t="shared" si="86"/>
        <v>0.41000340807254509</v>
      </c>
      <c r="AJ16" s="71">
        <f t="shared" si="86"/>
        <v>0.38670538780730462</v>
      </c>
      <c r="AK16" s="71">
        <f t="shared" si="86"/>
        <v>0.44245364383097457</v>
      </c>
      <c r="AL16" s="71">
        <f t="shared" si="86"/>
        <v>0.45504019006649016</v>
      </c>
      <c r="AM16" s="71">
        <f t="shared" si="86"/>
        <v>0.43676220767331586</v>
      </c>
      <c r="AN16" s="71">
        <f t="shared" si="86"/>
        <v>0.40563952256152386</v>
      </c>
      <c r="AO16" s="71">
        <f t="shared" ref="AO16:AP16" si="87">+-AO14/AO$5</f>
        <v>0.46770988581579098</v>
      </c>
      <c r="AP16" s="71">
        <f t="shared" si="87"/>
        <v>0.49188678864761359</v>
      </c>
      <c r="AQ16" s="71">
        <f t="shared" ref="AQ16:AR16" si="88">+-AQ14/AQ$5</f>
        <v>0.5198289892091108</v>
      </c>
      <c r="AR16" s="71">
        <f t="shared" si="88"/>
        <v>0.68042354696979712</v>
      </c>
      <c r="AS16" s="71">
        <f t="shared" ref="AS16:AT16" si="89">+-AS14/AS$5</f>
        <v>0.40689005128308969</v>
      </c>
      <c r="AT16" s="71">
        <f t="shared" si="89"/>
        <v>0.39436189973592362</v>
      </c>
      <c r="AU16" s="71">
        <f t="shared" ref="AU16:AW16" si="90">+-AU14/AU$5</f>
        <v>0.46102018989857613</v>
      </c>
      <c r="AV16" s="71">
        <f t="shared" si="90"/>
        <v>0.35309124589377699</v>
      </c>
      <c r="AW16" s="71">
        <f t="shared" si="90"/>
        <v>0.36804735255868259</v>
      </c>
      <c r="AX16" s="71">
        <f t="shared" ref="AX16:AY16" si="91">+-AX14/AX$5</f>
        <v>0.35477158827235228</v>
      </c>
      <c r="AY16" s="71">
        <f t="shared" si="91"/>
        <v>0.42749813836908968</v>
      </c>
      <c r="AZ16" s="71">
        <f t="shared" ref="AZ16" si="92">+-AZ14/AZ$5</f>
        <v>0.38804770609750405</v>
      </c>
      <c r="BA16" s="71">
        <f t="shared" ref="BA16:BB16" si="93">+-BA14/BA$5</f>
        <v>0.4578198659392258</v>
      </c>
      <c r="BB16" s="71">
        <f t="shared" si="93"/>
        <v>0.49766120468200448</v>
      </c>
      <c r="BC16" s="71">
        <f t="shared" ref="BC16:BD16" si="94">+-BC14/BC$5</f>
        <v>0.42347960790416095</v>
      </c>
      <c r="BD16" s="71">
        <f t="shared" si="94"/>
        <v>0.41308264516581694</v>
      </c>
      <c r="BE16" s="71">
        <f t="shared" ref="BE16" si="95">+-BE14/BE$5</f>
        <v>0.4875186690213601</v>
      </c>
      <c r="BF16" s="71">
        <f t="shared" ref="BF16:BG16" si="96">+-BF14/BF$5</f>
        <v>0.45853756921404437</v>
      </c>
      <c r="BG16" s="71">
        <f t="shared" si="96"/>
        <v>0.45277071375928313</v>
      </c>
      <c r="BH16" s="71">
        <f t="shared" ref="BH16:BI16" si="97">+-BH14/BH$5</f>
        <v>0.39063190425157951</v>
      </c>
      <c r="BI16" s="71">
        <f t="shared" si="97"/>
        <v>0.48360394349272318</v>
      </c>
      <c r="BJ16" s="71">
        <f t="shared" ref="BJ16:BK16" si="98">+-BJ14/BJ$5</f>
        <v>0.43142134511925795</v>
      </c>
      <c r="BK16" s="71">
        <f t="shared" si="98"/>
        <v>0.43802751260177075</v>
      </c>
      <c r="BL16" s="71">
        <f t="shared" ref="BL16:BM16" si="99">+-BL14/BL$5</f>
        <v>0.41220875655011491</v>
      </c>
      <c r="BM16" s="71">
        <f t="shared" si="99"/>
        <v>0.49115461585789616</v>
      </c>
      <c r="BN16" s="71">
        <f t="shared" ref="BN16:BO16" si="100">+-BN14/BN$5</f>
        <v>0.43646819352642485</v>
      </c>
      <c r="BO16" s="71">
        <f t="shared" si="100"/>
        <v>0.47212330742284203</v>
      </c>
    </row>
    <row r="17" spans="2:69">
      <c r="B17" s="70"/>
      <c r="C17" s="71"/>
      <c r="D17" s="71"/>
      <c r="E17" s="71"/>
      <c r="F17" s="71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Y17" s="22"/>
      <c r="AZ17" s="22"/>
      <c r="BA17" s="22"/>
      <c r="BB17" s="184"/>
      <c r="BC17" s="24"/>
      <c r="BD17" s="22"/>
      <c r="BE17" s="22"/>
      <c r="BF17" s="22"/>
      <c r="BG17" s="22"/>
      <c r="BH17" s="22"/>
      <c r="BI17" s="99"/>
      <c r="BJ17" s="99"/>
      <c r="BK17" s="171"/>
      <c r="BL17" s="171"/>
      <c r="BM17" s="171"/>
      <c r="BN17" s="171"/>
      <c r="BO17" s="171"/>
    </row>
    <row r="18" spans="2:69">
      <c r="B18" s="65" t="s">
        <v>47</v>
      </c>
      <c r="C18" s="66">
        <v>5113177</v>
      </c>
      <c r="D18" s="66">
        <v>5590458</v>
      </c>
      <c r="E18" s="66">
        <v>4249092</v>
      </c>
      <c r="F18" s="66">
        <v>6769955</v>
      </c>
      <c r="G18" s="66">
        <v>8040095</v>
      </c>
      <c r="H18" s="66">
        <v>8817051</v>
      </c>
      <c r="I18" s="66">
        <v>7384838</v>
      </c>
      <c r="J18" s="66">
        <v>8917384</v>
      </c>
      <c r="K18" s="66">
        <v>9392795</v>
      </c>
      <c r="L18" s="66">
        <v>12075247</v>
      </c>
      <c r="M18" s="66">
        <v>6874551</v>
      </c>
      <c r="N18" s="66">
        <v>9788041</v>
      </c>
      <c r="O18" s="66">
        <v>11258792</v>
      </c>
      <c r="P18" s="66">
        <v>13796258</v>
      </c>
      <c r="Q18" s="66">
        <v>7813129</v>
      </c>
      <c r="R18" s="66">
        <v>10020065</v>
      </c>
      <c r="S18" s="66">
        <v>10948378</v>
      </c>
      <c r="T18" s="66">
        <v>14770961</v>
      </c>
      <c r="U18" s="66">
        <v>6868274</v>
      </c>
      <c r="V18" s="66">
        <v>9761116</v>
      </c>
      <c r="W18" s="66">
        <v>9076425</v>
      </c>
      <c r="X18" s="66">
        <v>11745494</v>
      </c>
      <c r="Y18" s="66">
        <v>5902658</v>
      </c>
      <c r="Z18" s="66">
        <v>8207909</v>
      </c>
      <c r="AA18" s="66">
        <v>8168481</v>
      </c>
      <c r="AB18" s="66">
        <v>12954224</v>
      </c>
      <c r="AC18" s="66">
        <v>5260724</v>
      </c>
      <c r="AD18" s="66">
        <v>8465128</v>
      </c>
      <c r="AE18" s="66">
        <v>8486929</v>
      </c>
      <c r="AF18" s="66">
        <v>13919297</v>
      </c>
      <c r="AG18" s="66">
        <v>4764844</v>
      </c>
      <c r="AH18" s="66">
        <v>7449727</v>
      </c>
      <c r="AI18" s="66">
        <v>7793828</v>
      </c>
      <c r="AJ18" s="66">
        <v>13710161</v>
      </c>
      <c r="AK18" s="66">
        <v>4936433</v>
      </c>
      <c r="AL18" s="66">
        <v>4804180</v>
      </c>
      <c r="AM18" s="66">
        <v>4968403</v>
      </c>
      <c r="AN18" s="66">
        <v>10393046</v>
      </c>
      <c r="AO18" s="66">
        <v>1641828</v>
      </c>
      <c r="AP18" s="66">
        <v>1594554</v>
      </c>
      <c r="AQ18" s="66">
        <v>-691961</v>
      </c>
      <c r="AR18" s="66">
        <v>-4430426</v>
      </c>
      <c r="AS18" s="66">
        <v>3331367</v>
      </c>
      <c r="AT18" s="66">
        <v>8109820</v>
      </c>
      <c r="AU18" s="66">
        <v>3511737</v>
      </c>
      <c r="AV18" s="66">
        <v>14477008</v>
      </c>
      <c r="AW18" s="66">
        <v>15369074</v>
      </c>
      <c r="AX18" s="66">
        <v>19013355</v>
      </c>
      <c r="AY18" s="66">
        <v>7687114</v>
      </c>
      <c r="AZ18" s="66">
        <v>15087748</v>
      </c>
      <c r="BA18" s="66">
        <v>5090531</v>
      </c>
      <c r="BB18" s="66">
        <v>4145269</v>
      </c>
      <c r="BC18" s="66">
        <v>8549655</v>
      </c>
      <c r="BD18" s="66">
        <v>13151256</v>
      </c>
      <c r="BE18" s="66">
        <v>4710085</v>
      </c>
      <c r="BF18" s="66">
        <v>6119717</v>
      </c>
      <c r="BG18" s="66">
        <v>6491427</v>
      </c>
      <c r="BH18" s="66">
        <v>17069064</v>
      </c>
      <c r="BI18" s="66">
        <v>3234370</v>
      </c>
      <c r="BJ18" s="66">
        <v>12263066.00000003</v>
      </c>
      <c r="BK18" s="66">
        <v>7835994</v>
      </c>
      <c r="BL18" s="66">
        <v>14766054</v>
      </c>
      <c r="BM18" s="66">
        <v>3699522</v>
      </c>
      <c r="BN18" s="66">
        <v>11711651</v>
      </c>
      <c r="BO18" s="66">
        <v>5897995</v>
      </c>
      <c r="BP18" s="184"/>
      <c r="BQ18" s="184"/>
    </row>
    <row r="19" spans="2:69" s="69" customFormat="1">
      <c r="B19" s="59" t="s">
        <v>58</v>
      </c>
      <c r="C19" s="78"/>
      <c r="D19" s="78"/>
      <c r="E19" s="78"/>
      <c r="F19" s="78"/>
      <c r="G19" s="61">
        <f t="shared" ref="G19" si="101">+G18/C18-1</f>
        <v>0.57242649726383421</v>
      </c>
      <c r="H19" s="61">
        <f t="shared" ref="H19" si="102">+H18/D18-1</f>
        <v>0.57716076214149181</v>
      </c>
      <c r="I19" s="61">
        <f t="shared" ref="I19" si="103">+I18/E18-1</f>
        <v>0.73798025554636149</v>
      </c>
      <c r="J19" s="61">
        <f t="shared" ref="J19" si="104">+J18/F18-1</f>
        <v>0.3171998927614732</v>
      </c>
      <c r="K19" s="61">
        <f t="shared" ref="K19" si="105">+K18/G18-1</f>
        <v>0.16824428069568831</v>
      </c>
      <c r="L19" s="61">
        <f t="shared" ref="L19" si="106">+L18/H18-1</f>
        <v>0.36953353224337704</v>
      </c>
      <c r="M19" s="61">
        <f t="shared" ref="M19" si="107">+M18/I18-1</f>
        <v>-6.9099281527908896E-2</v>
      </c>
      <c r="N19" s="61">
        <f t="shared" ref="N19" si="108">+N18/J18-1</f>
        <v>9.7635921027960704E-2</v>
      </c>
      <c r="O19" s="61">
        <f t="shared" ref="O19" si="109">+O18/K18-1</f>
        <v>0.19866259191220514</v>
      </c>
      <c r="P19" s="61">
        <f t="shared" ref="P19" si="110">+P18/L18-1</f>
        <v>0.14252387549505197</v>
      </c>
      <c r="Q19" s="61">
        <f t="shared" ref="Q19" si="111">+Q18/M18-1</f>
        <v>0.13652935297156144</v>
      </c>
      <c r="R19" s="61">
        <f t="shared" ref="R19" si="112">+R18/N18-1</f>
        <v>2.3704845535485575E-2</v>
      </c>
      <c r="S19" s="61">
        <f t="shared" ref="S19" si="113">+S18/O18-1</f>
        <v>-2.7570808662243707E-2</v>
      </c>
      <c r="T19" s="61">
        <f t="shared" ref="T19" si="114">+T18/P18-1</f>
        <v>7.0649809535310304E-2</v>
      </c>
      <c r="U19" s="61">
        <f t="shared" ref="U19" si="115">+U18/Q18-1</f>
        <v>-0.12093170354668403</v>
      </c>
      <c r="V19" s="61">
        <f t="shared" ref="V19" si="116">+V18/R18-1</f>
        <v>-2.5843045928344743E-2</v>
      </c>
      <c r="W19" s="61">
        <f t="shared" ref="W19" si="117">+W18/S18-1</f>
        <v>-0.1709799387635319</v>
      </c>
      <c r="X19" s="61">
        <f t="shared" ref="X19" si="118">+X18/T18-1</f>
        <v>-0.20482533262392344</v>
      </c>
      <c r="Y19" s="61">
        <f t="shared" ref="Y19" si="119">+Y18/U18-1</f>
        <v>-0.14059078015815907</v>
      </c>
      <c r="Z19" s="61">
        <f t="shared" ref="Z19" si="120">+Z18/V18-1</f>
        <v>-0.15912186680293527</v>
      </c>
      <c r="AA19" s="61">
        <f t="shared" ref="AA19" si="121">+AA18/W18-1</f>
        <v>-0.10003321792445818</v>
      </c>
      <c r="AB19" s="61">
        <f t="shared" ref="AB19" si="122">+AB18/X18-1</f>
        <v>0.1029101032276718</v>
      </c>
      <c r="AC19" s="61">
        <f t="shared" ref="AC19" si="123">+AC18/Y18-1</f>
        <v>-0.10875337856267464</v>
      </c>
      <c r="AD19" s="61">
        <f t="shared" ref="AD19" si="124">+AD18/Z18-1</f>
        <v>3.1337944901679515E-2</v>
      </c>
      <c r="AE19" s="61">
        <f t="shared" ref="AE19" si="125">+AE18/AA18-1</f>
        <v>3.8984971624467235E-2</v>
      </c>
      <c r="AF19" s="61">
        <f t="shared" ref="AF19" si="126">+AF18/AB18-1</f>
        <v>7.4498711771542547E-2</v>
      </c>
      <c r="AG19" s="61">
        <f t="shared" ref="AG19" si="127">+AG18/AC18-1</f>
        <v>-9.426078995970899E-2</v>
      </c>
      <c r="AH19" s="61">
        <f t="shared" ref="AH19" si="128">+AH18/AD18-1</f>
        <v>-0.11995105094689651</v>
      </c>
      <c r="AI19" s="61">
        <f t="shared" ref="AI19" si="129">+AI18/AE18-1</f>
        <v>-8.1666878561137968E-2</v>
      </c>
      <c r="AJ19" s="61">
        <f t="shared" ref="AJ19" si="130">+AJ18/AF18-1</f>
        <v>-1.502489673149443E-2</v>
      </c>
      <c r="AK19" s="61">
        <f t="shared" ref="AK19" si="131">+AK18/AG18-1</f>
        <v>3.6011462285019169E-2</v>
      </c>
      <c r="AL19" s="61">
        <f t="shared" ref="AL19" si="132">+AL18/AH18-1</f>
        <v>-0.3551199929876625</v>
      </c>
      <c r="AM19" s="61">
        <f t="shared" ref="AM19" si="133">+AM18/AI18-1</f>
        <v>-0.3625208305854325</v>
      </c>
      <c r="AN19" s="61">
        <f t="shared" ref="AN19:BO19" si="134">+AN18/AJ18-1</f>
        <v>-0.24194573645050554</v>
      </c>
      <c r="AO19" s="61">
        <f t="shared" si="134"/>
        <v>-0.66740599943319401</v>
      </c>
      <c r="AP19" s="61">
        <f t="shared" si="134"/>
        <v>-0.66809028804083104</v>
      </c>
      <c r="AQ19" s="61">
        <f t="shared" si="134"/>
        <v>-1.1392723174831028</v>
      </c>
      <c r="AR19" s="61">
        <f t="shared" si="134"/>
        <v>-1.4262875388023877</v>
      </c>
      <c r="AS19" s="61">
        <f t="shared" si="134"/>
        <v>1.0290596822566065</v>
      </c>
      <c r="AT19" s="61">
        <f t="shared" si="134"/>
        <v>4.0859487982219482</v>
      </c>
      <c r="AU19" s="61">
        <f t="shared" si="134"/>
        <v>-6.0750504724977272</v>
      </c>
      <c r="AV19" s="61">
        <f t="shared" si="134"/>
        <v>-4.2676334059072421</v>
      </c>
      <c r="AW19" s="61">
        <f t="shared" si="134"/>
        <v>3.6134436704211819</v>
      </c>
      <c r="AX19" s="61">
        <f t="shared" si="134"/>
        <v>1.344485450971785</v>
      </c>
      <c r="AY19" s="61">
        <f t="shared" si="134"/>
        <v>1.1889777053349952</v>
      </c>
      <c r="AZ19" s="61">
        <f t="shared" si="134"/>
        <v>4.2186893866467345E-2</v>
      </c>
      <c r="BA19" s="61">
        <f t="shared" si="134"/>
        <v>-0.66878089076804503</v>
      </c>
      <c r="BB19" s="61">
        <f t="shared" si="134"/>
        <v>-0.78198119164134894</v>
      </c>
      <c r="BC19" s="61">
        <f t="shared" si="134"/>
        <v>0.11220608930737863</v>
      </c>
      <c r="BD19" s="61">
        <f t="shared" si="134"/>
        <v>-0.12834864421118375</v>
      </c>
      <c r="BE19" s="61">
        <f t="shared" si="134"/>
        <v>-7.473601476938263E-2</v>
      </c>
      <c r="BF19" s="61">
        <f t="shared" si="134"/>
        <v>0.47631359991353994</v>
      </c>
      <c r="BG19" s="61">
        <f t="shared" si="134"/>
        <v>-0.24073813504755459</v>
      </c>
      <c r="BH19" s="61">
        <f t="shared" si="134"/>
        <v>0.2979037135312399</v>
      </c>
      <c r="BI19" s="61">
        <f t="shared" si="134"/>
        <v>-0.31330963241640009</v>
      </c>
      <c r="BJ19" s="61">
        <f t="shared" si="134"/>
        <v>1.0038616164767147</v>
      </c>
      <c r="BK19" s="61">
        <f t="shared" si="134"/>
        <v>0.20712964961325153</v>
      </c>
      <c r="BL19" s="61">
        <f t="shared" si="134"/>
        <v>-0.13492303971676478</v>
      </c>
      <c r="BM19" s="61">
        <f t="shared" si="134"/>
        <v>0.14381533343433195</v>
      </c>
      <c r="BN19" s="61">
        <f t="shared" si="134"/>
        <v>-4.4965508625659178E-2</v>
      </c>
      <c r="BO19" s="61">
        <f t="shared" si="134"/>
        <v>-0.24732012301183492</v>
      </c>
    </row>
    <row r="20" spans="2:69" s="69" customFormat="1">
      <c r="B20" s="59" t="s">
        <v>60</v>
      </c>
      <c r="C20" s="71">
        <f t="shared" ref="C20:AM20" si="135">+C18/C$5</f>
        <v>0.167139454790555</v>
      </c>
      <c r="D20" s="71">
        <f t="shared" si="135"/>
        <v>0.18123043503800471</v>
      </c>
      <c r="E20" s="71">
        <f t="shared" si="135"/>
        <v>0.14952704693573141</v>
      </c>
      <c r="F20" s="71">
        <f t="shared" si="135"/>
        <v>0.21852393556670799</v>
      </c>
      <c r="G20" s="71">
        <f t="shared" si="135"/>
        <v>0.23704483470224616</v>
      </c>
      <c r="H20" s="71">
        <f t="shared" si="135"/>
        <v>0.25021667867134095</v>
      </c>
      <c r="I20" s="71">
        <f t="shared" si="135"/>
        <v>0.2181048157063957</v>
      </c>
      <c r="J20" s="71">
        <f t="shared" si="135"/>
        <v>0.2266947460816762</v>
      </c>
      <c r="K20" s="71">
        <f t="shared" si="135"/>
        <v>0.22680564097474706</v>
      </c>
      <c r="L20" s="71">
        <f t="shared" si="135"/>
        <v>0.26368547671939613</v>
      </c>
      <c r="M20" s="71">
        <f t="shared" si="135"/>
        <v>0.16989028695416863</v>
      </c>
      <c r="N20" s="71">
        <f t="shared" si="135"/>
        <v>0.22712363186894122</v>
      </c>
      <c r="O20" s="71">
        <f t="shared" si="135"/>
        <v>0.23962593060552584</v>
      </c>
      <c r="P20" s="71">
        <f t="shared" si="135"/>
        <v>0.27087690300424278</v>
      </c>
      <c r="Q20" s="71">
        <f t="shared" si="135"/>
        <v>0.17022152834317034</v>
      </c>
      <c r="R20" s="71">
        <f t="shared" si="135"/>
        <v>0.20114805006699069</v>
      </c>
      <c r="S20" s="71">
        <f t="shared" si="135"/>
        <v>0.19694274749283971</v>
      </c>
      <c r="T20" s="71">
        <f t="shared" si="135"/>
        <v>0.23989004363717142</v>
      </c>
      <c r="U20" s="71">
        <f t="shared" si="135"/>
        <v>0.12747176176040165</v>
      </c>
      <c r="V20" s="71">
        <f t="shared" si="135"/>
        <v>0.15454547743099989</v>
      </c>
      <c r="W20" s="71">
        <f t="shared" si="135"/>
        <v>0.15125303589673394</v>
      </c>
      <c r="X20" s="71">
        <f t="shared" si="135"/>
        <v>0.1980204286108046</v>
      </c>
      <c r="Y20" s="71">
        <f t="shared" si="135"/>
        <v>0.10878344824108738</v>
      </c>
      <c r="Z20" s="71">
        <f t="shared" si="135"/>
        <v>0.1372281148281019</v>
      </c>
      <c r="AA20" s="71">
        <f t="shared" si="135"/>
        <v>0.13724990144145413</v>
      </c>
      <c r="AB20" s="71">
        <f t="shared" si="135"/>
        <v>0.20028933995970255</v>
      </c>
      <c r="AC20" s="71">
        <f t="shared" si="135"/>
        <v>9.4351883517358751E-2</v>
      </c>
      <c r="AD20" s="71">
        <f t="shared" si="135"/>
        <v>0.1370653801854417</v>
      </c>
      <c r="AE20" s="71">
        <f t="shared" si="135"/>
        <v>0.13832174020016416</v>
      </c>
      <c r="AF20" s="71">
        <f t="shared" si="135"/>
        <v>0.19724129102418661</v>
      </c>
      <c r="AG20" s="71">
        <f t="shared" si="135"/>
        <v>8.3006502313405117E-2</v>
      </c>
      <c r="AH20" s="71">
        <f t="shared" si="135"/>
        <v>0.12087380719343628</v>
      </c>
      <c r="AI20" s="71">
        <f t="shared" si="135"/>
        <v>0.12813280862497178</v>
      </c>
      <c r="AJ20" s="71">
        <f t="shared" si="135"/>
        <v>0.20105477581387257</v>
      </c>
      <c r="AK20" s="71">
        <f t="shared" si="135"/>
        <v>8.6940578262640719E-2</v>
      </c>
      <c r="AL20" s="71">
        <f t="shared" si="135"/>
        <v>7.7592932588820107E-2</v>
      </c>
      <c r="AM20" s="71">
        <f t="shared" si="135"/>
        <v>8.8370163402174531E-2</v>
      </c>
      <c r="AN20" s="71">
        <f t="shared" ref="AN20:AS20" si="136">+AN18/AN$5</f>
        <v>0.15706793828516241</v>
      </c>
      <c r="AO20" s="71">
        <f t="shared" si="136"/>
        <v>2.8430129334795669E-2</v>
      </c>
      <c r="AP20" s="71">
        <f t="shared" si="136"/>
        <v>2.7770642083917826E-2</v>
      </c>
      <c r="AQ20" s="71">
        <f t="shared" si="136"/>
        <v>-1.4263425102759134E-2</v>
      </c>
      <c r="AR20" s="71">
        <f t="shared" si="136"/>
        <v>-0.19458837206901997</v>
      </c>
      <c r="AS20" s="71">
        <f t="shared" si="136"/>
        <v>7.2689162578688099E-2</v>
      </c>
      <c r="AT20" s="71">
        <f t="shared" ref="AT20:AU20" si="137">+AT18/AT$5</f>
        <v>0.12043503048967341</v>
      </c>
      <c r="AU20" s="71">
        <f t="shared" si="137"/>
        <v>7.1097416140168276E-2</v>
      </c>
      <c r="AV20" s="71">
        <f t="shared" ref="AV20:AW20" si="138">+AV18/AV$5</f>
        <v>0.20492288275052928</v>
      </c>
      <c r="AW20" s="71">
        <f t="shared" si="138"/>
        <v>0.19706734581593188</v>
      </c>
      <c r="AX20" s="71">
        <f t="shared" ref="AX20:AY20" si="139">+AX18/AX$5</f>
        <v>0.19669914723154405</v>
      </c>
      <c r="AY20" s="71">
        <f t="shared" si="139"/>
        <v>0.11001782843455696</v>
      </c>
      <c r="AZ20" s="71">
        <f t="shared" ref="AZ20" si="140">+AZ18/AZ$5</f>
        <v>0.1697686322526204</v>
      </c>
      <c r="BA20" s="71">
        <f t="shared" ref="BA20:BB20" si="141">+BA18/BA$5</f>
        <v>7.3877988063781541E-2</v>
      </c>
      <c r="BB20" s="71">
        <f t="shared" si="141"/>
        <v>4.7425043861886597E-2</v>
      </c>
      <c r="BC20" s="71">
        <f t="shared" ref="BC20:BD20" si="142">+BC18/BC$5</f>
        <v>0.1108587434960084</v>
      </c>
      <c r="BD20" s="71">
        <f t="shared" si="142"/>
        <v>0.15035518792414906</v>
      </c>
      <c r="BE20" s="71">
        <f t="shared" ref="BE20" si="143">+BE18/BE$5</f>
        <v>6.4692056261020453E-2</v>
      </c>
      <c r="BF20" s="71">
        <f t="shared" ref="BF20:BG20" si="144">+BF18/BF$5</f>
        <v>6.8639687584352488E-2</v>
      </c>
      <c r="BG20" s="71">
        <f t="shared" si="144"/>
        <v>7.7828651286541914E-2</v>
      </c>
      <c r="BH20" s="71">
        <f t="shared" ref="BH20:BI20" si="145">+BH18/BH$5</f>
        <v>0.154458093696377</v>
      </c>
      <c r="BI20" s="71">
        <f t="shared" si="145"/>
        <v>4.0435189893009024E-2</v>
      </c>
      <c r="BJ20" s="71">
        <f t="shared" ref="BJ20:BK20" si="146">+BJ18/BJ$5</f>
        <v>0.12013466015023566</v>
      </c>
      <c r="BK20" s="71">
        <f t="shared" si="146"/>
        <v>8.2909246639623027E-2</v>
      </c>
      <c r="BL20" s="71">
        <f t="shared" ref="BL20:BM20" si="147">+BL18/BL$5</f>
        <v>0.13225900350689279</v>
      </c>
      <c r="BM20" s="71">
        <f t="shared" si="147"/>
        <v>4.3046403870596203E-2</v>
      </c>
      <c r="BN20" s="71">
        <f t="shared" ref="BN20:BO20" si="148">+BN18/BN$5</f>
        <v>0.10488866308017711</v>
      </c>
      <c r="BO20" s="71">
        <f t="shared" si="148"/>
        <v>6.2135148613906198E-2</v>
      </c>
    </row>
    <row r="21" spans="2:69">
      <c r="B21" s="70"/>
      <c r="C21" s="71"/>
      <c r="D21" s="71"/>
      <c r="E21" s="71"/>
      <c r="F21" s="71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22"/>
      <c r="AR21" s="22"/>
      <c r="AS21" s="22"/>
      <c r="BG21" s="99"/>
      <c r="BH21" s="99"/>
      <c r="BI21" s="99"/>
      <c r="BJ21" s="99"/>
      <c r="BK21" s="99"/>
      <c r="BL21" s="99"/>
      <c r="BM21" s="99"/>
      <c r="BN21" s="99"/>
      <c r="BO21" s="99"/>
    </row>
    <row r="22" spans="2:69">
      <c r="B22" s="70"/>
      <c r="C22" s="71"/>
      <c r="D22" s="184"/>
      <c r="E22" s="24"/>
      <c r="F22" s="24"/>
      <c r="G22" s="24"/>
      <c r="H22" s="184"/>
      <c r="I22" s="24"/>
      <c r="J22" s="24"/>
      <c r="K22" s="24"/>
      <c r="L22" s="184"/>
      <c r="M22" s="24"/>
      <c r="N22" s="24"/>
      <c r="O22" s="24"/>
      <c r="P22" s="184"/>
      <c r="Q22" s="24"/>
      <c r="R22" s="24"/>
      <c r="S22" s="24"/>
      <c r="T22" s="184"/>
      <c r="U22" s="24"/>
      <c r="V22" s="24"/>
      <c r="W22" s="24"/>
      <c r="X22" s="184"/>
      <c r="Y22" s="24"/>
      <c r="Z22" s="24"/>
      <c r="AA22" s="24"/>
      <c r="AB22" s="184"/>
      <c r="AC22" s="24"/>
      <c r="AD22" s="24"/>
      <c r="AE22" s="24"/>
      <c r="AF22" s="184"/>
      <c r="AG22" s="24"/>
      <c r="AH22" s="184"/>
      <c r="AI22" s="24"/>
      <c r="AJ22" s="184"/>
      <c r="AK22" s="24"/>
      <c r="AL22" s="184"/>
      <c r="AM22" s="24"/>
      <c r="AN22" s="184"/>
      <c r="AO22" s="24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</row>
    <row r="23" spans="2:69">
      <c r="B23" s="81" t="s">
        <v>56</v>
      </c>
      <c r="C23" s="82">
        <v>5868323</v>
      </c>
      <c r="D23" s="82">
        <v>6657643</v>
      </c>
      <c r="E23" s="82">
        <v>4904916</v>
      </c>
      <c r="F23" s="82">
        <v>7578844</v>
      </c>
      <c r="G23" s="82">
        <v>8820185</v>
      </c>
      <c r="H23" s="82">
        <v>9743959</v>
      </c>
      <c r="I23" s="82">
        <v>8317712</v>
      </c>
      <c r="J23" s="82">
        <v>10780683</v>
      </c>
      <c r="K23" s="82">
        <v>10399731</v>
      </c>
      <c r="L23" s="82">
        <v>13064356</v>
      </c>
      <c r="M23" s="82">
        <v>7973801</v>
      </c>
      <c r="N23" s="82">
        <v>11056825</v>
      </c>
      <c r="O23" s="82">
        <v>12456224</v>
      </c>
      <c r="P23" s="82">
        <v>15209662</v>
      </c>
      <c r="Q23" s="82">
        <v>9065338</v>
      </c>
      <c r="R23" s="82">
        <v>11478647</v>
      </c>
      <c r="S23" s="82">
        <v>12475117</v>
      </c>
      <c r="T23" s="82">
        <v>16380404</v>
      </c>
      <c r="U23" s="82">
        <v>8618205</v>
      </c>
      <c r="V23" s="82">
        <v>12193678</v>
      </c>
      <c r="W23" s="82">
        <v>10934753</v>
      </c>
      <c r="X23" s="82">
        <v>13295799</v>
      </c>
      <c r="Y23" s="82">
        <v>7981409</v>
      </c>
      <c r="Z23" s="82">
        <v>10565258</v>
      </c>
      <c r="AA23" s="82">
        <v>9757377</v>
      </c>
      <c r="AB23" s="82">
        <v>14520664</v>
      </c>
      <c r="AC23" s="82">
        <v>6764679</v>
      </c>
      <c r="AD23" s="82">
        <v>11103504</v>
      </c>
      <c r="AE23" s="82">
        <v>9877221</v>
      </c>
      <c r="AF23" s="82">
        <v>15403588</v>
      </c>
      <c r="AG23" s="82">
        <v>6386615</v>
      </c>
      <c r="AH23" s="82">
        <v>8901666</v>
      </c>
      <c r="AI23" s="82">
        <v>9185571</v>
      </c>
      <c r="AJ23" s="82">
        <v>15085712</v>
      </c>
      <c r="AK23" s="82">
        <v>6330409</v>
      </c>
      <c r="AL23" s="82">
        <v>6939670</v>
      </c>
      <c r="AM23" s="82">
        <v>9726345</v>
      </c>
      <c r="AN23" s="82">
        <v>15128593</v>
      </c>
      <c r="AO23" s="82">
        <v>7043199</v>
      </c>
      <c r="AP23" s="82">
        <v>7397271</v>
      </c>
      <c r="AQ23" s="82">
        <v>4679587</v>
      </c>
      <c r="AR23" s="82">
        <v>448639</v>
      </c>
      <c r="AS23" s="82">
        <v>7315063</v>
      </c>
      <c r="AT23" s="82">
        <v>12321595</v>
      </c>
      <c r="AU23" s="82">
        <v>7635622</v>
      </c>
      <c r="AV23" s="82">
        <v>18666554</v>
      </c>
      <c r="AW23" s="82">
        <v>19734607</v>
      </c>
      <c r="AX23" s="82">
        <v>25560040</v>
      </c>
      <c r="AY23" s="82">
        <v>12651056</v>
      </c>
      <c r="AZ23" s="82">
        <v>20214581</v>
      </c>
      <c r="BA23" s="82">
        <v>11125264</v>
      </c>
      <c r="BB23" s="82">
        <v>18167287</v>
      </c>
      <c r="BC23" s="82">
        <v>13798946</v>
      </c>
      <c r="BD23" s="82">
        <v>18806068</v>
      </c>
      <c r="BE23" s="82">
        <v>10729279</v>
      </c>
      <c r="BF23" s="82">
        <v>13051775</v>
      </c>
      <c r="BG23" s="82">
        <v>12657430</v>
      </c>
      <c r="BH23" s="82">
        <v>23593210</v>
      </c>
      <c r="BI23" s="82">
        <v>9203073</v>
      </c>
      <c r="BJ23" s="82">
        <v>19913140.00000003</v>
      </c>
      <c r="BK23" s="82">
        <v>14996585</v>
      </c>
      <c r="BL23" s="82">
        <v>22093564</v>
      </c>
      <c r="BM23" s="82">
        <v>11061893</v>
      </c>
      <c r="BN23" s="82">
        <v>19059156</v>
      </c>
      <c r="BO23" s="82">
        <v>14003340</v>
      </c>
      <c r="BP23" s="184"/>
      <c r="BQ23" s="184"/>
    </row>
    <row r="24" spans="2:69">
      <c r="B24" s="59" t="s">
        <v>58</v>
      </c>
      <c r="C24" s="84"/>
      <c r="D24" s="84"/>
      <c r="E24" s="84"/>
      <c r="F24" s="84"/>
      <c r="G24" s="61">
        <f t="shared" ref="G24" si="149">+G23/C23-1</f>
        <v>0.50301627909711177</v>
      </c>
      <c r="H24" s="61">
        <f t="shared" ref="H24" si="150">+H23/D23-1</f>
        <v>0.46357487176768108</v>
      </c>
      <c r="I24" s="61">
        <f t="shared" ref="I24" si="151">+I23/E23-1</f>
        <v>0.69579091670479176</v>
      </c>
      <c r="J24" s="61">
        <f t="shared" ref="J24" si="152">+J23/F23-1</f>
        <v>0.42247063008553809</v>
      </c>
      <c r="K24" s="61">
        <f t="shared" ref="K24" si="153">+K23/G23-1</f>
        <v>0.17908309179455983</v>
      </c>
      <c r="L24" s="61">
        <f t="shared" ref="L24" si="154">+L23/H23-1</f>
        <v>0.3407646727577569</v>
      </c>
      <c r="M24" s="61">
        <f t="shared" ref="M24" si="155">+M23/I23-1</f>
        <v>-4.1346827108224016E-2</v>
      </c>
      <c r="N24" s="61">
        <f t="shared" ref="N24" si="156">+N23/J23-1</f>
        <v>2.5614518115410601E-2</v>
      </c>
      <c r="O24" s="61">
        <f t="shared" ref="O24" si="157">+O23/K23-1</f>
        <v>0.197744826284449</v>
      </c>
      <c r="P24" s="61">
        <f t="shared" ref="P24" si="158">+P23/L23-1</f>
        <v>0.16421062010251397</v>
      </c>
      <c r="Q24" s="61">
        <f t="shared" ref="Q24" si="159">+Q23/M23-1</f>
        <v>0.13689042402738671</v>
      </c>
      <c r="R24" s="61">
        <f t="shared" ref="R24" si="160">+R23/N23-1</f>
        <v>3.8150373185792397E-2</v>
      </c>
      <c r="S24" s="61">
        <f t="shared" ref="S24" si="161">+S23/O23-1</f>
        <v>1.5167517860950053E-3</v>
      </c>
      <c r="T24" s="61">
        <f t="shared" ref="T24" si="162">+T23/P23-1</f>
        <v>7.6973571141817576E-2</v>
      </c>
      <c r="U24" s="61">
        <f t="shared" ref="U24" si="163">+U23/Q23-1</f>
        <v>-4.9323367755289449E-2</v>
      </c>
      <c r="V24" s="61">
        <f t="shared" ref="V24" si="164">+V23/R23-1</f>
        <v>6.2292271902777419E-2</v>
      </c>
      <c r="W24" s="61">
        <f t="shared" ref="W24" si="165">+W23/S23-1</f>
        <v>-0.12347491410301004</v>
      </c>
      <c r="X24" s="61">
        <f t="shared" ref="X24" si="166">+X23/T23-1</f>
        <v>-0.18831067902842935</v>
      </c>
      <c r="Y24" s="61">
        <f t="shared" ref="Y24" si="167">+Y23/U23-1</f>
        <v>-7.3889632469870459E-2</v>
      </c>
      <c r="Z24" s="61">
        <f t="shared" ref="Z24" si="168">+Z23/V23-1</f>
        <v>-0.13354625241047036</v>
      </c>
      <c r="AA24" s="61">
        <f t="shared" ref="AA24" si="169">+AA23/W23-1</f>
        <v>-0.10767284821156908</v>
      </c>
      <c r="AB24" s="61">
        <f t="shared" ref="AB24" si="170">+AB23/X23-1</f>
        <v>9.212421156487105E-2</v>
      </c>
      <c r="AC24" s="61">
        <f t="shared" ref="AC24" si="171">+AC23/Y23-1</f>
        <v>-0.15244551431958941</v>
      </c>
      <c r="AD24" s="61">
        <f t="shared" ref="AD24" si="172">+AD23/Z23-1</f>
        <v>5.0944898837302466E-2</v>
      </c>
      <c r="AE24" s="61">
        <f t="shared" ref="AE24" si="173">+AE23/AA23-1</f>
        <v>1.2282399255455712E-2</v>
      </c>
      <c r="AF24" s="61">
        <f t="shared" ref="AF24" si="174">+AF23/AB23-1</f>
        <v>6.0804657417870223E-2</v>
      </c>
      <c r="AG24" s="61">
        <f t="shared" ref="AG24" si="175">+AG23/AC23-1</f>
        <v>-5.5887943832959364E-2</v>
      </c>
      <c r="AH24" s="61">
        <f t="shared" ref="AH24" si="176">+AH23/AD23-1</f>
        <v>-0.19830118492324589</v>
      </c>
      <c r="AI24" s="61">
        <f t="shared" ref="AI24" si="177">+AI23/AE23-1</f>
        <v>-7.0024756963522394E-2</v>
      </c>
      <c r="AJ24" s="61">
        <f t="shared" ref="AJ24" si="178">+AJ23/AF23-1</f>
        <v>-2.0636490666979701E-2</v>
      </c>
      <c r="AK24" s="61">
        <f t="shared" ref="AK24" si="179">+AK23/AG23-1</f>
        <v>-8.8005931154453432E-3</v>
      </c>
      <c r="AL24" s="61">
        <f t="shared" ref="AL24" si="180">+AL23/AH23-1</f>
        <v>-0.2204077304181038</v>
      </c>
      <c r="AM24" s="61">
        <f t="shared" ref="AM24" si="181">+AM23/AI23-1</f>
        <v>5.8872115843424444E-2</v>
      </c>
      <c r="AN24" s="61">
        <f t="shared" ref="AN24:BO24" si="182">+AN23/AJ23-1</f>
        <v>2.8424909609834348E-3</v>
      </c>
      <c r="AO24" s="61">
        <f t="shared" si="182"/>
        <v>0.11259778001705745</v>
      </c>
      <c r="AP24" s="61">
        <f t="shared" si="182"/>
        <v>6.5939878985600275E-2</v>
      </c>
      <c r="AQ24" s="61">
        <f t="shared" si="182"/>
        <v>-0.51887507588924719</v>
      </c>
      <c r="AR24" s="61">
        <f t="shared" si="182"/>
        <v>-0.97034496201993137</v>
      </c>
      <c r="AS24" s="61">
        <f t="shared" si="182"/>
        <v>3.8599505707562765E-2</v>
      </c>
      <c r="AT24" s="61">
        <f t="shared" si="182"/>
        <v>0.66569468659455633</v>
      </c>
      <c r="AU24" s="61">
        <f t="shared" si="182"/>
        <v>0.63168715529810648</v>
      </c>
      <c r="AV24" s="61">
        <f t="shared" si="182"/>
        <v>40.607069380949937</v>
      </c>
      <c r="AW24" s="61">
        <f t="shared" si="182"/>
        <v>1.6978041064034581</v>
      </c>
      <c r="AX24" s="61">
        <f t="shared" si="182"/>
        <v>1.0744100094184237</v>
      </c>
      <c r="AY24" s="61">
        <f t="shared" si="182"/>
        <v>0.65684681614673956</v>
      </c>
      <c r="AZ24" s="61">
        <f t="shared" si="182"/>
        <v>8.2930518402057452E-2</v>
      </c>
      <c r="BA24" s="61">
        <f t="shared" si="182"/>
        <v>-0.43625611596927161</v>
      </c>
      <c r="BB24" s="61">
        <f t="shared" si="182"/>
        <v>-0.28923088539767539</v>
      </c>
      <c r="BC24" s="61">
        <f t="shared" si="182"/>
        <v>9.073471811364997E-2</v>
      </c>
      <c r="BD24" s="61">
        <f t="shared" si="182"/>
        <v>-6.9678070497726341E-2</v>
      </c>
      <c r="BE24" s="61">
        <f t="shared" si="182"/>
        <v>-3.5593312662063559E-2</v>
      </c>
      <c r="BF24" s="61">
        <f t="shared" si="182"/>
        <v>-0.28157820152232971</v>
      </c>
      <c r="BG24" s="61">
        <f t="shared" si="182"/>
        <v>-8.2724868986370437E-2</v>
      </c>
      <c r="BH24" s="61">
        <f t="shared" si="182"/>
        <v>0.25455305170650244</v>
      </c>
      <c r="BI24" s="61">
        <f t="shared" si="182"/>
        <v>-0.1422468369030202</v>
      </c>
      <c r="BJ24" s="61">
        <f t="shared" si="182"/>
        <v>0.52570359204016537</v>
      </c>
      <c r="BK24" s="61">
        <f t="shared" si="182"/>
        <v>0.18480489325242178</v>
      </c>
      <c r="BL24" s="61">
        <f t="shared" si="182"/>
        <v>-6.3562609750856258E-2</v>
      </c>
      <c r="BM24" s="61">
        <f t="shared" si="182"/>
        <v>0.20197818706860193</v>
      </c>
      <c r="BN24" s="61">
        <f t="shared" si="182"/>
        <v>-4.2885451515935147E-2</v>
      </c>
      <c r="BO24" s="61">
        <f t="shared" si="182"/>
        <v>-6.6231412018136093E-2</v>
      </c>
    </row>
    <row r="25" spans="2:69">
      <c r="B25" s="59" t="s">
        <v>60</v>
      </c>
      <c r="C25" s="71">
        <f t="shared" ref="C25:AM25" si="183">+C23/C$5</f>
        <v>0.19182365616423488</v>
      </c>
      <c r="D25" s="71">
        <f t="shared" si="183"/>
        <v>0.21582624128787423</v>
      </c>
      <c r="E25" s="71">
        <f t="shared" si="183"/>
        <v>0.17260572492848353</v>
      </c>
      <c r="F25" s="71">
        <f t="shared" si="183"/>
        <v>0.24463365235457715</v>
      </c>
      <c r="G25" s="71">
        <f t="shared" si="183"/>
        <v>0.26004410338039924</v>
      </c>
      <c r="H25" s="71">
        <f t="shared" si="183"/>
        <v>0.27652114727358623</v>
      </c>
      <c r="I25" s="71">
        <f t="shared" si="183"/>
        <v>0.24565644403558698</v>
      </c>
      <c r="J25" s="71">
        <f t="shared" si="183"/>
        <v>0.27406290850231896</v>
      </c>
      <c r="K25" s="71">
        <f t="shared" si="183"/>
        <v>0.2511198908759264</v>
      </c>
      <c r="L25" s="71">
        <f t="shared" si="183"/>
        <v>0.28528451135549471</v>
      </c>
      <c r="M25" s="71">
        <f t="shared" si="183"/>
        <v>0.19705597354728138</v>
      </c>
      <c r="N25" s="71">
        <f t="shared" si="183"/>
        <v>0.25656474578920396</v>
      </c>
      <c r="O25" s="71">
        <f t="shared" si="183"/>
        <v>0.26511141406919014</v>
      </c>
      <c r="P25" s="71">
        <f t="shared" si="183"/>
        <v>0.29862779735645106</v>
      </c>
      <c r="Q25" s="71">
        <f t="shared" si="183"/>
        <v>0.19750290687731115</v>
      </c>
      <c r="R25" s="71">
        <f t="shared" si="183"/>
        <v>0.23042839157802994</v>
      </c>
      <c r="S25" s="71">
        <f t="shared" si="183"/>
        <v>0.22440619215692334</v>
      </c>
      <c r="T25" s="71">
        <f t="shared" si="183"/>
        <v>0.26602844800378916</v>
      </c>
      <c r="U25" s="71">
        <f t="shared" si="183"/>
        <v>0.15994961391498103</v>
      </c>
      <c r="V25" s="71">
        <f t="shared" si="183"/>
        <v>0.19305966532411661</v>
      </c>
      <c r="W25" s="71">
        <f t="shared" si="183"/>
        <v>0.18222092817721947</v>
      </c>
      <c r="X25" s="71">
        <f t="shared" si="183"/>
        <v>0.22415743575392463</v>
      </c>
      <c r="Y25" s="71">
        <f t="shared" si="183"/>
        <v>0.14709393511235938</v>
      </c>
      <c r="Z25" s="71">
        <f t="shared" si="183"/>
        <v>0.17664065695812689</v>
      </c>
      <c r="AA25" s="71">
        <f t="shared" si="183"/>
        <v>0.16394713185684234</v>
      </c>
      <c r="AB25" s="71">
        <f t="shared" si="183"/>
        <v>0.22450856248406809</v>
      </c>
      <c r="AC25" s="71">
        <f t="shared" si="183"/>
        <v>0.12132554474257211</v>
      </c>
      <c r="AD25" s="71">
        <f t="shared" si="183"/>
        <v>0.17978534963092971</v>
      </c>
      <c r="AE25" s="71">
        <f t="shared" si="183"/>
        <v>0.1609810093923969</v>
      </c>
      <c r="AF25" s="71">
        <f t="shared" si="183"/>
        <v>0.2182742119465278</v>
      </c>
      <c r="AG25" s="71">
        <f t="shared" si="183"/>
        <v>0.11125874693323178</v>
      </c>
      <c r="AH25" s="71">
        <f t="shared" si="183"/>
        <v>0.14443190465695818</v>
      </c>
      <c r="AI25" s="71">
        <f t="shared" si="183"/>
        <v>0.15101347002449769</v>
      </c>
      <c r="AJ25" s="71">
        <f t="shared" si="183"/>
        <v>0.22122675613748424</v>
      </c>
      <c r="AK25" s="71">
        <f t="shared" si="183"/>
        <v>0.11149131753616938</v>
      </c>
      <c r="AL25" s="71">
        <f t="shared" si="183"/>
        <v>0.11208350779917847</v>
      </c>
      <c r="AM25" s="71">
        <f t="shared" si="183"/>
        <v>0.17299697648438003</v>
      </c>
      <c r="AN25" s="71">
        <f t="shared" ref="AN25:AS25" si="184">+AN23/AN$5</f>
        <v>0.22863527320723301</v>
      </c>
      <c r="AO25" s="71">
        <f t="shared" si="184"/>
        <v>0.12196104494545319</v>
      </c>
      <c r="AP25" s="71">
        <f t="shared" si="184"/>
        <v>0.12883035967345408</v>
      </c>
      <c r="AQ25" s="71">
        <f t="shared" si="184"/>
        <v>9.6460550069072268E-2</v>
      </c>
      <c r="AR25" s="71">
        <f t="shared" si="184"/>
        <v>1.9704636226104001E-2</v>
      </c>
      <c r="AS25" s="71">
        <f t="shared" si="184"/>
        <v>0.15961189616164953</v>
      </c>
      <c r="AT25" s="71">
        <f t="shared" ref="AT25:AU25" si="185">+AT23/AT$5</f>
        <v>0.18298207229092725</v>
      </c>
      <c r="AU25" s="71">
        <f t="shared" si="185"/>
        <v>0.15458816956481194</v>
      </c>
      <c r="AV25" s="71">
        <f t="shared" ref="AV25:AW25" si="186">+AV23/AV$5</f>
        <v>0.26422614788210541</v>
      </c>
      <c r="AW25" s="71">
        <f t="shared" si="186"/>
        <v>0.25304365261111439</v>
      </c>
      <c r="AX25" s="71">
        <f t="shared" ref="AX25:AY25" si="187">+AX23/AX$5</f>
        <v>0.26442666595159847</v>
      </c>
      <c r="AY25" s="71">
        <f t="shared" si="187"/>
        <v>0.18106167132736323</v>
      </c>
      <c r="AZ25" s="71">
        <f t="shared" ref="AZ25" si="188">+AZ23/AZ$5</f>
        <v>0.22745619610890952</v>
      </c>
      <c r="BA25" s="71">
        <f t="shared" ref="BA25:BB25" si="189">+BA23/BA$5</f>
        <v>0.16145901498260565</v>
      </c>
      <c r="BB25" s="71">
        <f t="shared" si="189"/>
        <v>0.20784764096768682</v>
      </c>
      <c r="BC25" s="71">
        <f t="shared" ref="BC25:BD25" si="190">+BC23/BC$5</f>
        <v>0.17892345540601007</v>
      </c>
      <c r="BD25" s="71">
        <f t="shared" si="190"/>
        <v>0.21500531114703617</v>
      </c>
      <c r="BE25" s="71">
        <f t="shared" ref="BE25" si="191">+BE23/BE$5</f>
        <v>0.14736445747968144</v>
      </c>
      <c r="BF25" s="71">
        <f t="shared" ref="BF25:BG25" si="192">+BF23/BF$5</f>
        <v>0.14639071682910537</v>
      </c>
      <c r="BG25" s="71">
        <f t="shared" si="192"/>
        <v>0.15175564720265886</v>
      </c>
      <c r="BH25" s="71">
        <f t="shared" ref="BH25:BI25" si="193">+BH23/BH$5</f>
        <v>0.21349514189988969</v>
      </c>
      <c r="BI25" s="71">
        <f t="shared" si="193"/>
        <v>0.11505424684072145</v>
      </c>
      <c r="BJ25" s="71">
        <f t="shared" ref="BJ25:BK25" si="194">+BJ23/BJ$5</f>
        <v>0.19507831943692233</v>
      </c>
      <c r="BK25" s="71">
        <f t="shared" si="194"/>
        <v>0.15867234769667651</v>
      </c>
      <c r="BL25" s="71">
        <f t="shared" ref="BL25:BM25" si="195">+BL23/BL$5</f>
        <v>0.19789124152977908</v>
      </c>
      <c r="BM25" s="71">
        <f t="shared" si="195"/>
        <v>0.12871249681751346</v>
      </c>
      <c r="BN25" s="71">
        <f t="shared" ref="BN25:BO25" si="196">+BN23/BN$5</f>
        <v>0.17069236372194971</v>
      </c>
      <c r="BO25" s="71">
        <f t="shared" si="196"/>
        <v>0.14752464388170169</v>
      </c>
      <c r="BP25" s="305"/>
    </row>
    <row r="26" spans="2:69">
      <c r="B26" s="69"/>
      <c r="C26" s="86"/>
      <c r="D26" s="86"/>
      <c r="E26" s="86"/>
      <c r="F26" s="86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290"/>
      <c r="BH26" s="290"/>
      <c r="BI26" s="99"/>
      <c r="BJ26" s="99"/>
      <c r="BK26" s="290"/>
      <c r="BL26" s="302"/>
      <c r="BM26" s="302"/>
      <c r="BN26" s="302"/>
      <c r="BO26" s="290"/>
    </row>
    <row r="27" spans="2:69">
      <c r="B27" s="69"/>
      <c r="C27" s="87"/>
      <c r="D27" s="86"/>
      <c r="E27" s="86"/>
      <c r="F27" s="86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</row>
    <row r="28" spans="2:69">
      <c r="B28" s="81" t="s">
        <v>79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>
        <v>9185571</v>
      </c>
      <c r="AJ28" s="82">
        <v>15085712</v>
      </c>
      <c r="AK28" s="82">
        <v>6330409</v>
      </c>
      <c r="AL28" s="82">
        <v>6939670</v>
      </c>
      <c r="AM28" s="82">
        <v>5908629</v>
      </c>
      <c r="AN28" s="82">
        <v>11171095</v>
      </c>
      <c r="AO28" s="82">
        <v>2578026</v>
      </c>
      <c r="AP28" s="82">
        <v>2690260</v>
      </c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</row>
    <row r="29" spans="2:69">
      <c r="B29" s="59" t="s">
        <v>58</v>
      </c>
      <c r="C29" s="86"/>
      <c r="D29" s="86"/>
      <c r="E29" s="86"/>
      <c r="F29" s="86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61">
        <f t="shared" ref="AM29:AP29" si="197">+AM28/AI28-1</f>
        <v>-0.35674886188349098</v>
      </c>
      <c r="AN29" s="61">
        <f t="shared" si="197"/>
        <v>-0.25949169651389337</v>
      </c>
      <c r="AO29" s="61">
        <f t="shared" si="197"/>
        <v>-0.59275522324071006</v>
      </c>
      <c r="AP29" s="61">
        <f t="shared" si="197"/>
        <v>-0.61233603326959352</v>
      </c>
      <c r="AQ29" s="61"/>
      <c r="AR29" s="61"/>
      <c r="AS29" s="61"/>
      <c r="AT29" s="61"/>
      <c r="AU29" s="61"/>
      <c r="AV29" s="61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</row>
    <row r="30" spans="2:69">
      <c r="B30" s="59" t="s">
        <v>60</v>
      </c>
      <c r="C30" s="86"/>
      <c r="D30" s="86"/>
      <c r="E30" s="86"/>
      <c r="F30" s="86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1">
        <f t="shared" ref="AI30:AN30" si="198">+AI28/AI$5</f>
        <v>0.15101347002449769</v>
      </c>
      <c r="AJ30" s="71">
        <f t="shared" si="198"/>
        <v>0.22122675613748424</v>
      </c>
      <c r="AK30" s="71">
        <f t="shared" si="198"/>
        <v>0.11149131753616938</v>
      </c>
      <c r="AL30" s="71">
        <f t="shared" si="198"/>
        <v>0.11208350779917847</v>
      </c>
      <c r="AM30" s="71">
        <f t="shared" si="198"/>
        <v>0.10509342946069937</v>
      </c>
      <c r="AN30" s="71">
        <f t="shared" si="198"/>
        <v>0.16882643067659725</v>
      </c>
      <c r="AO30" s="71">
        <f t="shared" ref="AO30:AP30" si="199">+AO28/AO$5</f>
        <v>4.4641468295379259E-2</v>
      </c>
      <c r="AP30" s="71">
        <f t="shared" si="199"/>
        <v>4.6853381931675424E-2</v>
      </c>
      <c r="AQ30" s="71"/>
      <c r="AR30" s="71"/>
      <c r="AS30" s="71"/>
      <c r="AT30" s="71"/>
      <c r="AU30" s="71"/>
      <c r="AV30" s="71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</row>
    <row r="33" spans="2:69">
      <c r="B33" s="56" t="s">
        <v>222</v>
      </c>
      <c r="C33" s="57">
        <v>34624</v>
      </c>
      <c r="D33" s="57">
        <v>19741</v>
      </c>
      <c r="E33" s="57">
        <v>1159889</v>
      </c>
      <c r="F33" s="57">
        <v>140605</v>
      </c>
      <c r="G33" s="57">
        <v>14102</v>
      </c>
      <c r="H33" s="57">
        <v>21548</v>
      </c>
      <c r="I33" s="57">
        <v>96963</v>
      </c>
      <c r="J33" s="57">
        <v>1379561</v>
      </c>
      <c r="K33" s="57">
        <v>16767</v>
      </c>
      <c r="L33" s="57">
        <v>121778</v>
      </c>
      <c r="M33" s="57">
        <v>20229</v>
      </c>
      <c r="N33" s="57">
        <v>501380</v>
      </c>
      <c r="O33" s="57">
        <v>32251</v>
      </c>
      <c r="P33" s="57">
        <v>1055516</v>
      </c>
      <c r="Q33" s="57">
        <v>23022</v>
      </c>
      <c r="R33" s="57">
        <v>939106</v>
      </c>
      <c r="S33" s="57">
        <v>46642</v>
      </c>
      <c r="T33" s="57">
        <v>98093</v>
      </c>
      <c r="U33" s="57">
        <v>36079</v>
      </c>
      <c r="V33" s="57">
        <v>161461</v>
      </c>
      <c r="W33" s="57">
        <v>78489</v>
      </c>
      <c r="X33" s="57">
        <v>134827</v>
      </c>
      <c r="Y33" s="57">
        <v>334661</v>
      </c>
      <c r="Z33" s="57">
        <v>1845458</v>
      </c>
      <c r="AA33" s="57">
        <v>34534</v>
      </c>
      <c r="AB33" s="57">
        <v>212363</v>
      </c>
      <c r="AC33" s="57">
        <v>29726</v>
      </c>
      <c r="AD33" s="57">
        <v>56839</v>
      </c>
      <c r="AE33" s="57">
        <v>234457</v>
      </c>
      <c r="AF33" s="57">
        <v>703280</v>
      </c>
      <c r="AG33" s="57">
        <v>365876</v>
      </c>
      <c r="AH33" s="57">
        <v>219689</v>
      </c>
      <c r="AI33" s="57">
        <v>61952</v>
      </c>
      <c r="AJ33" s="57">
        <v>176811</v>
      </c>
      <c r="AK33" s="57">
        <v>96591</v>
      </c>
      <c r="AL33" s="57">
        <v>76593</v>
      </c>
      <c r="AM33" s="57">
        <v>14988195</v>
      </c>
      <c r="AN33" s="57">
        <v>109951</v>
      </c>
      <c r="AO33" s="57">
        <v>50336</v>
      </c>
      <c r="AP33" s="57">
        <v>138677</v>
      </c>
      <c r="AQ33" s="57">
        <v>495309</v>
      </c>
      <c r="AR33" s="57">
        <v>41049</v>
      </c>
      <c r="AS33" s="57">
        <v>31874</v>
      </c>
      <c r="AT33" s="57">
        <v>230960</v>
      </c>
      <c r="AU33" s="57">
        <v>104240</v>
      </c>
      <c r="AV33" s="57">
        <v>136367</v>
      </c>
      <c r="AW33" s="57">
        <v>281948</v>
      </c>
      <c r="AX33" s="57">
        <v>430108</v>
      </c>
      <c r="AY33" s="57">
        <v>311872</v>
      </c>
      <c r="AZ33" s="57">
        <v>238912</v>
      </c>
      <c r="BA33" s="57">
        <v>515639</v>
      </c>
      <c r="BB33" s="57">
        <v>646622</v>
      </c>
      <c r="BC33" s="57">
        <v>239079</v>
      </c>
      <c r="BD33" s="57">
        <v>317447</v>
      </c>
      <c r="BE33" s="57">
        <v>186469</v>
      </c>
      <c r="BF33" s="57">
        <v>318525</v>
      </c>
      <c r="BG33" s="57">
        <v>186397</v>
      </c>
      <c r="BH33" s="57">
        <v>135186</v>
      </c>
      <c r="BI33" s="57">
        <v>531916</v>
      </c>
      <c r="BJ33" s="57">
        <v>199520</v>
      </c>
      <c r="BK33" s="57">
        <v>136223</v>
      </c>
      <c r="BL33" s="57">
        <v>289795</v>
      </c>
      <c r="BM33" s="57">
        <v>326505</v>
      </c>
      <c r="BN33" s="57">
        <v>406837</v>
      </c>
      <c r="BO33" s="57">
        <v>125809</v>
      </c>
    </row>
    <row r="34" spans="2:69">
      <c r="B34" s="56" t="s">
        <v>223</v>
      </c>
      <c r="C34" s="57">
        <v>-1896</v>
      </c>
      <c r="D34" s="57">
        <v>-22603</v>
      </c>
      <c r="E34" s="57">
        <v>-13424</v>
      </c>
      <c r="F34" s="57">
        <v>-417707</v>
      </c>
      <c r="G34" s="57">
        <v>-23654</v>
      </c>
      <c r="H34" s="57">
        <v>-11659</v>
      </c>
      <c r="I34" s="57">
        <v>-19260</v>
      </c>
      <c r="J34" s="57">
        <v>-52089</v>
      </c>
      <c r="K34" s="57">
        <v>-34927</v>
      </c>
      <c r="L34" s="57">
        <v>-20406</v>
      </c>
      <c r="M34" s="57">
        <v>-65817</v>
      </c>
      <c r="N34" s="57">
        <v>-124350</v>
      </c>
      <c r="O34" s="57">
        <v>-57559</v>
      </c>
      <c r="P34" s="57">
        <v>-58018</v>
      </c>
      <c r="Q34" s="57">
        <v>-67443</v>
      </c>
      <c r="R34" s="57">
        <v>-183309</v>
      </c>
      <c r="S34" s="57">
        <v>-58724</v>
      </c>
      <c r="T34" s="57">
        <v>-63634</v>
      </c>
      <c r="U34" s="57">
        <v>-68608</v>
      </c>
      <c r="V34" s="57">
        <v>-677438</v>
      </c>
      <c r="W34" s="57">
        <v>-84737</v>
      </c>
      <c r="X34" s="57">
        <v>-51475</v>
      </c>
      <c r="Y34" s="57">
        <v>-106651</v>
      </c>
      <c r="Z34" s="57">
        <v>-94449</v>
      </c>
      <c r="AA34" s="57">
        <v>-86789</v>
      </c>
      <c r="AB34" s="57">
        <v>-48083</v>
      </c>
      <c r="AC34" s="57">
        <v>-79986</v>
      </c>
      <c r="AD34" s="57">
        <v>-97814</v>
      </c>
      <c r="AE34" s="57">
        <v>-134390</v>
      </c>
      <c r="AF34" s="57">
        <v>-233950</v>
      </c>
      <c r="AG34" s="57">
        <v>-110494</v>
      </c>
      <c r="AH34" s="57">
        <v>-116463</v>
      </c>
      <c r="AI34" s="57">
        <v>-75703</v>
      </c>
      <c r="AJ34" s="57">
        <v>-114368</v>
      </c>
      <c r="AK34" s="57">
        <v>-78091</v>
      </c>
      <c r="AL34" s="57">
        <v>184253</v>
      </c>
      <c r="AM34" s="57">
        <v>-4023076</v>
      </c>
      <c r="AN34" s="57">
        <v>-84260</v>
      </c>
      <c r="AO34" s="57">
        <v>-38045</v>
      </c>
      <c r="AP34" s="57">
        <v>-301737</v>
      </c>
      <c r="AQ34" s="57">
        <v>-116383</v>
      </c>
      <c r="AR34" s="57">
        <v>0</v>
      </c>
      <c r="AS34" s="57">
        <v>-161941</v>
      </c>
      <c r="AT34" s="57">
        <v>65516</v>
      </c>
      <c r="AU34" s="57">
        <v>-71026</v>
      </c>
      <c r="AV34" s="57">
        <v>-89469</v>
      </c>
      <c r="AW34" s="57">
        <v>-35468</v>
      </c>
      <c r="AX34" s="57">
        <v>-85397</v>
      </c>
      <c r="AY34" s="57">
        <v>-167404</v>
      </c>
      <c r="AZ34" s="57">
        <v>-1094</v>
      </c>
      <c r="BA34" s="57">
        <v>-323193</v>
      </c>
      <c r="BB34" s="57">
        <v>-83729</v>
      </c>
      <c r="BC34" s="57">
        <v>-182294</v>
      </c>
      <c r="BD34" s="57">
        <v>-96697</v>
      </c>
      <c r="BE34" s="57">
        <v>-6251</v>
      </c>
      <c r="BF34" s="57">
        <v>103136</v>
      </c>
      <c r="BG34" s="57">
        <v>-71076</v>
      </c>
      <c r="BH34" s="57">
        <v>-312906</v>
      </c>
      <c r="BI34" s="57">
        <v>-99238</v>
      </c>
      <c r="BJ34" s="57">
        <v>115588</v>
      </c>
      <c r="BK34" s="57">
        <v>-56370</v>
      </c>
      <c r="BL34" s="57">
        <v>-109594</v>
      </c>
      <c r="BM34" s="57">
        <v>-39598</v>
      </c>
      <c r="BN34" s="57">
        <v>-55239</v>
      </c>
      <c r="BO34" s="57">
        <v>-186078</v>
      </c>
    </row>
    <row r="35" spans="2:69">
      <c r="B35" s="56" t="s">
        <v>70</v>
      </c>
      <c r="C35" s="57">
        <v>208284</v>
      </c>
      <c r="D35" s="57">
        <v>-201006</v>
      </c>
      <c r="E35" s="57">
        <v>53235</v>
      </c>
      <c r="F35" s="57">
        <v>952187</v>
      </c>
      <c r="G35" s="57">
        <v>509674</v>
      </c>
      <c r="H35" s="57">
        <v>430695</v>
      </c>
      <c r="I35" s="57">
        <v>-553423</v>
      </c>
      <c r="J35" s="57">
        <v>426126</v>
      </c>
      <c r="K35" s="57">
        <v>406823</v>
      </c>
      <c r="L35" s="57">
        <v>257355</v>
      </c>
      <c r="M35" s="57">
        <v>507523</v>
      </c>
      <c r="N35" s="57">
        <v>385418</v>
      </c>
      <c r="O35" s="57">
        <v>446557</v>
      </c>
      <c r="P35" s="57">
        <v>442932</v>
      </c>
      <c r="Q35" s="57">
        <v>605082</v>
      </c>
      <c r="R35" s="57">
        <v>359645</v>
      </c>
      <c r="S35" s="57">
        <v>117533</v>
      </c>
      <c r="T35" s="57">
        <v>341735</v>
      </c>
      <c r="U35" s="57">
        <v>487012</v>
      </c>
      <c r="V35" s="57">
        <v>-62633</v>
      </c>
      <c r="W35" s="57">
        <v>33371</v>
      </c>
      <c r="X35" s="57">
        <v>70311</v>
      </c>
      <c r="Y35" s="57">
        <v>398120</v>
      </c>
      <c r="Z35" s="57">
        <v>69741</v>
      </c>
      <c r="AA35" s="57">
        <v>435943</v>
      </c>
      <c r="AB35" s="57">
        <v>562145</v>
      </c>
      <c r="AC35" s="57">
        <v>389272</v>
      </c>
      <c r="AD35" s="57">
        <v>126750</v>
      </c>
      <c r="AE35" s="57">
        <v>315162</v>
      </c>
      <c r="AF35" s="57">
        <v>388830</v>
      </c>
      <c r="AG35" s="57">
        <v>59333</v>
      </c>
      <c r="AH35" s="57">
        <v>392727</v>
      </c>
      <c r="AI35" s="57">
        <v>844767</v>
      </c>
      <c r="AJ35" s="57">
        <v>-130020</v>
      </c>
      <c r="AK35" s="57">
        <v>580736</v>
      </c>
      <c r="AL35" s="57">
        <v>-87523</v>
      </c>
      <c r="AM35" s="57">
        <v>1608890</v>
      </c>
      <c r="AN35" s="57">
        <v>2429670</v>
      </c>
      <c r="AO35" s="57">
        <v>1540324</v>
      </c>
      <c r="AP35" s="57">
        <v>-1970771</v>
      </c>
      <c r="AQ35" s="57">
        <v>-2014728</v>
      </c>
      <c r="AR35" s="57">
        <v>1302723</v>
      </c>
      <c r="AS35" s="57">
        <v>529375</v>
      </c>
      <c r="AT35" s="57">
        <v>124061</v>
      </c>
      <c r="AU35" s="57">
        <v>528517</v>
      </c>
      <c r="AV35" s="57">
        <v>-622898</v>
      </c>
      <c r="AW35" s="57">
        <v>694657</v>
      </c>
      <c r="AX35" s="57">
        <v>991454</v>
      </c>
      <c r="AY35" s="57">
        <v>-1698652</v>
      </c>
      <c r="AZ35" s="57">
        <v>-439112</v>
      </c>
      <c r="BA35" s="57">
        <v>314321</v>
      </c>
      <c r="BB35" s="57">
        <v>1476373</v>
      </c>
      <c r="BC35" s="57">
        <v>1007327</v>
      </c>
      <c r="BD35" s="57">
        <v>758040</v>
      </c>
      <c r="BE35" s="57">
        <v>895808</v>
      </c>
      <c r="BF35" s="57">
        <v>1666335</v>
      </c>
      <c r="BG35" s="57">
        <v>680192</v>
      </c>
      <c r="BH35" s="57">
        <v>944597</v>
      </c>
      <c r="BI35" s="57">
        <v>1013229</v>
      </c>
      <c r="BJ35" s="57">
        <v>599082</v>
      </c>
      <c r="BK35" s="57">
        <v>715890</v>
      </c>
      <c r="BL35" s="57">
        <v>825084</v>
      </c>
      <c r="BM35" s="57">
        <v>742429</v>
      </c>
      <c r="BN35" s="57">
        <v>686291</v>
      </c>
      <c r="BO35" s="57">
        <v>269372</v>
      </c>
    </row>
    <row r="36" spans="2:69">
      <c r="B36" s="56" t="s">
        <v>71</v>
      </c>
      <c r="C36" s="57">
        <v>-69658</v>
      </c>
      <c r="D36" s="57">
        <v>-420609</v>
      </c>
      <c r="E36" s="57">
        <v>470877</v>
      </c>
      <c r="F36" s="57">
        <v>-618869</v>
      </c>
      <c r="G36" s="57">
        <v>-144095</v>
      </c>
      <c r="H36" s="57">
        <v>-68199</v>
      </c>
      <c r="I36" s="57">
        <v>-100724</v>
      </c>
      <c r="J36" s="57">
        <v>-129818</v>
      </c>
      <c r="K36" s="57">
        <v>-100076</v>
      </c>
      <c r="L36" s="57">
        <v>-98809</v>
      </c>
      <c r="M36" s="57">
        <v>-104606</v>
      </c>
      <c r="N36" s="57">
        <v>-107324</v>
      </c>
      <c r="O36" s="57">
        <v>-109938</v>
      </c>
      <c r="P36" s="57">
        <v>-119034</v>
      </c>
      <c r="Q36" s="57">
        <v>-133866</v>
      </c>
      <c r="R36" s="57">
        <v>-118979</v>
      </c>
      <c r="S36" s="57">
        <v>-156872</v>
      </c>
      <c r="T36" s="57">
        <v>-134633</v>
      </c>
      <c r="U36" s="57">
        <v>-133245</v>
      </c>
      <c r="V36" s="57">
        <v>-121900</v>
      </c>
      <c r="W36" s="57">
        <v>-119561</v>
      </c>
      <c r="X36" s="57">
        <v>-94815</v>
      </c>
      <c r="Y36" s="57">
        <v>-98199</v>
      </c>
      <c r="Z36" s="57">
        <v>-86871</v>
      </c>
      <c r="AA36" s="57">
        <v>-88822</v>
      </c>
      <c r="AB36" s="57">
        <v>-84942</v>
      </c>
      <c r="AC36" s="57">
        <v>-95130</v>
      </c>
      <c r="AD36" s="57">
        <v>-98047</v>
      </c>
      <c r="AE36" s="57">
        <v>-92496</v>
      </c>
      <c r="AF36" s="57">
        <v>-91234</v>
      </c>
      <c r="AG36" s="57">
        <v>-108291</v>
      </c>
      <c r="AH36" s="57">
        <v>-93466</v>
      </c>
      <c r="AI36" s="57">
        <v>-99576</v>
      </c>
      <c r="AJ36" s="57">
        <v>-104981</v>
      </c>
      <c r="AK36" s="57">
        <v>-111444</v>
      </c>
      <c r="AL36" s="57">
        <v>-87610</v>
      </c>
      <c r="AM36" s="57">
        <v>-671933</v>
      </c>
      <c r="AN36" s="57">
        <v>-781978</v>
      </c>
      <c r="AO36" s="57">
        <v>-677090</v>
      </c>
      <c r="AP36" s="57">
        <v>-582803</v>
      </c>
      <c r="AQ36" s="57">
        <v>-693316</v>
      </c>
      <c r="AR36" s="57">
        <v>-558000</v>
      </c>
      <c r="AS36" s="57">
        <v>-484780</v>
      </c>
      <c r="AT36" s="57">
        <v>-371727</v>
      </c>
      <c r="AU36" s="57">
        <v>-334211</v>
      </c>
      <c r="AV36" s="57">
        <v>-345601</v>
      </c>
      <c r="AW36" s="57">
        <v>-369111</v>
      </c>
      <c r="AX36" s="57">
        <v>-540611</v>
      </c>
      <c r="AY36" s="57">
        <v>-356080</v>
      </c>
      <c r="AZ36" s="57">
        <v>-442045</v>
      </c>
      <c r="BA36" s="57">
        <v>-694128</v>
      </c>
      <c r="BB36" s="57">
        <v>-896165</v>
      </c>
      <c r="BC36" s="57">
        <v>-846366</v>
      </c>
      <c r="BD36" s="57">
        <v>-1095202</v>
      </c>
      <c r="BE36" s="57">
        <v>-1095413</v>
      </c>
      <c r="BF36" s="57">
        <v>-959556</v>
      </c>
      <c r="BG36" s="57">
        <v>-929917</v>
      </c>
      <c r="BH36" s="57">
        <v>-1115922</v>
      </c>
      <c r="BI36" s="57">
        <v>-1044233</v>
      </c>
      <c r="BJ36" s="57">
        <v>-1834695</v>
      </c>
      <c r="BK36" s="57">
        <v>-1364385</v>
      </c>
      <c r="BL36" s="57">
        <v>-1378456</v>
      </c>
      <c r="BM36" s="57">
        <v>-1439050</v>
      </c>
      <c r="BN36" s="57">
        <v>-1395407</v>
      </c>
      <c r="BO36" s="57">
        <v>-1448860</v>
      </c>
    </row>
    <row r="37" spans="2:69">
      <c r="B37" s="56" t="s">
        <v>65</v>
      </c>
      <c r="C37" s="57">
        <v>156130</v>
      </c>
      <c r="D37" s="57">
        <v>28887</v>
      </c>
      <c r="E37" s="57">
        <v>43088</v>
      </c>
      <c r="F37" s="57">
        <v>55038</v>
      </c>
      <c r="G37" s="57">
        <v>33115</v>
      </c>
      <c r="H37" s="57">
        <v>-9327</v>
      </c>
      <c r="I37" s="57">
        <v>26325</v>
      </c>
      <c r="J37" s="57">
        <v>37811</v>
      </c>
      <c r="K37" s="57">
        <v>85098</v>
      </c>
      <c r="L37" s="57">
        <v>-90003</v>
      </c>
      <c r="M37" s="57">
        <v>97280</v>
      </c>
      <c r="N37" s="57">
        <v>79551</v>
      </c>
      <c r="O37" s="57">
        <v>78728</v>
      </c>
      <c r="P37" s="57">
        <v>80513</v>
      </c>
      <c r="Q37" s="57">
        <v>38481</v>
      </c>
      <c r="R37" s="57">
        <v>193120</v>
      </c>
      <c r="S37" s="57">
        <v>256183</v>
      </c>
      <c r="T37" s="57">
        <v>-91929</v>
      </c>
      <c r="U37" s="57">
        <v>158470</v>
      </c>
      <c r="V37" s="57">
        <v>243994</v>
      </c>
      <c r="W37" s="57">
        <v>-4592</v>
      </c>
      <c r="X37" s="57">
        <v>67945</v>
      </c>
      <c r="Y37" s="57">
        <v>140093</v>
      </c>
      <c r="Z37" s="57">
        <v>198201</v>
      </c>
      <c r="AA37" s="57">
        <v>-84124</v>
      </c>
      <c r="AB37" s="57">
        <v>-80412</v>
      </c>
      <c r="AC37" s="57">
        <v>-15911</v>
      </c>
      <c r="AD37" s="57">
        <v>94622</v>
      </c>
      <c r="AE37" s="57">
        <v>2237</v>
      </c>
      <c r="AF37" s="57">
        <v>-92457</v>
      </c>
      <c r="AG37" s="57">
        <v>-38304</v>
      </c>
      <c r="AH37" s="57">
        <v>-43299</v>
      </c>
      <c r="AI37" s="57">
        <v>-152914</v>
      </c>
      <c r="AJ37" s="57">
        <v>-91001</v>
      </c>
      <c r="AK37" s="57">
        <v>-74122</v>
      </c>
      <c r="AL37" s="57">
        <v>60453</v>
      </c>
      <c r="AM37" s="57">
        <v>-83121</v>
      </c>
      <c r="AN37" s="57">
        <v>-38201</v>
      </c>
      <c r="AO37" s="57">
        <v>12658</v>
      </c>
      <c r="AP37" s="57">
        <v>116520</v>
      </c>
      <c r="AQ37" s="57">
        <v>-83571</v>
      </c>
      <c r="AR37" s="57">
        <v>-56201</v>
      </c>
      <c r="AS37" s="57">
        <v>8511</v>
      </c>
      <c r="AT37" s="57">
        <v>84023</v>
      </c>
      <c r="AU37" s="57">
        <v>11083</v>
      </c>
      <c r="AV37" s="57">
        <v>7339</v>
      </c>
      <c r="AW37" s="57">
        <v>-746</v>
      </c>
      <c r="AX37" s="57">
        <v>142785</v>
      </c>
      <c r="AY37" s="57">
        <v>0</v>
      </c>
      <c r="AZ37" s="57">
        <v>0</v>
      </c>
      <c r="BA37" s="57">
        <v>0</v>
      </c>
      <c r="BB37" s="57">
        <v>0</v>
      </c>
      <c r="BC37" s="57">
        <v>0</v>
      </c>
      <c r="BD37" s="57">
        <v>0</v>
      </c>
      <c r="BE37" s="57">
        <v>0</v>
      </c>
      <c r="BF37" s="57">
        <v>0</v>
      </c>
      <c r="BG37" s="57">
        <v>0</v>
      </c>
      <c r="BH37" s="57">
        <v>0</v>
      </c>
      <c r="BI37" s="57">
        <v>0</v>
      </c>
      <c r="BJ37" s="57">
        <v>0</v>
      </c>
      <c r="BK37" s="57">
        <v>0</v>
      </c>
      <c r="BL37" s="57">
        <v>0</v>
      </c>
      <c r="BM37" s="57">
        <v>0</v>
      </c>
      <c r="BN37" s="57">
        <v>0</v>
      </c>
      <c r="BO37" s="57">
        <v>0</v>
      </c>
    </row>
    <row r="38" spans="2:69">
      <c r="B38" s="56" t="s">
        <v>66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</row>
    <row r="39" spans="2:69">
      <c r="B39" s="56" t="s">
        <v>69</v>
      </c>
      <c r="C39" s="57">
        <v>340736</v>
      </c>
      <c r="D39" s="57">
        <v>-2313</v>
      </c>
      <c r="E39" s="57">
        <v>-616066</v>
      </c>
      <c r="F39" s="57">
        <v>-312996</v>
      </c>
      <c r="G39" s="57">
        <v>250588</v>
      </c>
      <c r="H39" s="57">
        <v>-111703</v>
      </c>
      <c r="I39" s="57">
        <v>284133</v>
      </c>
      <c r="J39" s="57">
        <v>158697</v>
      </c>
      <c r="K39" s="57">
        <v>-1101389</v>
      </c>
      <c r="L39" s="57">
        <v>360407</v>
      </c>
      <c r="M39" s="57">
        <v>-778051</v>
      </c>
      <c r="N39" s="57">
        <v>507206</v>
      </c>
      <c r="O39" s="57">
        <v>-540564</v>
      </c>
      <c r="P39" s="57">
        <v>197930</v>
      </c>
      <c r="Q39" s="57">
        <v>-46946</v>
      </c>
      <c r="R39" s="57">
        <v>1044655</v>
      </c>
      <c r="S39" s="57">
        <v>1105795</v>
      </c>
      <c r="T39" s="57">
        <v>252122</v>
      </c>
      <c r="U39" s="57">
        <v>778638</v>
      </c>
      <c r="V39" s="57">
        <v>507023</v>
      </c>
      <c r="W39" s="57">
        <v>615861</v>
      </c>
      <c r="X39" s="57">
        <v>700222</v>
      </c>
      <c r="Y39" s="57">
        <v>1887303</v>
      </c>
      <c r="Z39" s="57">
        <v>773258</v>
      </c>
      <c r="AA39" s="57">
        <v>-1525672</v>
      </c>
      <c r="AB39" s="57">
        <v>-524129</v>
      </c>
      <c r="AC39" s="57">
        <v>127075</v>
      </c>
      <c r="AD39" s="57">
        <v>196984</v>
      </c>
      <c r="AE39" s="57">
        <v>-157341</v>
      </c>
      <c r="AF39" s="57">
        <v>206962</v>
      </c>
      <c r="AG39" s="57">
        <v>-546378</v>
      </c>
      <c r="AH39" s="57">
        <v>-891059</v>
      </c>
      <c r="AI39" s="57">
        <v>-309547</v>
      </c>
      <c r="AJ39" s="57">
        <v>1215018</v>
      </c>
      <c r="AK39" s="57">
        <v>-78853</v>
      </c>
      <c r="AL39" s="57">
        <v>902859</v>
      </c>
      <c r="AM39" s="57">
        <v>-537816</v>
      </c>
      <c r="AN39" s="57">
        <v>84695</v>
      </c>
      <c r="AO39" s="57">
        <v>1097940</v>
      </c>
      <c r="AP39" s="57">
        <v>-260213</v>
      </c>
      <c r="AQ39" s="57">
        <v>3917958</v>
      </c>
      <c r="AR39" s="57">
        <v>-179306</v>
      </c>
      <c r="AS39" s="57">
        <v>-1736930</v>
      </c>
      <c r="AT39" s="57">
        <v>-3037637</v>
      </c>
      <c r="AU39" s="57">
        <v>618203</v>
      </c>
      <c r="AV39" s="57">
        <v>206402</v>
      </c>
      <c r="AW39" s="57">
        <v>1446113</v>
      </c>
      <c r="AX39" s="57">
        <v>631610</v>
      </c>
      <c r="AY39" s="57">
        <v>-1109221</v>
      </c>
      <c r="AZ39" s="57">
        <v>4091293</v>
      </c>
      <c r="BA39" s="57">
        <v>-393441</v>
      </c>
      <c r="BB39" s="57">
        <v>-3351726</v>
      </c>
      <c r="BC39" s="57">
        <v>-449702</v>
      </c>
      <c r="BD39" s="57">
        <v>91828</v>
      </c>
      <c r="BE39" s="57">
        <v>968206</v>
      </c>
      <c r="BF39" s="57">
        <v>-437929</v>
      </c>
      <c r="BG39" s="57">
        <v>386848</v>
      </c>
      <c r="BH39" s="57">
        <v>-472743</v>
      </c>
      <c r="BI39" s="57">
        <v>-910039</v>
      </c>
      <c r="BJ39" s="57">
        <v>1751410</v>
      </c>
      <c r="BK39" s="57">
        <v>-762362</v>
      </c>
      <c r="BL39" s="57">
        <v>-535825</v>
      </c>
      <c r="BM39" s="57">
        <v>455047</v>
      </c>
      <c r="BN39" s="57">
        <v>-1256908</v>
      </c>
      <c r="BO39" s="57">
        <v>790516</v>
      </c>
    </row>
    <row r="40" spans="2:69">
      <c r="B40" s="56" t="s">
        <v>224</v>
      </c>
      <c r="C40" s="57">
        <v>61483</v>
      </c>
      <c r="D40" s="57">
        <v>116383</v>
      </c>
      <c r="E40" s="57">
        <v>-203057</v>
      </c>
      <c r="F40" s="57">
        <v>18692</v>
      </c>
      <c r="G40" s="57">
        <v>73</v>
      </c>
      <c r="H40" s="57">
        <v>-26447</v>
      </c>
      <c r="I40" s="57">
        <v>-32030</v>
      </c>
      <c r="J40" s="57">
        <v>-41868</v>
      </c>
      <c r="K40" s="57">
        <v>-16713</v>
      </c>
      <c r="L40" s="57">
        <v>-4708</v>
      </c>
      <c r="M40" s="57">
        <v>3036</v>
      </c>
      <c r="N40" s="57">
        <v>-17040</v>
      </c>
      <c r="O40" s="57">
        <v>-1176</v>
      </c>
      <c r="P40" s="57">
        <v>1306</v>
      </c>
      <c r="Q40" s="57">
        <v>-17963</v>
      </c>
      <c r="R40" s="57">
        <v>-15066</v>
      </c>
      <c r="S40" s="57">
        <v>-21450</v>
      </c>
      <c r="T40" s="57">
        <v>-30215</v>
      </c>
      <c r="U40" s="57">
        <v>67914</v>
      </c>
      <c r="V40" s="57">
        <v>171229</v>
      </c>
      <c r="W40" s="57">
        <v>-266</v>
      </c>
      <c r="X40" s="57">
        <v>12804</v>
      </c>
      <c r="Y40" s="57">
        <v>-29929</v>
      </c>
      <c r="Z40" s="57">
        <v>125874</v>
      </c>
      <c r="AA40" s="57">
        <v>-10718</v>
      </c>
      <c r="AB40" s="57">
        <v>-16832</v>
      </c>
      <c r="AC40" s="57">
        <v>-12037</v>
      </c>
      <c r="AD40" s="57">
        <v>81894</v>
      </c>
      <c r="AE40" s="57">
        <v>-6667</v>
      </c>
      <c r="AF40" s="57">
        <v>-12183</v>
      </c>
      <c r="AG40" s="57">
        <v>7993</v>
      </c>
      <c r="AH40" s="57">
        <v>48220</v>
      </c>
      <c r="AI40" s="57">
        <v>-9819</v>
      </c>
      <c r="AJ40" s="57">
        <v>7013</v>
      </c>
      <c r="AK40" s="57">
        <v>14700</v>
      </c>
      <c r="AL40" s="57">
        <v>30292</v>
      </c>
      <c r="AM40" s="57">
        <v>-4100</v>
      </c>
      <c r="AN40" s="57">
        <v>7484</v>
      </c>
      <c r="AO40" s="57">
        <v>6714</v>
      </c>
      <c r="AP40" s="57">
        <v>31685</v>
      </c>
      <c r="AQ40" s="57">
        <v>-23007</v>
      </c>
      <c r="AR40" s="57">
        <v>-2052</v>
      </c>
      <c r="AS40" s="57">
        <v>-100807</v>
      </c>
      <c r="AT40" s="57">
        <v>795443</v>
      </c>
      <c r="AU40" s="57">
        <v>-57903</v>
      </c>
      <c r="AV40" s="57">
        <v>178612</v>
      </c>
      <c r="AW40" s="57">
        <v>226119</v>
      </c>
      <c r="AX40" s="57">
        <v>75372</v>
      </c>
      <c r="AY40" s="57">
        <v>187490</v>
      </c>
      <c r="AZ40" s="57">
        <v>187240</v>
      </c>
      <c r="BA40" s="57">
        <v>650413</v>
      </c>
      <c r="BB40" s="57">
        <v>795553</v>
      </c>
      <c r="BC40" s="57">
        <v>93054</v>
      </c>
      <c r="BD40" s="57">
        <v>96284</v>
      </c>
      <c r="BE40" s="57">
        <v>525263</v>
      </c>
      <c r="BF40" s="57">
        <v>547819</v>
      </c>
      <c r="BG40" s="57">
        <v>394042</v>
      </c>
      <c r="BH40" s="57">
        <v>197179</v>
      </c>
      <c r="BI40" s="57">
        <v>95816</v>
      </c>
      <c r="BJ40" s="57">
        <v>965061</v>
      </c>
      <c r="BK40" s="57">
        <v>337508</v>
      </c>
      <c r="BL40" s="57">
        <v>88932</v>
      </c>
      <c r="BM40" s="57">
        <v>31997</v>
      </c>
      <c r="BN40" s="57">
        <v>-316712</v>
      </c>
      <c r="BO40" s="57">
        <v>666366</v>
      </c>
    </row>
    <row r="41" spans="2:69">
      <c r="B41" s="56" t="s">
        <v>68</v>
      </c>
      <c r="C41" s="57">
        <v>-23884</v>
      </c>
      <c r="D41" s="57">
        <v>32863</v>
      </c>
      <c r="E41" s="57">
        <v>-166994</v>
      </c>
      <c r="F41" s="57">
        <v>297248</v>
      </c>
      <c r="G41" s="57">
        <v>3139</v>
      </c>
      <c r="H41" s="57">
        <v>-19395</v>
      </c>
      <c r="I41" s="57">
        <v>-62983</v>
      </c>
      <c r="J41" s="57">
        <v>-300932</v>
      </c>
      <c r="K41" s="57">
        <v>-9277</v>
      </c>
      <c r="L41" s="57">
        <v>26655</v>
      </c>
      <c r="M41" s="57">
        <v>59770</v>
      </c>
      <c r="N41" s="57">
        <v>-288378</v>
      </c>
      <c r="O41" s="57">
        <v>15418</v>
      </c>
      <c r="P41" s="57">
        <v>-158978</v>
      </c>
      <c r="Q41" s="57">
        <v>87977</v>
      </c>
      <c r="R41" s="57">
        <v>-551651</v>
      </c>
      <c r="S41" s="57">
        <v>74065</v>
      </c>
      <c r="T41" s="57">
        <v>50214</v>
      </c>
      <c r="U41" s="57">
        <v>-99795</v>
      </c>
      <c r="V41" s="57">
        <v>-199869</v>
      </c>
      <c r="W41" s="57">
        <v>101534</v>
      </c>
      <c r="X41" s="57">
        <v>404536</v>
      </c>
      <c r="Y41" s="57">
        <v>-8013</v>
      </c>
      <c r="Z41" s="57">
        <v>-201466</v>
      </c>
      <c r="AA41" s="57">
        <v>29790</v>
      </c>
      <c r="AB41" s="57">
        <v>31758</v>
      </c>
      <c r="AC41" s="57">
        <v>-5615</v>
      </c>
      <c r="AD41" s="57">
        <v>-104425</v>
      </c>
      <c r="AE41" s="57">
        <v>-51483</v>
      </c>
      <c r="AF41" s="57">
        <v>-147401</v>
      </c>
      <c r="AG41" s="57">
        <v>79081</v>
      </c>
      <c r="AH41" s="57">
        <v>-215790</v>
      </c>
      <c r="AI41" s="57">
        <v>41162</v>
      </c>
      <c r="AJ41" s="57">
        <v>-32152</v>
      </c>
      <c r="AK41" s="57">
        <v>57006</v>
      </c>
      <c r="AL41" s="57">
        <v>512081</v>
      </c>
      <c r="AM41" s="57">
        <v>-17808</v>
      </c>
      <c r="AN41" s="57">
        <v>203867</v>
      </c>
      <c r="AO41" s="57">
        <v>30996</v>
      </c>
      <c r="AP41" s="57">
        <v>86900</v>
      </c>
      <c r="AQ41" s="57">
        <v>34346</v>
      </c>
      <c r="AR41" s="57">
        <v>220793</v>
      </c>
      <c r="AS41" s="57">
        <v>-177000</v>
      </c>
      <c r="AT41" s="57">
        <v>-713602</v>
      </c>
      <c r="AU41" s="57">
        <v>263092</v>
      </c>
      <c r="AV41" s="57">
        <v>-338547</v>
      </c>
      <c r="AW41" s="57">
        <v>-1029485</v>
      </c>
      <c r="AX41" s="57">
        <v>-1939042</v>
      </c>
      <c r="AY41" s="57">
        <v>-110648</v>
      </c>
      <c r="AZ41" s="57">
        <v>-225218</v>
      </c>
      <c r="BA41" s="57">
        <v>226734</v>
      </c>
      <c r="BB41" s="57">
        <v>4612412</v>
      </c>
      <c r="BC41" s="57">
        <v>-33719</v>
      </c>
      <c r="BD41" s="57">
        <v>-243189</v>
      </c>
      <c r="BE41" s="57">
        <v>651626</v>
      </c>
      <c r="BF41" s="57">
        <v>1026570</v>
      </c>
      <c r="BG41" s="57">
        <v>267290</v>
      </c>
      <c r="BH41" s="57">
        <v>-401539</v>
      </c>
      <c r="BI41" s="57">
        <v>260512</v>
      </c>
      <c r="BJ41" s="57">
        <v>38666</v>
      </c>
      <c r="BK41" s="57">
        <v>128412</v>
      </c>
      <c r="BL41" s="57">
        <v>70499</v>
      </c>
      <c r="BM41" s="57">
        <v>104272</v>
      </c>
      <c r="BN41" s="57">
        <v>-508837</v>
      </c>
      <c r="BO41" s="57">
        <v>5814</v>
      </c>
    </row>
    <row r="42" spans="2:69">
      <c r="B42" s="89" t="s">
        <v>72</v>
      </c>
      <c r="C42" s="90">
        <v>705819</v>
      </c>
      <c r="D42" s="90">
        <v>-448657</v>
      </c>
      <c r="E42" s="90">
        <v>727548</v>
      </c>
      <c r="F42" s="90">
        <v>114198</v>
      </c>
      <c r="G42" s="90">
        <v>642942</v>
      </c>
      <c r="H42" s="90">
        <v>205513</v>
      </c>
      <c r="I42" s="90">
        <v>-360999</v>
      </c>
      <c r="J42" s="90">
        <v>1477488</v>
      </c>
      <c r="K42" s="90">
        <v>-753694</v>
      </c>
      <c r="L42" s="90">
        <v>552269</v>
      </c>
      <c r="M42" s="90">
        <v>-260636</v>
      </c>
      <c r="N42" s="90">
        <v>936463</v>
      </c>
      <c r="O42" s="90">
        <v>-136283</v>
      </c>
      <c r="P42" s="90">
        <v>1442167</v>
      </c>
      <c r="Q42" s="90">
        <v>488344</v>
      </c>
      <c r="R42" s="90">
        <v>1667521</v>
      </c>
      <c r="S42" s="90">
        <v>1363172</v>
      </c>
      <c r="T42" s="90">
        <v>421753</v>
      </c>
      <c r="U42" s="90">
        <v>1226465</v>
      </c>
      <c r="V42" s="90">
        <v>21867</v>
      </c>
      <c r="W42" s="90">
        <v>620099</v>
      </c>
      <c r="X42" s="90">
        <v>1244355</v>
      </c>
      <c r="Y42" s="90">
        <v>2517385</v>
      </c>
      <c r="Z42" s="90">
        <v>2629746</v>
      </c>
      <c r="AA42" s="90">
        <v>-1295858</v>
      </c>
      <c r="AB42" s="90">
        <v>51868</v>
      </c>
      <c r="AC42" s="90">
        <v>337394</v>
      </c>
      <c r="AD42" s="90">
        <v>256803</v>
      </c>
      <c r="AE42" s="90">
        <v>109479</v>
      </c>
      <c r="AF42" s="90">
        <v>721847</v>
      </c>
      <c r="AG42" s="90">
        <v>-291184</v>
      </c>
      <c r="AH42" s="90">
        <v>-699441</v>
      </c>
      <c r="AI42" s="90">
        <v>300322</v>
      </c>
      <c r="AJ42" s="90">
        <v>926320</v>
      </c>
      <c r="AK42" s="90">
        <v>406523</v>
      </c>
      <c r="AL42" s="90">
        <v>1591398</v>
      </c>
      <c r="AM42" s="90">
        <v>11259231</v>
      </c>
      <c r="AN42" s="90">
        <v>1931228</v>
      </c>
      <c r="AO42" s="90">
        <v>2023833</v>
      </c>
      <c r="AP42" s="90">
        <v>-2741742</v>
      </c>
      <c r="AQ42" s="90">
        <v>1516608</v>
      </c>
      <c r="AR42" s="90">
        <v>769006</v>
      </c>
      <c r="AS42" s="90">
        <v>-2091698</v>
      </c>
      <c r="AT42" s="90">
        <v>-2822963</v>
      </c>
      <c r="AU42" s="90">
        <v>1061995</v>
      </c>
      <c r="AV42" s="90">
        <v>-867795</v>
      </c>
      <c r="AW42" s="90">
        <v>1214027</v>
      </c>
      <c r="AX42" s="90">
        <v>-293721</v>
      </c>
      <c r="AY42" s="90">
        <v>-2942643</v>
      </c>
      <c r="AZ42" s="90">
        <v>3409976</v>
      </c>
      <c r="BA42" s="90">
        <v>296345</v>
      </c>
      <c r="BB42" s="90">
        <v>3199340</v>
      </c>
      <c r="BC42" s="90">
        <v>-172621</v>
      </c>
      <c r="BD42" s="90">
        <v>-171489</v>
      </c>
      <c r="BE42" s="90">
        <v>2125708</v>
      </c>
      <c r="BF42" s="90">
        <v>2264900</v>
      </c>
      <c r="BG42" s="90">
        <v>913776</v>
      </c>
      <c r="BH42" s="90">
        <v>-1026148</v>
      </c>
      <c r="BI42" s="90">
        <v>-152037</v>
      </c>
      <c r="BJ42" s="90">
        <v>1834632</v>
      </c>
      <c r="BK42" s="90">
        <v>-865084</v>
      </c>
      <c r="BL42" s="90">
        <v>-749565</v>
      </c>
      <c r="BM42" s="90">
        <v>181602</v>
      </c>
      <c r="BN42" s="90">
        <v>-2439975</v>
      </c>
      <c r="BO42" s="90">
        <v>222939</v>
      </c>
      <c r="BP42" s="184"/>
      <c r="BQ42" s="184"/>
    </row>
    <row r="43" spans="2:69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BK43" s="24"/>
      <c r="BL43" s="24"/>
      <c r="BM43" s="24"/>
      <c r="BN43" s="24"/>
      <c r="BO43" s="24"/>
      <c r="BQ43" s="22"/>
    </row>
    <row r="44" spans="2:69">
      <c r="B44" s="91" t="s">
        <v>73</v>
      </c>
      <c r="C44" s="92">
        <v>5818996</v>
      </c>
      <c r="D44" s="92">
        <v>5141801</v>
      </c>
      <c r="E44" s="92">
        <v>4976640</v>
      </c>
      <c r="F44" s="92">
        <v>6884153</v>
      </c>
      <c r="G44" s="92">
        <v>8683037</v>
      </c>
      <c r="H44" s="92">
        <v>9022564</v>
      </c>
      <c r="I44" s="92">
        <v>7023839</v>
      </c>
      <c r="J44" s="92">
        <v>10394872</v>
      </c>
      <c r="K44" s="92">
        <v>8639101</v>
      </c>
      <c r="L44" s="92">
        <v>12627516</v>
      </c>
      <c r="M44" s="92">
        <v>6613915</v>
      </c>
      <c r="N44" s="92">
        <v>10724504</v>
      </c>
      <c r="O44" s="92">
        <v>11122509</v>
      </c>
      <c r="P44" s="92">
        <v>15238425</v>
      </c>
      <c r="Q44" s="92">
        <v>8301473</v>
      </c>
      <c r="R44" s="92">
        <v>11687586</v>
      </c>
      <c r="S44" s="92">
        <v>12311550</v>
      </c>
      <c r="T44" s="92">
        <v>15192714</v>
      </c>
      <c r="U44" s="92">
        <v>8094739</v>
      </c>
      <c r="V44" s="92">
        <v>9782983</v>
      </c>
      <c r="W44" s="92">
        <v>9696524</v>
      </c>
      <c r="X44" s="92">
        <v>12989849</v>
      </c>
      <c r="Y44" s="92">
        <v>8420043</v>
      </c>
      <c r="Z44" s="92">
        <v>10837655</v>
      </c>
      <c r="AA44" s="92">
        <v>6872623</v>
      </c>
      <c r="AB44" s="92">
        <v>13006092</v>
      </c>
      <c r="AC44" s="92">
        <v>5598118</v>
      </c>
      <c r="AD44" s="92">
        <v>8721931</v>
      </c>
      <c r="AE44" s="92">
        <v>8596408</v>
      </c>
      <c r="AF44" s="92">
        <v>14641144</v>
      </c>
      <c r="AG44" s="92">
        <v>4473660</v>
      </c>
      <c r="AH44" s="92">
        <v>6750286</v>
      </c>
      <c r="AI44" s="92">
        <v>8094150</v>
      </c>
      <c r="AJ44" s="92">
        <v>14636481</v>
      </c>
      <c r="AK44" s="92">
        <v>5342956</v>
      </c>
      <c r="AL44" s="92">
        <v>6395578</v>
      </c>
      <c r="AM44" s="92">
        <v>16227634</v>
      </c>
      <c r="AN44" s="92">
        <v>12324274</v>
      </c>
      <c r="AO44" s="92">
        <v>3665661</v>
      </c>
      <c r="AP44" s="92">
        <v>-1147188</v>
      </c>
      <c r="AQ44" s="92">
        <v>824647</v>
      </c>
      <c r="AR44" s="92">
        <v>-3661420</v>
      </c>
      <c r="AS44" s="92">
        <v>1239669</v>
      </c>
      <c r="AT44" s="92">
        <v>5286857</v>
      </c>
      <c r="AU44" s="92">
        <v>4573732</v>
      </c>
      <c r="AV44" s="92">
        <v>13609213</v>
      </c>
      <c r="AW44" s="92">
        <v>16583101</v>
      </c>
      <c r="AX44" s="92">
        <v>18719634</v>
      </c>
      <c r="AY44" s="92">
        <v>4744471</v>
      </c>
      <c r="AZ44" s="92">
        <v>18497724</v>
      </c>
      <c r="BA44" s="92">
        <v>5386876</v>
      </c>
      <c r="BB44" s="92">
        <v>7344609</v>
      </c>
      <c r="BC44" s="92">
        <v>8377034</v>
      </c>
      <c r="BD44" s="92">
        <v>12979767</v>
      </c>
      <c r="BE44" s="92">
        <v>6835793</v>
      </c>
      <c r="BF44" s="92">
        <v>8384617</v>
      </c>
      <c r="BG44" s="92">
        <v>7405203</v>
      </c>
      <c r="BH44" s="92">
        <v>16042916</v>
      </c>
      <c r="BI44" s="92">
        <v>3082333</v>
      </c>
      <c r="BJ44" s="92">
        <v>14097698.00000003</v>
      </c>
      <c r="BK44" s="92">
        <v>6970910</v>
      </c>
      <c r="BL44" s="92">
        <v>14016489</v>
      </c>
      <c r="BM44" s="92">
        <v>3881124</v>
      </c>
      <c r="BN44" s="92">
        <v>9271676</v>
      </c>
      <c r="BO44" s="92">
        <v>6120934</v>
      </c>
    </row>
    <row r="45" spans="2:69">
      <c r="B45" s="56" t="s">
        <v>74</v>
      </c>
      <c r="C45" s="57">
        <v>-876377</v>
      </c>
      <c r="D45" s="57">
        <v>-1047901</v>
      </c>
      <c r="E45" s="57">
        <v>-850202</v>
      </c>
      <c r="F45" s="57">
        <v>-653648</v>
      </c>
      <c r="G45" s="57">
        <v>-1813750</v>
      </c>
      <c r="H45" s="57">
        <v>-1729632</v>
      </c>
      <c r="I45" s="57">
        <v>-1466345</v>
      </c>
      <c r="J45" s="57">
        <v>-1690111</v>
      </c>
      <c r="K45" s="57">
        <v>-1674889</v>
      </c>
      <c r="L45" s="57">
        <v>-2449957</v>
      </c>
      <c r="M45" s="57">
        <v>-1652471</v>
      </c>
      <c r="N45" s="57">
        <v>-1462091</v>
      </c>
      <c r="O45" s="57">
        <v>-2310716</v>
      </c>
      <c r="P45" s="57">
        <v>-2606972</v>
      </c>
      <c r="Q45" s="57">
        <v>-1690631</v>
      </c>
      <c r="R45" s="57">
        <v>-1854068</v>
      </c>
      <c r="S45" s="57">
        <v>-2497729</v>
      </c>
      <c r="T45" s="57">
        <v>-3042489</v>
      </c>
      <c r="U45" s="57">
        <v>-1752910</v>
      </c>
      <c r="V45" s="57">
        <v>-1317799</v>
      </c>
      <c r="W45" s="57">
        <v>-2199218</v>
      </c>
      <c r="X45" s="57">
        <v>-2857141</v>
      </c>
      <c r="Y45" s="57">
        <v>-1888828</v>
      </c>
      <c r="Z45" s="57">
        <v>-1998100</v>
      </c>
      <c r="AA45" s="57">
        <v>-1734101</v>
      </c>
      <c r="AB45" s="57">
        <v>-3224675</v>
      </c>
      <c r="AC45" s="57">
        <v>-1450052</v>
      </c>
      <c r="AD45" s="57">
        <v>-1393615</v>
      </c>
      <c r="AE45" s="57">
        <v>-2357559</v>
      </c>
      <c r="AF45" s="57">
        <v>-3886207</v>
      </c>
      <c r="AG45" s="57">
        <v>-1206001</v>
      </c>
      <c r="AH45" s="57">
        <v>-315202</v>
      </c>
      <c r="AI45" s="57">
        <v>-2329454</v>
      </c>
      <c r="AJ45" s="57">
        <v>-3946968</v>
      </c>
      <c r="AK45" s="57">
        <v>-1405708</v>
      </c>
      <c r="AL45" s="57">
        <v>-1236844</v>
      </c>
      <c r="AM45" s="57">
        <v>-4709195</v>
      </c>
      <c r="AN45" s="57">
        <v>-3339262</v>
      </c>
      <c r="AO45" s="57">
        <v>-774563</v>
      </c>
      <c r="AP45" s="57">
        <v>1156167</v>
      </c>
      <c r="AQ45" s="57">
        <v>-267790</v>
      </c>
      <c r="AR45" s="57">
        <v>1117481</v>
      </c>
      <c r="AS45" s="57">
        <v>-121472</v>
      </c>
      <c r="AT45" s="57">
        <v>120322</v>
      </c>
      <c r="AU45" s="57">
        <v>-1246275</v>
      </c>
      <c r="AV45" s="57">
        <v>-3541332</v>
      </c>
      <c r="AW45" s="57">
        <v>-4479704</v>
      </c>
      <c r="AX45" s="57">
        <v>-4833004</v>
      </c>
      <c r="AY45" s="57">
        <v>-1281768</v>
      </c>
      <c r="AZ45" s="57">
        <v>-5050187</v>
      </c>
      <c r="BA45" s="57">
        <v>-911515</v>
      </c>
      <c r="BB45" s="57">
        <v>2812722</v>
      </c>
      <c r="BC45" s="57">
        <v>-2300819</v>
      </c>
      <c r="BD45" s="57">
        <v>-3487950</v>
      </c>
      <c r="BE45" s="57">
        <v>-2011839</v>
      </c>
      <c r="BF45" s="57">
        <v>65935</v>
      </c>
      <c r="BG45" s="57">
        <v>-2081157</v>
      </c>
      <c r="BH45" s="57">
        <v>-4361465</v>
      </c>
      <c r="BI45" s="57">
        <v>-977859</v>
      </c>
      <c r="BJ45" s="57">
        <v>-2938837</v>
      </c>
      <c r="BK45" s="57">
        <v>-1980967</v>
      </c>
      <c r="BL45" s="57">
        <v>-3785630</v>
      </c>
      <c r="BM45" s="57">
        <v>-1278315</v>
      </c>
      <c r="BN45" s="57">
        <v>546799</v>
      </c>
      <c r="BO45" s="57">
        <v>-2058828</v>
      </c>
    </row>
    <row r="46" spans="2:69">
      <c r="B46" s="94"/>
      <c r="C46" s="95"/>
      <c r="D46" s="184"/>
      <c r="E46" s="24"/>
      <c r="F46" s="24"/>
      <c r="G46" s="24"/>
      <c r="H46" s="184"/>
      <c r="I46" s="24"/>
      <c r="J46" s="24"/>
      <c r="K46" s="24"/>
      <c r="L46" s="184"/>
      <c r="M46" s="24"/>
      <c r="N46" s="24"/>
      <c r="O46" s="24"/>
      <c r="P46" s="184"/>
      <c r="Q46" s="24"/>
      <c r="R46" s="24"/>
      <c r="S46" s="24"/>
      <c r="T46" s="184"/>
      <c r="U46" s="24"/>
      <c r="V46" s="24"/>
      <c r="W46" s="24"/>
      <c r="X46" s="184"/>
      <c r="Y46" s="24"/>
      <c r="Z46" s="24"/>
      <c r="AA46" s="24"/>
      <c r="AB46" s="184"/>
      <c r="AC46" s="24"/>
      <c r="AD46" s="24"/>
      <c r="AE46" s="24"/>
      <c r="AF46" s="184"/>
      <c r="AG46" s="24"/>
      <c r="AH46" s="24"/>
      <c r="AI46" s="24"/>
      <c r="AJ46" s="184"/>
      <c r="AK46" s="24"/>
      <c r="AL46" s="24"/>
      <c r="AM46" s="24"/>
      <c r="AN46" s="184"/>
      <c r="AO46" s="24"/>
      <c r="AP46" s="24"/>
      <c r="AQ46" s="24"/>
      <c r="AR46" s="184"/>
      <c r="AV46" s="184"/>
      <c r="AW46" s="24"/>
      <c r="AX46" s="24"/>
      <c r="AY46" s="24"/>
      <c r="AZ46" s="184"/>
      <c r="BA46" s="24"/>
      <c r="BB46" s="24"/>
      <c r="BC46" s="24"/>
      <c r="BD46" s="184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</row>
    <row r="47" spans="2:69" s="97" customFormat="1">
      <c r="B47" s="91" t="s">
        <v>75</v>
      </c>
      <c r="C47" s="92">
        <v>4942619</v>
      </c>
      <c r="D47" s="92">
        <v>4093900</v>
      </c>
      <c r="E47" s="92">
        <v>4126438</v>
      </c>
      <c r="F47" s="92">
        <v>6230505</v>
      </c>
      <c r="G47" s="92">
        <v>6869287</v>
      </c>
      <c r="H47" s="92">
        <v>7292932</v>
      </c>
      <c r="I47" s="92">
        <v>5557494</v>
      </c>
      <c r="J47" s="92">
        <v>8704761</v>
      </c>
      <c r="K47" s="92">
        <v>6964212</v>
      </c>
      <c r="L47" s="92">
        <v>10177559</v>
      </c>
      <c r="M47" s="92">
        <v>4961444</v>
      </c>
      <c r="N47" s="92">
        <v>9262413</v>
      </c>
      <c r="O47" s="92">
        <v>8811793</v>
      </c>
      <c r="P47" s="92">
        <v>12631453</v>
      </c>
      <c r="Q47" s="92">
        <v>6610842</v>
      </c>
      <c r="R47" s="92">
        <v>9833518</v>
      </c>
      <c r="S47" s="92">
        <v>9813821</v>
      </c>
      <c r="T47" s="92">
        <v>12150225</v>
      </c>
      <c r="U47" s="92">
        <v>6341829</v>
      </c>
      <c r="V47" s="92">
        <v>8465184</v>
      </c>
      <c r="W47" s="92">
        <v>7497306</v>
      </c>
      <c r="X47" s="92">
        <v>10132708</v>
      </c>
      <c r="Y47" s="92">
        <v>6531215</v>
      </c>
      <c r="Z47" s="92">
        <v>8839555</v>
      </c>
      <c r="AA47" s="92">
        <v>5138522</v>
      </c>
      <c r="AB47" s="92">
        <v>9781417</v>
      </c>
      <c r="AC47" s="92">
        <v>4148066</v>
      </c>
      <c r="AD47" s="92">
        <v>7328316</v>
      </c>
      <c r="AE47" s="92">
        <v>6238849</v>
      </c>
      <c r="AF47" s="92">
        <v>10754937</v>
      </c>
      <c r="AG47" s="92">
        <v>3267659</v>
      </c>
      <c r="AH47" s="92">
        <v>6435084</v>
      </c>
      <c r="AI47" s="92">
        <v>5764696</v>
      </c>
      <c r="AJ47" s="92">
        <v>10689513</v>
      </c>
      <c r="AK47" s="92">
        <v>3937248</v>
      </c>
      <c r="AL47" s="92">
        <v>5158734</v>
      </c>
      <c r="AM47" s="92">
        <v>11518439</v>
      </c>
      <c r="AN47" s="92">
        <v>8985012</v>
      </c>
      <c r="AO47" s="92">
        <v>2891098</v>
      </c>
      <c r="AP47" s="92">
        <v>8979</v>
      </c>
      <c r="AQ47" s="92">
        <v>556857</v>
      </c>
      <c r="AR47" s="92">
        <v>-2543939</v>
      </c>
      <c r="AS47" s="92">
        <v>1118197</v>
      </c>
      <c r="AT47" s="92">
        <v>5407179</v>
      </c>
      <c r="AU47" s="92">
        <v>3327457</v>
      </c>
      <c r="AV47" s="92">
        <v>10067881</v>
      </c>
      <c r="AW47" s="92">
        <v>12103397</v>
      </c>
      <c r="AX47" s="92">
        <v>13886630</v>
      </c>
      <c r="AY47" s="92">
        <v>3462703</v>
      </c>
      <c r="AZ47" s="92">
        <v>13447537</v>
      </c>
      <c r="BA47" s="92">
        <v>4475361</v>
      </c>
      <c r="BB47" s="92">
        <v>10157331</v>
      </c>
      <c r="BC47" s="92">
        <v>6076215</v>
      </c>
      <c r="BD47" s="92">
        <v>9491817</v>
      </c>
      <c r="BE47" s="92">
        <v>4823954</v>
      </c>
      <c r="BF47" s="92">
        <v>8450552</v>
      </c>
      <c r="BG47" s="92">
        <v>5324046</v>
      </c>
      <c r="BH47" s="92">
        <v>11681451</v>
      </c>
      <c r="BI47" s="92">
        <v>2104474</v>
      </c>
      <c r="BJ47" s="92">
        <v>11158861.00000003</v>
      </c>
      <c r="BK47" s="92">
        <v>4989943</v>
      </c>
      <c r="BL47" s="92">
        <v>10230859</v>
      </c>
      <c r="BM47" s="92">
        <v>2602809</v>
      </c>
      <c r="BN47" s="92">
        <v>9818475</v>
      </c>
      <c r="BO47" s="92">
        <v>4062106</v>
      </c>
      <c r="BP47" s="184"/>
      <c r="BQ47" s="184"/>
    </row>
    <row r="48" spans="2:69">
      <c r="B48" s="59" t="s">
        <v>58</v>
      </c>
      <c r="C48" s="86"/>
      <c r="D48" s="86"/>
      <c r="E48" s="86"/>
      <c r="F48" s="86"/>
      <c r="G48" s="61">
        <f t="shared" ref="G48" si="200">+G47/C47-1</f>
        <v>0.38980710429025578</v>
      </c>
      <c r="H48" s="61">
        <f t="shared" ref="H48" si="201">+H47/D47-1</f>
        <v>0.78141429932338347</v>
      </c>
      <c r="I48" s="61">
        <f t="shared" ref="I48" si="202">+I47/E47-1</f>
        <v>0.34680176946800123</v>
      </c>
      <c r="J48" s="61">
        <f t="shared" ref="J48" si="203">+J47/F47-1</f>
        <v>0.39711965562984064</v>
      </c>
      <c r="K48" s="61">
        <f t="shared" ref="K48" si="204">+K47/G47-1</f>
        <v>1.3818755862144094E-2</v>
      </c>
      <c r="L48" s="61">
        <f t="shared" ref="L48" si="205">+L47/H47-1</f>
        <v>0.39553735040995863</v>
      </c>
      <c r="M48" s="61">
        <f t="shared" ref="M48" si="206">+M47/I47-1</f>
        <v>-0.10725157777948113</v>
      </c>
      <c r="N48" s="61">
        <f t="shared" ref="N48" si="207">+N47/J47-1</f>
        <v>6.4062873179401514E-2</v>
      </c>
      <c r="O48" s="61">
        <f t="shared" ref="O48" si="208">+O47/K47-1</f>
        <v>0.26529649011259271</v>
      </c>
      <c r="P48" s="61">
        <f t="shared" ref="P48" si="209">+P47/L47-1</f>
        <v>0.24110830504642622</v>
      </c>
      <c r="Q48" s="61">
        <f t="shared" ref="Q48" si="210">+Q47/M47-1</f>
        <v>0.33244313550651783</v>
      </c>
      <c r="R48" s="61">
        <f t="shared" ref="R48" si="211">+R47/N47-1</f>
        <v>6.165833892312933E-2</v>
      </c>
      <c r="S48" s="61">
        <f t="shared" ref="S48" si="212">+S47/O47-1</f>
        <v>0.11371442792630293</v>
      </c>
      <c r="T48" s="61">
        <f t="shared" ref="T48" si="213">+T47/P47-1</f>
        <v>-3.809759653145206E-2</v>
      </c>
      <c r="U48" s="61">
        <f t="shared" ref="U48" si="214">+U47/Q47-1</f>
        <v>-4.0692698449002362E-2</v>
      </c>
      <c r="V48" s="61">
        <f t="shared" ref="V48" si="215">+V47/R47-1</f>
        <v>-0.13914999697971775</v>
      </c>
      <c r="W48" s="61">
        <f t="shared" ref="W48" si="216">+W47/S47-1</f>
        <v>-0.23604618425381918</v>
      </c>
      <c r="X48" s="61">
        <f t="shared" ref="X48" si="217">+X47/T47-1</f>
        <v>-0.16604770693546822</v>
      </c>
      <c r="Y48" s="61">
        <f t="shared" ref="Y48" si="218">+Y47/U47-1</f>
        <v>2.9862993783023706E-2</v>
      </c>
      <c r="Z48" s="61">
        <f t="shared" ref="Z48" si="219">+Z47/V47-1</f>
        <v>4.4224791806061203E-2</v>
      </c>
      <c r="AA48" s="61">
        <f t="shared" ref="AA48" si="220">+AA47/W47-1</f>
        <v>-0.31461754395512198</v>
      </c>
      <c r="AB48" s="61">
        <f t="shared" ref="AB48" si="221">+AB47/X47-1</f>
        <v>-3.4669014443128088E-2</v>
      </c>
      <c r="AC48" s="61">
        <f t="shared" ref="AC48" si="222">+AC47/Y47-1</f>
        <v>-0.36488601278628863</v>
      </c>
      <c r="AD48" s="61">
        <f t="shared" ref="AD48" si="223">+AD47/Z47-1</f>
        <v>-0.17096324419045983</v>
      </c>
      <c r="AE48" s="61">
        <f t="shared" ref="AE48" si="224">+AE47/AA47-1</f>
        <v>0.21413297442338486</v>
      </c>
      <c r="AF48" s="61">
        <f t="shared" ref="AF48" si="225">+AF47/AB47-1</f>
        <v>9.9527501996898859E-2</v>
      </c>
      <c r="AG48" s="61">
        <f t="shared" ref="AG48" si="226">+AG47/AC47-1</f>
        <v>-0.21224517642679741</v>
      </c>
      <c r="AH48" s="61">
        <f t="shared" ref="AH48" si="227">+AH47/AD47-1</f>
        <v>-0.12188775702357812</v>
      </c>
      <c r="AI48" s="61">
        <f t="shared" ref="AI48" si="228">+AI47/AE47-1</f>
        <v>-7.6000076296124486E-2</v>
      </c>
      <c r="AJ48" s="61">
        <f t="shared" ref="AJ48" si="229">+AJ47/AF47-1</f>
        <v>-6.083159761884227E-3</v>
      </c>
      <c r="AK48" s="61">
        <f t="shared" ref="AK48" si="230">+AK47/AG47-1</f>
        <v>0.20491397664199362</v>
      </c>
      <c r="AL48" s="61">
        <f t="shared" ref="AL48" si="231">+AL47/AH47-1</f>
        <v>-0.19834239926005626</v>
      </c>
      <c r="AM48" s="61">
        <f t="shared" ref="AM48" si="232">+AM47/AI47-1</f>
        <v>0.99809998653875254</v>
      </c>
      <c r="AN48" s="61">
        <f t="shared" ref="AN48:BO48" si="233">+AN47/AJ47-1</f>
        <v>-0.15945544011219215</v>
      </c>
      <c r="AO48" s="61">
        <f t="shared" si="233"/>
        <v>-0.26570589406610912</v>
      </c>
      <c r="AP48" s="61">
        <f t="shared" si="233"/>
        <v>-0.99825945668065075</v>
      </c>
      <c r="AQ48" s="61">
        <f t="shared" si="233"/>
        <v>-0.95165516785738069</v>
      </c>
      <c r="AR48" s="61">
        <f t="shared" si="233"/>
        <v>-1.2831313970420963</v>
      </c>
      <c r="AS48" s="61">
        <f t="shared" si="233"/>
        <v>-0.61322756959466607</v>
      </c>
      <c r="AT48" s="61">
        <f t="shared" si="233"/>
        <v>601.20280654861347</v>
      </c>
      <c r="AU48" s="61">
        <f t="shared" si="233"/>
        <v>4.975424570401378</v>
      </c>
      <c r="AV48" s="61">
        <f t="shared" si="233"/>
        <v>-4.9575952882518015</v>
      </c>
      <c r="AW48" s="61">
        <f t="shared" si="233"/>
        <v>9.8240292184650819</v>
      </c>
      <c r="AX48" s="61">
        <f t="shared" si="233"/>
        <v>1.5681838903428202</v>
      </c>
      <c r="AY48" s="61">
        <f t="shared" si="233"/>
        <v>4.0645453870628456E-2</v>
      </c>
      <c r="AZ48" s="61">
        <f t="shared" si="233"/>
        <v>0.33568692359395191</v>
      </c>
      <c r="BA48" s="61">
        <f t="shared" si="233"/>
        <v>-0.63023926258057972</v>
      </c>
      <c r="BB48" s="61">
        <f t="shared" si="233"/>
        <v>-0.26855320549334138</v>
      </c>
      <c r="BC48" s="61">
        <f t="shared" si="233"/>
        <v>0.75476065951945626</v>
      </c>
      <c r="BD48" s="61">
        <f t="shared" si="233"/>
        <v>-0.29415944347280842</v>
      </c>
      <c r="BE48" s="61">
        <f t="shared" si="233"/>
        <v>7.7891593549660021E-2</v>
      </c>
      <c r="BF48" s="61">
        <f t="shared" si="233"/>
        <v>-0.16803420111050826</v>
      </c>
      <c r="BG48" s="61">
        <f t="shared" si="233"/>
        <v>-0.12378906934662448</v>
      </c>
      <c r="BH48" s="61">
        <f t="shared" si="233"/>
        <v>0.23068649553610232</v>
      </c>
      <c r="BI48" s="61">
        <f t="shared" si="233"/>
        <v>-0.56374501083550965</v>
      </c>
      <c r="BJ48" s="61">
        <f t="shared" si="233"/>
        <v>0.3204890047419422</v>
      </c>
      <c r="BK48" s="61">
        <f t="shared" si="233"/>
        <v>-6.275359003284342E-2</v>
      </c>
      <c r="BL48" s="61">
        <f t="shared" si="233"/>
        <v>-0.12417909384715986</v>
      </c>
      <c r="BM48" s="61">
        <f t="shared" si="233"/>
        <v>0.23679788868857488</v>
      </c>
      <c r="BN48" s="61">
        <f t="shared" si="233"/>
        <v>-0.12011853181073107</v>
      </c>
      <c r="BO48" s="61">
        <f t="shared" si="233"/>
        <v>-0.18594140253706304</v>
      </c>
    </row>
    <row r="49" spans="2:69">
      <c r="B49" s="59" t="s">
        <v>60</v>
      </c>
      <c r="C49" s="71">
        <f t="shared" ref="C49:AM49" si="234">+C47/C$5</f>
        <v>0.16156425738781158</v>
      </c>
      <c r="D49" s="71">
        <f t="shared" si="234"/>
        <v>0.13271529416768491</v>
      </c>
      <c r="E49" s="71">
        <f t="shared" si="234"/>
        <v>0.14521080939254449</v>
      </c>
      <c r="F49" s="71">
        <f t="shared" si="234"/>
        <v>0.20111130327573107</v>
      </c>
      <c r="G49" s="71">
        <f t="shared" si="234"/>
        <v>0.20252608973367708</v>
      </c>
      <c r="H49" s="71">
        <f t="shared" si="234"/>
        <v>0.20696412245045875</v>
      </c>
      <c r="I49" s="71">
        <f t="shared" si="234"/>
        <v>0.16413578803751686</v>
      </c>
      <c r="J49" s="71">
        <f t="shared" si="234"/>
        <v>0.22128951546739242</v>
      </c>
      <c r="K49" s="71">
        <f t="shared" si="234"/>
        <v>0.16816321090197595</v>
      </c>
      <c r="L49" s="71">
        <f t="shared" si="234"/>
        <v>0.22224592977309537</v>
      </c>
      <c r="M49" s="71">
        <f t="shared" si="234"/>
        <v>0.12261181055563312</v>
      </c>
      <c r="N49" s="71">
        <f t="shared" si="234"/>
        <v>0.21492685619421653</v>
      </c>
      <c r="O49" s="71">
        <f t="shared" si="234"/>
        <v>0.18754535104017006</v>
      </c>
      <c r="P49" s="71">
        <f t="shared" si="234"/>
        <v>0.24800702256246956</v>
      </c>
      <c r="Q49" s="71">
        <f t="shared" si="234"/>
        <v>0.14402778053136214</v>
      </c>
      <c r="R49" s="71">
        <f t="shared" si="234"/>
        <v>0.19740320756388849</v>
      </c>
      <c r="S49" s="71">
        <f t="shared" si="234"/>
        <v>0.17653399171483919</v>
      </c>
      <c r="T49" s="71">
        <f t="shared" si="234"/>
        <v>0.19732758115409357</v>
      </c>
      <c r="U49" s="71">
        <f t="shared" si="234"/>
        <v>0.1177012034483782</v>
      </c>
      <c r="V49" s="71">
        <f t="shared" si="234"/>
        <v>0.13402728774263736</v>
      </c>
      <c r="W49" s="71">
        <f t="shared" si="234"/>
        <v>0.12493798974230479</v>
      </c>
      <c r="X49" s="71">
        <f t="shared" si="234"/>
        <v>0.17083003755722226</v>
      </c>
      <c r="Y49" s="71">
        <f t="shared" si="234"/>
        <v>0.12036748341237345</v>
      </c>
      <c r="Z49" s="71">
        <f t="shared" si="234"/>
        <v>0.1477886107861725</v>
      </c>
      <c r="AA49" s="71">
        <f t="shared" si="234"/>
        <v>8.633938648504462E-2</v>
      </c>
      <c r="AB49" s="71">
        <f t="shared" si="234"/>
        <v>0.15123357098044729</v>
      </c>
      <c r="AC49" s="71">
        <f t="shared" si="234"/>
        <v>7.4396193385989504E-2</v>
      </c>
      <c r="AD49" s="71">
        <f t="shared" si="234"/>
        <v>0.11865838516075072</v>
      </c>
      <c r="AE49" s="71">
        <f t="shared" si="234"/>
        <v>0.10168206314982181</v>
      </c>
      <c r="AF49" s="71">
        <f t="shared" si="234"/>
        <v>0.15240120666753446</v>
      </c>
      <c r="AG49" s="71">
        <f t="shared" si="234"/>
        <v>5.6924622158232054E-2</v>
      </c>
      <c r="AH49" s="71">
        <f t="shared" si="234"/>
        <v>0.10441095394362326</v>
      </c>
      <c r="AI49" s="71">
        <f t="shared" si="234"/>
        <v>9.477328590637879E-2</v>
      </c>
      <c r="AJ49" s="71">
        <f t="shared" si="234"/>
        <v>0.15675801617314897</v>
      </c>
      <c r="AK49" s="71">
        <f t="shared" si="234"/>
        <v>6.9342907699431078E-2</v>
      </c>
      <c r="AL49" s="71">
        <f t="shared" si="234"/>
        <v>8.3319380103504509E-2</v>
      </c>
      <c r="AM49" s="71">
        <f t="shared" si="234"/>
        <v>0.20487193501975984</v>
      </c>
      <c r="AN49" s="71">
        <f t="shared" ref="AN49:AS49" si="235">+AN47/AN$5</f>
        <v>0.13578861387772592</v>
      </c>
      <c r="AO49" s="71">
        <f t="shared" si="235"/>
        <v>5.0062667989319888E-2</v>
      </c>
      <c r="AP49" s="71">
        <f t="shared" si="235"/>
        <v>1.5637764244515905E-4</v>
      </c>
      <c r="AQ49" s="71">
        <f t="shared" si="235"/>
        <v>1.1478519905669747E-2</v>
      </c>
      <c r="AR49" s="71">
        <f t="shared" si="235"/>
        <v>-0.11173213335532307</v>
      </c>
      <c r="AS49" s="71">
        <f t="shared" si="235"/>
        <v>2.4398633812486373E-2</v>
      </c>
      <c r="AT49" s="71">
        <f t="shared" ref="AT49:AU49" si="236">+AT47/AT$5</f>
        <v>8.0299410804200569E-2</v>
      </c>
      <c r="AU49" s="71">
        <f t="shared" si="236"/>
        <v>6.7366546816437542E-2</v>
      </c>
      <c r="AV49" s="71">
        <f t="shared" ref="AV49:AW49" si="237">+AV47/AV$5</f>
        <v>0.14251143590645812</v>
      </c>
      <c r="AW49" s="71">
        <f t="shared" si="237"/>
        <v>0.15519375612001821</v>
      </c>
      <c r="AX49" s="71">
        <f t="shared" ref="AX49:AY49" si="238">+AX47/AX$5</f>
        <v>0.14366156203994385</v>
      </c>
      <c r="AY49" s="71">
        <f t="shared" si="238"/>
        <v>4.9558139058927149E-2</v>
      </c>
      <c r="AZ49" s="71">
        <f t="shared" ref="AZ49" si="239">+AZ47/AZ$5</f>
        <v>0.15131283765188192</v>
      </c>
      <c r="BA49" s="71">
        <f t="shared" ref="BA49:BB49" si="240">+BA47/BA$5</f>
        <v>6.4950133205968777E-2</v>
      </c>
      <c r="BB49" s="71">
        <f t="shared" si="240"/>
        <v>0.11620762565582606</v>
      </c>
      <c r="BC49" s="71">
        <f t="shared" ref="BC49:BD49" si="241">+BC47/BC$5</f>
        <v>7.8786987324236904E-2</v>
      </c>
      <c r="BD49" s="71">
        <f t="shared" si="241"/>
        <v>0.10851769053667823</v>
      </c>
      <c r="BE49" s="71">
        <f t="shared" ref="BE49" si="242">+BE47/BE$5</f>
        <v>6.6256023738122491E-2</v>
      </c>
      <c r="BF49" s="71">
        <f t="shared" ref="BF49:BG49" si="243">+BF47/BF$5</f>
        <v>9.4782691617165474E-2</v>
      </c>
      <c r="BG49" s="71">
        <f t="shared" si="243"/>
        <v>6.3832393026603915E-2</v>
      </c>
      <c r="BH49" s="71">
        <f t="shared" ref="BH49:BI49" si="244">+BH47/BH$5</f>
        <v>0.10570554150289885</v>
      </c>
      <c r="BI49" s="71">
        <f t="shared" si="244"/>
        <v>2.6309545851247777E-2</v>
      </c>
      <c r="BJ49" s="71">
        <f t="shared" ref="BJ49:BK49" si="245">+BJ47/BJ$5</f>
        <v>0.1093173578205254</v>
      </c>
      <c r="BK49" s="71">
        <f t="shared" si="245"/>
        <v>5.2796418030011311E-2</v>
      </c>
      <c r="BL49" s="71">
        <f t="shared" ref="BL49:BM49" si="246">+BL47/BL$5</f>
        <v>9.1637428412460475E-2</v>
      </c>
      <c r="BM49" s="71">
        <f t="shared" si="246"/>
        <v>3.0285417254451424E-2</v>
      </c>
      <c r="BN49" s="71">
        <f t="shared" ref="BN49:BO49" si="247">+BN47/BN$5</f>
        <v>8.793352160477988E-2</v>
      </c>
      <c r="BO49" s="71">
        <f t="shared" si="247"/>
        <v>4.2794129190587657E-2</v>
      </c>
    </row>
    <row r="50" spans="2:69">
      <c r="B50" s="70"/>
      <c r="C50" s="85"/>
      <c r="D50" s="85"/>
      <c r="E50" s="85"/>
      <c r="F50" s="85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</row>
    <row r="51" spans="2:69">
      <c r="B51" s="56" t="s">
        <v>76</v>
      </c>
      <c r="C51" s="57">
        <v>-6259</v>
      </c>
      <c r="D51" s="57">
        <v>-36696</v>
      </c>
      <c r="E51" s="57">
        <v>-2089</v>
      </c>
      <c r="F51" s="57">
        <v>-23490</v>
      </c>
      <c r="G51" s="57">
        <v>-15456</v>
      </c>
      <c r="H51" s="57">
        <v>-630</v>
      </c>
      <c r="I51" s="57">
        <v>-277</v>
      </c>
      <c r="J51" s="57">
        <v>18018</v>
      </c>
      <c r="K51" s="57">
        <v>-92</v>
      </c>
      <c r="L51" s="57">
        <v>26506</v>
      </c>
      <c r="M51" s="57">
        <v>-16180</v>
      </c>
      <c r="N51" s="57">
        <v>161169</v>
      </c>
      <c r="O51" s="57">
        <v>-57564</v>
      </c>
      <c r="P51" s="57">
        <v>121753</v>
      </c>
      <c r="Q51" s="57">
        <v>-81322</v>
      </c>
      <c r="R51" s="57">
        <v>82263</v>
      </c>
      <c r="S51" s="57">
        <v>-105470</v>
      </c>
      <c r="T51" s="57">
        <v>-60603</v>
      </c>
      <c r="U51" s="57">
        <v>-61882</v>
      </c>
      <c r="V51" s="57">
        <v>189673</v>
      </c>
      <c r="W51" s="57">
        <v>-69063</v>
      </c>
      <c r="X51" s="57">
        <v>-25656</v>
      </c>
      <c r="Y51" s="57">
        <v>-26271</v>
      </c>
      <c r="Z51" s="57">
        <v>850</v>
      </c>
      <c r="AA51" s="57">
        <v>-89287</v>
      </c>
      <c r="AB51" s="57">
        <v>-81516</v>
      </c>
      <c r="AC51" s="57">
        <v>-58407</v>
      </c>
      <c r="AD51" s="57">
        <v>-166036</v>
      </c>
      <c r="AE51" s="57">
        <v>-109316</v>
      </c>
      <c r="AF51" s="57">
        <v>-87034</v>
      </c>
      <c r="AG51" s="57">
        <v>-105695</v>
      </c>
      <c r="AH51" s="57">
        <v>4258</v>
      </c>
      <c r="AI51" s="57">
        <v>-98700</v>
      </c>
      <c r="AJ51" s="57">
        <v>-11820</v>
      </c>
      <c r="AK51" s="57">
        <v>-12869</v>
      </c>
      <c r="AL51" s="57">
        <v>85605</v>
      </c>
      <c r="AM51" s="57">
        <v>-65959</v>
      </c>
      <c r="AN51" s="57">
        <v>-48953</v>
      </c>
      <c r="AO51" s="57">
        <v>-20438</v>
      </c>
      <c r="AP51" s="57">
        <v>150377</v>
      </c>
      <c r="AQ51" s="57">
        <v>-74650</v>
      </c>
      <c r="AR51" s="57">
        <v>-109126</v>
      </c>
      <c r="AS51" s="57">
        <v>-59674</v>
      </c>
      <c r="AT51" s="57">
        <v>62125</v>
      </c>
      <c r="AU51" s="57">
        <v>-50018</v>
      </c>
      <c r="AV51" s="57">
        <v>-35433</v>
      </c>
      <c r="AW51" s="57">
        <v>-5250</v>
      </c>
      <c r="AX51" s="57">
        <v>126450</v>
      </c>
      <c r="AY51" s="57">
        <v>22</v>
      </c>
      <c r="AZ51" s="57">
        <v>53</v>
      </c>
      <c r="BA51" s="57">
        <v>51</v>
      </c>
      <c r="BB51" s="57">
        <v>65</v>
      </c>
      <c r="BC51" s="57">
        <v>-15627</v>
      </c>
      <c r="BD51" s="57">
        <v>-30903</v>
      </c>
      <c r="BE51" s="57">
        <v>18078</v>
      </c>
      <c r="BF51" s="57">
        <v>10887</v>
      </c>
      <c r="BG51" s="57">
        <v>62481</v>
      </c>
      <c r="BH51" s="57">
        <v>50378</v>
      </c>
      <c r="BI51" s="57">
        <v>-96791</v>
      </c>
      <c r="BJ51" s="57">
        <v>159565</v>
      </c>
      <c r="BK51" s="57">
        <v>5323</v>
      </c>
      <c r="BL51" s="57">
        <v>47890</v>
      </c>
      <c r="BM51" s="57">
        <v>18619</v>
      </c>
      <c r="BN51" s="57">
        <v>117789</v>
      </c>
      <c r="BO51" s="57">
        <v>-77798</v>
      </c>
    </row>
    <row r="52" spans="2:69" s="97" customFormat="1">
      <c r="B52" s="81" t="s">
        <v>77</v>
      </c>
      <c r="C52" s="82">
        <v>4948878</v>
      </c>
      <c r="D52" s="82">
        <v>4130596</v>
      </c>
      <c r="E52" s="82">
        <v>4128527</v>
      </c>
      <c r="F52" s="82">
        <v>6253995</v>
      </c>
      <c r="G52" s="82">
        <v>6884743</v>
      </c>
      <c r="H52" s="82">
        <v>7293562</v>
      </c>
      <c r="I52" s="82">
        <v>5557771</v>
      </c>
      <c r="J52" s="82">
        <v>8686743</v>
      </c>
      <c r="K52" s="82">
        <v>6964304</v>
      </c>
      <c r="L52" s="82">
        <v>10151053</v>
      </c>
      <c r="M52" s="82">
        <v>4977624</v>
      </c>
      <c r="N52" s="82">
        <v>9101244</v>
      </c>
      <c r="O52" s="82">
        <v>8869357</v>
      </c>
      <c r="P52" s="82">
        <v>12509700</v>
      </c>
      <c r="Q52" s="82">
        <v>6692164</v>
      </c>
      <c r="R52" s="82">
        <v>9751255</v>
      </c>
      <c r="S52" s="82">
        <v>9919291</v>
      </c>
      <c r="T52" s="82">
        <v>12210828</v>
      </c>
      <c r="U52" s="82">
        <v>6403711</v>
      </c>
      <c r="V52" s="82">
        <v>8275511</v>
      </c>
      <c r="W52" s="82">
        <v>7566369</v>
      </c>
      <c r="X52" s="82">
        <v>10158364</v>
      </c>
      <c r="Y52" s="82">
        <v>6557486</v>
      </c>
      <c r="Z52" s="82">
        <v>8838705</v>
      </c>
      <c r="AA52" s="82">
        <v>5227809</v>
      </c>
      <c r="AB52" s="82">
        <v>9862933</v>
      </c>
      <c r="AC52" s="82">
        <v>4206473</v>
      </c>
      <c r="AD52" s="82">
        <v>7494352</v>
      </c>
      <c r="AE52" s="82">
        <v>6348165</v>
      </c>
      <c r="AF52" s="82">
        <v>10841971</v>
      </c>
      <c r="AG52" s="82">
        <v>3373354</v>
      </c>
      <c r="AH52" s="82">
        <v>6430826</v>
      </c>
      <c r="AI52" s="82">
        <v>5863396</v>
      </c>
      <c r="AJ52" s="82">
        <v>10701333</v>
      </c>
      <c r="AK52" s="82">
        <v>3950117</v>
      </c>
      <c r="AL52" s="82">
        <v>5073129</v>
      </c>
      <c r="AM52" s="82">
        <v>11584398</v>
      </c>
      <c r="AN52" s="82">
        <v>9033965</v>
      </c>
      <c r="AO52" s="82">
        <v>2911536</v>
      </c>
      <c r="AP52" s="82">
        <v>-141398</v>
      </c>
      <c r="AQ52" s="82">
        <v>631507</v>
      </c>
      <c r="AR52" s="82">
        <v>-2434813</v>
      </c>
      <c r="AS52" s="82">
        <v>1177871</v>
      </c>
      <c r="AT52" s="82">
        <v>5345054</v>
      </c>
      <c r="AU52" s="82">
        <v>3377475</v>
      </c>
      <c r="AV52" s="82">
        <v>10103314</v>
      </c>
      <c r="AW52" s="82">
        <v>12108647</v>
      </c>
      <c r="AX52" s="82">
        <v>13760180</v>
      </c>
      <c r="AY52" s="82">
        <v>3462681</v>
      </c>
      <c r="AZ52" s="82">
        <v>13447484</v>
      </c>
      <c r="BA52" s="82">
        <v>4475310</v>
      </c>
      <c r="BB52" s="82">
        <v>10157266</v>
      </c>
      <c r="BC52" s="82">
        <v>6091842</v>
      </c>
      <c r="BD52" s="82">
        <v>9522720</v>
      </c>
      <c r="BE52" s="82">
        <v>4805876</v>
      </c>
      <c r="BF52" s="82">
        <v>8439665</v>
      </c>
      <c r="BG52" s="82">
        <v>5261565</v>
      </c>
      <c r="BH52" s="82">
        <v>11631073</v>
      </c>
      <c r="BI52" s="82">
        <v>2201265</v>
      </c>
      <c r="BJ52" s="82">
        <v>10999296.00000003</v>
      </c>
      <c r="BK52" s="82">
        <v>4984620</v>
      </c>
      <c r="BL52" s="82">
        <v>10182969</v>
      </c>
      <c r="BM52" s="82">
        <v>2584190</v>
      </c>
      <c r="BN52" s="82">
        <v>9700686</v>
      </c>
      <c r="BO52" s="82">
        <v>4139904</v>
      </c>
      <c r="BP52" s="184"/>
      <c r="BQ52" s="184"/>
    </row>
    <row r="53" spans="2:69">
      <c r="B53" s="59" t="s">
        <v>58</v>
      </c>
      <c r="C53" s="86"/>
      <c r="D53" s="86"/>
      <c r="E53" s="86"/>
      <c r="F53" s="86"/>
      <c r="G53" s="61">
        <f t="shared" ref="G53" si="248">+G52/C52-1</f>
        <v>0.391172504151446</v>
      </c>
      <c r="H53" s="61">
        <f t="shared" ref="H53" si="249">+H52/D52-1</f>
        <v>0.76574082771590346</v>
      </c>
      <c r="I53" s="61">
        <f t="shared" ref="I53" si="250">+I52/E52-1</f>
        <v>0.34618739322765713</v>
      </c>
      <c r="J53" s="61">
        <f t="shared" ref="J53" si="251">+J52/F52-1</f>
        <v>0.3889910369291949</v>
      </c>
      <c r="K53" s="61">
        <f t="shared" ref="K53" si="252">+K52/G52-1</f>
        <v>1.1556132160634114E-2</v>
      </c>
      <c r="L53" s="61">
        <f t="shared" ref="L53" si="253">+L52/H52-1</f>
        <v>0.39178264337781732</v>
      </c>
      <c r="M53" s="61">
        <f t="shared" ref="M53" si="254">+M52/I52-1</f>
        <v>-0.10438483341613036</v>
      </c>
      <c r="N53" s="61">
        <f t="shared" ref="N53" si="255">+N52/J52-1</f>
        <v>4.7716503181917558E-2</v>
      </c>
      <c r="O53" s="61">
        <f t="shared" ref="O53" si="256">+O52/K52-1</f>
        <v>0.27354535356296905</v>
      </c>
      <c r="P53" s="61">
        <f t="shared" ref="P53" si="257">+P52/L52-1</f>
        <v>0.23235490938723302</v>
      </c>
      <c r="Q53" s="61">
        <f t="shared" ref="Q53" si="258">+Q52/M52-1</f>
        <v>0.34444948031430256</v>
      </c>
      <c r="R53" s="61">
        <f t="shared" ref="R53" si="259">+R52/N52-1</f>
        <v>7.1420016868023684E-2</v>
      </c>
      <c r="S53" s="61">
        <f t="shared" ref="S53" si="260">+S52/O52-1</f>
        <v>0.11837769073902416</v>
      </c>
      <c r="T53" s="61">
        <f t="shared" ref="T53" si="261">+T52/P52-1</f>
        <v>-2.3891220412959546E-2</v>
      </c>
      <c r="U53" s="61">
        <f t="shared" ref="U53" si="262">+U52/Q52-1</f>
        <v>-4.3103097891802999E-2</v>
      </c>
      <c r="V53" s="61">
        <f t="shared" ref="V53" si="263">+V52/R52-1</f>
        <v>-0.15133887894429998</v>
      </c>
      <c r="W53" s="61">
        <f t="shared" ref="W53" si="264">+W52/S52-1</f>
        <v>-0.23720667132358553</v>
      </c>
      <c r="X53" s="61">
        <f t="shared" ref="X53" si="265">+X52/T52-1</f>
        <v>-0.16808557126510992</v>
      </c>
      <c r="Y53" s="61">
        <f t="shared" ref="Y53" si="266">+Y52/U52-1</f>
        <v>2.4013419718660112E-2</v>
      </c>
      <c r="Z53" s="61">
        <f t="shared" ref="Z53" si="267">+Z52/V52-1</f>
        <v>6.8055495304156999E-2</v>
      </c>
      <c r="AA53" s="61">
        <f t="shared" ref="AA53" si="268">+AA52/W52-1</f>
        <v>-0.30907295163637938</v>
      </c>
      <c r="AB53" s="61">
        <f t="shared" ref="AB53" si="269">+AB52/X52-1</f>
        <v>-2.9082537306204026E-2</v>
      </c>
      <c r="AC53" s="61">
        <f t="shared" ref="AC53" si="270">+AC52/Y52-1</f>
        <v>-0.3585235256316216</v>
      </c>
      <c r="AD53" s="61">
        <f t="shared" ref="AD53" si="271">+AD52/Z52-1</f>
        <v>-0.15209841260682422</v>
      </c>
      <c r="AE53" s="61">
        <f t="shared" ref="AE53" si="272">+AE52/AA52-1</f>
        <v>0.21430698787962599</v>
      </c>
      <c r="AF53" s="61">
        <f t="shared" ref="AF53" si="273">+AF52/AB52-1</f>
        <v>9.9264387175701074E-2</v>
      </c>
      <c r="AG53" s="61">
        <f t="shared" ref="AG53" si="274">+AG52/AC52-1</f>
        <v>-0.19805642399226142</v>
      </c>
      <c r="AH53" s="61">
        <f t="shared" ref="AH53" si="275">+AH52/AD52-1</f>
        <v>-0.14191033460931646</v>
      </c>
      <c r="AI53" s="61">
        <f t="shared" ref="AI53" si="276">+AI52/AE52-1</f>
        <v>-7.6363642091848538E-2</v>
      </c>
      <c r="AJ53" s="61">
        <f t="shared" ref="AJ53" si="277">+AJ52/AF52-1</f>
        <v>-1.2971626653493162E-2</v>
      </c>
      <c r="AK53" s="61">
        <f t="shared" ref="AK53" si="278">+AK52/AG52-1</f>
        <v>0.17097612643084603</v>
      </c>
      <c r="AL53" s="61">
        <f t="shared" ref="AL53" si="279">+AL52/AH52-1</f>
        <v>-0.21112326783526725</v>
      </c>
      <c r="AM53" s="61">
        <f t="shared" ref="AM53" si="280">+AM52/AI52-1</f>
        <v>0.97571475643125583</v>
      </c>
      <c r="AN53" s="61">
        <f t="shared" ref="AN53:BA53" si="281">+AN52/AJ52-1</f>
        <v>-0.15580937440223563</v>
      </c>
      <c r="AO53" s="61">
        <f t="shared" si="281"/>
        <v>-0.26292411085545064</v>
      </c>
      <c r="AP53" s="61">
        <f t="shared" si="281"/>
        <v>-1.0278719504274383</v>
      </c>
      <c r="AQ53" s="61">
        <f t="shared" si="281"/>
        <v>-0.94548642061503751</v>
      </c>
      <c r="AR53" s="61">
        <f t="shared" si="281"/>
        <v>-1.2695176481201775</v>
      </c>
      <c r="AS53" s="61">
        <f t="shared" si="281"/>
        <v>-0.59544687065521429</v>
      </c>
      <c r="AT53" s="61">
        <f t="shared" si="281"/>
        <v>-38.801482340627167</v>
      </c>
      <c r="AU53" s="61">
        <f t="shared" si="281"/>
        <v>4.3482780080030787</v>
      </c>
      <c r="AV53" s="61">
        <f t="shared" si="281"/>
        <v>-5.1495235979108047</v>
      </c>
      <c r="AW53" s="61">
        <f t="shared" si="281"/>
        <v>9.2801130174696542</v>
      </c>
      <c r="AX53" s="61">
        <f t="shared" si="281"/>
        <v>1.5743762364234302</v>
      </c>
      <c r="AY53" s="61">
        <f t="shared" si="281"/>
        <v>2.5227721892834065E-2</v>
      </c>
      <c r="AZ53" s="61">
        <f t="shared" si="281"/>
        <v>0.33099733414204491</v>
      </c>
      <c r="BA53" s="61">
        <f t="shared" si="281"/>
        <v>-0.63040379325617468</v>
      </c>
      <c r="BB53" s="61">
        <f t="shared" ref="BB53:BO53" si="282">+BB52/AX52-1</f>
        <v>-0.26183625504898922</v>
      </c>
      <c r="BC53" s="61">
        <f t="shared" si="282"/>
        <v>0.75928478540183164</v>
      </c>
      <c r="BD53" s="61">
        <f t="shared" si="282"/>
        <v>-0.29185861087471832</v>
      </c>
      <c r="BE53" s="61">
        <f t="shared" si="282"/>
        <v>7.3864380344601743E-2</v>
      </c>
      <c r="BF53" s="61">
        <f t="shared" si="282"/>
        <v>-0.16910072060729731</v>
      </c>
      <c r="BG53" s="61">
        <f t="shared" si="282"/>
        <v>-0.13629325908321321</v>
      </c>
      <c r="BH53" s="61">
        <f t="shared" si="282"/>
        <v>0.22140239343380874</v>
      </c>
      <c r="BI53" s="61">
        <f t="shared" si="282"/>
        <v>-0.5419638376021354</v>
      </c>
      <c r="BJ53" s="61">
        <f t="shared" si="282"/>
        <v>0.30328585317071588</v>
      </c>
      <c r="BK53" s="61">
        <f t="shared" si="282"/>
        <v>-5.2635480128060741E-2</v>
      </c>
      <c r="BL53" s="61">
        <f t="shared" si="282"/>
        <v>-0.12450304456003325</v>
      </c>
      <c r="BM53" s="61">
        <f t="shared" si="282"/>
        <v>0.17395679302582834</v>
      </c>
      <c r="BN53" s="61">
        <f t="shared" si="282"/>
        <v>-0.11806301057813395</v>
      </c>
      <c r="BO53" s="61">
        <f t="shared" si="282"/>
        <v>-0.16946447271808085</v>
      </c>
    </row>
    <row r="54" spans="2:69">
      <c r="B54" s="59" t="s">
        <v>60</v>
      </c>
      <c r="C54" s="71">
        <f t="shared" ref="C54:AM54" si="283">+C52/C$5</f>
        <v>0.16176885148802247</v>
      </c>
      <c r="D54" s="71">
        <f t="shared" si="283"/>
        <v>0.13390489831892879</v>
      </c>
      <c r="E54" s="71">
        <f t="shared" si="283"/>
        <v>0.14528432203972858</v>
      </c>
      <c r="F54" s="71">
        <f t="shared" si="283"/>
        <v>0.20186952504329997</v>
      </c>
      <c r="G54" s="71">
        <f t="shared" si="283"/>
        <v>0.20298177650916394</v>
      </c>
      <c r="H54" s="71">
        <f t="shared" si="283"/>
        <v>0.20698200104813988</v>
      </c>
      <c r="I54" s="71">
        <f t="shared" si="283"/>
        <v>0.16414396899340927</v>
      </c>
      <c r="J54" s="71">
        <f t="shared" si="283"/>
        <v>0.22083146791276209</v>
      </c>
      <c r="K54" s="71">
        <f t="shared" si="283"/>
        <v>0.1681654324046245</v>
      </c>
      <c r="L54" s="71">
        <f t="shared" si="283"/>
        <v>0.22166712196519511</v>
      </c>
      <c r="M54" s="71">
        <f t="shared" si="283"/>
        <v>0.12301166573787244</v>
      </c>
      <c r="N54" s="71">
        <f t="shared" si="283"/>
        <v>0.21118705896362816</v>
      </c>
      <c r="O54" s="71">
        <f t="shared" si="283"/>
        <v>0.18877051152536034</v>
      </c>
      <c r="P54" s="71">
        <f t="shared" si="283"/>
        <v>0.24561651380484301</v>
      </c>
      <c r="Q54" s="71">
        <f t="shared" si="283"/>
        <v>0.14579951054220969</v>
      </c>
      <c r="R54" s="71">
        <f t="shared" si="283"/>
        <v>0.19575181687503956</v>
      </c>
      <c r="S54" s="71">
        <f t="shared" si="283"/>
        <v>0.17843121809650686</v>
      </c>
      <c r="T54" s="71">
        <f t="shared" si="283"/>
        <v>0.19831181341322304</v>
      </c>
      <c r="U54" s="71">
        <f t="shared" si="283"/>
        <v>0.11884970270179429</v>
      </c>
      <c r="V54" s="71">
        <f t="shared" si="283"/>
        <v>0.13102423928580414</v>
      </c>
      <c r="W54" s="71">
        <f t="shared" si="283"/>
        <v>0.12608888212759262</v>
      </c>
      <c r="X54" s="71">
        <f t="shared" si="283"/>
        <v>0.17126257893150917</v>
      </c>
      <c r="Y54" s="71">
        <f t="shared" si="283"/>
        <v>0.12085164664336899</v>
      </c>
      <c r="Z54" s="71">
        <f t="shared" si="283"/>
        <v>0.14777439962744696</v>
      </c>
      <c r="AA54" s="71">
        <f t="shared" si="283"/>
        <v>8.7839620365738363E-2</v>
      </c>
      <c r="AB54" s="71">
        <f t="shared" si="283"/>
        <v>0.15249391554729708</v>
      </c>
      <c r="AC54" s="71">
        <f t="shared" si="283"/>
        <v>7.5443731797166055E-2</v>
      </c>
      <c r="AD54" s="71">
        <f t="shared" si="283"/>
        <v>0.12134680138605411</v>
      </c>
      <c r="AE54" s="71">
        <f t="shared" si="283"/>
        <v>0.10346371813382381</v>
      </c>
      <c r="AF54" s="71">
        <f t="shared" si="283"/>
        <v>0.15363450878925791</v>
      </c>
      <c r="AG54" s="71">
        <f t="shared" si="283"/>
        <v>5.8765893826730614E-2</v>
      </c>
      <c r="AH54" s="71">
        <f t="shared" si="283"/>
        <v>0.10434186675814255</v>
      </c>
      <c r="AI54" s="71">
        <f t="shared" si="283"/>
        <v>9.6395942733201845E-2</v>
      </c>
      <c r="AJ54" s="71">
        <f t="shared" si="283"/>
        <v>0.15693135239072659</v>
      </c>
      <c r="AK54" s="71">
        <f t="shared" si="283"/>
        <v>6.9569556840959362E-2</v>
      </c>
      <c r="AL54" s="71">
        <f t="shared" si="283"/>
        <v>8.1936762675709152E-2</v>
      </c>
      <c r="AM54" s="71">
        <f t="shared" si="283"/>
        <v>0.20604511030522762</v>
      </c>
      <c r="AN54" s="71">
        <f t="shared" ref="AN54:AS54" si="284">+AN52/AN$5</f>
        <v>0.13652843036491105</v>
      </c>
      <c r="AO54" s="71">
        <f t="shared" si="284"/>
        <v>5.041657533122449E-2</v>
      </c>
      <c r="AP54" s="71">
        <f t="shared" si="284"/>
        <v>-2.4625777799822477E-3</v>
      </c>
      <c r="AQ54" s="71">
        <f t="shared" si="284"/>
        <v>1.3017283916822065E-2</v>
      </c>
      <c r="AR54" s="71">
        <f t="shared" si="284"/>
        <v>-0.1069392193803681</v>
      </c>
      <c r="AS54" s="71">
        <f t="shared" si="284"/>
        <v>2.570069782636435E-2</v>
      </c>
      <c r="AT54" s="71">
        <f t="shared" ref="AT54:AU54" si="285">+AT52/AT$5</f>
        <v>7.937682235351104E-2</v>
      </c>
      <c r="AU54" s="71">
        <f t="shared" si="285"/>
        <v>6.8379193993745799E-2</v>
      </c>
      <c r="AV54" s="71">
        <f t="shared" ref="AV54:AW54" si="286">+AV52/AV$5</f>
        <v>0.14301299206395277</v>
      </c>
      <c r="AW54" s="71">
        <f t="shared" si="286"/>
        <v>0.15526107335497547</v>
      </c>
      <c r="AX54" s="71">
        <f t="shared" ref="AX54:AY54" si="287">+AX52/AX$5</f>
        <v>0.14235339695453789</v>
      </c>
      <c r="AY54" s="71">
        <f t="shared" si="287"/>
        <v>4.9557824195348231E-2</v>
      </c>
      <c r="AZ54" s="71">
        <f t="shared" ref="AZ54" si="288">+AZ52/AZ$5</f>
        <v>0.15131224129134427</v>
      </c>
      <c r="BA54" s="71">
        <f t="shared" ref="BA54:BB54" si="289">+BA52/BA$5</f>
        <v>6.4949393051868698E-2</v>
      </c>
      <c r="BB54" s="71">
        <f t="shared" si="289"/>
        <v>0.11620688200617364</v>
      </c>
      <c r="BC54" s="71">
        <f t="shared" ref="BC54:BD54" si="290">+BC52/BC$5</f>
        <v>7.8989614165274599E-2</v>
      </c>
      <c r="BD54" s="71">
        <f t="shared" si="290"/>
        <v>0.10887099719973915</v>
      </c>
      <c r="BE54" s="71">
        <f t="shared" ref="BE54" si="291">+BE52/BE$5</f>
        <v>6.6007726097403324E-2</v>
      </c>
      <c r="BF54" s="71">
        <f t="shared" ref="BF54:BG54" si="292">+BF52/BF$5</f>
        <v>9.4660581349855596E-2</v>
      </c>
      <c r="BG54" s="71">
        <f t="shared" si="292"/>
        <v>6.3083280087178659E-2</v>
      </c>
      <c r="BH54" s="71">
        <f t="shared" ref="BH54:BI54" si="293">+BH52/BH$5</f>
        <v>0.10524967058670591</v>
      </c>
      <c r="BI54" s="71">
        <f t="shared" si="293"/>
        <v>2.7519599884934163E-2</v>
      </c>
      <c r="BJ54" s="71">
        <f t="shared" ref="BJ54:BK54" si="294">+BJ52/BJ$5</f>
        <v>0.10775418536048383</v>
      </c>
      <c r="BK54" s="71">
        <f t="shared" si="294"/>
        <v>5.2740097680625805E-2</v>
      </c>
      <c r="BL54" s="71">
        <f t="shared" ref="BL54:BM54" si="295">+BL52/BL$5</f>
        <v>9.1208479440856749E-2</v>
      </c>
      <c r="BM54" s="71">
        <f t="shared" si="295"/>
        <v>3.0068772781552861E-2</v>
      </c>
      <c r="BN54" s="71">
        <f t="shared" ref="BN54:BO54" si="296">+BN52/BN$5</f>
        <v>8.6878612204256342E-2</v>
      </c>
      <c r="BO54" s="71">
        <f t="shared" si="296"/>
        <v>4.3613728103754704E-2</v>
      </c>
    </row>
  </sheetData>
  <pageMargins left="0.7" right="0.7" top="0.75" bottom="0.75" header="0.3" footer="0.3"/>
  <pageSetup orientation="portrait" horizontalDpi="300" verticalDpi="300" r:id="rId1"/>
  <ignoredErrors>
    <ignoredError sqref="BJ6 BJ46 BJ27:BJ31 BJ9:BJ10 BJ17 BJ50" formulaRange="1"/>
  </ignoredError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4724B-FC91-48BA-B47D-8D3AD4EDB619}">
  <sheetPr>
    <tabColor theme="0"/>
  </sheetPr>
  <dimension ref="B2:BR54"/>
  <sheetViews>
    <sheetView showGridLines="0" topLeftCell="B1" zoomScaleNormal="100" workbookViewId="0">
      <pane xSplit="1" ySplit="2" topLeftCell="BG3" activePane="bottomRight" state="frozen"/>
      <selection activeCell="B1" sqref="B1"/>
      <selection pane="topRight" activeCell="C1" sqref="C1"/>
      <selection pane="bottomLeft" activeCell="B3" sqref="B3"/>
      <selection pane="bottomRight" activeCell="BO5" sqref="BO5"/>
    </sheetView>
  </sheetViews>
  <sheetFormatPr defaultColWidth="11.453125" defaultRowHeight="14.5"/>
  <cols>
    <col min="1" max="1" width="5.81640625" customWidth="1"/>
    <col min="2" max="2" width="42.453125" customWidth="1"/>
    <col min="3" max="10" width="13.453125" customWidth="1"/>
    <col min="11" max="67" width="14" customWidth="1"/>
  </cols>
  <sheetData>
    <row r="2" spans="2:67">
      <c r="B2" s="50" t="s">
        <v>78</v>
      </c>
      <c r="C2" s="51" t="s">
        <v>6</v>
      </c>
      <c r="D2" s="51" t="s">
        <v>7</v>
      </c>
      <c r="E2" s="51" t="s">
        <v>8</v>
      </c>
      <c r="F2" s="51" t="s">
        <v>9</v>
      </c>
      <c r="G2" s="51" t="s">
        <v>10</v>
      </c>
      <c r="H2" s="51" t="s">
        <v>11</v>
      </c>
      <c r="I2" s="51" t="s">
        <v>12</v>
      </c>
      <c r="J2" s="51" t="s">
        <v>13</v>
      </c>
      <c r="K2" s="51" t="s">
        <v>14</v>
      </c>
      <c r="L2" s="51" t="s">
        <v>15</v>
      </c>
      <c r="M2" s="51" t="s">
        <v>16</v>
      </c>
      <c r="N2" s="51" t="s">
        <v>17</v>
      </c>
      <c r="O2" s="51" t="s">
        <v>18</v>
      </c>
      <c r="P2" s="51" t="s">
        <v>19</v>
      </c>
      <c r="Q2" s="51" t="s">
        <v>20</v>
      </c>
      <c r="R2" s="51" t="s">
        <v>21</v>
      </c>
      <c r="S2" s="51" t="s">
        <v>22</v>
      </c>
      <c r="T2" s="51" t="s">
        <v>23</v>
      </c>
      <c r="U2" s="51" t="s">
        <v>24</v>
      </c>
      <c r="V2" s="51" t="s">
        <v>25</v>
      </c>
      <c r="W2" s="51" t="s">
        <v>26</v>
      </c>
      <c r="X2" s="51" t="s">
        <v>27</v>
      </c>
      <c r="Y2" s="51" t="s">
        <v>28</v>
      </c>
      <c r="Z2" s="51" t="s">
        <v>29</v>
      </c>
      <c r="AA2" s="51" t="s">
        <v>30</v>
      </c>
      <c r="AB2" s="51" t="s">
        <v>31</v>
      </c>
      <c r="AC2" s="51" t="s">
        <v>32</v>
      </c>
      <c r="AD2" s="51" t="s">
        <v>33</v>
      </c>
      <c r="AE2" s="51" t="s">
        <v>34</v>
      </c>
      <c r="AF2" s="51" t="s">
        <v>35</v>
      </c>
      <c r="AG2" s="51" t="s">
        <v>36</v>
      </c>
      <c r="AH2" s="51" t="s">
        <v>37</v>
      </c>
      <c r="AI2" s="51" t="s">
        <v>38</v>
      </c>
      <c r="AJ2" s="51" t="s">
        <v>39</v>
      </c>
      <c r="AK2" s="51" t="s">
        <v>40</v>
      </c>
      <c r="AL2" s="51" t="s">
        <v>41</v>
      </c>
      <c r="AM2" s="51" t="s">
        <v>42</v>
      </c>
      <c r="AN2" s="51" t="s">
        <v>43</v>
      </c>
      <c r="AO2" s="51" t="s">
        <v>216</v>
      </c>
      <c r="AP2" s="51" t="s">
        <v>220</v>
      </c>
      <c r="AQ2" s="51" t="s">
        <v>226</v>
      </c>
      <c r="AR2" s="51" t="s">
        <v>229</v>
      </c>
      <c r="AS2" s="51" t="s">
        <v>233</v>
      </c>
      <c r="AT2" s="51" t="s">
        <v>246</v>
      </c>
      <c r="AU2" s="51" t="s">
        <v>254</v>
      </c>
      <c r="AV2" s="51" t="s">
        <v>258</v>
      </c>
      <c r="AW2" s="51" t="s">
        <v>260</v>
      </c>
      <c r="AX2" s="51" t="s">
        <v>261</v>
      </c>
      <c r="AY2" s="51" t="s">
        <v>266</v>
      </c>
      <c r="AZ2" s="51" t="s">
        <v>269</v>
      </c>
      <c r="BA2" s="51" t="s">
        <v>278</v>
      </c>
      <c r="BB2" s="51" t="s">
        <v>280</v>
      </c>
      <c r="BC2" s="51" t="s">
        <v>283</v>
      </c>
      <c r="BD2" s="51" t="s">
        <v>286</v>
      </c>
      <c r="BE2" s="51" t="s">
        <v>287</v>
      </c>
      <c r="BF2" s="51" t="s">
        <v>305</v>
      </c>
      <c r="BG2" s="51" t="s">
        <v>375</v>
      </c>
      <c r="BH2" s="51" t="s">
        <v>378</v>
      </c>
      <c r="BI2" s="51" t="s">
        <v>381</v>
      </c>
      <c r="BJ2" s="51" t="s">
        <v>384</v>
      </c>
      <c r="BK2" s="51" t="s">
        <v>387</v>
      </c>
      <c r="BL2" s="51" t="s">
        <v>390</v>
      </c>
      <c r="BM2" s="51" t="s">
        <v>396</v>
      </c>
      <c r="BN2" s="51" t="s">
        <v>400</v>
      </c>
      <c r="BO2" s="51" t="s">
        <v>405</v>
      </c>
    </row>
    <row r="3" spans="2:67">
      <c r="B3" s="52" t="s">
        <v>54</v>
      </c>
      <c r="C3" s="52"/>
      <c r="D3" s="52"/>
      <c r="E3" s="52"/>
      <c r="F3" s="52"/>
      <c r="G3" s="52"/>
      <c r="H3" s="52"/>
      <c r="I3" s="52"/>
      <c r="J3" s="52"/>
      <c r="AI3" s="53"/>
      <c r="AJ3" s="53"/>
      <c r="AK3" s="53"/>
      <c r="AL3" s="53"/>
      <c r="BG3" s="184"/>
      <c r="BH3" s="184"/>
      <c r="BI3" s="184"/>
      <c r="BJ3" s="184"/>
      <c r="BK3" s="184"/>
      <c r="BL3" s="184"/>
      <c r="BM3" s="184"/>
      <c r="BN3" s="184"/>
      <c r="BO3" s="184"/>
    </row>
    <row r="4" spans="2:67"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BG4" s="36"/>
      <c r="BH4" s="36"/>
      <c r="BI4" s="36"/>
      <c r="BJ4" s="36"/>
      <c r="BK4" s="36"/>
      <c r="BL4" s="36"/>
      <c r="BM4" s="36"/>
      <c r="BN4" s="36"/>
      <c r="BO4" s="288"/>
    </row>
    <row r="5" spans="2:67">
      <c r="B5" s="56" t="s">
        <v>57</v>
      </c>
      <c r="C5" s="57">
        <v>30592280</v>
      </c>
      <c r="D5" s="57">
        <v>61439516</v>
      </c>
      <c r="E5" s="57">
        <v>89856395</v>
      </c>
      <c r="F5" s="57">
        <v>120836777</v>
      </c>
      <c r="G5" s="57">
        <v>33918035</v>
      </c>
      <c r="H5" s="57">
        <v>69155698</v>
      </c>
      <c r="I5" s="57">
        <v>103014822</v>
      </c>
      <c r="J5" s="57">
        <v>142351349</v>
      </c>
      <c r="K5" s="57">
        <v>41413410</v>
      </c>
      <c r="L5" s="57">
        <v>87207540</v>
      </c>
      <c r="M5" s="57">
        <v>127672190</v>
      </c>
      <c r="N5" s="57">
        <v>170767842</v>
      </c>
      <c r="O5" s="57">
        <v>46984865</v>
      </c>
      <c r="P5" s="57">
        <v>97916701</v>
      </c>
      <c r="Q5" s="57">
        <v>143816471</v>
      </c>
      <c r="R5" s="57">
        <v>193630849</v>
      </c>
      <c r="S5" s="57">
        <v>55591679</v>
      </c>
      <c r="T5" s="57">
        <v>117165560</v>
      </c>
      <c r="U5" s="57">
        <v>171046309</v>
      </c>
      <c r="V5" s="57">
        <v>234206462</v>
      </c>
      <c r="W5" s="57">
        <v>60008217</v>
      </c>
      <c r="X5" s="57">
        <v>119322774</v>
      </c>
      <c r="Y5" s="57">
        <v>173583400</v>
      </c>
      <c r="Z5" s="57">
        <v>233395553</v>
      </c>
      <c r="AA5" s="57">
        <v>59515387</v>
      </c>
      <c r="AB5" s="57">
        <v>124192938</v>
      </c>
      <c r="AC5" s="57">
        <v>179949366</v>
      </c>
      <c r="AD5" s="57">
        <v>241709148</v>
      </c>
      <c r="AE5" s="57">
        <v>61356436</v>
      </c>
      <c r="AF5" s="57">
        <v>131926330</v>
      </c>
      <c r="AG5" s="57">
        <v>189329592</v>
      </c>
      <c r="AH5" s="57">
        <v>250961861</v>
      </c>
      <c r="AI5" s="57">
        <v>60826170</v>
      </c>
      <c r="AJ5" s="57">
        <v>129017343</v>
      </c>
      <c r="AK5" s="57">
        <v>185796733</v>
      </c>
      <c r="AL5" s="57">
        <v>247711908</v>
      </c>
      <c r="AM5" s="57">
        <v>56222630</v>
      </c>
      <c r="AN5" s="57">
        <v>122391742</v>
      </c>
      <c r="AO5" s="57">
        <v>180141321</v>
      </c>
      <c r="AP5" s="57">
        <v>237560015</v>
      </c>
      <c r="AQ5" s="57">
        <v>48512962</v>
      </c>
      <c r="AR5" s="57">
        <v>71281157</v>
      </c>
      <c r="AS5" s="57">
        <v>117111469</v>
      </c>
      <c r="AT5" s="57">
        <v>184449186</v>
      </c>
      <c r="AU5" s="57">
        <v>49393314</v>
      </c>
      <c r="AV5" s="57">
        <v>120039441</v>
      </c>
      <c r="AW5" s="57">
        <v>198028384</v>
      </c>
      <c r="AX5" s="57">
        <v>294690496</v>
      </c>
      <c r="AY5" s="57">
        <v>69871530</v>
      </c>
      <c r="AZ5" s="57">
        <v>158743943</v>
      </c>
      <c r="BA5" s="57">
        <v>227648513</v>
      </c>
      <c r="BB5" s="57">
        <v>315055264</v>
      </c>
      <c r="BC5" s="57">
        <v>77122063</v>
      </c>
      <c r="BD5" s="57">
        <v>164589986</v>
      </c>
      <c r="BE5" s="57">
        <v>237397766</v>
      </c>
      <c r="BF5" s="57">
        <v>326554888</v>
      </c>
      <c r="BG5" s="57">
        <v>83406649</v>
      </c>
      <c r="BH5" s="57">
        <v>193916002</v>
      </c>
      <c r="BI5" s="57">
        <v>273904992</v>
      </c>
      <c r="BJ5" s="57">
        <v>375982660.38200003</v>
      </c>
      <c r="BK5" s="57">
        <v>94512908</v>
      </c>
      <c r="BL5" s="57">
        <v>206157889.502</v>
      </c>
      <c r="BM5" s="57">
        <v>292100539</v>
      </c>
      <c r="BN5" s="57">
        <v>403758469</v>
      </c>
      <c r="BO5" s="57">
        <v>94922039</v>
      </c>
    </row>
    <row r="6" spans="2:67">
      <c r="B6" s="59" t="s">
        <v>58</v>
      </c>
      <c r="C6" s="60"/>
      <c r="D6" s="60"/>
      <c r="E6" s="60"/>
      <c r="F6" s="60"/>
      <c r="G6" s="61">
        <f t="shared" ref="G6:AM6" si="0">+G5/C5-1</f>
        <v>0.10871223066734492</v>
      </c>
      <c r="H6" s="61">
        <f t="shared" si="0"/>
        <v>0.12558988908701685</v>
      </c>
      <c r="I6" s="61">
        <f t="shared" si="0"/>
        <v>0.14643840318766399</v>
      </c>
      <c r="J6" s="61">
        <f t="shared" si="0"/>
        <v>0.17804655614076825</v>
      </c>
      <c r="K6" s="61">
        <f t="shared" si="0"/>
        <v>0.22098494208169783</v>
      </c>
      <c r="L6" s="61">
        <f t="shared" si="0"/>
        <v>0.26103188200052574</v>
      </c>
      <c r="M6" s="61">
        <f t="shared" si="0"/>
        <v>0.23935747809184194</v>
      </c>
      <c r="N6" s="61">
        <f t="shared" si="0"/>
        <v>0.19962222486560344</v>
      </c>
      <c r="O6" s="61">
        <f t="shared" si="0"/>
        <v>0.134532630855561</v>
      </c>
      <c r="P6" s="61">
        <f t="shared" si="0"/>
        <v>0.12280086102646637</v>
      </c>
      <c r="Q6" s="61">
        <f t="shared" si="0"/>
        <v>0.12645103839763383</v>
      </c>
      <c r="R6" s="61">
        <f t="shared" si="0"/>
        <v>0.13388356222244702</v>
      </c>
      <c r="S6" s="61">
        <f t="shared" si="0"/>
        <v>0.18318269085161787</v>
      </c>
      <c r="T6" s="61">
        <f t="shared" si="0"/>
        <v>0.19658402298500643</v>
      </c>
      <c r="U6" s="61">
        <f t="shared" si="0"/>
        <v>0.18933740906491847</v>
      </c>
      <c r="V6" s="61">
        <f t="shared" si="0"/>
        <v>0.20955138713459864</v>
      </c>
      <c r="W6" s="61">
        <f t="shared" si="0"/>
        <v>7.944602644579235E-2</v>
      </c>
      <c r="X6" s="61">
        <f t="shared" si="0"/>
        <v>1.8411673191337075E-2</v>
      </c>
      <c r="Y6" s="61">
        <f t="shared" si="0"/>
        <v>1.4832772568041719E-2</v>
      </c>
      <c r="Z6" s="61">
        <f t="shared" si="0"/>
        <v>-3.4623681732572908E-3</v>
      </c>
      <c r="AA6" s="61">
        <f t="shared" si="0"/>
        <v>-8.2127086028901397E-3</v>
      </c>
      <c r="AB6" s="61">
        <f t="shared" si="0"/>
        <v>4.081504172874828E-2</v>
      </c>
      <c r="AC6" s="61">
        <f t="shared" si="0"/>
        <v>3.6673817888116078E-2</v>
      </c>
      <c r="AD6" s="61">
        <f t="shared" si="0"/>
        <v>3.5620194528727778E-2</v>
      </c>
      <c r="AE6" s="61">
        <f t="shared" si="0"/>
        <v>3.0934000311549692E-2</v>
      </c>
      <c r="AF6" s="61">
        <f t="shared" si="0"/>
        <v>6.2269176690223693E-2</v>
      </c>
      <c r="AG6" s="61">
        <f t="shared" si="0"/>
        <v>5.2127030000205687E-2</v>
      </c>
      <c r="AH6" s="61">
        <f t="shared" si="0"/>
        <v>3.8280359169525546E-2</v>
      </c>
      <c r="AI6" s="61">
        <f t="shared" si="0"/>
        <v>-8.6423859430165839E-3</v>
      </c>
      <c r="AJ6" s="61">
        <f t="shared" si="0"/>
        <v>-2.2050086589993079E-2</v>
      </c>
      <c r="AK6" s="61">
        <f t="shared" si="0"/>
        <v>-1.8659835278153403E-2</v>
      </c>
      <c r="AL6" s="61">
        <f t="shared" si="0"/>
        <v>-1.2949987647724703E-2</v>
      </c>
      <c r="AM6" s="61">
        <f t="shared" si="0"/>
        <v>-7.5683542133262671E-2</v>
      </c>
      <c r="AN6" s="61">
        <f t="shared" ref="AN6:BA6" si="1">+AN5/AJ5-1</f>
        <v>-5.1354343888480147E-2</v>
      </c>
      <c r="AO6" s="61">
        <f t="shared" si="1"/>
        <v>-3.0438705291981671E-2</v>
      </c>
      <c r="AP6" s="61">
        <f t="shared" si="1"/>
        <v>-4.0982660389503711E-2</v>
      </c>
      <c r="AQ6" s="61">
        <f t="shared" si="1"/>
        <v>-0.13712748763264904</v>
      </c>
      <c r="AR6" s="61">
        <f t="shared" si="1"/>
        <v>-0.41759831312802131</v>
      </c>
      <c r="AS6" s="61">
        <f t="shared" si="1"/>
        <v>-0.34989113907963398</v>
      </c>
      <c r="AT6" s="61">
        <f t="shared" si="1"/>
        <v>-0.22356804868866509</v>
      </c>
      <c r="AU6" s="61">
        <f t="shared" si="1"/>
        <v>1.8146737772886334E-2</v>
      </c>
      <c r="AV6" s="61">
        <f t="shared" si="1"/>
        <v>0.68402767368099826</v>
      </c>
      <c r="AW6" s="61">
        <f t="shared" si="1"/>
        <v>0.69093928793600901</v>
      </c>
      <c r="AX6" s="61">
        <f t="shared" si="1"/>
        <v>0.59767848473996521</v>
      </c>
      <c r="AY6" s="61">
        <f t="shared" si="1"/>
        <v>0.41459489841074437</v>
      </c>
      <c r="AZ6" s="61">
        <f t="shared" si="1"/>
        <v>0.32243154147977071</v>
      </c>
      <c r="BA6" s="61">
        <f t="shared" si="1"/>
        <v>0.14957516898183654</v>
      </c>
      <c r="BB6" s="61">
        <f t="shared" ref="BB6:BO6" si="2">+BB5/AX5-1</f>
        <v>6.9105615133241427E-2</v>
      </c>
      <c r="BC6" s="61">
        <f t="shared" si="2"/>
        <v>0.10376948951883547</v>
      </c>
      <c r="BD6" s="61">
        <f t="shared" si="2"/>
        <v>3.6826872821219991E-2</v>
      </c>
      <c r="BE6" s="61">
        <f t="shared" si="2"/>
        <v>4.2825902403324623E-2</v>
      </c>
      <c r="BF6" s="61">
        <f t="shared" si="2"/>
        <v>3.650033919128548E-2</v>
      </c>
      <c r="BG6" s="61">
        <f t="shared" si="2"/>
        <v>8.1488821169112047E-2</v>
      </c>
      <c r="BH6" s="61">
        <f t="shared" si="2"/>
        <v>0.17817618624744269</v>
      </c>
      <c r="BI6" s="61">
        <f t="shared" si="2"/>
        <v>0.15378083212459548</v>
      </c>
      <c r="BJ6" s="61">
        <f t="shared" si="2"/>
        <v>0.15136130003970427</v>
      </c>
      <c r="BK6" s="61">
        <f t="shared" si="2"/>
        <v>0.13315795722712709</v>
      </c>
      <c r="BL6" s="61">
        <f t="shared" si="2"/>
        <v>6.3129846818933411E-2</v>
      </c>
      <c r="BM6" s="61">
        <f t="shared" si="2"/>
        <v>6.6430140126836346E-2</v>
      </c>
      <c r="BN6" s="61">
        <f t="shared" si="2"/>
        <v>7.3875238261731591E-2</v>
      </c>
      <c r="BO6" s="61">
        <f t="shared" si="2"/>
        <v>4.3288372843210965E-3</v>
      </c>
    </row>
    <row r="7" spans="2:67">
      <c r="B7" s="56" t="s">
        <v>59</v>
      </c>
      <c r="C7" s="57">
        <v>-14540569</v>
      </c>
      <c r="D7" s="57">
        <v>-27383583</v>
      </c>
      <c r="E7" s="57">
        <v>-40932791</v>
      </c>
      <c r="F7" s="57">
        <v>-53188655</v>
      </c>
      <c r="G7" s="57">
        <v>-14306815</v>
      </c>
      <c r="H7" s="57">
        <v>-27426510</v>
      </c>
      <c r="I7" s="57">
        <v>-41725613</v>
      </c>
      <c r="J7" s="57">
        <v>-57654078</v>
      </c>
      <c r="K7" s="57">
        <v>-18295651</v>
      </c>
      <c r="L7" s="57">
        <v>-36968856</v>
      </c>
      <c r="M7" s="57">
        <v>-56011296</v>
      </c>
      <c r="N7" s="57">
        <v>-73455167</v>
      </c>
      <c r="O7" s="57">
        <v>-20188970</v>
      </c>
      <c r="P7" s="57">
        <v>-39858325</v>
      </c>
      <c r="Q7" s="57">
        <v>-61132333</v>
      </c>
      <c r="R7" s="57">
        <v>-81426550</v>
      </c>
      <c r="S7" s="57">
        <v>-24993879</v>
      </c>
      <c r="T7" s="64">
        <v>-50372759</v>
      </c>
      <c r="U7" s="57">
        <v>-76297913</v>
      </c>
      <c r="V7" s="57">
        <v>-105803496</v>
      </c>
      <c r="W7" s="57">
        <v>-28904410</v>
      </c>
      <c r="X7" s="57">
        <v>-54225194</v>
      </c>
      <c r="Y7" s="57">
        <v>-80459669</v>
      </c>
      <c r="Z7" s="57">
        <v>-107429659</v>
      </c>
      <c r="AA7" s="57">
        <v>-28981657</v>
      </c>
      <c r="AB7" s="57">
        <v>-57021388</v>
      </c>
      <c r="AC7" s="57">
        <v>-84404777</v>
      </c>
      <c r="AD7" s="57">
        <v>-112129869</v>
      </c>
      <c r="AE7" s="57">
        <v>-28539450</v>
      </c>
      <c r="AF7" s="57">
        <v>-59082378</v>
      </c>
      <c r="AG7" s="57">
        <v>-86791742</v>
      </c>
      <c r="AH7" s="57">
        <v>-114536336</v>
      </c>
      <c r="AI7" s="57">
        <v>-28093405</v>
      </c>
      <c r="AJ7" s="57">
        <v>-56204523</v>
      </c>
      <c r="AK7" s="57">
        <v>-82925232</v>
      </c>
      <c r="AL7" s="57">
        <v>-111862334</v>
      </c>
      <c r="AM7" s="57">
        <v>-26698307</v>
      </c>
      <c r="AN7" s="57">
        <v>-55633566</v>
      </c>
      <c r="AO7" s="57">
        <v>-84731268</v>
      </c>
      <c r="AP7" s="57">
        <v>-112311911</v>
      </c>
      <c r="AQ7" s="57">
        <v>-23986479</v>
      </c>
      <c r="AR7" s="57">
        <v>-35693084</v>
      </c>
      <c r="AS7" s="57">
        <v>-59544131</v>
      </c>
      <c r="AT7" s="57">
        <v>-92216598</v>
      </c>
      <c r="AU7" s="57">
        <v>-23110262</v>
      </c>
      <c r="AV7" s="57">
        <v>-54334852</v>
      </c>
      <c r="AW7" s="57">
        <v>-88251097</v>
      </c>
      <c r="AX7" s="57">
        <v>-131606883</v>
      </c>
      <c r="AY7" s="57">
        <v>-32314467</v>
      </c>
      <c r="AZ7" s="57">
        <v>-71612396</v>
      </c>
      <c r="BA7" s="57">
        <v>-103880554</v>
      </c>
      <c r="BB7" s="57">
        <v>-143643087</v>
      </c>
      <c r="BC7" s="57">
        <v>-35912787</v>
      </c>
      <c r="BD7" s="57">
        <v>-74097973</v>
      </c>
      <c r="BE7" s="57">
        <v>-106700516</v>
      </c>
      <c r="BF7" s="57">
        <v>-148856031</v>
      </c>
      <c r="BG7" s="57">
        <v>-39151134</v>
      </c>
      <c r="BH7" s="57">
        <v>-89422944</v>
      </c>
      <c r="BI7" s="57">
        <v>-127494573</v>
      </c>
      <c r="BJ7" s="57">
        <v>-173270690.382</v>
      </c>
      <c r="BK7" s="57">
        <v>-45277660</v>
      </c>
      <c r="BL7" s="57">
        <v>-96135548.502000004</v>
      </c>
      <c r="BM7" s="57">
        <v>-136167547</v>
      </c>
      <c r="BN7" s="57">
        <v>-187378691</v>
      </c>
      <c r="BO7" s="57">
        <v>-44209137</v>
      </c>
    </row>
    <row r="8" spans="2:67">
      <c r="B8" s="65" t="s">
        <v>46</v>
      </c>
      <c r="C8" s="66">
        <v>16051711</v>
      </c>
      <c r="D8" s="66">
        <v>34055933</v>
      </c>
      <c r="E8" s="66">
        <v>48923604</v>
      </c>
      <c r="F8" s="66">
        <v>67648122</v>
      </c>
      <c r="G8" s="66">
        <v>19611220</v>
      </c>
      <c r="H8" s="66">
        <v>41729188</v>
      </c>
      <c r="I8" s="66">
        <v>61289209</v>
      </c>
      <c r="J8" s="66">
        <v>84697271</v>
      </c>
      <c r="K8" s="66">
        <v>23117759</v>
      </c>
      <c r="L8" s="66">
        <v>50238684</v>
      </c>
      <c r="M8" s="66">
        <v>71660894</v>
      </c>
      <c r="N8" s="66">
        <v>97312675</v>
      </c>
      <c r="O8" s="66">
        <v>26795895</v>
      </c>
      <c r="P8" s="66">
        <v>58058376</v>
      </c>
      <c r="Q8" s="66">
        <v>82684138</v>
      </c>
      <c r="R8" s="66">
        <v>112204299</v>
      </c>
      <c r="S8" s="66">
        <v>30597800</v>
      </c>
      <c r="T8" s="66">
        <v>66792801</v>
      </c>
      <c r="U8" s="66">
        <v>94748396</v>
      </c>
      <c r="V8" s="66">
        <v>128402966</v>
      </c>
      <c r="W8" s="66">
        <v>31103807</v>
      </c>
      <c r="X8" s="66">
        <v>65097580</v>
      </c>
      <c r="Y8" s="66">
        <v>93123731</v>
      </c>
      <c r="Z8" s="66">
        <v>125965894</v>
      </c>
      <c r="AA8" s="66">
        <v>30533730</v>
      </c>
      <c r="AB8" s="66">
        <v>67171550</v>
      </c>
      <c r="AC8" s="66">
        <v>95544589</v>
      </c>
      <c r="AD8" s="66">
        <v>129579279</v>
      </c>
      <c r="AE8" s="66">
        <v>32816986</v>
      </c>
      <c r="AF8" s="66">
        <v>72843952</v>
      </c>
      <c r="AG8" s="66">
        <v>102537850</v>
      </c>
      <c r="AH8" s="66">
        <v>136425525</v>
      </c>
      <c r="AI8" s="66">
        <v>32732765</v>
      </c>
      <c r="AJ8" s="66">
        <v>72812820</v>
      </c>
      <c r="AK8" s="66">
        <v>102871501</v>
      </c>
      <c r="AL8" s="66">
        <v>135849574</v>
      </c>
      <c r="AM8" s="66">
        <v>29524323</v>
      </c>
      <c r="AN8" s="66">
        <v>66758176</v>
      </c>
      <c r="AO8" s="66">
        <v>95410053</v>
      </c>
      <c r="AP8" s="66">
        <v>125248104</v>
      </c>
      <c r="AQ8" s="66">
        <v>24526483</v>
      </c>
      <c r="AR8" s="66">
        <v>35588073</v>
      </c>
      <c r="AS8" s="66">
        <v>57567338</v>
      </c>
      <c r="AT8" s="66">
        <v>92232588</v>
      </c>
      <c r="AU8" s="66">
        <v>26283052</v>
      </c>
      <c r="AV8" s="66">
        <v>65704589</v>
      </c>
      <c r="AW8" s="66">
        <v>109777287</v>
      </c>
      <c r="AX8" s="66">
        <v>163083613</v>
      </c>
      <c r="AY8" s="66">
        <v>37557063</v>
      </c>
      <c r="AZ8" s="66">
        <v>87131547</v>
      </c>
      <c r="BA8" s="66">
        <v>123767959</v>
      </c>
      <c r="BB8" s="66">
        <v>171412177</v>
      </c>
      <c r="BC8" s="66">
        <v>41209276</v>
      </c>
      <c r="BD8" s="66">
        <v>90492013</v>
      </c>
      <c r="BE8" s="66">
        <v>130697250</v>
      </c>
      <c r="BF8" s="66">
        <v>177698857</v>
      </c>
      <c r="BG8" s="66">
        <v>44255515</v>
      </c>
      <c r="BH8" s="66">
        <v>104493058</v>
      </c>
      <c r="BI8" s="66">
        <v>146410419</v>
      </c>
      <c r="BJ8" s="66">
        <v>202711970.00000003</v>
      </c>
      <c r="BK8" s="66">
        <v>49235248</v>
      </c>
      <c r="BL8" s="66">
        <v>110022341</v>
      </c>
      <c r="BM8" s="66">
        <v>155932992</v>
      </c>
      <c r="BN8" s="66">
        <v>216379778</v>
      </c>
      <c r="BO8" s="66">
        <v>50712902</v>
      </c>
    </row>
    <row r="9" spans="2:67" s="69" customFormat="1">
      <c r="B9" s="59" t="s">
        <v>58</v>
      </c>
      <c r="C9" s="68"/>
      <c r="D9" s="68"/>
      <c r="E9" s="68"/>
      <c r="F9" s="68"/>
      <c r="G9" s="61">
        <f t="shared" ref="G9" si="3">+G8/C8-1</f>
        <v>0.22175262188560452</v>
      </c>
      <c r="H9" s="61">
        <f t="shared" ref="H9" si="4">+H8/D8-1</f>
        <v>0.2253133103121856</v>
      </c>
      <c r="I9" s="61">
        <f t="shared" ref="I9" si="5">+I8/E8-1</f>
        <v>0.25275335398430587</v>
      </c>
      <c r="J9" s="61">
        <f t="shared" ref="J9" si="6">+J8/F8-1</f>
        <v>0.25202693727403114</v>
      </c>
      <c r="K9" s="61">
        <f t="shared" ref="K9" si="7">+K8/G8-1</f>
        <v>0.17880269559976392</v>
      </c>
      <c r="L9" s="61">
        <f t="shared" ref="L9" si="8">+L8/H8-1</f>
        <v>0.2039219167169033</v>
      </c>
      <c r="M9" s="61">
        <f t="shared" ref="M9" si="9">+M8/I8-1</f>
        <v>0.16922530359300292</v>
      </c>
      <c r="N9" s="61">
        <f t="shared" ref="N9" si="10">+N8/J8-1</f>
        <v>0.14894699499822139</v>
      </c>
      <c r="O9" s="61">
        <f t="shared" ref="O9" si="11">+O8/K8-1</f>
        <v>0.15910434917156113</v>
      </c>
      <c r="P9" s="61">
        <f t="shared" ref="P9" si="12">+P8/L8-1</f>
        <v>0.15565081282782001</v>
      </c>
      <c r="Q9" s="61">
        <f t="shared" ref="Q9" si="13">+Q8/M8-1</f>
        <v>0.15382509740947414</v>
      </c>
      <c r="R9" s="61">
        <f t="shared" ref="R9" si="14">+R8/N8-1</f>
        <v>0.15302861626196185</v>
      </c>
      <c r="S9" s="61">
        <f t="shared" ref="S9" si="15">+S8/O8-1</f>
        <v>0.14188385944936721</v>
      </c>
      <c r="T9" s="61">
        <f t="shared" ref="T9" si="16">+T8/P8-1</f>
        <v>0.15044211708574151</v>
      </c>
      <c r="U9" s="61">
        <f t="shared" ref="U9" si="17">+U8/Q8-1</f>
        <v>0.14590776770267588</v>
      </c>
      <c r="V9" s="61">
        <f t="shared" ref="V9" si="18">+V8/R8-1</f>
        <v>0.14436761464906089</v>
      </c>
      <c r="W9" s="61">
        <f t="shared" ref="W9" si="19">+W8/S8-1</f>
        <v>1.6537365431501527E-2</v>
      </c>
      <c r="X9" s="61">
        <f t="shared" ref="X9" si="20">+X8/T8-1</f>
        <v>-2.5380295100964512E-2</v>
      </c>
      <c r="Y9" s="61">
        <f t="shared" ref="Y9" si="21">+Y8/U8-1</f>
        <v>-1.7147150438303949E-2</v>
      </c>
      <c r="Z9" s="61">
        <f t="shared" ref="Z9" si="22">+Z8/V8-1</f>
        <v>-1.8979873097323963E-2</v>
      </c>
      <c r="AA9" s="61">
        <f t="shared" ref="AA9" si="23">+AA8/W8-1</f>
        <v>-1.8328206576127437E-2</v>
      </c>
      <c r="AB9" s="61">
        <f t="shared" ref="AB9" si="24">+AB8/X8-1</f>
        <v>3.1859402453977559E-2</v>
      </c>
      <c r="AC9" s="61">
        <f t="shared" ref="AC9" si="25">+AC8/Y8-1</f>
        <v>2.5996144849479874E-2</v>
      </c>
      <c r="AD9" s="61">
        <f t="shared" ref="AD9" si="26">+AD8/Z8-1</f>
        <v>2.8685423373409291E-2</v>
      </c>
      <c r="AE9" s="61">
        <f t="shared" ref="AE9" si="27">+AE8/AA8-1</f>
        <v>7.4778155174621608E-2</v>
      </c>
      <c r="AF9" s="61">
        <f t="shared" ref="AF9" si="28">+AF8/AB8-1</f>
        <v>8.4446495577368719E-2</v>
      </c>
      <c r="AG9" s="61">
        <f t="shared" ref="AG9" si="29">+AG8/AC8-1</f>
        <v>7.3193689702302223E-2</v>
      </c>
      <c r="AH9" s="61">
        <f t="shared" ref="AH9" si="30">+AH8/AD8-1</f>
        <v>5.2834419614265604E-2</v>
      </c>
      <c r="AI9" s="61">
        <f t="shared" ref="AI9" si="31">+AI8/AE8-1</f>
        <v>-2.5663843718006785E-3</v>
      </c>
      <c r="AJ9" s="61">
        <f t="shared" ref="AJ9" si="32">+AJ8/AF8-1</f>
        <v>-4.2737933823244756E-4</v>
      </c>
      <c r="AK9" s="61">
        <f t="shared" ref="AK9" si="33">+AK8/AG8-1</f>
        <v>3.2539301340919202E-3</v>
      </c>
      <c r="AL9" s="61">
        <f t="shared" ref="AL9" si="34">+AL8/AH8-1</f>
        <v>-4.2217246369401495E-3</v>
      </c>
      <c r="AM9" s="61">
        <f t="shared" ref="AM9" si="35">+AM8/AI8-1</f>
        <v>-9.8019278236959217E-2</v>
      </c>
      <c r="AN9" s="61">
        <f>+AN8/AJ8-1</f>
        <v>-8.3153543565542387E-2</v>
      </c>
      <c r="AO9" s="61">
        <f>+AO8/AK8-1</f>
        <v>-7.2531730629652236E-2</v>
      </c>
      <c r="AP9" s="61">
        <f t="shared" ref="AP9:AT9" si="36">+AP8/AL8-1</f>
        <v>-7.8038301393569376E-2</v>
      </c>
      <c r="AQ9" s="61">
        <f t="shared" si="36"/>
        <v>-0.16927873333454591</v>
      </c>
      <c r="AR9" s="61">
        <f t="shared" si="36"/>
        <v>-0.46691064477255939</v>
      </c>
      <c r="AS9" s="61">
        <f t="shared" si="36"/>
        <v>-0.39663236535462354</v>
      </c>
      <c r="AT9" s="61">
        <f t="shared" si="36"/>
        <v>-0.26360092444992222</v>
      </c>
      <c r="AU9" s="61">
        <f>+AU8/AQ8-1</f>
        <v>7.1619277823077976E-2</v>
      </c>
      <c r="AV9" s="61">
        <f>+AV8/AR8-1</f>
        <v>0.84625306911110365</v>
      </c>
      <c r="AW9" s="61">
        <f>+AW8/AS8-1</f>
        <v>0.90693700306239622</v>
      </c>
      <c r="AX9" s="61">
        <f>+AX8/AT8-1</f>
        <v>0.76817778332317865</v>
      </c>
      <c r="AY9" s="61">
        <f t="shared" ref="AY9:BA9" si="37">+AY8/AU8-1</f>
        <v>0.42894603716493807</v>
      </c>
      <c r="AZ9" s="61">
        <f t="shared" si="37"/>
        <v>0.32611052479150282</v>
      </c>
      <c r="BA9" s="61">
        <f t="shared" si="37"/>
        <v>0.12744596247855888</v>
      </c>
      <c r="BB9" s="61">
        <f t="shared" ref="BB9:BO9" si="38">+BB8/AX8-1</f>
        <v>5.1069287997685064E-2</v>
      </c>
      <c r="BC9" s="61">
        <f t="shared" si="38"/>
        <v>9.7244371850908617E-2</v>
      </c>
      <c r="BD9" s="61">
        <f t="shared" si="38"/>
        <v>3.8567730238968423E-2</v>
      </c>
      <c r="BE9" s="61">
        <f t="shared" si="38"/>
        <v>5.5986145816624422E-2</v>
      </c>
      <c r="BF9" s="61">
        <f t="shared" si="38"/>
        <v>3.6675807460283316E-2</v>
      </c>
      <c r="BG9" s="61">
        <f t="shared" si="38"/>
        <v>7.3921196771328912E-2</v>
      </c>
      <c r="BH9" s="61">
        <f t="shared" si="38"/>
        <v>0.15472133435687851</v>
      </c>
      <c r="BI9" s="61">
        <f t="shared" si="38"/>
        <v>0.12022570482546491</v>
      </c>
      <c r="BJ9" s="61">
        <f t="shared" si="38"/>
        <v>0.14076124867814999</v>
      </c>
      <c r="BK9" s="61">
        <f t="shared" si="38"/>
        <v>0.11252231501542798</v>
      </c>
      <c r="BL9" s="61">
        <f t="shared" si="38"/>
        <v>5.2915314240300937E-2</v>
      </c>
      <c r="BM9" s="61">
        <f t="shared" si="38"/>
        <v>6.5040268753004504E-2</v>
      </c>
      <c r="BN9" s="61">
        <f t="shared" si="38"/>
        <v>6.7424770229404629E-2</v>
      </c>
      <c r="BO9" s="61">
        <f t="shared" si="38"/>
        <v>3.0012116522699417E-2</v>
      </c>
    </row>
    <row r="10" spans="2:67">
      <c r="B10" s="59" t="s">
        <v>60</v>
      </c>
      <c r="C10" s="71">
        <f t="shared" ref="C10:AM10" si="39">+C8/C$5</f>
        <v>0.52469809376744725</v>
      </c>
      <c r="D10" s="71">
        <f t="shared" si="39"/>
        <v>0.55430015106238795</v>
      </c>
      <c r="E10" s="71">
        <f t="shared" si="39"/>
        <v>0.54446435337184407</v>
      </c>
      <c r="F10" s="71">
        <f t="shared" si="39"/>
        <v>0.55983057211133658</v>
      </c>
      <c r="G10" s="71">
        <f t="shared" si="39"/>
        <v>0.57819446203177749</v>
      </c>
      <c r="H10" s="71">
        <f t="shared" si="39"/>
        <v>0.60340925197515904</v>
      </c>
      <c r="I10" s="71">
        <f t="shared" si="39"/>
        <v>0.59495524828456237</v>
      </c>
      <c r="J10" s="71">
        <f t="shared" si="39"/>
        <v>0.59498748410174884</v>
      </c>
      <c r="K10" s="71">
        <f t="shared" si="39"/>
        <v>0.55821916137792083</v>
      </c>
      <c r="L10" s="71">
        <f t="shared" si="39"/>
        <v>0.57608188466272525</v>
      </c>
      <c r="M10" s="71">
        <f t="shared" si="39"/>
        <v>0.56128820223104181</v>
      </c>
      <c r="N10" s="71">
        <f t="shared" si="39"/>
        <v>0.56985363204390671</v>
      </c>
      <c r="O10" s="71">
        <f t="shared" si="39"/>
        <v>0.57030907718900548</v>
      </c>
      <c r="P10" s="71">
        <f t="shared" si="39"/>
        <v>0.59293639805123743</v>
      </c>
      <c r="Q10" s="71">
        <f t="shared" si="39"/>
        <v>0.57492815270095177</v>
      </c>
      <c r="R10" s="71">
        <f t="shared" si="39"/>
        <v>0.57947532420311809</v>
      </c>
      <c r="S10" s="71">
        <f t="shared" si="39"/>
        <v>0.55040251617512759</v>
      </c>
      <c r="T10" s="71">
        <f t="shared" si="39"/>
        <v>0.5700719648333521</v>
      </c>
      <c r="U10" s="71">
        <f t="shared" si="39"/>
        <v>0.55393417463337369</v>
      </c>
      <c r="V10" s="71">
        <f t="shared" si="39"/>
        <v>0.54824689679143013</v>
      </c>
      <c r="W10" s="71">
        <f t="shared" si="39"/>
        <v>0.518325798615213</v>
      </c>
      <c r="X10" s="71">
        <f t="shared" si="39"/>
        <v>0.54555872125467009</v>
      </c>
      <c r="Y10" s="71">
        <f t="shared" si="39"/>
        <v>0.53647832108369808</v>
      </c>
      <c r="Z10" s="71">
        <f t="shared" si="39"/>
        <v>0.53970991469576113</v>
      </c>
      <c r="AA10" s="71">
        <f t="shared" si="39"/>
        <v>0.51303925823417729</v>
      </c>
      <c r="AB10" s="71">
        <f t="shared" si="39"/>
        <v>0.54086448941243337</v>
      </c>
      <c r="AC10" s="71">
        <f t="shared" si="39"/>
        <v>0.5309526291968153</v>
      </c>
      <c r="AD10" s="71">
        <f t="shared" si="39"/>
        <v>0.53609588247772899</v>
      </c>
      <c r="AE10" s="71">
        <f t="shared" si="39"/>
        <v>0.53485808725917527</v>
      </c>
      <c r="AF10" s="71">
        <f t="shared" si="39"/>
        <v>0.55215628298005415</v>
      </c>
      <c r="AG10" s="71">
        <f t="shared" si="39"/>
        <v>0.54158385341051174</v>
      </c>
      <c r="AH10" s="71">
        <f t="shared" si="39"/>
        <v>0.54361058870216139</v>
      </c>
      <c r="AI10" s="71">
        <f t="shared" si="39"/>
        <v>0.53813621669751688</v>
      </c>
      <c r="AJ10" s="71">
        <f t="shared" si="39"/>
        <v>0.56436459089069912</v>
      </c>
      <c r="AK10" s="71">
        <f t="shared" si="39"/>
        <v>0.5536776634280216</v>
      </c>
      <c r="AL10" s="71">
        <f t="shared" si="39"/>
        <v>0.54841761583783044</v>
      </c>
      <c r="AM10" s="71">
        <f t="shared" si="39"/>
        <v>0.52513237107549038</v>
      </c>
      <c r="AN10" s="71">
        <f>+AN8/AN$5</f>
        <v>0.54544673447004288</v>
      </c>
      <c r="AO10" s="71">
        <f>+AO8/AO$5</f>
        <v>0.52964002079234229</v>
      </c>
      <c r="AP10" s="71">
        <f t="shared" ref="AP10:AQ10" si="40">+AP8/AP$5</f>
        <v>0.52722721035356057</v>
      </c>
      <c r="AQ10" s="71">
        <f t="shared" si="40"/>
        <v>0.50556556410635167</v>
      </c>
      <c r="AR10" s="71">
        <f t="shared" ref="AR10:AS10" si="41">+AR8/AR$5</f>
        <v>0.49926340280924453</v>
      </c>
      <c r="AS10" s="71">
        <f t="shared" si="41"/>
        <v>0.49156020748061829</v>
      </c>
      <c r="AT10" s="71">
        <f t="shared" ref="AT10:AU10" si="42">+AT8/AT$5</f>
        <v>0.50004334527125538</v>
      </c>
      <c r="AU10" s="71">
        <f t="shared" si="42"/>
        <v>0.53211760603874447</v>
      </c>
      <c r="AV10" s="71">
        <f t="shared" ref="AV10" si="43">+AV8/AV$5</f>
        <v>0.54735833866470607</v>
      </c>
      <c r="AW10" s="71">
        <f t="shared" ref="AW10:AY10" si="44">+AW8/AW$5</f>
        <v>0.55435127420925678</v>
      </c>
      <c r="AX10" s="71">
        <f t="shared" si="44"/>
        <v>0.55340642203812374</v>
      </c>
      <c r="AY10" s="71">
        <f t="shared" si="44"/>
        <v>0.53751596680364666</v>
      </c>
      <c r="AZ10" s="71">
        <f t="shared" ref="AZ10" si="45">+AZ8/AZ$5</f>
        <v>0.54888108077295272</v>
      </c>
      <c r="BA10" s="71">
        <f t="shared" ref="BA10:BC10" si="46">+BA8/BA$5</f>
        <v>0.54368006787727186</v>
      </c>
      <c r="BB10" s="71">
        <f t="shared" si="46"/>
        <v>0.54407018890501702</v>
      </c>
      <c r="BC10" s="71">
        <f t="shared" si="46"/>
        <v>0.53433835140016939</v>
      </c>
      <c r="BD10" s="71">
        <f t="shared" ref="BD10:BE10" si="47">+BD8/BD$5</f>
        <v>0.54980266539423606</v>
      </c>
      <c r="BE10" s="71">
        <f t="shared" si="47"/>
        <v>0.55054119590999018</v>
      </c>
      <c r="BF10" s="71">
        <f t="shared" ref="BF10:BG10" si="48">+BF8/BF$5</f>
        <v>0.5441622940888271</v>
      </c>
      <c r="BG10" s="71">
        <f t="shared" si="48"/>
        <v>0.53059936504582506</v>
      </c>
      <c r="BH10" s="71">
        <f t="shared" ref="BH10:BI10" si="49">+BH8/BH$5</f>
        <v>0.53885732442029199</v>
      </c>
      <c r="BI10" s="71">
        <f t="shared" si="49"/>
        <v>0.53452994022102385</v>
      </c>
      <c r="BJ10" s="71">
        <f>+BJ8/BJ$5</f>
        <v>0.53915244334417922</v>
      </c>
      <c r="BK10" s="71">
        <f>+BK8/BK$5</f>
        <v>0.52093675924139382</v>
      </c>
      <c r="BL10" s="71">
        <f>+BL8/BL$5</f>
        <v>0.53367999287232049</v>
      </c>
      <c r="BM10" s="71">
        <f>+BM8/BM$5</f>
        <v>0.53383329087249642</v>
      </c>
      <c r="BN10" s="71">
        <f>+BN8/BN$5</f>
        <v>0.5359139054987847</v>
      </c>
      <c r="BO10" s="71">
        <f t="shared" ref="BO10" si="50">+BO8/BO$5</f>
        <v>0.53425845603674826</v>
      </c>
    </row>
    <row r="11" spans="2:67">
      <c r="B11" s="70"/>
      <c r="C11" s="71"/>
      <c r="D11" s="71"/>
      <c r="E11" s="71"/>
      <c r="F11" s="71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BG11" s="99"/>
      <c r="BH11" s="99"/>
      <c r="BI11" s="99"/>
      <c r="BJ11" s="99"/>
      <c r="BK11" s="99"/>
      <c r="BL11" s="99"/>
      <c r="BM11" s="99"/>
      <c r="BN11" s="99"/>
      <c r="BO11" s="99"/>
    </row>
    <row r="12" spans="2:67">
      <c r="B12" s="56" t="s">
        <v>221</v>
      </c>
      <c r="C12" s="57">
        <v>-346464</v>
      </c>
      <c r="D12" s="57">
        <v>-634501</v>
      </c>
      <c r="E12" s="57">
        <v>-938275</v>
      </c>
      <c r="F12" s="57">
        <v>-1173137</v>
      </c>
      <c r="G12" s="57">
        <v>-366596</v>
      </c>
      <c r="H12" s="57">
        <v>-667480</v>
      </c>
      <c r="I12" s="57">
        <v>-1034648</v>
      </c>
      <c r="J12" s="57">
        <v>-1252026</v>
      </c>
      <c r="K12" s="57">
        <v>-431449</v>
      </c>
      <c r="L12" s="57">
        <v>-770045</v>
      </c>
      <c r="M12" s="57">
        <v>-1182188</v>
      </c>
      <c r="N12" s="57">
        <v>-1559106</v>
      </c>
      <c r="O12" s="57">
        <v>-485618</v>
      </c>
      <c r="P12" s="57">
        <v>-936971</v>
      </c>
      <c r="Q12" s="57">
        <v>-1462339</v>
      </c>
      <c r="R12" s="57">
        <v>-1607588</v>
      </c>
      <c r="S12" s="57">
        <v>-671131</v>
      </c>
      <c r="T12" s="57">
        <v>-1189893</v>
      </c>
      <c r="U12" s="57">
        <v>-1848219</v>
      </c>
      <c r="V12" s="57">
        <v>-2415561</v>
      </c>
      <c r="W12" s="57">
        <v>-622189</v>
      </c>
      <c r="X12" s="57">
        <v>-1213173</v>
      </c>
      <c r="Y12" s="57">
        <v>-1857463</v>
      </c>
      <c r="Z12" s="57">
        <v>-2261043</v>
      </c>
      <c r="AA12" s="57">
        <v>-715508</v>
      </c>
      <c r="AB12" s="57">
        <v>-1311909</v>
      </c>
      <c r="AC12" s="57">
        <v>-2096223</v>
      </c>
      <c r="AD12" s="57">
        <v>-2619603</v>
      </c>
      <c r="AE12" s="57">
        <v>-771961</v>
      </c>
      <c r="AF12" s="57">
        <v>-1405040</v>
      </c>
      <c r="AG12" s="57">
        <v>-2146254</v>
      </c>
      <c r="AH12" s="57">
        <v>-2757073</v>
      </c>
      <c r="AI12" s="57">
        <v>-813288</v>
      </c>
      <c r="AJ12" s="57">
        <v>-1591958</v>
      </c>
      <c r="AK12" s="57">
        <v>-2385686</v>
      </c>
      <c r="AL12" s="57">
        <v>-2859732</v>
      </c>
      <c r="AM12" s="57">
        <v>-822982</v>
      </c>
      <c r="AN12" s="57">
        <v>-1455595</v>
      </c>
      <c r="AO12" s="57">
        <v>-2257744</v>
      </c>
      <c r="AP12" s="57">
        <v>-2883104</v>
      </c>
      <c r="AQ12" s="57">
        <v>-683268</v>
      </c>
      <c r="AR12" s="57">
        <v>-1062991</v>
      </c>
      <c r="AS12" s="57">
        <v>-1624699</v>
      </c>
      <c r="AT12" s="57">
        <v>-2477999</v>
      </c>
      <c r="AU12" s="57">
        <v>-796463</v>
      </c>
      <c r="AV12" s="57">
        <v>-1335094</v>
      </c>
      <c r="AW12" s="57">
        <v>-2150190</v>
      </c>
      <c r="AX12" s="57">
        <v>-2818622</v>
      </c>
      <c r="AY12" s="57">
        <v>-733373</v>
      </c>
      <c r="AZ12" s="57">
        <v>-1514455</v>
      </c>
      <c r="BA12" s="57">
        <v>-2345175</v>
      </c>
      <c r="BB12" s="57">
        <v>-3602452</v>
      </c>
      <c r="BC12" s="57">
        <v>-814291</v>
      </c>
      <c r="BD12" s="57">
        <v>-1646341</v>
      </c>
      <c r="BE12" s="57">
        <v>-2632783</v>
      </c>
      <c r="BF12" s="57">
        <v>-3498600</v>
      </c>
      <c r="BG12" s="57">
        <v>-1083415</v>
      </c>
      <c r="BH12" s="57">
        <v>-2119325</v>
      </c>
      <c r="BI12" s="57">
        <v>-3162188</v>
      </c>
      <c r="BJ12" s="57">
        <v>-4428930</v>
      </c>
      <c r="BK12" s="57">
        <v>-1317871</v>
      </c>
      <c r="BL12" s="57">
        <v>-2443725</v>
      </c>
      <c r="BM12" s="57">
        <v>-3534766</v>
      </c>
      <c r="BN12" s="57">
        <v>-5006060</v>
      </c>
      <c r="BO12" s="57">
        <v>-1240546</v>
      </c>
    </row>
    <row r="13" spans="2:67">
      <c r="B13" s="73" t="s">
        <v>61</v>
      </c>
      <c r="C13" s="57">
        <v>-10592070</v>
      </c>
      <c r="D13" s="57">
        <v>-22717797</v>
      </c>
      <c r="E13" s="57">
        <v>-33032602</v>
      </c>
      <c r="F13" s="57">
        <v>-44752303</v>
      </c>
      <c r="G13" s="57">
        <v>-11204529</v>
      </c>
      <c r="H13" s="57">
        <v>-24204562</v>
      </c>
      <c r="I13" s="57">
        <v>-36012577</v>
      </c>
      <c r="J13" s="57">
        <v>-50285877</v>
      </c>
      <c r="K13" s="57">
        <v>-13293515</v>
      </c>
      <c r="L13" s="57">
        <v>-28000597</v>
      </c>
      <c r="M13" s="57">
        <v>-42136113</v>
      </c>
      <c r="N13" s="57">
        <v>-57622935</v>
      </c>
      <c r="O13" s="57">
        <v>-15051485</v>
      </c>
      <c r="P13" s="57">
        <v>-32066355</v>
      </c>
      <c r="Q13" s="57">
        <v>-48353620</v>
      </c>
      <c r="R13" s="57">
        <v>-67708467</v>
      </c>
      <c r="S13" s="57">
        <v>-18978291</v>
      </c>
      <c r="T13" s="64">
        <v>-39883569</v>
      </c>
      <c r="U13" s="57">
        <v>-60312564</v>
      </c>
      <c r="V13" s="57">
        <v>-83638676</v>
      </c>
      <c r="W13" s="57">
        <v>-21405193</v>
      </c>
      <c r="X13" s="57">
        <v>-43062488</v>
      </c>
      <c r="Y13" s="57">
        <v>-64541691</v>
      </c>
      <c r="Z13" s="57">
        <v>-88772365</v>
      </c>
      <c r="AA13" s="57">
        <v>-21649741</v>
      </c>
      <c r="AB13" s="57">
        <v>-44736936</v>
      </c>
      <c r="AC13" s="57">
        <v>-67064937</v>
      </c>
      <c r="AD13" s="57">
        <v>-92111119</v>
      </c>
      <c r="AE13" s="57">
        <v>-23558096</v>
      </c>
      <c r="AF13" s="57">
        <v>-49032686</v>
      </c>
      <c r="AG13" s="57">
        <v>-73220526</v>
      </c>
      <c r="AH13" s="57">
        <v>-99047655</v>
      </c>
      <c r="AI13" s="57">
        <v>-24125649</v>
      </c>
      <c r="AJ13" s="57">
        <v>-49716873</v>
      </c>
      <c r="AK13" s="57">
        <v>-74045393</v>
      </c>
      <c r="AL13" s="57">
        <v>-101745240</v>
      </c>
      <c r="AM13" s="57">
        <v>-23732938</v>
      </c>
      <c r="AN13" s="57">
        <v>-49941132</v>
      </c>
      <c r="AO13" s="57">
        <v>-76149032</v>
      </c>
      <c r="AP13" s="57">
        <v>-103767169</v>
      </c>
      <c r="AQ13" s="57">
        <v>-24535176</v>
      </c>
      <c r="AR13" s="57">
        <v>-39647469</v>
      </c>
      <c r="AS13" s="57">
        <v>-57733659</v>
      </c>
      <c r="AT13" s="57">
        <v>-83435789</v>
      </c>
      <c r="AU13" s="57">
        <v>-21974852</v>
      </c>
      <c r="AV13" s="57">
        <v>-46380750</v>
      </c>
      <c r="AW13" s="57">
        <v>-74269278</v>
      </c>
      <c r="AX13" s="57">
        <v>-107893817</v>
      </c>
      <c r="AY13" s="57">
        <v>-29136576</v>
      </c>
      <c r="AZ13" s="57">
        <v>-62842230</v>
      </c>
      <c r="BA13" s="57">
        <v>-93557391</v>
      </c>
      <c r="BB13" s="57">
        <v>-135799063</v>
      </c>
      <c r="BC13" s="57">
        <v>-31845330</v>
      </c>
      <c r="BD13" s="57">
        <v>-67144761</v>
      </c>
      <c r="BE13" s="57">
        <v>-101653471</v>
      </c>
      <c r="BF13" s="57">
        <v>-141669544</v>
      </c>
      <c r="BG13" s="57">
        <v>-36680673</v>
      </c>
      <c r="BH13" s="57">
        <v>-78813242</v>
      </c>
      <c r="BI13" s="57">
        <v>-116453370</v>
      </c>
      <c r="BJ13" s="57">
        <v>-159225113</v>
      </c>
      <c r="BK13" s="57">
        <v>-40081383</v>
      </c>
      <c r="BL13" s="57">
        <v>-84976568</v>
      </c>
      <c r="BM13" s="57">
        <v>-126096656</v>
      </c>
      <c r="BN13" s="57">
        <v>-173360497</v>
      </c>
      <c r="BO13" s="57">
        <v>-43574361</v>
      </c>
    </row>
    <row r="14" spans="2:67">
      <c r="B14" s="74" t="s">
        <v>62</v>
      </c>
      <c r="C14" s="75">
        <v>-10938534</v>
      </c>
      <c r="D14" s="75">
        <v>-23352298</v>
      </c>
      <c r="E14" s="75">
        <v>-33970877</v>
      </c>
      <c r="F14" s="75">
        <v>-45925440</v>
      </c>
      <c r="G14" s="75">
        <v>-11571125</v>
      </c>
      <c r="H14" s="75">
        <v>-24872042</v>
      </c>
      <c r="I14" s="75">
        <v>-37047225</v>
      </c>
      <c r="J14" s="75">
        <v>-51537903</v>
      </c>
      <c r="K14" s="75">
        <v>-13724964</v>
      </c>
      <c r="L14" s="75">
        <v>-28770642</v>
      </c>
      <c r="M14" s="75">
        <v>-43318301</v>
      </c>
      <c r="N14" s="75">
        <v>-59182041</v>
      </c>
      <c r="O14" s="75">
        <v>-15537103</v>
      </c>
      <c r="P14" s="75">
        <v>-33003326</v>
      </c>
      <c r="Q14" s="75">
        <v>-49815959</v>
      </c>
      <c r="R14" s="75">
        <v>-69316055</v>
      </c>
      <c r="S14" s="75">
        <v>-19649422</v>
      </c>
      <c r="T14" s="75">
        <v>-41073462</v>
      </c>
      <c r="U14" s="75">
        <v>-62160783</v>
      </c>
      <c r="V14" s="75">
        <v>-86054237</v>
      </c>
      <c r="W14" s="75">
        <v>-22027382</v>
      </c>
      <c r="X14" s="75">
        <v>-44275661</v>
      </c>
      <c r="Y14" s="75">
        <v>-66399154</v>
      </c>
      <c r="Z14" s="75">
        <v>-91033408</v>
      </c>
      <c r="AA14" s="75">
        <v>-22365249</v>
      </c>
      <c r="AB14" s="75">
        <v>-46048845</v>
      </c>
      <c r="AC14" s="75">
        <v>-69161160</v>
      </c>
      <c r="AD14" s="75">
        <v>-94730722</v>
      </c>
      <c r="AE14" s="75">
        <v>-24330057</v>
      </c>
      <c r="AF14" s="75">
        <v>-50437726</v>
      </c>
      <c r="AG14" s="75">
        <v>-75366780</v>
      </c>
      <c r="AH14" s="75">
        <v>-101804728</v>
      </c>
      <c r="AI14" s="75">
        <v>-24938937</v>
      </c>
      <c r="AJ14" s="75">
        <v>-51308831</v>
      </c>
      <c r="AK14" s="75">
        <v>-76431079</v>
      </c>
      <c r="AL14" s="75">
        <v>-104604972</v>
      </c>
      <c r="AM14" s="75">
        <v>-24555920</v>
      </c>
      <c r="AN14" s="75">
        <v>-51396727</v>
      </c>
      <c r="AO14" s="75">
        <v>-78406776</v>
      </c>
      <c r="AP14" s="75">
        <v>-106650273</v>
      </c>
      <c r="AQ14" s="75">
        <v>-25218444</v>
      </c>
      <c r="AR14" s="75">
        <v>-40710460</v>
      </c>
      <c r="AS14" s="75">
        <v>-59358358</v>
      </c>
      <c r="AT14" s="75">
        <v>-85913788</v>
      </c>
      <c r="AU14" s="75">
        <v>-22771315</v>
      </c>
      <c r="AV14" s="75">
        <v>-47715844</v>
      </c>
      <c r="AW14" s="75">
        <v>-76419468</v>
      </c>
      <c r="AX14" s="75">
        <v>-110712439</v>
      </c>
      <c r="AY14" s="75">
        <v>-29869949</v>
      </c>
      <c r="AZ14" s="75">
        <v>-64356685</v>
      </c>
      <c r="BA14" s="75">
        <v>-95902566</v>
      </c>
      <c r="BB14" s="75">
        <v>-139401515</v>
      </c>
      <c r="BC14" s="75">
        <v>-32659621</v>
      </c>
      <c r="BD14" s="75">
        <v>-68791102</v>
      </c>
      <c r="BE14" s="75">
        <v>-104286254</v>
      </c>
      <c r="BF14" s="75">
        <v>-145168144</v>
      </c>
      <c r="BG14" s="75">
        <v>-37764088</v>
      </c>
      <c r="BH14" s="75">
        <v>-80932567</v>
      </c>
      <c r="BI14" s="75">
        <v>-119615558</v>
      </c>
      <c r="BJ14" s="75">
        <v>-163654043</v>
      </c>
      <c r="BK14" s="75">
        <v>-41399254</v>
      </c>
      <c r="BL14" s="75">
        <v>-87420293</v>
      </c>
      <c r="BM14" s="75">
        <v>-129631422</v>
      </c>
      <c r="BN14" s="75">
        <v>-178366557</v>
      </c>
      <c r="BO14" s="75">
        <v>-44814907</v>
      </c>
    </row>
    <row r="15" spans="2:67">
      <c r="B15" s="59" t="s">
        <v>58</v>
      </c>
      <c r="C15" s="77"/>
      <c r="D15" s="77"/>
      <c r="E15" s="77"/>
      <c r="F15" s="77"/>
      <c r="G15" s="61">
        <f t="shared" ref="G15" si="51">+G14/C14-1</f>
        <v>5.7831424210959215E-2</v>
      </c>
      <c r="H15" s="61">
        <f t="shared" ref="H15" si="52">+H14/D14-1</f>
        <v>6.5078991369500239E-2</v>
      </c>
      <c r="I15" s="61">
        <f t="shared" ref="I15" si="53">+I14/E14-1</f>
        <v>9.0558392119226117E-2</v>
      </c>
      <c r="J15" s="61">
        <f t="shared" ref="J15" si="54">+J14/F14-1</f>
        <v>0.12220814868621832</v>
      </c>
      <c r="K15" s="61">
        <f t="shared" ref="K15" si="55">+K14/G14-1</f>
        <v>0.18613911784722736</v>
      </c>
      <c r="L15" s="61">
        <f t="shared" ref="L15" si="56">+L14/H14-1</f>
        <v>0.15674627760760451</v>
      </c>
      <c r="M15" s="61">
        <f t="shared" ref="M15" si="57">+M14/I14-1</f>
        <v>0.16927248936998662</v>
      </c>
      <c r="N15" s="61">
        <f t="shared" ref="N15" si="58">+N14/J14-1</f>
        <v>0.14832070292033417</v>
      </c>
      <c r="O15" s="61">
        <f t="shared" ref="O15" si="59">+O14/K14-1</f>
        <v>0.13203233174236373</v>
      </c>
      <c r="P15" s="61">
        <f t="shared" ref="P15" si="60">+P14/L14-1</f>
        <v>0.14711816302187497</v>
      </c>
      <c r="Q15" s="61">
        <f t="shared" ref="Q15" si="61">+Q14/M14-1</f>
        <v>0.1499979881482425</v>
      </c>
      <c r="R15" s="61">
        <f t="shared" ref="R15" si="62">+R14/N14-1</f>
        <v>0.17123461490623471</v>
      </c>
      <c r="S15" s="61">
        <f t="shared" ref="S15" si="63">+S14/O14-1</f>
        <v>0.26467733399205762</v>
      </c>
      <c r="T15" s="61">
        <f t="shared" ref="T15" si="64">+T14/P14-1</f>
        <v>0.24452493060850888</v>
      </c>
      <c r="U15" s="61">
        <f t="shared" ref="U15" si="65">+U14/Q14-1</f>
        <v>0.24780861892069561</v>
      </c>
      <c r="V15" s="61">
        <f t="shared" ref="V15" si="66">+V14/R14-1</f>
        <v>0.24147626404878353</v>
      </c>
      <c r="W15" s="61">
        <f t="shared" ref="W15" si="67">+W14/S14-1</f>
        <v>0.1210193358359346</v>
      </c>
      <c r="X15" s="61">
        <f t="shared" ref="X15" si="68">+X14/T14-1</f>
        <v>7.7962724447235621E-2</v>
      </c>
      <c r="Y15" s="61">
        <f t="shared" ref="Y15" si="69">+Y14/U14-1</f>
        <v>6.8184002765859564E-2</v>
      </c>
      <c r="Z15" s="61">
        <f t="shared" ref="Z15" si="70">+Z14/V14-1</f>
        <v>5.7860846526359921E-2</v>
      </c>
      <c r="AA15" s="61">
        <f t="shared" ref="AA15" si="71">+AA14/W14-1</f>
        <v>1.5338500054159931E-2</v>
      </c>
      <c r="AB15" s="61">
        <f t="shared" ref="AB15" si="72">+AB14/X14-1</f>
        <v>4.0048730158991797E-2</v>
      </c>
      <c r="AC15" s="61">
        <f t="shared" ref="AC15" si="73">+AC14/Y14-1</f>
        <v>4.1597005889562944E-2</v>
      </c>
      <c r="AD15" s="61">
        <f t="shared" ref="AD15" si="74">+AD14/Z14-1</f>
        <v>4.061491359304048E-2</v>
      </c>
      <c r="AE15" s="61">
        <f t="shared" ref="AE15" si="75">+AE14/AA14-1</f>
        <v>8.7850933383303742E-2</v>
      </c>
      <c r="AF15" s="61">
        <f t="shared" ref="AF15" si="76">+AF14/AB14-1</f>
        <v>9.5309252599060867E-2</v>
      </c>
      <c r="AG15" s="61">
        <f t="shared" ref="AG15" si="77">+AG14/AC14-1</f>
        <v>8.9726950791455762E-2</v>
      </c>
      <c r="AH15" s="61">
        <f t="shared" ref="AH15" si="78">+AH14/AD14-1</f>
        <v>7.4674887414032387E-2</v>
      </c>
      <c r="AI15" s="61">
        <f t="shared" ref="AI15" si="79">+AI14/AE14-1</f>
        <v>2.5025835327882717E-2</v>
      </c>
      <c r="AJ15" s="61">
        <f t="shared" ref="AJ15" si="80">+AJ14/AF14-1</f>
        <v>1.7270901546988959E-2</v>
      </c>
      <c r="AK15" s="61">
        <f t="shared" ref="AK15" si="81">+AK14/AG14-1</f>
        <v>1.4121593094464258E-2</v>
      </c>
      <c r="AL15" s="61">
        <f t="shared" ref="AL15" si="82">+AL14/AH14-1</f>
        <v>2.7506030957619165E-2</v>
      </c>
      <c r="AM15" s="61">
        <f t="shared" ref="AM15" si="83">+AM14/AI14-1</f>
        <v>-1.535819269281602E-2</v>
      </c>
      <c r="AN15" s="61">
        <f t="shared" ref="AN15:BA15" si="84">+AN14/AJ14-1</f>
        <v>1.7130774232607671E-3</v>
      </c>
      <c r="AO15" s="61">
        <f t="shared" si="84"/>
        <v>2.5849393019821143E-2</v>
      </c>
      <c r="AP15" s="61">
        <f t="shared" si="84"/>
        <v>1.9552617441549458E-2</v>
      </c>
      <c r="AQ15" s="61">
        <f t="shared" si="84"/>
        <v>2.6980214954275716E-2</v>
      </c>
      <c r="AR15" s="61">
        <f t="shared" si="84"/>
        <v>-0.20791726679405087</v>
      </c>
      <c r="AS15" s="61">
        <f t="shared" si="84"/>
        <v>-0.24294351804491998</v>
      </c>
      <c r="AT15" s="61">
        <f t="shared" si="84"/>
        <v>-0.19443442962401047</v>
      </c>
      <c r="AU15" s="61">
        <f t="shared" si="84"/>
        <v>-9.7037271609620279E-2</v>
      </c>
      <c r="AV15" s="61">
        <f t="shared" si="84"/>
        <v>0.17207823247391452</v>
      </c>
      <c r="AW15" s="61">
        <f t="shared" si="84"/>
        <v>0.28742557198094998</v>
      </c>
      <c r="AX15" s="61">
        <f t="shared" si="84"/>
        <v>0.28864576428640309</v>
      </c>
      <c r="AY15" s="61">
        <f t="shared" si="84"/>
        <v>0.31173579567100096</v>
      </c>
      <c r="AZ15" s="61">
        <f t="shared" si="84"/>
        <v>0.34874875104378322</v>
      </c>
      <c r="BA15" s="61">
        <f t="shared" si="84"/>
        <v>0.25494940634760765</v>
      </c>
      <c r="BB15" s="61">
        <f t="shared" ref="BB15:BO15" si="85">+BB14/AX14-1</f>
        <v>0.25913146037727519</v>
      </c>
      <c r="BC15" s="61">
        <f t="shared" si="85"/>
        <v>9.3393932477085828E-2</v>
      </c>
      <c r="BD15" s="61">
        <f t="shared" si="85"/>
        <v>6.8903751024466331E-2</v>
      </c>
      <c r="BE15" s="61">
        <f t="shared" si="85"/>
        <v>8.7418807959736888E-2</v>
      </c>
      <c r="BF15" s="61">
        <f t="shared" si="85"/>
        <v>4.1367046835897092E-2</v>
      </c>
      <c r="BG15" s="61">
        <f t="shared" si="85"/>
        <v>0.15629290370515925</v>
      </c>
      <c r="BH15" s="61">
        <f t="shared" si="85"/>
        <v>0.17649760865874775</v>
      </c>
      <c r="BI15" s="61">
        <f t="shared" si="85"/>
        <v>0.14699256529053195</v>
      </c>
      <c r="BJ15" s="61">
        <f t="shared" si="85"/>
        <v>0.12734129190216836</v>
      </c>
      <c r="BK15" s="61">
        <f t="shared" si="85"/>
        <v>9.6259864662957106E-2</v>
      </c>
      <c r="BL15" s="61">
        <f t="shared" si="85"/>
        <v>8.0162118174257335E-2</v>
      </c>
      <c r="BM15" s="61">
        <f t="shared" si="85"/>
        <v>8.3733789880410026E-2</v>
      </c>
      <c r="BN15" s="61">
        <f t="shared" si="85"/>
        <v>8.9900094921578022E-2</v>
      </c>
      <c r="BO15" s="61">
        <f t="shared" si="85"/>
        <v>8.250518233975912E-2</v>
      </c>
    </row>
    <row r="16" spans="2:67" s="69" customFormat="1">
      <c r="B16" s="59" t="s">
        <v>60</v>
      </c>
      <c r="C16" s="71">
        <f t="shared" ref="C16:AM16" si="86">+-C14/C$5</f>
        <v>0.35755863897689222</v>
      </c>
      <c r="D16" s="71">
        <f t="shared" si="86"/>
        <v>0.38008596942723311</v>
      </c>
      <c r="E16" s="71">
        <f t="shared" si="86"/>
        <v>0.37805742151129035</v>
      </c>
      <c r="F16" s="71">
        <f t="shared" si="86"/>
        <v>0.38006177539806446</v>
      </c>
      <c r="G16" s="71">
        <f t="shared" si="86"/>
        <v>0.3411496273295313</v>
      </c>
      <c r="H16" s="71">
        <f t="shared" si="86"/>
        <v>0.35965282282307381</v>
      </c>
      <c r="I16" s="71">
        <f t="shared" si="86"/>
        <v>0.35963004430566314</v>
      </c>
      <c r="J16" s="71">
        <f t="shared" si="86"/>
        <v>0.36204716964080191</v>
      </c>
      <c r="K16" s="71">
        <f t="shared" si="86"/>
        <v>0.33141352040317373</v>
      </c>
      <c r="L16" s="71">
        <f t="shared" si="86"/>
        <v>0.32991002842185435</v>
      </c>
      <c r="M16" s="71">
        <f t="shared" si="86"/>
        <v>0.3392931616509437</v>
      </c>
      <c r="N16" s="71">
        <f t="shared" si="86"/>
        <v>0.34656431976226532</v>
      </c>
      <c r="O16" s="71">
        <f t="shared" si="86"/>
        <v>0.33068314658347958</v>
      </c>
      <c r="P16" s="71">
        <f t="shared" si="86"/>
        <v>0.33705512607088345</v>
      </c>
      <c r="Q16" s="71">
        <f t="shared" si="86"/>
        <v>0.34638563061389538</v>
      </c>
      <c r="R16" s="71">
        <f t="shared" si="86"/>
        <v>0.35798043213661684</v>
      </c>
      <c r="S16" s="71">
        <f t="shared" si="86"/>
        <v>0.35345976868228784</v>
      </c>
      <c r="T16" s="71">
        <f t="shared" si="86"/>
        <v>0.35055917455607261</v>
      </c>
      <c r="U16" s="71">
        <f t="shared" si="86"/>
        <v>0.36341493343770431</v>
      </c>
      <c r="V16" s="71">
        <f t="shared" si="86"/>
        <v>0.36742896103353462</v>
      </c>
      <c r="W16" s="71">
        <f t="shared" si="86"/>
        <v>0.36707276271847905</v>
      </c>
      <c r="X16" s="71">
        <f t="shared" si="86"/>
        <v>0.37105792562281531</v>
      </c>
      <c r="Y16" s="71">
        <f t="shared" si="86"/>
        <v>0.38252018338159066</v>
      </c>
      <c r="Z16" s="71">
        <f t="shared" si="86"/>
        <v>0.39003917096912294</v>
      </c>
      <c r="AA16" s="71">
        <f t="shared" si="86"/>
        <v>0.37578935679272318</v>
      </c>
      <c r="AB16" s="71">
        <f t="shared" si="86"/>
        <v>0.37078473012692559</v>
      </c>
      <c r="AC16" s="71">
        <f t="shared" si="86"/>
        <v>0.38433678060305032</v>
      </c>
      <c r="AD16" s="71">
        <f t="shared" si="86"/>
        <v>0.39192030084024787</v>
      </c>
      <c r="AE16" s="71">
        <f t="shared" si="86"/>
        <v>0.39653634705901103</v>
      </c>
      <c r="AF16" s="71">
        <f t="shared" si="86"/>
        <v>0.38231735848332932</v>
      </c>
      <c r="AG16" s="71">
        <f t="shared" si="86"/>
        <v>0.39807184499716242</v>
      </c>
      <c r="AH16" s="71">
        <f t="shared" si="86"/>
        <v>0.40565816492729945</v>
      </c>
      <c r="AI16" s="71">
        <f t="shared" si="86"/>
        <v>0.41000340807254509</v>
      </c>
      <c r="AJ16" s="71">
        <f t="shared" si="86"/>
        <v>0.39768940986484275</v>
      </c>
      <c r="AK16" s="71">
        <f t="shared" si="86"/>
        <v>0.41136933769443623</v>
      </c>
      <c r="AL16" s="71">
        <f t="shared" si="86"/>
        <v>0.42228479383397266</v>
      </c>
      <c r="AM16" s="71">
        <f t="shared" si="86"/>
        <v>0.43676220767331586</v>
      </c>
      <c r="AN16" s="71">
        <f>+-AN14/AN$5</f>
        <v>0.41993623229907129</v>
      </c>
      <c r="AO16" s="71">
        <f>+-AO14/AO$5</f>
        <v>0.43525147681136411</v>
      </c>
      <c r="AP16" s="71">
        <f t="shared" ref="AP16:AQ16" si="87">+-AP14/AP$5</f>
        <v>0.44894033619251961</v>
      </c>
      <c r="AQ16" s="71">
        <f t="shared" si="87"/>
        <v>0.5198289892091108</v>
      </c>
      <c r="AR16" s="71">
        <f t="shared" ref="AR16:AS16" si="88">+-AR14/AR$5</f>
        <v>0.57112512918385994</v>
      </c>
      <c r="AS16" s="71">
        <f t="shared" si="88"/>
        <v>0.50685350040310739</v>
      </c>
      <c r="AT16" s="71">
        <f t="shared" ref="AT16:AU16" si="89">+-AT14/AT$5</f>
        <v>0.4657856717242439</v>
      </c>
      <c r="AU16" s="71">
        <f t="shared" si="89"/>
        <v>0.46102018989857613</v>
      </c>
      <c r="AV16" s="71">
        <f t="shared" ref="AV16" si="90">+-AV14/AV$5</f>
        <v>0.39750138456576117</v>
      </c>
      <c r="AW16" s="71">
        <f t="shared" ref="AW16:AY16" si="91">+-AW14/AW$5</f>
        <v>0.38590158873386554</v>
      </c>
      <c r="AX16" s="71">
        <f t="shared" si="91"/>
        <v>0.37569056519556027</v>
      </c>
      <c r="AY16" s="71">
        <f t="shared" si="91"/>
        <v>0.42749813836908968</v>
      </c>
      <c r="AZ16" s="71">
        <f t="shared" ref="AZ16" si="92">+-AZ14/AZ$5</f>
        <v>0.40541190916493741</v>
      </c>
      <c r="BA16" s="71">
        <f t="shared" ref="BA16:BC16" si="93">+-BA14/BA$5</f>
        <v>0.42127473066340654</v>
      </c>
      <c r="BB16" s="71">
        <f t="shared" si="93"/>
        <v>0.44246686511481365</v>
      </c>
      <c r="BC16" s="71">
        <f t="shared" si="93"/>
        <v>0.42347960790416095</v>
      </c>
      <c r="BD16" s="71">
        <f t="shared" ref="BD16:BE16" si="94">+-BD14/BD$5</f>
        <v>0.41795435841400458</v>
      </c>
      <c r="BE16" s="71">
        <f t="shared" si="94"/>
        <v>0.43928911277117916</v>
      </c>
      <c r="BF16" s="71">
        <f t="shared" ref="BF16:BG16" si="95">+-BF14/BF$5</f>
        <v>0.44454439156948095</v>
      </c>
      <c r="BG16" s="71">
        <f t="shared" si="95"/>
        <v>0.45277071375928313</v>
      </c>
      <c r="BH16" s="71">
        <f t="shared" ref="BH16:BI16" si="96">+-BH14/BH$5</f>
        <v>0.41735888820562628</v>
      </c>
      <c r="BI16" s="71">
        <f t="shared" si="96"/>
        <v>0.43670455630104033</v>
      </c>
      <c r="BJ16" s="71">
        <f>+-BJ14/BJ$5</f>
        <v>0.43527018728397415</v>
      </c>
      <c r="BK16" s="71">
        <f>+-BK14/BK$5</f>
        <v>0.43802751260177075</v>
      </c>
      <c r="BL16" s="71">
        <f>+-BL14/BL$5</f>
        <v>0.42404534316476844</v>
      </c>
      <c r="BM16" s="71">
        <f>+-BM14/BM$5</f>
        <v>0.4437904238170543</v>
      </c>
      <c r="BN16" s="71">
        <f>+-BN14/BN$5</f>
        <v>0.44176548777234442</v>
      </c>
      <c r="BO16" s="71">
        <f t="shared" ref="BO16" si="97">+-BO14/BO$5</f>
        <v>0.47212330742284203</v>
      </c>
    </row>
    <row r="17" spans="2:67">
      <c r="B17" s="70"/>
      <c r="C17" s="71"/>
      <c r="D17" s="71"/>
      <c r="E17" s="71"/>
      <c r="F17" s="71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BG17" s="22"/>
      <c r="BH17" s="22"/>
      <c r="BI17" s="22"/>
      <c r="BJ17" s="22"/>
      <c r="BK17" s="22"/>
      <c r="BL17" s="22"/>
      <c r="BM17" s="22"/>
      <c r="BN17" s="22"/>
      <c r="BO17" s="171"/>
    </row>
    <row r="18" spans="2:67">
      <c r="B18" s="65" t="s">
        <v>47</v>
      </c>
      <c r="C18" s="66">
        <v>5113177</v>
      </c>
      <c r="D18" s="66">
        <v>10703635</v>
      </c>
      <c r="E18" s="66">
        <v>14952727</v>
      </c>
      <c r="F18" s="66">
        <v>21722682</v>
      </c>
      <c r="G18" s="66">
        <v>8040095</v>
      </c>
      <c r="H18" s="66">
        <v>16857146</v>
      </c>
      <c r="I18" s="66">
        <v>24241984</v>
      </c>
      <c r="J18" s="66">
        <v>33159368</v>
      </c>
      <c r="K18" s="66">
        <v>9392795</v>
      </c>
      <c r="L18" s="66">
        <v>21468042</v>
      </c>
      <c r="M18" s="66">
        <v>28342593</v>
      </c>
      <c r="N18" s="66">
        <v>38130634</v>
      </c>
      <c r="O18" s="66">
        <v>11258792</v>
      </c>
      <c r="P18" s="66">
        <v>25055050</v>
      </c>
      <c r="Q18" s="66">
        <v>32868179</v>
      </c>
      <c r="R18" s="66">
        <v>42888244</v>
      </c>
      <c r="S18" s="66">
        <v>10948378</v>
      </c>
      <c r="T18" s="66">
        <v>25719339</v>
      </c>
      <c r="U18" s="66">
        <v>32587613</v>
      </c>
      <c r="V18" s="66">
        <v>42348729</v>
      </c>
      <c r="W18" s="66">
        <v>9076425</v>
      </c>
      <c r="X18" s="66">
        <v>20821919</v>
      </c>
      <c r="Y18" s="66">
        <v>26724577</v>
      </c>
      <c r="Z18" s="66">
        <v>34932486</v>
      </c>
      <c r="AA18" s="66">
        <v>8168481</v>
      </c>
      <c r="AB18" s="66">
        <v>21122705</v>
      </c>
      <c r="AC18" s="66">
        <v>26383429</v>
      </c>
      <c r="AD18" s="66">
        <v>34848557</v>
      </c>
      <c r="AE18" s="66">
        <v>8486929</v>
      </c>
      <c r="AF18" s="66">
        <v>22406226</v>
      </c>
      <c r="AG18" s="66">
        <v>27171070</v>
      </c>
      <c r="AH18" s="66">
        <v>34620797</v>
      </c>
      <c r="AI18" s="66">
        <v>7793828</v>
      </c>
      <c r="AJ18" s="66">
        <v>21503989</v>
      </c>
      <c r="AK18" s="66">
        <v>26440422</v>
      </c>
      <c r="AL18" s="66">
        <v>31244602</v>
      </c>
      <c r="AM18" s="66">
        <v>4968403</v>
      </c>
      <c r="AN18" s="66">
        <v>15361449</v>
      </c>
      <c r="AO18" s="66">
        <v>17003277</v>
      </c>
      <c r="AP18" s="66">
        <v>18597831</v>
      </c>
      <c r="AQ18" s="66">
        <v>-691961</v>
      </c>
      <c r="AR18" s="66">
        <v>-5122387</v>
      </c>
      <c r="AS18" s="66">
        <v>-1791020</v>
      </c>
      <c r="AT18" s="66">
        <v>6318800</v>
      </c>
      <c r="AU18" s="66">
        <v>3511737</v>
      </c>
      <c r="AV18" s="66">
        <v>17988745</v>
      </c>
      <c r="AW18" s="66">
        <v>33357819</v>
      </c>
      <c r="AX18" s="66">
        <v>52371174</v>
      </c>
      <c r="AY18" s="66">
        <v>7687114</v>
      </c>
      <c r="AZ18" s="66">
        <v>22774862</v>
      </c>
      <c r="BA18" s="66">
        <v>27865393</v>
      </c>
      <c r="BB18" s="66">
        <v>32010662</v>
      </c>
      <c r="BC18" s="66">
        <v>8549655</v>
      </c>
      <c r="BD18" s="66">
        <v>21700911</v>
      </c>
      <c r="BE18" s="66">
        <v>26410996</v>
      </c>
      <c r="BF18" s="66">
        <v>32530713</v>
      </c>
      <c r="BG18" s="66">
        <v>6491427</v>
      </c>
      <c r="BH18" s="66">
        <v>23560491</v>
      </c>
      <c r="BI18" s="66">
        <v>26794861</v>
      </c>
      <c r="BJ18" s="66">
        <v>39057927.00000003</v>
      </c>
      <c r="BK18" s="66">
        <v>7835994</v>
      </c>
      <c r="BL18" s="66">
        <v>22602048</v>
      </c>
      <c r="BM18" s="66">
        <v>26301570</v>
      </c>
      <c r="BN18" s="66">
        <v>38013221</v>
      </c>
      <c r="BO18" s="66">
        <v>5897995</v>
      </c>
    </row>
    <row r="19" spans="2:67" s="69" customFormat="1">
      <c r="B19" s="59" t="s">
        <v>58</v>
      </c>
      <c r="C19" s="78"/>
      <c r="D19" s="78"/>
      <c r="E19" s="78"/>
      <c r="F19" s="78"/>
      <c r="G19" s="61">
        <f t="shared" ref="G19" si="98">+G18/C18-1</f>
        <v>0.57242649726383421</v>
      </c>
      <c r="H19" s="61">
        <f t="shared" ref="H19" si="99">+H18/D18-1</f>
        <v>0.57489918144630314</v>
      </c>
      <c r="I19" s="61">
        <f t="shared" ref="I19" si="100">+I18/E18-1</f>
        <v>0.62124166381155765</v>
      </c>
      <c r="J19" s="61">
        <f t="shared" ref="J19" si="101">+J18/F18-1</f>
        <v>0.52648590998109723</v>
      </c>
      <c r="K19" s="61">
        <f t="shared" ref="K19" si="102">+K18/G18-1</f>
        <v>0.16824428069568831</v>
      </c>
      <c r="L19" s="61">
        <f t="shared" ref="L19" si="103">+L18/H18-1</f>
        <v>0.27352767781687359</v>
      </c>
      <c r="M19" s="61">
        <f t="shared" ref="M19" si="104">+M18/I18-1</f>
        <v>0.16915319307198629</v>
      </c>
      <c r="N19" s="61">
        <f t="shared" ref="N19" si="105">+N18/J18-1</f>
        <v>0.14992040861574929</v>
      </c>
      <c r="O19" s="61">
        <f t="shared" ref="O19" si="106">+O18/K18-1</f>
        <v>0.19866259191220514</v>
      </c>
      <c r="P19" s="61">
        <f t="shared" ref="P19" si="107">+P18/L18-1</f>
        <v>0.16708594104669627</v>
      </c>
      <c r="Q19" s="61">
        <f t="shared" ref="Q19" si="108">+Q18/M18-1</f>
        <v>0.15967438123957112</v>
      </c>
      <c r="R19" s="61">
        <f t="shared" ref="R19" si="109">+R18/N18-1</f>
        <v>0.12477133215251546</v>
      </c>
      <c r="S19" s="61">
        <f t="shared" ref="S19" si="110">+S18/O18-1</f>
        <v>-2.7570808662243707E-2</v>
      </c>
      <c r="T19" s="61">
        <f t="shared" ref="T19" si="111">+T18/P18-1</f>
        <v>2.6513177982083524E-2</v>
      </c>
      <c r="U19" s="61">
        <f t="shared" ref="U19" si="112">+U18/Q18-1</f>
        <v>-8.5360980904966022E-3</v>
      </c>
      <c r="V19" s="61">
        <f t="shared" ref="V19" si="113">+V18/R18-1</f>
        <v>-1.2579554434543838E-2</v>
      </c>
      <c r="W19" s="61">
        <f t="shared" ref="W19" si="114">+W18/S18-1</f>
        <v>-0.1709799387635319</v>
      </c>
      <c r="X19" s="61">
        <f t="shared" ref="X19" si="115">+X18/T18-1</f>
        <v>-0.19041780195050895</v>
      </c>
      <c r="Y19" s="61">
        <f t="shared" ref="Y19" si="116">+Y18/U18-1</f>
        <v>-0.17991609265766106</v>
      </c>
      <c r="Z19" s="61">
        <f t="shared" ref="Z19" si="117">+Z18/V18-1</f>
        <v>-0.17512315422736768</v>
      </c>
      <c r="AA19" s="61">
        <f t="shared" ref="AA19" si="118">+AA18/W18-1</f>
        <v>-0.10003321792445818</v>
      </c>
      <c r="AB19" s="61">
        <f t="shared" ref="AB19" si="119">+AB18/X18-1</f>
        <v>1.4445642594229646E-2</v>
      </c>
      <c r="AC19" s="61">
        <f t="shared" ref="AC19" si="120">+AC18/Y18-1</f>
        <v>-1.276532833428945E-2</v>
      </c>
      <c r="AD19" s="61">
        <f t="shared" ref="AD19" si="121">+AD18/Z18-1</f>
        <v>-2.4026059868742511E-3</v>
      </c>
      <c r="AE19" s="61">
        <f t="shared" ref="AE19" si="122">+AE18/AA18-1</f>
        <v>3.8984971624467235E-2</v>
      </c>
      <c r="AF19" s="61">
        <f t="shared" ref="AF19" si="123">+AF18/AB18-1</f>
        <v>6.0764991983744521E-2</v>
      </c>
      <c r="AG19" s="61">
        <f t="shared" ref="AG19" si="124">+AG18/AC18-1</f>
        <v>2.9853625167524767E-2</v>
      </c>
      <c r="AH19" s="61">
        <f t="shared" ref="AH19" si="125">+AH18/AD18-1</f>
        <v>-6.5357082073728145E-3</v>
      </c>
      <c r="AI19" s="61">
        <f t="shared" ref="AI19" si="126">+AI18/AE18-1</f>
        <v>-8.1666878561137968E-2</v>
      </c>
      <c r="AJ19" s="61">
        <f t="shared" ref="AJ19" si="127">+AJ18/AF18-1</f>
        <v>-4.0267245362963E-2</v>
      </c>
      <c r="AK19" s="61">
        <f t="shared" ref="AK19" si="128">+AK18/AG18-1</f>
        <v>-2.6890659808391781E-2</v>
      </c>
      <c r="AL19" s="61">
        <f t="shared" ref="AL19" si="129">+AL18/AH18-1</f>
        <v>-9.7519274325198246E-2</v>
      </c>
      <c r="AM19" s="61">
        <f t="shared" ref="AM19" si="130">+AM18/AI18-1</f>
        <v>-0.3625208305854325</v>
      </c>
      <c r="AN19" s="61">
        <f t="shared" ref="AN19:BA19" si="131">+AN18/AJ18-1</f>
        <v>-0.28564653748660307</v>
      </c>
      <c r="AO19" s="61">
        <f t="shared" si="131"/>
        <v>-0.35692111873252252</v>
      </c>
      <c r="AP19" s="61">
        <f t="shared" si="131"/>
        <v>-0.40476658976164903</v>
      </c>
      <c r="AQ19" s="61">
        <f t="shared" si="131"/>
        <v>-1.1392723174831028</v>
      </c>
      <c r="AR19" s="61">
        <f t="shared" si="131"/>
        <v>-1.3334572799740441</v>
      </c>
      <c r="AS19" s="61">
        <f t="shared" si="131"/>
        <v>-1.1053338130055754</v>
      </c>
      <c r="AT19" s="61">
        <f t="shared" si="131"/>
        <v>-0.6602399494865826</v>
      </c>
      <c r="AU19" s="61">
        <f t="shared" si="131"/>
        <v>-6.0750504724977272</v>
      </c>
      <c r="AV19" s="61">
        <f t="shared" si="131"/>
        <v>-4.5117895231266205</v>
      </c>
      <c r="AW19" s="61">
        <f t="shared" si="131"/>
        <v>-19.625039921385579</v>
      </c>
      <c r="AX19" s="61">
        <f t="shared" si="131"/>
        <v>7.2881518642780279</v>
      </c>
      <c r="AY19" s="61">
        <f t="shared" si="131"/>
        <v>1.1889777053349952</v>
      </c>
      <c r="AZ19" s="61">
        <f t="shared" si="131"/>
        <v>0.26606175138954935</v>
      </c>
      <c r="BA19" s="61">
        <f t="shared" si="131"/>
        <v>-0.16465183170398523</v>
      </c>
      <c r="BB19" s="61">
        <f t="shared" ref="BB19:BO19" si="132">+BB18/AX18-1</f>
        <v>-0.38877325912151595</v>
      </c>
      <c r="BC19" s="61">
        <f t="shared" si="132"/>
        <v>0.11220608930737863</v>
      </c>
      <c r="BD19" s="61">
        <f t="shared" si="132"/>
        <v>-4.7155104606122267E-2</v>
      </c>
      <c r="BE19" s="61">
        <f t="shared" si="132"/>
        <v>-5.2193665454493998E-2</v>
      </c>
      <c r="BF19" s="61">
        <f t="shared" si="132"/>
        <v>1.6246180725659531E-2</v>
      </c>
      <c r="BG19" s="61">
        <f t="shared" si="132"/>
        <v>-0.24073813504755459</v>
      </c>
      <c r="BH19" s="61">
        <f t="shared" si="132"/>
        <v>8.5691333419136262E-2</v>
      </c>
      <c r="BI19" s="61">
        <f t="shared" si="132"/>
        <v>1.4534287158272985E-2</v>
      </c>
      <c r="BJ19" s="61">
        <f t="shared" si="132"/>
        <v>0.20064773864624574</v>
      </c>
      <c r="BK19" s="61">
        <f t="shared" si="132"/>
        <v>0.20712964961325153</v>
      </c>
      <c r="BL19" s="61">
        <f t="shared" si="132"/>
        <v>-4.0680094485297413E-2</v>
      </c>
      <c r="BM19" s="61">
        <f t="shared" si="132"/>
        <v>-1.8409910766097992E-2</v>
      </c>
      <c r="BN19" s="61">
        <f t="shared" si="132"/>
        <v>-2.6747604910010381E-2</v>
      </c>
      <c r="BO19" s="61">
        <f t="shared" si="132"/>
        <v>-0.24732012301183492</v>
      </c>
    </row>
    <row r="20" spans="2:67" s="69" customFormat="1">
      <c r="B20" s="59" t="s">
        <v>60</v>
      </c>
      <c r="C20" s="71">
        <f t="shared" ref="C20:AM20" si="133">+C18/C$5</f>
        <v>0.167139454790555</v>
      </c>
      <c r="D20" s="71">
        <f t="shared" si="133"/>
        <v>0.17421418163515481</v>
      </c>
      <c r="E20" s="71">
        <f t="shared" si="133"/>
        <v>0.16640693186055372</v>
      </c>
      <c r="F20" s="71">
        <f t="shared" si="133"/>
        <v>0.17976879671327214</v>
      </c>
      <c r="G20" s="71">
        <f t="shared" si="133"/>
        <v>0.23704483470224616</v>
      </c>
      <c r="H20" s="71">
        <f t="shared" si="133"/>
        <v>0.2437564291520852</v>
      </c>
      <c r="I20" s="71">
        <f t="shared" si="133"/>
        <v>0.23532520397889928</v>
      </c>
      <c r="J20" s="71">
        <f t="shared" si="133"/>
        <v>0.2329403144609469</v>
      </c>
      <c r="K20" s="71">
        <f t="shared" si="133"/>
        <v>0.22680564097474706</v>
      </c>
      <c r="L20" s="71">
        <f t="shared" si="133"/>
        <v>0.24617185624087093</v>
      </c>
      <c r="M20" s="71">
        <f t="shared" si="133"/>
        <v>0.22199504058009814</v>
      </c>
      <c r="N20" s="71">
        <f t="shared" si="133"/>
        <v>0.22328931228164142</v>
      </c>
      <c r="O20" s="71">
        <f t="shared" si="133"/>
        <v>0.23962593060552584</v>
      </c>
      <c r="P20" s="71">
        <f t="shared" si="133"/>
        <v>0.25588127198035399</v>
      </c>
      <c r="Q20" s="71">
        <f t="shared" si="133"/>
        <v>0.22854252208705636</v>
      </c>
      <c r="R20" s="71">
        <f t="shared" si="133"/>
        <v>0.22149489206650125</v>
      </c>
      <c r="S20" s="71">
        <f t="shared" si="133"/>
        <v>0.19694274749283971</v>
      </c>
      <c r="T20" s="71">
        <f t="shared" si="133"/>
        <v>0.21951279027727943</v>
      </c>
      <c r="U20" s="71">
        <f t="shared" si="133"/>
        <v>0.1905192411956694</v>
      </c>
      <c r="V20" s="71">
        <f t="shared" si="133"/>
        <v>0.18081793575789554</v>
      </c>
      <c r="W20" s="71">
        <f t="shared" si="133"/>
        <v>0.15125303589673394</v>
      </c>
      <c r="X20" s="71">
        <f t="shared" si="133"/>
        <v>0.17450079563185483</v>
      </c>
      <c r="Y20" s="71">
        <f t="shared" si="133"/>
        <v>0.15395813770210745</v>
      </c>
      <c r="Z20" s="71">
        <f t="shared" si="133"/>
        <v>0.14967074372663819</v>
      </c>
      <c r="AA20" s="71">
        <f t="shared" si="133"/>
        <v>0.13724990144145413</v>
      </c>
      <c r="AB20" s="71">
        <f t="shared" si="133"/>
        <v>0.17007975928550784</v>
      </c>
      <c r="AC20" s="71">
        <f t="shared" si="133"/>
        <v>0.14661584859376497</v>
      </c>
      <c r="AD20" s="71">
        <f t="shared" si="133"/>
        <v>0.14417558163748109</v>
      </c>
      <c r="AE20" s="71">
        <f t="shared" si="133"/>
        <v>0.13832174020016416</v>
      </c>
      <c r="AF20" s="71">
        <f t="shared" si="133"/>
        <v>0.1698389244967248</v>
      </c>
      <c r="AG20" s="71">
        <f t="shared" si="133"/>
        <v>0.14351200841334935</v>
      </c>
      <c r="AH20" s="71">
        <f t="shared" si="133"/>
        <v>0.13795242377486194</v>
      </c>
      <c r="AI20" s="71">
        <f t="shared" si="133"/>
        <v>0.12813280862497178</v>
      </c>
      <c r="AJ20" s="71">
        <f t="shared" si="133"/>
        <v>0.16667518102585635</v>
      </c>
      <c r="AK20" s="71">
        <f t="shared" si="133"/>
        <v>0.14230832573358543</v>
      </c>
      <c r="AL20" s="71">
        <f t="shared" si="133"/>
        <v>0.12613282200385781</v>
      </c>
      <c r="AM20" s="71">
        <f t="shared" si="133"/>
        <v>8.8370163402174531E-2</v>
      </c>
      <c r="AN20" s="71">
        <f t="shared" ref="AN20:AS20" si="134">+AN18/AN$5</f>
        <v>0.12551050217097162</v>
      </c>
      <c r="AO20" s="71">
        <f t="shared" si="134"/>
        <v>9.4388543980978137E-2</v>
      </c>
      <c r="AP20" s="71">
        <f t="shared" si="134"/>
        <v>7.8286874161040951E-2</v>
      </c>
      <c r="AQ20" s="71">
        <f t="shared" si="134"/>
        <v>-1.4263425102759134E-2</v>
      </c>
      <c r="AR20" s="71">
        <f t="shared" si="134"/>
        <v>-7.1861726374615381E-2</v>
      </c>
      <c r="AS20" s="71">
        <f t="shared" si="134"/>
        <v>-1.5293292922489087E-2</v>
      </c>
      <c r="AT20" s="71">
        <f t="shared" ref="AT20:AU20" si="135">+AT18/AT$5</f>
        <v>3.425767354701148E-2</v>
      </c>
      <c r="AU20" s="71">
        <f t="shared" si="135"/>
        <v>7.1097416140168276E-2</v>
      </c>
      <c r="AV20" s="71">
        <f t="shared" ref="AV20:AW20" si="136">+AV18/AV$5</f>
        <v>0.14985695409894487</v>
      </c>
      <c r="AW20" s="71">
        <f t="shared" si="136"/>
        <v>0.16844968547539124</v>
      </c>
      <c r="AX20" s="71">
        <f t="shared" ref="AX20:AY20" si="137">+AX18/AX$5</f>
        <v>0.17771585684256339</v>
      </c>
      <c r="AY20" s="71">
        <f t="shared" si="137"/>
        <v>0.11001782843455696</v>
      </c>
      <c r="AZ20" s="71">
        <f t="shared" ref="AZ20" si="138">+AZ18/AZ$5</f>
        <v>0.14346917160801531</v>
      </c>
      <c r="BA20" s="71">
        <f t="shared" ref="BA20:BC20" si="139">+BA18/BA$5</f>
        <v>0.1224053372138653</v>
      </c>
      <c r="BB20" s="71">
        <f t="shared" si="139"/>
        <v>0.10160332379020336</v>
      </c>
      <c r="BC20" s="71">
        <f t="shared" si="139"/>
        <v>0.1108587434960084</v>
      </c>
      <c r="BD20" s="71">
        <f t="shared" ref="BD20:BE20" si="140">+BD18/BD$5</f>
        <v>0.13184830698023148</v>
      </c>
      <c r="BE20" s="71">
        <f t="shared" si="140"/>
        <v>0.11125208313881101</v>
      </c>
      <c r="BF20" s="71">
        <f t="shared" ref="BF20:BG20" si="141">+BF18/BF$5</f>
        <v>9.9617902519346144E-2</v>
      </c>
      <c r="BG20" s="71">
        <f t="shared" si="141"/>
        <v>7.7828651286541914E-2</v>
      </c>
      <c r="BH20" s="71">
        <f t="shared" ref="BH20:BI20" si="142">+BH18/BH$5</f>
        <v>0.12149843621466577</v>
      </c>
      <c r="BI20" s="71">
        <f t="shared" si="142"/>
        <v>9.7825383919983466E-2</v>
      </c>
      <c r="BJ20" s="71">
        <f>+BJ18/BJ$5</f>
        <v>0.10388225606020503</v>
      </c>
      <c r="BK20" s="71">
        <f>+BK18/BK$5</f>
        <v>8.2909246639623027E-2</v>
      </c>
      <c r="BL20" s="71">
        <f>+BL18/BL$5</f>
        <v>0.10963464970755209</v>
      </c>
      <c r="BM20" s="71">
        <f>+BM18/BM$5</f>
        <v>9.0042867055442163E-2</v>
      </c>
      <c r="BN20" s="71">
        <f>+BN18/BN$5</f>
        <v>9.4148417726440309E-2</v>
      </c>
      <c r="BO20" s="71">
        <f t="shared" ref="BO20" si="143">+BO18/BO$5</f>
        <v>6.2135148613906198E-2</v>
      </c>
    </row>
    <row r="21" spans="2:67">
      <c r="B21" s="70"/>
      <c r="C21" s="71"/>
      <c r="D21" s="71"/>
      <c r="E21" s="71"/>
      <c r="F21" s="71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BK21" s="99"/>
      <c r="BO21" s="99"/>
    </row>
    <row r="22" spans="2:67">
      <c r="B22" s="70"/>
      <c r="C22" s="71"/>
      <c r="D22" s="71"/>
      <c r="E22" s="71"/>
      <c r="F22" s="71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Y22" s="24"/>
      <c r="AZ22" s="24"/>
      <c r="BA22" s="168"/>
      <c r="BB22" s="24"/>
      <c r="BC22" s="168"/>
      <c r="BD22" s="168"/>
      <c r="BE22" s="168"/>
      <c r="BF22" s="168"/>
      <c r="BG22" s="184"/>
      <c r="BH22" s="184"/>
      <c r="BI22" s="184"/>
      <c r="BJ22" s="184"/>
      <c r="BK22" s="184"/>
      <c r="BL22" s="184"/>
      <c r="BM22" s="184"/>
      <c r="BN22" s="184"/>
      <c r="BO22" s="184"/>
    </row>
    <row r="23" spans="2:67">
      <c r="B23" s="81" t="s">
        <v>56</v>
      </c>
      <c r="C23" s="82">
        <v>5856285</v>
      </c>
      <c r="D23" s="82">
        <v>12525966</v>
      </c>
      <c r="E23" s="82">
        <v>17430882</v>
      </c>
      <c r="F23" s="82">
        <v>25009726</v>
      </c>
      <c r="G23" s="82">
        <v>8820185</v>
      </c>
      <c r="H23" s="82">
        <v>18564144</v>
      </c>
      <c r="I23" s="82">
        <v>26881856</v>
      </c>
      <c r="J23" s="82">
        <v>37662539</v>
      </c>
      <c r="K23" s="82">
        <v>10399731</v>
      </c>
      <c r="L23" s="82">
        <v>23464087</v>
      </c>
      <c r="M23" s="82">
        <v>31437888</v>
      </c>
      <c r="N23" s="82">
        <v>42494713</v>
      </c>
      <c r="O23" s="82">
        <v>12456224</v>
      </c>
      <c r="P23" s="82">
        <v>27665886</v>
      </c>
      <c r="Q23" s="82">
        <v>36731224</v>
      </c>
      <c r="R23" s="82">
        <v>48209871</v>
      </c>
      <c r="S23" s="82">
        <v>12475117</v>
      </c>
      <c r="T23" s="82">
        <v>28855521</v>
      </c>
      <c r="U23" s="82">
        <v>37473726</v>
      </c>
      <c r="V23" s="82">
        <v>49667404</v>
      </c>
      <c r="W23" s="82">
        <v>10934753</v>
      </c>
      <c r="X23" s="82">
        <v>24230552</v>
      </c>
      <c r="Y23" s="82">
        <v>32211961</v>
      </c>
      <c r="Z23" s="82">
        <v>42777219</v>
      </c>
      <c r="AA23" s="82">
        <v>9757377</v>
      </c>
      <c r="AB23" s="82">
        <v>24278041</v>
      </c>
      <c r="AC23" s="82">
        <v>31042720</v>
      </c>
      <c r="AD23" s="82">
        <v>42146224</v>
      </c>
      <c r="AE23" s="82">
        <v>9877221</v>
      </c>
      <c r="AF23" s="82">
        <v>25280809</v>
      </c>
      <c r="AG23" s="82">
        <v>31667424</v>
      </c>
      <c r="AH23" s="82">
        <v>40569090</v>
      </c>
      <c r="AI23" s="82">
        <v>9185571</v>
      </c>
      <c r="AJ23" s="82">
        <v>24271283</v>
      </c>
      <c r="AK23" s="82">
        <v>30601692</v>
      </c>
      <c r="AL23" s="82">
        <v>37541362</v>
      </c>
      <c r="AM23" s="82">
        <v>9726345</v>
      </c>
      <c r="AN23" s="82">
        <v>24854938</v>
      </c>
      <c r="AO23" s="82">
        <v>31898139</v>
      </c>
      <c r="AP23" s="82">
        <v>39295410</v>
      </c>
      <c r="AQ23" s="82">
        <v>4679587</v>
      </c>
      <c r="AR23" s="82">
        <v>5128226</v>
      </c>
      <c r="AS23" s="82">
        <v>12443289</v>
      </c>
      <c r="AT23" s="82">
        <v>24764884</v>
      </c>
      <c r="AU23" s="82">
        <v>7635622</v>
      </c>
      <c r="AV23" s="82">
        <v>26302176</v>
      </c>
      <c r="AW23" s="82">
        <v>46036783</v>
      </c>
      <c r="AX23" s="82">
        <v>71596823</v>
      </c>
      <c r="AY23" s="82">
        <v>12651056</v>
      </c>
      <c r="AZ23" s="82">
        <v>32865637</v>
      </c>
      <c r="BA23" s="82">
        <v>43990901</v>
      </c>
      <c r="BB23" s="82">
        <v>62158188</v>
      </c>
      <c r="BC23" s="82">
        <v>13798946</v>
      </c>
      <c r="BD23" s="82">
        <v>32605014</v>
      </c>
      <c r="BE23" s="82">
        <v>43334293</v>
      </c>
      <c r="BF23" s="82">
        <v>56386068</v>
      </c>
      <c r="BG23" s="82">
        <v>12657430</v>
      </c>
      <c r="BH23" s="82">
        <v>36250640</v>
      </c>
      <c r="BI23" s="82">
        <v>45453713</v>
      </c>
      <c r="BJ23" s="82">
        <v>65366853.00000003</v>
      </c>
      <c r="BK23" s="82">
        <v>14996585</v>
      </c>
      <c r="BL23" s="82">
        <v>37090149</v>
      </c>
      <c r="BM23" s="82">
        <v>48152042</v>
      </c>
      <c r="BN23" s="82">
        <v>67211198</v>
      </c>
      <c r="BO23" s="82">
        <v>14003340</v>
      </c>
    </row>
    <row r="24" spans="2:67">
      <c r="B24" s="59" t="s">
        <v>58</v>
      </c>
      <c r="C24" s="84"/>
      <c r="D24" s="84"/>
      <c r="E24" s="84"/>
      <c r="F24" s="84"/>
      <c r="G24" s="61">
        <f t="shared" ref="G24" si="144">+G23/C23-1</f>
        <v>0.50610583330558545</v>
      </c>
      <c r="H24" s="61">
        <f t="shared" ref="H24" si="145">+H23/D23-1</f>
        <v>0.48205288119095968</v>
      </c>
      <c r="I24" s="61">
        <f t="shared" ref="I24" si="146">+I23/E23-1</f>
        <v>0.54219711888359989</v>
      </c>
      <c r="J24" s="61">
        <f t="shared" ref="J24" si="147">+J23/F23-1</f>
        <v>0.50591569855663354</v>
      </c>
      <c r="K24" s="61">
        <f t="shared" ref="K24" si="148">+K23/G23-1</f>
        <v>0.17908309179455983</v>
      </c>
      <c r="L24" s="61">
        <f t="shared" ref="L24" si="149">+L23/H23-1</f>
        <v>0.26394661666059038</v>
      </c>
      <c r="M24" s="61">
        <f t="shared" ref="M24" si="150">+M23/I23-1</f>
        <v>0.16948353566063301</v>
      </c>
      <c r="N24" s="61">
        <f t="shared" ref="N24" si="151">+N23/J23-1</f>
        <v>0.12830186515040842</v>
      </c>
      <c r="O24" s="61">
        <f t="shared" ref="O24" si="152">+O23/K23-1</f>
        <v>0.197744826284449</v>
      </c>
      <c r="P24" s="61">
        <f t="shared" ref="P24" si="153">+P23/L23-1</f>
        <v>0.1790736200389984</v>
      </c>
      <c r="Q24" s="61">
        <f t="shared" ref="Q24" si="154">+Q23/M23-1</f>
        <v>0.1683744149734232</v>
      </c>
      <c r="R24" s="61">
        <f t="shared" ref="R24" si="155">+R23/N23-1</f>
        <v>0.13449103656730199</v>
      </c>
      <c r="S24" s="61">
        <f t="shared" ref="S24" si="156">+S23/O23-1</f>
        <v>1.5167517860950053E-3</v>
      </c>
      <c r="T24" s="61">
        <f t="shared" ref="T24" si="157">+T23/P23-1</f>
        <v>4.3000068748927811E-2</v>
      </c>
      <c r="U24" s="61">
        <f t="shared" ref="U24" si="158">+U23/Q23-1</f>
        <v>2.0214463857779474E-2</v>
      </c>
      <c r="V24" s="61">
        <f t="shared" ref="V24" si="159">+V23/R23-1</f>
        <v>3.0233082349463203E-2</v>
      </c>
      <c r="W24" s="61">
        <f t="shared" ref="W24" si="160">+W23/S23-1</f>
        <v>-0.12347491410301004</v>
      </c>
      <c r="X24" s="61">
        <f t="shared" ref="X24" si="161">+X23/T23-1</f>
        <v>-0.16028021119424596</v>
      </c>
      <c r="Y24" s="61">
        <f t="shared" ref="Y24" si="162">+Y23/U23-1</f>
        <v>-0.14041211167525747</v>
      </c>
      <c r="Z24" s="61">
        <f t="shared" ref="Z24" si="163">+Z23/V23-1</f>
        <v>-0.13872649756367372</v>
      </c>
      <c r="AA24" s="61">
        <f t="shared" ref="AA24" si="164">+AA23/W23-1</f>
        <v>-0.10767284821156908</v>
      </c>
      <c r="AB24" s="61">
        <f t="shared" ref="AB24" si="165">+AB23/X23-1</f>
        <v>1.9598810625527374E-3</v>
      </c>
      <c r="AC24" s="61">
        <f t="shared" ref="AC24" si="166">+AC23/Y23-1</f>
        <v>-3.6298348926971591E-2</v>
      </c>
      <c r="AD24" s="61">
        <f t="shared" ref="AD24" si="167">+AD23/Z23-1</f>
        <v>-1.4750725146485122E-2</v>
      </c>
      <c r="AE24" s="61">
        <f t="shared" ref="AE24" si="168">+AE23/AA23-1</f>
        <v>1.2282399255455712E-2</v>
      </c>
      <c r="AF24" s="61">
        <f t="shared" ref="AF24" si="169">+AF23/AB23-1</f>
        <v>4.1303497263226463E-2</v>
      </c>
      <c r="AG24" s="61">
        <f t="shared" ref="AG24" si="170">+AG23/AC23-1</f>
        <v>2.0124009751722793E-2</v>
      </c>
      <c r="AH24" s="61">
        <f t="shared" ref="AH24" si="171">+AH23/AD23-1</f>
        <v>-3.7420529060918972E-2</v>
      </c>
      <c r="AI24" s="61">
        <f t="shared" ref="AI24" si="172">+AI23/AE23-1</f>
        <v>-7.0024756963522394E-2</v>
      </c>
      <c r="AJ24" s="61">
        <f t="shared" ref="AJ24" si="173">+AJ23/AF23-1</f>
        <v>-3.9932503742265535E-2</v>
      </c>
      <c r="AK24" s="61">
        <f t="shared" ref="AK24" si="174">+AK23/AG23-1</f>
        <v>-3.3653889877496845E-2</v>
      </c>
      <c r="AL24" s="61">
        <f t="shared" ref="AL24" si="175">+AL23/AH23-1</f>
        <v>-7.4631400408537663E-2</v>
      </c>
      <c r="AM24" s="61">
        <f t="shared" ref="AM24" si="176">+AM23/AI23-1</f>
        <v>5.8872115843424444E-2</v>
      </c>
      <c r="AN24" s="61">
        <f t="shared" ref="AN24:BA24" si="177">+AN23/AJ23-1</f>
        <v>2.404714246049533E-2</v>
      </c>
      <c r="AO24" s="61">
        <f t="shared" si="177"/>
        <v>4.2365206472896988E-2</v>
      </c>
      <c r="AP24" s="61">
        <f t="shared" si="177"/>
        <v>4.6723078400831675E-2</v>
      </c>
      <c r="AQ24" s="61">
        <f t="shared" si="177"/>
        <v>-0.51887507588924719</v>
      </c>
      <c r="AR24" s="61">
        <f t="shared" si="177"/>
        <v>-0.79367375609627344</v>
      </c>
      <c r="AS24" s="61">
        <f t="shared" si="177"/>
        <v>-0.60990548696273472</v>
      </c>
      <c r="AT24" s="61">
        <f t="shared" si="177"/>
        <v>-0.36977667366239464</v>
      </c>
      <c r="AU24" s="61">
        <f t="shared" si="177"/>
        <v>0.63168715529810648</v>
      </c>
      <c r="AV24" s="61">
        <f t="shared" si="177"/>
        <v>4.1289034453629769</v>
      </c>
      <c r="AW24" s="61">
        <f t="shared" si="177"/>
        <v>2.6997278613395541</v>
      </c>
      <c r="AX24" s="61">
        <f t="shared" si="177"/>
        <v>1.891062320340366</v>
      </c>
      <c r="AY24" s="61">
        <f t="shared" si="177"/>
        <v>0.65684681614673956</v>
      </c>
      <c r="AZ24" s="61">
        <f t="shared" si="177"/>
        <v>0.2495406083511873</v>
      </c>
      <c r="BA24" s="61">
        <f t="shared" si="177"/>
        <v>-4.4440159947753077E-2</v>
      </c>
      <c r="BB24" s="61">
        <f t="shared" ref="BB24:BO24" si="178">+BB23/AX23-1</f>
        <v>-0.1318303606851382</v>
      </c>
      <c r="BC24" s="61">
        <f t="shared" si="178"/>
        <v>9.073471811364997E-2</v>
      </c>
      <c r="BD24" s="61">
        <f t="shared" si="178"/>
        <v>-7.9299543167229425E-3</v>
      </c>
      <c r="BE24" s="61">
        <f t="shared" si="178"/>
        <v>-1.4925995718978347E-2</v>
      </c>
      <c r="BF24" s="61">
        <f t="shared" si="178"/>
        <v>-9.2861780333751032E-2</v>
      </c>
      <c r="BG24" s="61">
        <f t="shared" si="178"/>
        <v>-8.2724868986370437E-2</v>
      </c>
      <c r="BH24" s="61">
        <f t="shared" si="178"/>
        <v>0.11181182133520928</v>
      </c>
      <c r="BI24" s="61">
        <f t="shared" si="178"/>
        <v>4.8908609170109196E-2</v>
      </c>
      <c r="BJ24" s="61">
        <f t="shared" si="178"/>
        <v>0.15927312044528508</v>
      </c>
      <c r="BK24" s="61">
        <f t="shared" si="178"/>
        <v>0.18480489325242178</v>
      </c>
      <c r="BL24" s="61">
        <f t="shared" si="178"/>
        <v>2.3158460098911426E-2</v>
      </c>
      <c r="BM24" s="61">
        <f t="shared" si="178"/>
        <v>5.9364325198251633E-2</v>
      </c>
      <c r="BN24" s="61">
        <f t="shared" si="178"/>
        <v>2.8215294378635125E-2</v>
      </c>
      <c r="BO24" s="61">
        <f t="shared" si="178"/>
        <v>-6.6231412018136093E-2</v>
      </c>
    </row>
    <row r="25" spans="2:67">
      <c r="B25" s="59" t="s">
        <v>60</v>
      </c>
      <c r="C25" s="71">
        <f t="shared" ref="C25:AM25" si="179">+C23/C$5</f>
        <v>0.19143015819677384</v>
      </c>
      <c r="D25" s="71">
        <f t="shared" si="179"/>
        <v>0.20387475057583462</v>
      </c>
      <c r="E25" s="71">
        <f t="shared" si="179"/>
        <v>0.19398599287229362</v>
      </c>
      <c r="F25" s="71">
        <f t="shared" si="179"/>
        <v>0.20697114422374904</v>
      </c>
      <c r="G25" s="71">
        <f t="shared" si="179"/>
        <v>0.26004410338039924</v>
      </c>
      <c r="H25" s="71">
        <f t="shared" si="179"/>
        <v>0.26843983268016469</v>
      </c>
      <c r="I25" s="71">
        <f t="shared" si="179"/>
        <v>0.26095134154578259</v>
      </c>
      <c r="J25" s="71">
        <f t="shared" si="179"/>
        <v>0.26457451414808864</v>
      </c>
      <c r="K25" s="71">
        <f t="shared" si="179"/>
        <v>0.2511198908759264</v>
      </c>
      <c r="L25" s="71">
        <f t="shared" si="179"/>
        <v>0.26906030143723814</v>
      </c>
      <c r="M25" s="71">
        <f t="shared" si="179"/>
        <v>0.24623912223954175</v>
      </c>
      <c r="N25" s="71">
        <f t="shared" si="179"/>
        <v>0.2488449376786058</v>
      </c>
      <c r="O25" s="71">
        <f t="shared" si="179"/>
        <v>0.26511141406919014</v>
      </c>
      <c r="P25" s="71">
        <f t="shared" si="179"/>
        <v>0.28254511965226442</v>
      </c>
      <c r="Q25" s="71">
        <f t="shared" si="179"/>
        <v>0.25540345792520525</v>
      </c>
      <c r="R25" s="71">
        <f t="shared" si="179"/>
        <v>0.24897825552580208</v>
      </c>
      <c r="S25" s="71">
        <f t="shared" si="179"/>
        <v>0.22440619215692334</v>
      </c>
      <c r="T25" s="71">
        <f t="shared" si="179"/>
        <v>0.24627988804901371</v>
      </c>
      <c r="U25" s="71">
        <f t="shared" si="179"/>
        <v>0.21908526538272158</v>
      </c>
      <c r="V25" s="71">
        <f t="shared" si="179"/>
        <v>0.21206675330760089</v>
      </c>
      <c r="W25" s="71">
        <f t="shared" si="179"/>
        <v>0.18222092817721947</v>
      </c>
      <c r="X25" s="71">
        <f t="shared" si="179"/>
        <v>0.20306728705452323</v>
      </c>
      <c r="Y25" s="71">
        <f t="shared" si="179"/>
        <v>0.18557051538338343</v>
      </c>
      <c r="Z25" s="71">
        <f t="shared" si="179"/>
        <v>0.18328206536137387</v>
      </c>
      <c r="AA25" s="71">
        <f t="shared" si="179"/>
        <v>0.16394713185684234</v>
      </c>
      <c r="AB25" s="71">
        <f t="shared" si="179"/>
        <v>0.19548648571306043</v>
      </c>
      <c r="AC25" s="71">
        <f t="shared" si="179"/>
        <v>0.17250808207904439</v>
      </c>
      <c r="AD25" s="71">
        <f t="shared" si="179"/>
        <v>0.17436751711192991</v>
      </c>
      <c r="AE25" s="71">
        <f t="shared" si="179"/>
        <v>0.1609810093923969</v>
      </c>
      <c r="AF25" s="71">
        <f t="shared" si="179"/>
        <v>0.19162822917911837</v>
      </c>
      <c r="AG25" s="71">
        <f t="shared" si="179"/>
        <v>0.16726082629491959</v>
      </c>
      <c r="AH25" s="71">
        <f t="shared" si="179"/>
        <v>0.16165440373427897</v>
      </c>
      <c r="AI25" s="71">
        <f t="shared" si="179"/>
        <v>0.15101347002449769</v>
      </c>
      <c r="AJ25" s="71">
        <f t="shared" si="179"/>
        <v>0.18812418885420698</v>
      </c>
      <c r="AK25" s="71">
        <f t="shared" si="179"/>
        <v>0.16470522116231182</v>
      </c>
      <c r="AL25" s="71">
        <f t="shared" si="179"/>
        <v>0.1515525123644843</v>
      </c>
      <c r="AM25" s="71">
        <f t="shared" si="179"/>
        <v>0.17299697648438003</v>
      </c>
      <c r="AN25" s="71">
        <f t="shared" ref="AN25:AS25" si="180">+AN23/AN$5</f>
        <v>0.20307692000984837</v>
      </c>
      <c r="AO25" s="71">
        <f t="shared" si="180"/>
        <v>0.17707286047935664</v>
      </c>
      <c r="AP25" s="71">
        <f t="shared" si="180"/>
        <v>0.16541255901166702</v>
      </c>
      <c r="AQ25" s="71">
        <f t="shared" si="180"/>
        <v>9.6460550069072268E-2</v>
      </c>
      <c r="AR25" s="71">
        <f t="shared" si="180"/>
        <v>7.1943641431072736E-2</v>
      </c>
      <c r="AS25" s="71">
        <f t="shared" si="180"/>
        <v>0.10625166865595376</v>
      </c>
      <c r="AT25" s="71">
        <f t="shared" ref="AT25:AU25" si="181">+AT23/AT$5</f>
        <v>0.13426399181832116</v>
      </c>
      <c r="AU25" s="71">
        <f t="shared" si="181"/>
        <v>0.15458816956481194</v>
      </c>
      <c r="AV25" s="71">
        <f t="shared" ref="AV25" si="182">+AV23/AV$5</f>
        <v>0.21911278310601262</v>
      </c>
      <c r="AW25" s="71">
        <f t="shared" ref="AW25:AY25" si="183">+AW23/AW$5</f>
        <v>0.23247567884005962</v>
      </c>
      <c r="AX25" s="71">
        <f t="shared" si="183"/>
        <v>0.24295599611057697</v>
      </c>
      <c r="AY25" s="71">
        <f t="shared" si="183"/>
        <v>0.18106167132736323</v>
      </c>
      <c r="AZ25" s="71">
        <f t="shared" ref="AZ25" si="184">+AZ23/AZ$5</f>
        <v>0.20703553394789997</v>
      </c>
      <c r="BA25" s="71">
        <f t="shared" ref="BA25:BC25" si="185">+BA23/BA$5</f>
        <v>0.19324044958729863</v>
      </c>
      <c r="BB25" s="71">
        <f t="shared" si="185"/>
        <v>0.19729296762361032</v>
      </c>
      <c r="BC25" s="71">
        <f t="shared" si="185"/>
        <v>0.17892345540601007</v>
      </c>
      <c r="BD25" s="71">
        <f t="shared" ref="BD25:BE25" si="186">+BD23/BD$5</f>
        <v>0.19809840678885532</v>
      </c>
      <c r="BE25" s="71">
        <f t="shared" si="186"/>
        <v>0.18253875649360576</v>
      </c>
      <c r="BF25" s="71">
        <f t="shared" ref="BF25:BG25" si="187">+BF23/BF$5</f>
        <v>0.17266949622263808</v>
      </c>
      <c r="BG25" s="71">
        <f t="shared" si="187"/>
        <v>0.15175564720265886</v>
      </c>
      <c r="BH25" s="71">
        <f t="shared" ref="BH25:BI25" si="188">+BH23/BH$5</f>
        <v>0.18693991019884992</v>
      </c>
      <c r="BI25" s="71">
        <f t="shared" si="188"/>
        <v>0.16594700471906695</v>
      </c>
      <c r="BJ25" s="71">
        <f>+BJ23/BJ$5</f>
        <v>0.17385603084351556</v>
      </c>
      <c r="BK25" s="71">
        <f>+BK23/BK$5</f>
        <v>0.15867234769667651</v>
      </c>
      <c r="BL25" s="71">
        <f>+BL23/BL$5</f>
        <v>0.17991137321785677</v>
      </c>
      <c r="BM25" s="71">
        <f>+BM23/BM$5</f>
        <v>0.16484749451283964</v>
      </c>
      <c r="BN25" s="71">
        <f>+BN23/BN$5</f>
        <v>0.16646387174605617</v>
      </c>
      <c r="BO25" s="71">
        <f t="shared" ref="BO25" si="189">+BO23/BO$5</f>
        <v>0.14752464388170169</v>
      </c>
    </row>
    <row r="26" spans="2:67">
      <c r="B26" s="69"/>
      <c r="C26" s="86"/>
      <c r="D26" s="86"/>
      <c r="E26" s="86"/>
      <c r="F26" s="86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290"/>
      <c r="BL26" s="99"/>
      <c r="BM26" s="99"/>
      <c r="BN26" s="99"/>
      <c r="BO26" s="290"/>
    </row>
    <row r="27" spans="2:67">
      <c r="B27" s="69"/>
      <c r="C27" s="86"/>
      <c r="D27" s="86"/>
      <c r="E27" s="86"/>
      <c r="F27" s="86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</row>
    <row r="28" spans="2:67">
      <c r="B28" s="81" t="s">
        <v>79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>
        <v>31042720</v>
      </c>
      <c r="AD28" s="82">
        <v>42146224</v>
      </c>
      <c r="AE28" s="82">
        <v>9877221</v>
      </c>
      <c r="AF28" s="82">
        <v>25280809</v>
      </c>
      <c r="AG28" s="82">
        <v>31667424</v>
      </c>
      <c r="AH28" s="82">
        <v>40569090</v>
      </c>
      <c r="AI28" s="82">
        <v>9185571</v>
      </c>
      <c r="AJ28" s="82">
        <v>24271283</v>
      </c>
      <c r="AK28" s="82">
        <v>30601692</v>
      </c>
      <c r="AL28" s="82">
        <v>37541362</v>
      </c>
      <c r="AM28" s="82">
        <v>5908629</v>
      </c>
      <c r="AN28" s="82">
        <v>17079724</v>
      </c>
      <c r="AO28" s="82">
        <v>19657750</v>
      </c>
      <c r="AP28" s="82">
        <v>22348010</v>
      </c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</row>
    <row r="29" spans="2:67">
      <c r="B29" s="59" t="s">
        <v>58</v>
      </c>
      <c r="C29" s="86"/>
      <c r="D29" s="86"/>
      <c r="E29" s="86"/>
      <c r="F29" s="86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61">
        <f t="shared" ref="AG29:AP29" si="190">+AG28/AC28-1</f>
        <v>2.0124009751722793E-2</v>
      </c>
      <c r="AH29" s="61">
        <f t="shared" si="190"/>
        <v>-3.7420529060918972E-2</v>
      </c>
      <c r="AI29" s="61">
        <f t="shared" si="190"/>
        <v>-7.0024756963522394E-2</v>
      </c>
      <c r="AJ29" s="61">
        <f t="shared" si="190"/>
        <v>-3.9932503742265535E-2</v>
      </c>
      <c r="AK29" s="61">
        <f t="shared" si="190"/>
        <v>-3.3653889877496845E-2</v>
      </c>
      <c r="AL29" s="61">
        <f t="shared" si="190"/>
        <v>-7.4631400408537663E-2</v>
      </c>
      <c r="AM29" s="61">
        <f t="shared" si="190"/>
        <v>-0.35674886188349098</v>
      </c>
      <c r="AN29" s="61">
        <f t="shared" si="190"/>
        <v>-0.29629908727939924</v>
      </c>
      <c r="AO29" s="61">
        <f t="shared" si="190"/>
        <v>-0.35762538881836992</v>
      </c>
      <c r="AP29" s="61">
        <f t="shared" si="190"/>
        <v>-0.40470966397010322</v>
      </c>
      <c r="AQ29" s="61"/>
      <c r="AR29" s="61"/>
      <c r="AS29" s="61"/>
      <c r="AT29" s="61"/>
      <c r="AU29" s="61"/>
      <c r="AV29" s="61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</row>
    <row r="30" spans="2:67">
      <c r="B30" s="59" t="s">
        <v>60</v>
      </c>
      <c r="C30" s="86"/>
      <c r="D30" s="86"/>
      <c r="E30" s="86"/>
      <c r="F30" s="86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1">
        <f t="shared" ref="AF30:AN30" si="191">+AF28/AF$5</f>
        <v>0.19162822917911837</v>
      </c>
      <c r="AG30" s="71">
        <f t="shared" si="191"/>
        <v>0.16726082629491959</v>
      </c>
      <c r="AH30" s="71">
        <f t="shared" si="191"/>
        <v>0.16165440373427897</v>
      </c>
      <c r="AI30" s="71">
        <f t="shared" si="191"/>
        <v>0.15101347002449769</v>
      </c>
      <c r="AJ30" s="71">
        <f t="shared" si="191"/>
        <v>0.18812418885420698</v>
      </c>
      <c r="AK30" s="71">
        <f t="shared" si="191"/>
        <v>0.16470522116231182</v>
      </c>
      <c r="AL30" s="71">
        <f t="shared" si="191"/>
        <v>0.1515525123644843</v>
      </c>
      <c r="AM30" s="71">
        <f t="shared" si="191"/>
        <v>0.10509342946069937</v>
      </c>
      <c r="AN30" s="71">
        <f t="shared" si="191"/>
        <v>0.13954964379868046</v>
      </c>
      <c r="AO30" s="71">
        <f t="shared" ref="AO30:AP30" si="192">+AO28/AO$5</f>
        <v>0.10912404711409883</v>
      </c>
      <c r="AP30" s="71">
        <f t="shared" si="192"/>
        <v>9.4073112430136871E-2</v>
      </c>
      <c r="AQ30" s="71"/>
      <c r="AR30" s="71"/>
      <c r="AS30" s="71"/>
      <c r="AT30" s="71"/>
      <c r="AU30" s="71"/>
      <c r="AV30" s="71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</row>
    <row r="33" spans="2:70">
      <c r="B33" s="56" t="s">
        <v>63</v>
      </c>
      <c r="C33" s="57">
        <v>34624</v>
      </c>
      <c r="D33" s="57">
        <v>54365</v>
      </c>
      <c r="E33" s="57">
        <v>1214254</v>
      </c>
      <c r="F33" s="57">
        <v>1354859</v>
      </c>
      <c r="G33" s="57">
        <v>14102</v>
      </c>
      <c r="H33" s="57">
        <v>35650</v>
      </c>
      <c r="I33" s="57">
        <v>132613</v>
      </c>
      <c r="J33" s="57">
        <v>1512174</v>
      </c>
      <c r="K33" s="57">
        <v>16767</v>
      </c>
      <c r="L33" s="57">
        <v>138545</v>
      </c>
      <c r="M33" s="57">
        <v>158774</v>
      </c>
      <c r="N33" s="57">
        <v>660154</v>
      </c>
      <c r="O33" s="57">
        <v>32251</v>
      </c>
      <c r="P33" s="57">
        <v>1087767</v>
      </c>
      <c r="Q33" s="57">
        <v>1110789</v>
      </c>
      <c r="R33" s="57">
        <v>2049896</v>
      </c>
      <c r="S33" s="57">
        <v>46642</v>
      </c>
      <c r="T33" s="57">
        <v>144735</v>
      </c>
      <c r="U33" s="57">
        <v>180814</v>
      </c>
      <c r="V33" s="57">
        <v>342275</v>
      </c>
      <c r="W33" s="57">
        <v>78489</v>
      </c>
      <c r="X33" s="57">
        <v>213316</v>
      </c>
      <c r="Y33" s="57">
        <v>547977</v>
      </c>
      <c r="Z33" s="57">
        <v>2393435</v>
      </c>
      <c r="AA33" s="57">
        <v>34534</v>
      </c>
      <c r="AB33" s="57">
        <v>246897</v>
      </c>
      <c r="AC33" s="57">
        <v>276623</v>
      </c>
      <c r="AD33" s="57">
        <v>333462</v>
      </c>
      <c r="AE33" s="57">
        <v>234457</v>
      </c>
      <c r="AF33" s="57">
        <v>937737</v>
      </c>
      <c r="AG33" s="57">
        <v>1303613</v>
      </c>
      <c r="AH33" s="57">
        <v>1523302</v>
      </c>
      <c r="AI33" s="57">
        <v>61952</v>
      </c>
      <c r="AJ33" s="57">
        <v>238763</v>
      </c>
      <c r="AK33" s="57">
        <v>335354</v>
      </c>
      <c r="AL33" s="57">
        <v>411947</v>
      </c>
      <c r="AM33" s="57">
        <v>14988195</v>
      </c>
      <c r="AN33" s="57">
        <v>15098146</v>
      </c>
      <c r="AO33" s="57">
        <v>15148482</v>
      </c>
      <c r="AP33" s="57">
        <v>15287159</v>
      </c>
      <c r="AQ33" s="57">
        <v>495309</v>
      </c>
      <c r="AR33" s="57">
        <v>536358</v>
      </c>
      <c r="AS33" s="57">
        <v>568232</v>
      </c>
      <c r="AT33" s="57">
        <v>799192</v>
      </c>
      <c r="AU33" s="57">
        <v>104240</v>
      </c>
      <c r="AV33" s="57">
        <v>240607</v>
      </c>
      <c r="AW33" s="57">
        <v>522555</v>
      </c>
      <c r="AX33" s="57">
        <v>952663</v>
      </c>
      <c r="AY33" s="57">
        <v>311872</v>
      </c>
      <c r="AZ33" s="57">
        <v>550784</v>
      </c>
      <c r="BA33" s="57">
        <v>1066423</v>
      </c>
      <c r="BB33" s="57">
        <v>1713045</v>
      </c>
      <c r="BC33" s="57">
        <v>239079</v>
      </c>
      <c r="BD33" s="57">
        <v>556526</v>
      </c>
      <c r="BE33" s="57">
        <v>742995</v>
      </c>
      <c r="BF33" s="57">
        <v>1061520</v>
      </c>
      <c r="BG33" s="57">
        <v>186397</v>
      </c>
      <c r="BH33" s="57">
        <v>321583</v>
      </c>
      <c r="BI33" s="57">
        <v>853499</v>
      </c>
      <c r="BJ33" s="57">
        <v>1053019</v>
      </c>
      <c r="BK33" s="57">
        <v>136223</v>
      </c>
      <c r="BL33" s="57">
        <v>426018</v>
      </c>
      <c r="BM33" s="57">
        <v>752523</v>
      </c>
      <c r="BN33" s="57">
        <v>1159360</v>
      </c>
      <c r="BO33" s="57">
        <v>125809</v>
      </c>
      <c r="BP33" s="36"/>
      <c r="BQ33" s="36"/>
      <c r="BR33" s="36"/>
    </row>
    <row r="34" spans="2:70">
      <c r="B34" s="56" t="s">
        <v>64</v>
      </c>
      <c r="C34" s="57">
        <v>-1896</v>
      </c>
      <c r="D34" s="57">
        <v>-24499</v>
      </c>
      <c r="E34" s="57">
        <v>-37923</v>
      </c>
      <c r="F34" s="57">
        <v>-455630</v>
      </c>
      <c r="G34" s="57">
        <v>-23654</v>
      </c>
      <c r="H34" s="57">
        <v>-35313</v>
      </c>
      <c r="I34" s="57">
        <v>-54573</v>
      </c>
      <c r="J34" s="57">
        <v>-106662</v>
      </c>
      <c r="K34" s="57">
        <v>-34927</v>
      </c>
      <c r="L34" s="57">
        <v>-55333</v>
      </c>
      <c r="M34" s="57">
        <v>-121150</v>
      </c>
      <c r="N34" s="57">
        <v>-245500</v>
      </c>
      <c r="O34" s="57">
        <v>-57559</v>
      </c>
      <c r="P34" s="57">
        <v>-115577</v>
      </c>
      <c r="Q34" s="57">
        <v>-183020</v>
      </c>
      <c r="R34" s="57">
        <v>-366329</v>
      </c>
      <c r="S34" s="57">
        <v>-58724</v>
      </c>
      <c r="T34" s="57">
        <v>-122358</v>
      </c>
      <c r="U34" s="57">
        <v>-190966</v>
      </c>
      <c r="V34" s="57">
        <v>-868404</v>
      </c>
      <c r="W34" s="57">
        <v>-84737</v>
      </c>
      <c r="X34" s="57">
        <v>-136212</v>
      </c>
      <c r="Y34" s="57">
        <v>-242863</v>
      </c>
      <c r="Z34" s="57">
        <v>-337312</v>
      </c>
      <c r="AA34" s="57">
        <v>-86789</v>
      </c>
      <c r="AB34" s="57">
        <v>-134872</v>
      </c>
      <c r="AC34" s="57">
        <v>-214858</v>
      </c>
      <c r="AD34" s="57">
        <v>-312672</v>
      </c>
      <c r="AE34" s="57">
        <v>-134390</v>
      </c>
      <c r="AF34" s="57">
        <v>-368340</v>
      </c>
      <c r="AG34" s="57">
        <v>-478834</v>
      </c>
      <c r="AH34" s="57">
        <v>-595297</v>
      </c>
      <c r="AI34" s="57">
        <v>-75703</v>
      </c>
      <c r="AJ34" s="57">
        <v>-190071</v>
      </c>
      <c r="AK34" s="57">
        <v>-268162</v>
      </c>
      <c r="AL34" s="57">
        <v>-83909</v>
      </c>
      <c r="AM34" s="57">
        <v>-4023076</v>
      </c>
      <c r="AN34" s="57">
        <v>-4107336</v>
      </c>
      <c r="AO34" s="57">
        <v>-4145381</v>
      </c>
      <c r="AP34" s="57">
        <v>-4447118</v>
      </c>
      <c r="AQ34" s="57">
        <v>-116383</v>
      </c>
      <c r="AR34" s="57">
        <v>-116383</v>
      </c>
      <c r="AS34" s="57">
        <v>-278324</v>
      </c>
      <c r="AT34" s="57">
        <v>-212808</v>
      </c>
      <c r="AU34" s="57">
        <v>-71026</v>
      </c>
      <c r="AV34" s="57">
        <v>-160495</v>
      </c>
      <c r="AW34" s="57">
        <v>-195963</v>
      </c>
      <c r="AX34" s="57">
        <v>-281360</v>
      </c>
      <c r="AY34" s="57">
        <v>-167404</v>
      </c>
      <c r="AZ34" s="57">
        <v>-168498</v>
      </c>
      <c r="BA34" s="57">
        <v>-491691</v>
      </c>
      <c r="BB34" s="57">
        <v>-575420</v>
      </c>
      <c r="BC34" s="57">
        <v>-182294</v>
      </c>
      <c r="BD34" s="57">
        <v>-278991</v>
      </c>
      <c r="BE34" s="57">
        <v>-285242</v>
      </c>
      <c r="BF34" s="57">
        <v>-182106</v>
      </c>
      <c r="BG34" s="57">
        <v>-71076</v>
      </c>
      <c r="BH34" s="57">
        <v>-383982</v>
      </c>
      <c r="BI34" s="57">
        <v>-483220</v>
      </c>
      <c r="BJ34" s="57">
        <v>-367632</v>
      </c>
      <c r="BK34" s="57">
        <v>-56370</v>
      </c>
      <c r="BL34" s="57">
        <v>-165964</v>
      </c>
      <c r="BM34" s="57">
        <v>-205562</v>
      </c>
      <c r="BN34" s="57">
        <v>-260801</v>
      </c>
      <c r="BO34" s="57">
        <v>-186078</v>
      </c>
      <c r="BP34" s="36"/>
      <c r="BQ34" s="36"/>
      <c r="BR34" s="36"/>
    </row>
    <row r="35" spans="2:70">
      <c r="B35" s="56" t="s">
        <v>70</v>
      </c>
      <c r="C35" s="57">
        <v>208284</v>
      </c>
      <c r="D35" s="57">
        <v>7278</v>
      </c>
      <c r="E35" s="57">
        <v>60513</v>
      </c>
      <c r="F35" s="57">
        <v>1012700</v>
      </c>
      <c r="G35" s="57">
        <v>509674</v>
      </c>
      <c r="H35" s="57">
        <v>940369</v>
      </c>
      <c r="I35" s="57">
        <v>386946</v>
      </c>
      <c r="J35" s="57">
        <v>813072</v>
      </c>
      <c r="K35" s="57">
        <v>406823</v>
      </c>
      <c r="L35" s="57">
        <v>664178</v>
      </c>
      <c r="M35" s="57">
        <v>1171701</v>
      </c>
      <c r="N35" s="57">
        <v>1557119</v>
      </c>
      <c r="O35" s="57">
        <v>446557</v>
      </c>
      <c r="P35" s="57">
        <v>889489</v>
      </c>
      <c r="Q35" s="57">
        <v>1494571</v>
      </c>
      <c r="R35" s="57">
        <v>1854216</v>
      </c>
      <c r="S35" s="57">
        <v>117533</v>
      </c>
      <c r="T35" s="57">
        <v>459268</v>
      </c>
      <c r="U35" s="57">
        <v>946280</v>
      </c>
      <c r="V35" s="57">
        <v>883647</v>
      </c>
      <c r="W35" s="57">
        <v>33371</v>
      </c>
      <c r="X35" s="57">
        <v>103682</v>
      </c>
      <c r="Y35" s="57">
        <v>501802</v>
      </c>
      <c r="Z35" s="57">
        <v>571543</v>
      </c>
      <c r="AA35" s="57">
        <v>435943</v>
      </c>
      <c r="AB35" s="57">
        <v>998088</v>
      </c>
      <c r="AC35" s="57">
        <v>1387360</v>
      </c>
      <c r="AD35" s="57">
        <v>1514110</v>
      </c>
      <c r="AE35" s="57">
        <v>315162</v>
      </c>
      <c r="AF35" s="57">
        <v>703992</v>
      </c>
      <c r="AG35" s="57">
        <v>763325</v>
      </c>
      <c r="AH35" s="57">
        <v>1156052</v>
      </c>
      <c r="AI35" s="57">
        <v>844767</v>
      </c>
      <c r="AJ35" s="57">
        <v>714747</v>
      </c>
      <c r="AK35" s="57">
        <v>1295483</v>
      </c>
      <c r="AL35" s="57">
        <v>1207960</v>
      </c>
      <c r="AM35" s="57">
        <v>1608890</v>
      </c>
      <c r="AN35" s="57">
        <v>4038560</v>
      </c>
      <c r="AO35" s="57">
        <v>5578884</v>
      </c>
      <c r="AP35" s="57">
        <v>3608113</v>
      </c>
      <c r="AQ35" s="57">
        <v>-2014728</v>
      </c>
      <c r="AR35" s="57">
        <v>-712005</v>
      </c>
      <c r="AS35" s="57">
        <v>-182630</v>
      </c>
      <c r="AT35" s="57">
        <v>-58569</v>
      </c>
      <c r="AU35" s="57">
        <v>528517</v>
      </c>
      <c r="AV35" s="57">
        <v>-94381</v>
      </c>
      <c r="AW35" s="57">
        <v>600276</v>
      </c>
      <c r="AX35" s="57">
        <v>1591730</v>
      </c>
      <c r="AY35" s="57">
        <v>-1698652</v>
      </c>
      <c r="AZ35" s="57">
        <v>-2137764</v>
      </c>
      <c r="BA35" s="57">
        <v>-1823443</v>
      </c>
      <c r="BB35" s="57">
        <v>-347070</v>
      </c>
      <c r="BC35" s="57">
        <v>1007327</v>
      </c>
      <c r="BD35" s="57">
        <v>1765367</v>
      </c>
      <c r="BE35" s="57">
        <v>2661175</v>
      </c>
      <c r="BF35" s="57">
        <v>4327510</v>
      </c>
      <c r="BG35" s="57">
        <v>680192</v>
      </c>
      <c r="BH35" s="57">
        <v>1624789</v>
      </c>
      <c r="BI35" s="57">
        <v>2638018</v>
      </c>
      <c r="BJ35" s="57">
        <v>3237100</v>
      </c>
      <c r="BK35" s="57">
        <v>715890</v>
      </c>
      <c r="BL35" s="57">
        <v>1540974</v>
      </c>
      <c r="BM35" s="57">
        <v>2283403</v>
      </c>
      <c r="BN35" s="57">
        <v>2969694</v>
      </c>
      <c r="BO35" s="57">
        <v>269372</v>
      </c>
      <c r="BP35" s="36"/>
      <c r="BQ35" s="36"/>
      <c r="BR35" s="36"/>
    </row>
    <row r="36" spans="2:70">
      <c r="B36" s="56" t="s">
        <v>71</v>
      </c>
      <c r="C36" s="57">
        <v>-69658</v>
      </c>
      <c r="D36" s="57">
        <v>-490267</v>
      </c>
      <c r="E36" s="57">
        <v>-19390</v>
      </c>
      <c r="F36" s="57">
        <v>-638259</v>
      </c>
      <c r="G36" s="57">
        <v>-144095</v>
      </c>
      <c r="H36" s="57">
        <v>-212294</v>
      </c>
      <c r="I36" s="57">
        <v>-313018</v>
      </c>
      <c r="J36" s="57">
        <v>-442836</v>
      </c>
      <c r="K36" s="57">
        <v>-100076</v>
      </c>
      <c r="L36" s="57">
        <v>-198885</v>
      </c>
      <c r="M36" s="57">
        <v>-303491</v>
      </c>
      <c r="N36" s="57">
        <v>-410815</v>
      </c>
      <c r="O36" s="57">
        <v>-109938</v>
      </c>
      <c r="P36" s="57">
        <v>-228972</v>
      </c>
      <c r="Q36" s="57">
        <v>-362838</v>
      </c>
      <c r="R36" s="57">
        <v>-481817</v>
      </c>
      <c r="S36" s="57">
        <v>-156872</v>
      </c>
      <c r="T36" s="57">
        <v>-291505</v>
      </c>
      <c r="U36" s="57">
        <v>-424750</v>
      </c>
      <c r="V36" s="57">
        <v>-546650</v>
      </c>
      <c r="W36" s="57">
        <v>-119561</v>
      </c>
      <c r="X36" s="57">
        <v>-214376</v>
      </c>
      <c r="Y36" s="57">
        <v>-312575</v>
      </c>
      <c r="Z36" s="57">
        <v>-399446</v>
      </c>
      <c r="AA36" s="57">
        <v>-88822</v>
      </c>
      <c r="AB36" s="57">
        <v>-173764</v>
      </c>
      <c r="AC36" s="57">
        <v>-268894</v>
      </c>
      <c r="AD36" s="57">
        <v>-366941</v>
      </c>
      <c r="AE36" s="57">
        <v>-92496</v>
      </c>
      <c r="AF36" s="57">
        <v>-183730</v>
      </c>
      <c r="AG36" s="57">
        <v>-292021</v>
      </c>
      <c r="AH36" s="57">
        <v>-385487</v>
      </c>
      <c r="AI36" s="57">
        <v>-99576</v>
      </c>
      <c r="AJ36" s="57">
        <v>-204557</v>
      </c>
      <c r="AK36" s="57">
        <v>-316001</v>
      </c>
      <c r="AL36" s="57">
        <v>-403611</v>
      </c>
      <c r="AM36" s="57">
        <v>-671933</v>
      </c>
      <c r="AN36" s="57">
        <v>-1453911</v>
      </c>
      <c r="AO36" s="57">
        <v>-2131001</v>
      </c>
      <c r="AP36" s="57">
        <v>-2713804</v>
      </c>
      <c r="AQ36" s="57">
        <v>-693316</v>
      </c>
      <c r="AR36" s="57">
        <v>-1251316</v>
      </c>
      <c r="AS36" s="57">
        <v>-1736096</v>
      </c>
      <c r="AT36" s="57">
        <v>-2107823</v>
      </c>
      <c r="AU36" s="57">
        <v>-334211</v>
      </c>
      <c r="AV36" s="57">
        <v>-679812</v>
      </c>
      <c r="AW36" s="57">
        <v>-1048923</v>
      </c>
      <c r="AX36" s="57">
        <v>-1589534</v>
      </c>
      <c r="AY36" s="57">
        <v>-356080</v>
      </c>
      <c r="AZ36" s="57">
        <v>-798125</v>
      </c>
      <c r="BA36" s="57">
        <v>-1492253</v>
      </c>
      <c r="BB36" s="57">
        <v>-2388418</v>
      </c>
      <c r="BC36" s="57">
        <v>-846366</v>
      </c>
      <c r="BD36" s="57">
        <v>-1941568</v>
      </c>
      <c r="BE36" s="57">
        <v>-3036981</v>
      </c>
      <c r="BF36" s="57">
        <v>-3996537</v>
      </c>
      <c r="BG36" s="57">
        <v>-929917</v>
      </c>
      <c r="BH36" s="57">
        <v>-2045839</v>
      </c>
      <c r="BI36" s="57">
        <v>-3090072</v>
      </c>
      <c r="BJ36" s="57">
        <v>-4924767</v>
      </c>
      <c r="BK36" s="57">
        <v>-1364385</v>
      </c>
      <c r="BL36" s="57">
        <v>-2742841</v>
      </c>
      <c r="BM36" s="57">
        <v>-4181891</v>
      </c>
      <c r="BN36" s="57">
        <v>-5577298</v>
      </c>
      <c r="BO36" s="57">
        <v>-1448860</v>
      </c>
      <c r="BP36" s="36"/>
      <c r="BQ36" s="36"/>
      <c r="BR36" s="36"/>
    </row>
    <row r="37" spans="2:70">
      <c r="B37" s="56" t="s">
        <v>65</v>
      </c>
      <c r="C37" s="57">
        <v>156130</v>
      </c>
      <c r="D37" s="57">
        <v>185017</v>
      </c>
      <c r="E37" s="57">
        <v>228105</v>
      </c>
      <c r="F37" s="57">
        <v>283143</v>
      </c>
      <c r="G37" s="57">
        <v>33115</v>
      </c>
      <c r="H37" s="57">
        <v>23788</v>
      </c>
      <c r="I37" s="57">
        <v>50113</v>
      </c>
      <c r="J37" s="57">
        <v>87924</v>
      </c>
      <c r="K37" s="57">
        <v>85098</v>
      </c>
      <c r="L37" s="57">
        <v>-4905</v>
      </c>
      <c r="M37" s="57">
        <v>92375</v>
      </c>
      <c r="N37" s="57">
        <v>171926</v>
      </c>
      <c r="O37" s="57">
        <v>78728</v>
      </c>
      <c r="P37" s="57">
        <v>159241</v>
      </c>
      <c r="Q37" s="57">
        <v>197722</v>
      </c>
      <c r="R37" s="57">
        <v>390842</v>
      </c>
      <c r="S37" s="57">
        <v>256183</v>
      </c>
      <c r="T37" s="57">
        <v>164254</v>
      </c>
      <c r="U37" s="57">
        <v>322724</v>
      </c>
      <c r="V37" s="57">
        <v>566718</v>
      </c>
      <c r="W37" s="57">
        <v>-4592</v>
      </c>
      <c r="X37" s="57">
        <v>63353</v>
      </c>
      <c r="Y37" s="57">
        <v>203446</v>
      </c>
      <c r="Z37" s="57">
        <v>401647</v>
      </c>
      <c r="AA37" s="57">
        <v>-84124</v>
      </c>
      <c r="AB37" s="57">
        <v>-164536</v>
      </c>
      <c r="AC37" s="57">
        <v>-180447</v>
      </c>
      <c r="AD37" s="57">
        <v>-85825</v>
      </c>
      <c r="AE37" s="57">
        <v>2237</v>
      </c>
      <c r="AF37" s="57">
        <v>-90220</v>
      </c>
      <c r="AG37" s="57">
        <v>-128524</v>
      </c>
      <c r="AH37" s="57">
        <v>-171823</v>
      </c>
      <c r="AI37" s="57">
        <v>-152914</v>
      </c>
      <c r="AJ37" s="57">
        <v>-243915</v>
      </c>
      <c r="AK37" s="57">
        <v>-318037</v>
      </c>
      <c r="AL37" s="57">
        <v>-257584</v>
      </c>
      <c r="AM37" s="57">
        <v>-83121</v>
      </c>
      <c r="AN37" s="57">
        <v>-121322</v>
      </c>
      <c r="AO37" s="57">
        <v>-108664</v>
      </c>
      <c r="AP37" s="57">
        <v>7856</v>
      </c>
      <c r="AQ37" s="57">
        <v>-83571</v>
      </c>
      <c r="AR37" s="57">
        <v>-139772</v>
      </c>
      <c r="AS37" s="57">
        <v>-131261</v>
      </c>
      <c r="AT37" s="57">
        <v>-47238</v>
      </c>
      <c r="AU37" s="57">
        <v>11083</v>
      </c>
      <c r="AV37" s="57">
        <v>18422</v>
      </c>
      <c r="AW37" s="57">
        <v>17676</v>
      </c>
      <c r="AX37" s="57">
        <v>160461</v>
      </c>
      <c r="AY37" s="57">
        <v>0</v>
      </c>
      <c r="AZ37" s="57">
        <v>0</v>
      </c>
      <c r="BA37" s="57">
        <v>0</v>
      </c>
      <c r="BB37" s="57">
        <v>0</v>
      </c>
      <c r="BC37" s="57">
        <v>0</v>
      </c>
      <c r="BD37" s="57">
        <v>0</v>
      </c>
      <c r="BE37" s="57">
        <v>0</v>
      </c>
      <c r="BF37" s="57">
        <v>0</v>
      </c>
      <c r="BG37" s="57">
        <v>0</v>
      </c>
      <c r="BH37" s="57">
        <v>0</v>
      </c>
      <c r="BI37" s="57">
        <v>0</v>
      </c>
      <c r="BJ37" s="57">
        <v>0</v>
      </c>
      <c r="BK37" s="57">
        <v>0</v>
      </c>
      <c r="BL37" s="57">
        <v>0</v>
      </c>
      <c r="BM37" s="57">
        <v>0</v>
      </c>
      <c r="BN37" s="57">
        <v>0</v>
      </c>
      <c r="BO37" s="57">
        <v>0</v>
      </c>
      <c r="BP37" s="36"/>
      <c r="BQ37" s="36"/>
      <c r="BR37" s="36"/>
    </row>
    <row r="38" spans="2:70">
      <c r="B38" s="56" t="s">
        <v>66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36"/>
      <c r="BQ38" s="36"/>
      <c r="BR38" s="36"/>
    </row>
    <row r="39" spans="2:70">
      <c r="B39" s="56" t="s">
        <v>69</v>
      </c>
      <c r="C39" s="57">
        <v>340736</v>
      </c>
      <c r="D39" s="57">
        <v>338423</v>
      </c>
      <c r="E39" s="57">
        <v>-277643</v>
      </c>
      <c r="F39" s="57">
        <v>-590639</v>
      </c>
      <c r="G39" s="57">
        <v>250588</v>
      </c>
      <c r="H39" s="57">
        <v>138885</v>
      </c>
      <c r="I39" s="57">
        <v>423018</v>
      </c>
      <c r="J39" s="57">
        <v>581715</v>
      </c>
      <c r="K39" s="57">
        <v>-1101389</v>
      </c>
      <c r="L39" s="57">
        <v>-740982</v>
      </c>
      <c r="M39" s="57">
        <v>-1519033</v>
      </c>
      <c r="N39" s="57">
        <v>-1011827</v>
      </c>
      <c r="O39" s="57">
        <v>-540564</v>
      </c>
      <c r="P39" s="57">
        <v>-342634</v>
      </c>
      <c r="Q39" s="57">
        <v>-389580</v>
      </c>
      <c r="R39" s="57">
        <v>655075</v>
      </c>
      <c r="S39" s="57">
        <v>1105795</v>
      </c>
      <c r="T39" s="57">
        <v>1357917</v>
      </c>
      <c r="U39" s="57">
        <v>2136555</v>
      </c>
      <c r="V39" s="57">
        <v>2643578</v>
      </c>
      <c r="W39" s="57">
        <v>615861</v>
      </c>
      <c r="X39" s="57">
        <v>1316083</v>
      </c>
      <c r="Y39" s="57">
        <v>3203386</v>
      </c>
      <c r="Z39" s="57">
        <v>3976644</v>
      </c>
      <c r="AA39" s="57">
        <v>-1525672</v>
      </c>
      <c r="AB39" s="57">
        <v>-2049801</v>
      </c>
      <c r="AC39" s="57">
        <v>-1922726</v>
      </c>
      <c r="AD39" s="57">
        <v>-1725742</v>
      </c>
      <c r="AE39" s="57">
        <v>-157341</v>
      </c>
      <c r="AF39" s="57">
        <v>49621</v>
      </c>
      <c r="AG39" s="57">
        <v>-496757</v>
      </c>
      <c r="AH39" s="57">
        <v>-1387816</v>
      </c>
      <c r="AI39" s="57">
        <v>-309547</v>
      </c>
      <c r="AJ39" s="57">
        <v>905471</v>
      </c>
      <c r="AK39" s="57">
        <v>826618</v>
      </c>
      <c r="AL39" s="57">
        <v>1729477</v>
      </c>
      <c r="AM39" s="57">
        <v>-537816</v>
      </c>
      <c r="AN39" s="57">
        <v>-453121</v>
      </c>
      <c r="AO39" s="57">
        <v>644819</v>
      </c>
      <c r="AP39" s="57">
        <v>384606</v>
      </c>
      <c r="AQ39" s="57">
        <v>3917958</v>
      </c>
      <c r="AR39" s="57">
        <v>3738652</v>
      </c>
      <c r="AS39" s="57">
        <v>2001722</v>
      </c>
      <c r="AT39" s="57">
        <v>-1035915</v>
      </c>
      <c r="AU39" s="57">
        <v>618203</v>
      </c>
      <c r="AV39" s="57">
        <v>824605</v>
      </c>
      <c r="AW39" s="57">
        <v>2270718</v>
      </c>
      <c r="AX39" s="57">
        <v>2902328</v>
      </c>
      <c r="AY39" s="57">
        <v>-1109221</v>
      </c>
      <c r="AZ39" s="57">
        <v>2982072</v>
      </c>
      <c r="BA39" s="57">
        <v>2588631</v>
      </c>
      <c r="BB39" s="57">
        <v>-763095</v>
      </c>
      <c r="BC39" s="57">
        <v>-449702</v>
      </c>
      <c r="BD39" s="57">
        <v>-357874</v>
      </c>
      <c r="BE39" s="57">
        <v>610332</v>
      </c>
      <c r="BF39" s="57">
        <v>172403</v>
      </c>
      <c r="BG39" s="57">
        <v>386848</v>
      </c>
      <c r="BH39" s="57">
        <v>-85895</v>
      </c>
      <c r="BI39" s="57">
        <v>-995934</v>
      </c>
      <c r="BJ39" s="57">
        <v>755476</v>
      </c>
      <c r="BK39" s="57">
        <v>-762362</v>
      </c>
      <c r="BL39" s="57">
        <v>-1298187</v>
      </c>
      <c r="BM39" s="57">
        <v>-843140</v>
      </c>
      <c r="BN39" s="57">
        <v>-2100048</v>
      </c>
      <c r="BO39" s="57">
        <v>790516</v>
      </c>
      <c r="BP39" s="36"/>
      <c r="BQ39" s="36"/>
      <c r="BR39" s="36"/>
    </row>
    <row r="40" spans="2:70">
      <c r="B40" s="56" t="s">
        <v>67</v>
      </c>
      <c r="C40" s="57">
        <v>61483</v>
      </c>
      <c r="D40" s="57">
        <v>177866</v>
      </c>
      <c r="E40" s="57">
        <v>-25191</v>
      </c>
      <c r="F40" s="57">
        <v>-6499</v>
      </c>
      <c r="G40" s="57">
        <v>73</v>
      </c>
      <c r="H40" s="57">
        <v>-26374</v>
      </c>
      <c r="I40" s="57">
        <v>-58404</v>
      </c>
      <c r="J40" s="57">
        <v>-100272</v>
      </c>
      <c r="K40" s="57">
        <v>-16713</v>
      </c>
      <c r="L40" s="57">
        <v>-21421</v>
      </c>
      <c r="M40" s="57">
        <v>-18385</v>
      </c>
      <c r="N40" s="57">
        <v>-35425</v>
      </c>
      <c r="O40" s="57">
        <v>-1176</v>
      </c>
      <c r="P40" s="57">
        <v>130</v>
      </c>
      <c r="Q40" s="57">
        <v>-17833</v>
      </c>
      <c r="R40" s="57">
        <v>-32899</v>
      </c>
      <c r="S40" s="57">
        <v>-21450</v>
      </c>
      <c r="T40" s="57">
        <v>-51665</v>
      </c>
      <c r="U40" s="57">
        <v>16249</v>
      </c>
      <c r="V40" s="57">
        <v>187478</v>
      </c>
      <c r="W40" s="57">
        <v>-266</v>
      </c>
      <c r="X40" s="57">
        <v>12538</v>
      </c>
      <c r="Y40" s="57">
        <v>-17391</v>
      </c>
      <c r="Z40" s="57">
        <v>108483</v>
      </c>
      <c r="AA40" s="57">
        <v>-10718</v>
      </c>
      <c r="AB40" s="57">
        <v>-27550</v>
      </c>
      <c r="AC40" s="57">
        <v>-39587</v>
      </c>
      <c r="AD40" s="57">
        <v>42307</v>
      </c>
      <c r="AE40" s="57">
        <v>-6667</v>
      </c>
      <c r="AF40" s="57">
        <v>-18850</v>
      </c>
      <c r="AG40" s="57">
        <v>-10857</v>
      </c>
      <c r="AH40" s="57">
        <v>37363</v>
      </c>
      <c r="AI40" s="57">
        <v>-9819</v>
      </c>
      <c r="AJ40" s="57">
        <v>-2806</v>
      </c>
      <c r="AK40" s="57">
        <v>11894</v>
      </c>
      <c r="AL40" s="57">
        <v>42186</v>
      </c>
      <c r="AM40" s="57">
        <v>-4100</v>
      </c>
      <c r="AN40" s="57">
        <v>3384</v>
      </c>
      <c r="AO40" s="57">
        <v>10098</v>
      </c>
      <c r="AP40" s="57">
        <v>41783</v>
      </c>
      <c r="AQ40" s="57">
        <v>-23007</v>
      </c>
      <c r="AR40" s="57">
        <v>-25059</v>
      </c>
      <c r="AS40" s="57">
        <v>-125866</v>
      </c>
      <c r="AT40" s="57">
        <v>669577</v>
      </c>
      <c r="AU40" s="57">
        <v>-57903</v>
      </c>
      <c r="AV40" s="57">
        <v>120709</v>
      </c>
      <c r="AW40" s="57">
        <v>346828</v>
      </c>
      <c r="AX40" s="57">
        <v>422200</v>
      </c>
      <c r="AY40" s="57">
        <v>187490</v>
      </c>
      <c r="AZ40" s="57">
        <v>374730</v>
      </c>
      <c r="BA40" s="57">
        <v>1025143</v>
      </c>
      <c r="BB40" s="57">
        <v>1820696</v>
      </c>
      <c r="BC40" s="57">
        <v>93054</v>
      </c>
      <c r="BD40" s="57">
        <v>189338</v>
      </c>
      <c r="BE40" s="57">
        <v>714601</v>
      </c>
      <c r="BF40" s="57">
        <v>1262420</v>
      </c>
      <c r="BG40" s="57">
        <v>394042</v>
      </c>
      <c r="BH40" s="57">
        <v>591221</v>
      </c>
      <c r="BI40" s="57">
        <v>687037</v>
      </c>
      <c r="BJ40" s="57">
        <v>1652098</v>
      </c>
      <c r="BK40" s="57">
        <v>337508</v>
      </c>
      <c r="BL40" s="57">
        <v>426440</v>
      </c>
      <c r="BM40" s="57">
        <v>458437</v>
      </c>
      <c r="BN40" s="57">
        <v>141725</v>
      </c>
      <c r="BO40" s="57">
        <v>666366</v>
      </c>
      <c r="BP40" s="36"/>
      <c r="BQ40" s="36"/>
      <c r="BR40" s="36"/>
    </row>
    <row r="41" spans="2:70">
      <c r="B41" s="56" t="s">
        <v>68</v>
      </c>
      <c r="C41" s="57">
        <v>-23884</v>
      </c>
      <c r="D41" s="57">
        <v>8979</v>
      </c>
      <c r="E41" s="57">
        <v>-158015</v>
      </c>
      <c r="F41" s="57">
        <v>139233</v>
      </c>
      <c r="G41" s="57">
        <v>3139</v>
      </c>
      <c r="H41" s="57">
        <v>-16256</v>
      </c>
      <c r="I41" s="57">
        <v>-79239</v>
      </c>
      <c r="J41" s="57">
        <v>-380171</v>
      </c>
      <c r="K41" s="57">
        <v>-9277</v>
      </c>
      <c r="L41" s="57">
        <v>17378</v>
      </c>
      <c r="M41" s="57">
        <v>77148</v>
      </c>
      <c r="N41" s="57">
        <v>-211230</v>
      </c>
      <c r="O41" s="57">
        <v>15418</v>
      </c>
      <c r="P41" s="57">
        <v>-143560</v>
      </c>
      <c r="Q41" s="57">
        <v>-55583</v>
      </c>
      <c r="R41" s="57">
        <v>-607234</v>
      </c>
      <c r="S41" s="57">
        <v>74065</v>
      </c>
      <c r="T41" s="57">
        <v>124279</v>
      </c>
      <c r="U41" s="57">
        <v>24484</v>
      </c>
      <c r="V41" s="57">
        <v>-175385</v>
      </c>
      <c r="W41" s="57">
        <v>101534</v>
      </c>
      <c r="X41" s="57">
        <v>506070</v>
      </c>
      <c r="Y41" s="57">
        <v>498057</v>
      </c>
      <c r="Z41" s="57">
        <v>296591</v>
      </c>
      <c r="AA41" s="57">
        <v>29790</v>
      </c>
      <c r="AB41" s="57">
        <v>61548</v>
      </c>
      <c r="AC41" s="57">
        <v>55933</v>
      </c>
      <c r="AD41" s="57">
        <v>-48492</v>
      </c>
      <c r="AE41" s="57">
        <v>-51483</v>
      </c>
      <c r="AF41" s="57">
        <v>-198884</v>
      </c>
      <c r="AG41" s="57">
        <v>-119803</v>
      </c>
      <c r="AH41" s="57">
        <v>-335593</v>
      </c>
      <c r="AI41" s="57">
        <v>41162</v>
      </c>
      <c r="AJ41" s="57">
        <v>9010</v>
      </c>
      <c r="AK41" s="57">
        <v>66016</v>
      </c>
      <c r="AL41" s="57">
        <v>578097</v>
      </c>
      <c r="AM41" s="57">
        <v>-17808</v>
      </c>
      <c r="AN41" s="57">
        <v>186059</v>
      </c>
      <c r="AO41" s="57">
        <v>217055</v>
      </c>
      <c r="AP41" s="57">
        <v>303955</v>
      </c>
      <c r="AQ41" s="57">
        <v>34346</v>
      </c>
      <c r="AR41" s="57">
        <v>255139</v>
      </c>
      <c r="AS41" s="57">
        <v>78139</v>
      </c>
      <c r="AT41" s="57">
        <v>-635463</v>
      </c>
      <c r="AU41" s="57">
        <v>263092</v>
      </c>
      <c r="AV41" s="57">
        <v>-75455</v>
      </c>
      <c r="AW41" s="57">
        <v>-1104940</v>
      </c>
      <c r="AX41" s="57">
        <v>-3043982</v>
      </c>
      <c r="AY41" s="57">
        <v>-110648</v>
      </c>
      <c r="AZ41" s="57">
        <v>-335866</v>
      </c>
      <c r="BA41" s="57">
        <v>-109132</v>
      </c>
      <c r="BB41" s="57">
        <v>4503280</v>
      </c>
      <c r="BC41" s="57">
        <v>-33719</v>
      </c>
      <c r="BD41" s="57">
        <v>-276908</v>
      </c>
      <c r="BE41" s="57">
        <v>374718</v>
      </c>
      <c r="BF41" s="57">
        <v>1401288</v>
      </c>
      <c r="BG41" s="57">
        <v>267290</v>
      </c>
      <c r="BH41" s="57">
        <v>-134249</v>
      </c>
      <c r="BI41" s="57">
        <v>126263</v>
      </c>
      <c r="BJ41" s="57">
        <v>164929</v>
      </c>
      <c r="BK41" s="57">
        <v>128412</v>
      </c>
      <c r="BL41" s="57">
        <v>198911</v>
      </c>
      <c r="BM41" s="57">
        <v>303183</v>
      </c>
      <c r="BN41" s="57">
        <v>-205654</v>
      </c>
      <c r="BO41" s="57">
        <v>5814</v>
      </c>
      <c r="BP41" s="36"/>
      <c r="BQ41" s="36"/>
      <c r="BR41" s="36"/>
    </row>
    <row r="42" spans="2:70">
      <c r="B42" s="89" t="s">
        <v>72</v>
      </c>
      <c r="C42" s="90">
        <v>705819</v>
      </c>
      <c r="D42" s="90">
        <v>257162</v>
      </c>
      <c r="E42" s="90">
        <v>984710</v>
      </c>
      <c r="F42" s="90">
        <v>1098908</v>
      </c>
      <c r="G42" s="90">
        <v>642942</v>
      </c>
      <c r="H42" s="90">
        <v>848455</v>
      </c>
      <c r="I42" s="90">
        <v>487456</v>
      </c>
      <c r="J42" s="90">
        <v>1964944</v>
      </c>
      <c r="K42" s="90">
        <v>-753694</v>
      </c>
      <c r="L42" s="90">
        <v>-201425</v>
      </c>
      <c r="M42" s="90">
        <v>-462061</v>
      </c>
      <c r="N42" s="90">
        <v>474402</v>
      </c>
      <c r="O42" s="90">
        <v>-136283</v>
      </c>
      <c r="P42" s="90">
        <v>1305884</v>
      </c>
      <c r="Q42" s="90">
        <v>1794228</v>
      </c>
      <c r="R42" s="90">
        <v>3461750</v>
      </c>
      <c r="S42" s="90">
        <v>1363172</v>
      </c>
      <c r="T42" s="90">
        <v>1784925</v>
      </c>
      <c r="U42" s="90">
        <v>3011390</v>
      </c>
      <c r="V42" s="90">
        <v>3033257</v>
      </c>
      <c r="W42" s="90">
        <v>620099</v>
      </c>
      <c r="X42" s="90">
        <v>1864454</v>
      </c>
      <c r="Y42" s="90">
        <v>4381839</v>
      </c>
      <c r="Z42" s="90">
        <v>7011585</v>
      </c>
      <c r="AA42" s="90">
        <v>-1295858</v>
      </c>
      <c r="AB42" s="90">
        <v>-1243990</v>
      </c>
      <c r="AC42" s="90">
        <v>-906596</v>
      </c>
      <c r="AD42" s="90">
        <v>-649793</v>
      </c>
      <c r="AE42" s="90">
        <v>109479</v>
      </c>
      <c r="AF42" s="90">
        <v>831326</v>
      </c>
      <c r="AG42" s="90">
        <v>540142</v>
      </c>
      <c r="AH42" s="90">
        <v>-159299</v>
      </c>
      <c r="AI42" s="90">
        <v>300322</v>
      </c>
      <c r="AJ42" s="90">
        <v>1226642</v>
      </c>
      <c r="AK42" s="90">
        <v>1633165</v>
      </c>
      <c r="AL42" s="90">
        <v>3224563</v>
      </c>
      <c r="AM42" s="90">
        <v>11259231</v>
      </c>
      <c r="AN42" s="90">
        <v>13190459</v>
      </c>
      <c r="AO42" s="90">
        <v>15214292</v>
      </c>
      <c r="AP42" s="90">
        <v>12472550</v>
      </c>
      <c r="AQ42" s="90">
        <v>1516608</v>
      </c>
      <c r="AR42" s="90">
        <v>2285614</v>
      </c>
      <c r="AS42" s="90">
        <v>193916</v>
      </c>
      <c r="AT42" s="90">
        <v>-2629047</v>
      </c>
      <c r="AU42" s="90">
        <v>1061995</v>
      </c>
      <c r="AV42" s="90">
        <v>194200</v>
      </c>
      <c r="AW42" s="90">
        <v>1408227</v>
      </c>
      <c r="AX42" s="90">
        <v>1114506</v>
      </c>
      <c r="AY42" s="90">
        <v>-2942643</v>
      </c>
      <c r="AZ42" s="90">
        <v>467333</v>
      </c>
      <c r="BA42" s="90">
        <v>763678</v>
      </c>
      <c r="BB42" s="90">
        <v>3963018</v>
      </c>
      <c r="BC42" s="90">
        <v>-172621</v>
      </c>
      <c r="BD42" s="90">
        <v>-344110</v>
      </c>
      <c r="BE42" s="90">
        <v>1781598</v>
      </c>
      <c r="BF42" s="90">
        <v>4046498</v>
      </c>
      <c r="BG42" s="90">
        <v>913776</v>
      </c>
      <c r="BH42" s="90">
        <v>-112372</v>
      </c>
      <c r="BI42" s="90">
        <v>-264409</v>
      </c>
      <c r="BJ42" s="90">
        <v>1570223</v>
      </c>
      <c r="BK42" s="90">
        <v>-865084</v>
      </c>
      <c r="BL42" s="90">
        <v>-1614649</v>
      </c>
      <c r="BM42" s="90">
        <v>-1433047</v>
      </c>
      <c r="BN42" s="90">
        <v>-3873022</v>
      </c>
      <c r="BO42" s="90">
        <v>222939</v>
      </c>
      <c r="BP42" s="36"/>
      <c r="BQ42" s="36"/>
      <c r="BR42" s="36"/>
    </row>
    <row r="43" spans="2:70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BO43" s="24"/>
    </row>
    <row r="44" spans="2:70">
      <c r="B44" s="91" t="s">
        <v>73</v>
      </c>
      <c r="C44" s="92">
        <v>5818996</v>
      </c>
      <c r="D44" s="92">
        <v>10960797</v>
      </c>
      <c r="E44" s="92">
        <v>15937437</v>
      </c>
      <c r="F44" s="92">
        <v>22821590</v>
      </c>
      <c r="G44" s="92">
        <v>8683037</v>
      </c>
      <c r="H44" s="92">
        <v>17705601</v>
      </c>
      <c r="I44" s="92">
        <v>24729440</v>
      </c>
      <c r="J44" s="92">
        <v>35124312</v>
      </c>
      <c r="K44" s="92">
        <v>8639101</v>
      </c>
      <c r="L44" s="92">
        <v>21266617</v>
      </c>
      <c r="M44" s="92">
        <v>27880532</v>
      </c>
      <c r="N44" s="92">
        <v>38605036</v>
      </c>
      <c r="O44" s="92">
        <v>11122509</v>
      </c>
      <c r="P44" s="92">
        <v>26360934</v>
      </c>
      <c r="Q44" s="92">
        <v>34662407</v>
      </c>
      <c r="R44" s="92">
        <v>46349993</v>
      </c>
      <c r="S44" s="92">
        <v>12311550</v>
      </c>
      <c r="T44" s="92">
        <v>27504264</v>
      </c>
      <c r="U44" s="92">
        <v>35599003</v>
      </c>
      <c r="V44" s="92">
        <v>45381986</v>
      </c>
      <c r="W44" s="92">
        <v>9696524</v>
      </c>
      <c r="X44" s="92">
        <v>22686373</v>
      </c>
      <c r="Y44" s="92">
        <v>31106416</v>
      </c>
      <c r="Z44" s="92">
        <v>41944071</v>
      </c>
      <c r="AA44" s="92">
        <v>6872623</v>
      </c>
      <c r="AB44" s="92">
        <v>19878715</v>
      </c>
      <c r="AC44" s="92">
        <v>25476833</v>
      </c>
      <c r="AD44" s="92">
        <v>34198764</v>
      </c>
      <c r="AE44" s="92">
        <v>8596408</v>
      </c>
      <c r="AF44" s="92">
        <v>23237552</v>
      </c>
      <c r="AG44" s="92">
        <v>27711212</v>
      </c>
      <c r="AH44" s="92">
        <v>34461498</v>
      </c>
      <c r="AI44" s="92">
        <v>8094150</v>
      </c>
      <c r="AJ44" s="92">
        <v>22730631</v>
      </c>
      <c r="AK44" s="92">
        <v>28073587</v>
      </c>
      <c r="AL44" s="92">
        <v>34469165</v>
      </c>
      <c r="AM44" s="92">
        <v>16227634</v>
      </c>
      <c r="AN44" s="92">
        <v>28551908</v>
      </c>
      <c r="AO44" s="92">
        <v>32217569</v>
      </c>
      <c r="AP44" s="92">
        <v>31070381</v>
      </c>
      <c r="AQ44" s="92">
        <v>824647</v>
      </c>
      <c r="AR44" s="92">
        <v>-2836773</v>
      </c>
      <c r="AS44" s="92">
        <v>-1597104</v>
      </c>
      <c r="AT44" s="92">
        <v>3689753</v>
      </c>
      <c r="AU44" s="92">
        <v>4573732</v>
      </c>
      <c r="AV44" s="92">
        <v>18182945</v>
      </c>
      <c r="AW44" s="92">
        <v>34766046</v>
      </c>
      <c r="AX44" s="92">
        <v>53485680</v>
      </c>
      <c r="AY44" s="92">
        <v>4744471</v>
      </c>
      <c r="AZ44" s="92">
        <v>23242195</v>
      </c>
      <c r="BA44" s="92">
        <v>28629071</v>
      </c>
      <c r="BB44" s="92">
        <v>35973680</v>
      </c>
      <c r="BC44" s="92">
        <v>8377034</v>
      </c>
      <c r="BD44" s="92">
        <v>21356801</v>
      </c>
      <c r="BE44" s="92">
        <v>28192594</v>
      </c>
      <c r="BF44" s="92">
        <v>36577211</v>
      </c>
      <c r="BG44" s="92">
        <v>7405203</v>
      </c>
      <c r="BH44" s="92">
        <v>23448119</v>
      </c>
      <c r="BI44" s="92">
        <v>26530452</v>
      </c>
      <c r="BJ44" s="92">
        <v>40628150.00000003</v>
      </c>
      <c r="BK44" s="92">
        <v>6970910</v>
      </c>
      <c r="BL44" s="92">
        <v>20987399</v>
      </c>
      <c r="BM44" s="92">
        <v>24868523</v>
      </c>
      <c r="BN44" s="92">
        <v>34140199</v>
      </c>
      <c r="BO44" s="92">
        <v>6120934</v>
      </c>
    </row>
    <row r="45" spans="2:70">
      <c r="B45" s="56" t="s">
        <v>74</v>
      </c>
      <c r="C45" s="57">
        <v>-876377</v>
      </c>
      <c r="D45" s="57">
        <v>-1924278</v>
      </c>
      <c r="E45" s="57">
        <v>-2774480</v>
      </c>
      <c r="F45" s="57">
        <v>-3428128</v>
      </c>
      <c r="G45" s="57">
        <v>-1813750</v>
      </c>
      <c r="H45" s="57">
        <v>-3543382</v>
      </c>
      <c r="I45" s="57">
        <v>-5009727</v>
      </c>
      <c r="J45" s="57">
        <v>-6699838</v>
      </c>
      <c r="K45" s="57">
        <v>-1674889</v>
      </c>
      <c r="L45" s="57">
        <v>-4124846</v>
      </c>
      <c r="M45" s="57">
        <v>-5777317</v>
      </c>
      <c r="N45" s="57">
        <v>-7239408</v>
      </c>
      <c r="O45" s="57">
        <v>-2310716</v>
      </c>
      <c r="P45" s="57">
        <v>-4917688</v>
      </c>
      <c r="Q45" s="57">
        <v>-6608319</v>
      </c>
      <c r="R45" s="57">
        <v>-8462387</v>
      </c>
      <c r="S45" s="57">
        <v>-2497729</v>
      </c>
      <c r="T45" s="57">
        <v>-5540218</v>
      </c>
      <c r="U45" s="57">
        <v>-7293128</v>
      </c>
      <c r="V45" s="57">
        <v>-8610927</v>
      </c>
      <c r="W45" s="57">
        <v>-2199218</v>
      </c>
      <c r="X45" s="57">
        <v>-5056359</v>
      </c>
      <c r="Y45" s="57">
        <v>-6945187</v>
      </c>
      <c r="Z45" s="57">
        <v>-8943287</v>
      </c>
      <c r="AA45" s="57">
        <v>-1734101</v>
      </c>
      <c r="AB45" s="57">
        <v>-4958776</v>
      </c>
      <c r="AC45" s="57">
        <v>-6408828</v>
      </c>
      <c r="AD45" s="57">
        <v>-7802443</v>
      </c>
      <c r="AE45" s="57">
        <v>-2357559</v>
      </c>
      <c r="AF45" s="57">
        <v>-6243766</v>
      </c>
      <c r="AG45" s="57">
        <v>-7449767</v>
      </c>
      <c r="AH45" s="57">
        <v>-7764969</v>
      </c>
      <c r="AI45" s="57">
        <v>-2329454</v>
      </c>
      <c r="AJ45" s="57">
        <v>-6276422</v>
      </c>
      <c r="AK45" s="57">
        <v>-7682130</v>
      </c>
      <c r="AL45" s="57">
        <v>-8918974</v>
      </c>
      <c r="AM45" s="57">
        <v>-4709195</v>
      </c>
      <c r="AN45" s="57">
        <v>-8048457</v>
      </c>
      <c r="AO45" s="57">
        <v>-8823020</v>
      </c>
      <c r="AP45" s="57">
        <v>-7666853</v>
      </c>
      <c r="AQ45" s="57">
        <v>-267790</v>
      </c>
      <c r="AR45" s="57">
        <v>849691</v>
      </c>
      <c r="AS45" s="57">
        <v>728219</v>
      </c>
      <c r="AT45" s="57">
        <v>848541</v>
      </c>
      <c r="AU45" s="57">
        <v>-1246275</v>
      </c>
      <c r="AV45" s="57">
        <v>-4787607</v>
      </c>
      <c r="AW45" s="57">
        <v>-9267311</v>
      </c>
      <c r="AX45" s="57">
        <v>-14100315</v>
      </c>
      <c r="AY45" s="57">
        <v>-1281768</v>
      </c>
      <c r="AZ45" s="57">
        <v>-6331955</v>
      </c>
      <c r="BA45" s="57">
        <v>-7243470</v>
      </c>
      <c r="BB45" s="57">
        <v>-4430748</v>
      </c>
      <c r="BC45" s="57">
        <v>-2300819</v>
      </c>
      <c r="BD45" s="57">
        <v>-5788769</v>
      </c>
      <c r="BE45" s="57">
        <v>-7800608</v>
      </c>
      <c r="BF45" s="57">
        <v>-7734673</v>
      </c>
      <c r="BG45" s="57">
        <v>-2081157</v>
      </c>
      <c r="BH45" s="57">
        <v>-6442622</v>
      </c>
      <c r="BI45" s="57">
        <v>-7420481</v>
      </c>
      <c r="BJ45" s="57">
        <v>-10359318</v>
      </c>
      <c r="BK45" s="57">
        <v>-1980967</v>
      </c>
      <c r="BL45" s="57">
        <v>-5766597</v>
      </c>
      <c r="BM45" s="57">
        <v>-7044912</v>
      </c>
      <c r="BN45" s="57">
        <v>-6498113</v>
      </c>
      <c r="BO45" s="57">
        <v>-2058828</v>
      </c>
    </row>
    <row r="46" spans="2:70">
      <c r="B46" s="94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BG46" s="184"/>
      <c r="BH46" s="184"/>
      <c r="BI46" s="184"/>
      <c r="BJ46" s="184"/>
      <c r="BK46" s="184"/>
      <c r="BL46" s="184"/>
      <c r="BM46" s="184"/>
      <c r="BN46" s="184"/>
      <c r="BO46" s="184"/>
    </row>
    <row r="47" spans="2:70" s="97" customFormat="1">
      <c r="B47" s="91" t="s">
        <v>75</v>
      </c>
      <c r="C47" s="92">
        <v>4942619</v>
      </c>
      <c r="D47" s="92">
        <v>9036519</v>
      </c>
      <c r="E47" s="92">
        <v>13162957</v>
      </c>
      <c r="F47" s="92">
        <v>19393462</v>
      </c>
      <c r="G47" s="92">
        <v>6869287</v>
      </c>
      <c r="H47" s="92">
        <v>14162219</v>
      </c>
      <c r="I47" s="92">
        <v>19719713</v>
      </c>
      <c r="J47" s="92">
        <v>28424474</v>
      </c>
      <c r="K47" s="92">
        <v>6964212</v>
      </c>
      <c r="L47" s="92">
        <v>17141771</v>
      </c>
      <c r="M47" s="92">
        <v>22103215</v>
      </c>
      <c r="N47" s="92">
        <v>31365628</v>
      </c>
      <c r="O47" s="92">
        <v>8811793</v>
      </c>
      <c r="P47" s="92">
        <v>21443246</v>
      </c>
      <c r="Q47" s="92">
        <v>28054088</v>
      </c>
      <c r="R47" s="92">
        <v>37887606</v>
      </c>
      <c r="S47" s="92">
        <v>9813821</v>
      </c>
      <c r="T47" s="92">
        <v>21964046</v>
      </c>
      <c r="U47" s="92">
        <v>28305875</v>
      </c>
      <c r="V47" s="92">
        <v>36771059</v>
      </c>
      <c r="W47" s="92">
        <v>7497306</v>
      </c>
      <c r="X47" s="92">
        <v>17630014</v>
      </c>
      <c r="Y47" s="92">
        <v>24161229</v>
      </c>
      <c r="Z47" s="92">
        <v>33000784</v>
      </c>
      <c r="AA47" s="92">
        <v>5138522</v>
      </c>
      <c r="AB47" s="92">
        <v>14919939</v>
      </c>
      <c r="AC47" s="92">
        <v>19068005</v>
      </c>
      <c r="AD47" s="92">
        <v>26396321</v>
      </c>
      <c r="AE47" s="92">
        <v>6238849</v>
      </c>
      <c r="AF47" s="92">
        <v>16993786</v>
      </c>
      <c r="AG47" s="92">
        <v>20261445</v>
      </c>
      <c r="AH47" s="92">
        <v>26696529</v>
      </c>
      <c r="AI47" s="92">
        <v>5764696</v>
      </c>
      <c r="AJ47" s="92">
        <v>16454209</v>
      </c>
      <c r="AK47" s="92">
        <v>20391457</v>
      </c>
      <c r="AL47" s="92">
        <v>25550191</v>
      </c>
      <c r="AM47" s="92">
        <v>11518439</v>
      </c>
      <c r="AN47" s="92">
        <v>20503451</v>
      </c>
      <c r="AO47" s="92">
        <v>23394549</v>
      </c>
      <c r="AP47" s="92">
        <v>23403528</v>
      </c>
      <c r="AQ47" s="92">
        <v>556857</v>
      </c>
      <c r="AR47" s="92">
        <v>-1987082</v>
      </c>
      <c r="AS47" s="92">
        <v>-868885</v>
      </c>
      <c r="AT47" s="92">
        <v>4538294</v>
      </c>
      <c r="AU47" s="92">
        <v>3327457</v>
      </c>
      <c r="AV47" s="92">
        <v>13395338</v>
      </c>
      <c r="AW47" s="92">
        <v>25498735</v>
      </c>
      <c r="AX47" s="92">
        <v>39385365</v>
      </c>
      <c r="AY47" s="92">
        <v>3462703</v>
      </c>
      <c r="AZ47" s="92">
        <v>16910240</v>
      </c>
      <c r="BA47" s="92">
        <v>21385601</v>
      </c>
      <c r="BB47" s="92">
        <v>31542932</v>
      </c>
      <c r="BC47" s="92">
        <v>6076215</v>
      </c>
      <c r="BD47" s="92">
        <v>15568032</v>
      </c>
      <c r="BE47" s="92">
        <v>20391986</v>
      </c>
      <c r="BF47" s="92">
        <v>28842538</v>
      </c>
      <c r="BG47" s="92">
        <v>5324046</v>
      </c>
      <c r="BH47" s="92">
        <v>17005497</v>
      </c>
      <c r="BI47" s="92">
        <v>19109971</v>
      </c>
      <c r="BJ47" s="92">
        <v>30268832.00000003</v>
      </c>
      <c r="BK47" s="92">
        <v>4989943</v>
      </c>
      <c r="BL47" s="92">
        <v>15220802</v>
      </c>
      <c r="BM47" s="92">
        <v>17823611</v>
      </c>
      <c r="BN47" s="92">
        <v>27642086</v>
      </c>
      <c r="BO47" s="92">
        <v>4062106</v>
      </c>
    </row>
    <row r="48" spans="2:70">
      <c r="B48" s="59" t="s">
        <v>58</v>
      </c>
      <c r="C48" s="86"/>
      <c r="D48" s="86"/>
      <c r="E48" s="86"/>
      <c r="F48" s="86"/>
      <c r="G48" s="61">
        <f t="shared" ref="G48" si="193">+G47/C47-1</f>
        <v>0.38980710429025578</v>
      </c>
      <c r="H48" s="61">
        <f t="shared" ref="H48" si="194">+H47/D47-1</f>
        <v>0.56722062997930944</v>
      </c>
      <c r="I48" s="61">
        <f t="shared" ref="I48" si="195">+I47/E47-1</f>
        <v>0.49812181259879518</v>
      </c>
      <c r="J48" s="61">
        <f t="shared" ref="J48" si="196">+J47/F47-1</f>
        <v>0.46567301908241032</v>
      </c>
      <c r="K48" s="61">
        <f t="shared" ref="K48" si="197">+K47/G47-1</f>
        <v>1.3818755862144094E-2</v>
      </c>
      <c r="L48" s="61">
        <f t="shared" ref="L48" si="198">+L47/H47-1</f>
        <v>0.2103873693804621</v>
      </c>
      <c r="M48" s="61">
        <f t="shared" ref="M48" si="199">+M47/I47-1</f>
        <v>0.12086900047683247</v>
      </c>
      <c r="N48" s="61">
        <f t="shared" ref="N48" si="200">+N47/J47-1</f>
        <v>0.10347259196423475</v>
      </c>
      <c r="O48" s="61">
        <f t="shared" ref="O48" si="201">+O47/K47-1</f>
        <v>0.26529649011259271</v>
      </c>
      <c r="P48" s="61">
        <f t="shared" ref="P48" si="202">+P47/L47-1</f>
        <v>0.25093527384072511</v>
      </c>
      <c r="Q48" s="61">
        <f t="shared" ref="Q48" si="203">+Q47/M47-1</f>
        <v>0.26923110506774695</v>
      </c>
      <c r="R48" s="61">
        <f t="shared" ref="R48" si="204">+R47/N47-1</f>
        <v>0.20793392053237381</v>
      </c>
      <c r="S48" s="61">
        <f t="shared" ref="S48" si="205">+S47/O47-1</f>
        <v>0.11371442792630293</v>
      </c>
      <c r="T48" s="61">
        <f t="shared" ref="T48" si="206">+T47/P47-1</f>
        <v>2.4287367686776529E-2</v>
      </c>
      <c r="U48" s="61">
        <f t="shared" ref="U48" si="207">+U47/Q47-1</f>
        <v>8.9750556139982507E-3</v>
      </c>
      <c r="V48" s="61">
        <f t="shared" ref="V48" si="208">+V47/R47-1</f>
        <v>-2.946998023575309E-2</v>
      </c>
      <c r="W48" s="61">
        <f t="shared" ref="W48" si="209">+W47/S47-1</f>
        <v>-0.23604618425381918</v>
      </c>
      <c r="X48" s="61">
        <f t="shared" ref="X48" si="210">+X47/T47-1</f>
        <v>-0.19732393567196138</v>
      </c>
      <c r="Y48" s="61">
        <f t="shared" ref="Y48" si="211">+Y47/U47-1</f>
        <v>-0.14642352515158075</v>
      </c>
      <c r="Z48" s="61">
        <f t="shared" ref="Z48" si="212">+Z47/V47-1</f>
        <v>-0.10253376167382067</v>
      </c>
      <c r="AA48" s="61">
        <f t="shared" ref="AA48" si="213">+AA47/W47-1</f>
        <v>-0.31461754395512198</v>
      </c>
      <c r="AB48" s="61">
        <f t="shared" ref="AB48" si="214">+AB47/X47-1</f>
        <v>-0.15371939012640601</v>
      </c>
      <c r="AC48" s="61">
        <f t="shared" ref="AC48" si="215">+AC47/Y47-1</f>
        <v>-0.21080152834940635</v>
      </c>
      <c r="AD48" s="61">
        <f t="shared" ref="AD48" si="216">+AD47/Z47-1</f>
        <v>-0.20013048780901688</v>
      </c>
      <c r="AE48" s="61">
        <f t="shared" ref="AE48" si="217">+AE47/AA47-1</f>
        <v>0.21413297442338486</v>
      </c>
      <c r="AF48" s="61">
        <f t="shared" ref="AF48" si="218">+AF47/AB47-1</f>
        <v>0.13899835649462111</v>
      </c>
      <c r="AG48" s="61">
        <f t="shared" ref="AG48" si="219">+AG47/AC47-1</f>
        <v>6.2588613753772337E-2</v>
      </c>
      <c r="AH48" s="61">
        <f t="shared" ref="AH48" si="220">+AH47/AD47-1</f>
        <v>1.1373100061936592E-2</v>
      </c>
      <c r="AI48" s="61">
        <f t="shared" ref="AI48" si="221">+AI47/AE47-1</f>
        <v>-7.6000076296124486E-2</v>
      </c>
      <c r="AJ48" s="61">
        <f t="shared" ref="AJ48" si="222">+AJ47/AF47-1</f>
        <v>-3.175142961080013E-2</v>
      </c>
      <c r="AK48" s="61">
        <f t="shared" ref="AK48" si="223">+AK47/AG47-1</f>
        <v>6.4167190444708311E-3</v>
      </c>
      <c r="AL48" s="61">
        <f t="shared" ref="AL48" si="224">+AL47/AH47-1</f>
        <v>-4.2939589637289499E-2</v>
      </c>
      <c r="AM48" s="61">
        <f t="shared" ref="AM48" si="225">+AM47/AI47-1</f>
        <v>0.99809998653875254</v>
      </c>
      <c r="AN48" s="61">
        <f>+AN47/AJ47-1</f>
        <v>0.24609156234736052</v>
      </c>
      <c r="AO48" s="61">
        <v>0.14727206594408626</v>
      </c>
      <c r="AP48" s="61">
        <f>+AP47/AL47-1</f>
        <v>-8.4017493254747055E-2</v>
      </c>
      <c r="AQ48" s="61">
        <f>+AQ47/AM47-1</f>
        <v>-0.95165516785738069</v>
      </c>
      <c r="AR48" s="61">
        <f>+AR47/AN47-1</f>
        <v>-1.0969145145370893</v>
      </c>
      <c r="AS48" s="61">
        <f>+AS47/AO47-1</f>
        <v>-1.0371404894362357</v>
      </c>
      <c r="AT48" s="61">
        <f>+AT47/AP47-1</f>
        <v>-0.80608504837390327</v>
      </c>
      <c r="AU48" s="61">
        <f t="shared" ref="AU48:BA48" si="226">+AU47/AQ47-1</f>
        <v>4.975424570401378</v>
      </c>
      <c r="AV48" s="61">
        <f t="shared" si="226"/>
        <v>-7.7412104784805056</v>
      </c>
      <c r="AW48" s="61">
        <f t="shared" si="226"/>
        <v>-30.346501550838145</v>
      </c>
      <c r="AX48" s="61">
        <f t="shared" si="226"/>
        <v>7.6784516384350603</v>
      </c>
      <c r="AY48" s="61">
        <f t="shared" si="226"/>
        <v>4.0645453870628456E-2</v>
      </c>
      <c r="AZ48" s="61">
        <f t="shared" si="226"/>
        <v>0.2623974102034603</v>
      </c>
      <c r="BA48" s="61">
        <f t="shared" si="226"/>
        <v>-0.16130737465995859</v>
      </c>
      <c r="BB48" s="61">
        <f t="shared" ref="BB48:BO48" si="227">+BB47/AX47-1</f>
        <v>-0.19912048548997829</v>
      </c>
      <c r="BC48" s="61">
        <f t="shared" si="227"/>
        <v>0.75476065951945626</v>
      </c>
      <c r="BD48" s="61">
        <f t="shared" si="227"/>
        <v>-7.9372498557087279E-2</v>
      </c>
      <c r="BE48" s="61">
        <f t="shared" si="227"/>
        <v>-4.6461869367150355E-2</v>
      </c>
      <c r="BF48" s="61">
        <f t="shared" si="227"/>
        <v>-8.5610113860055903E-2</v>
      </c>
      <c r="BG48" s="61">
        <f t="shared" si="227"/>
        <v>-0.12378906934662448</v>
      </c>
      <c r="BH48" s="61">
        <f t="shared" si="227"/>
        <v>9.2334406815196779E-2</v>
      </c>
      <c r="BI48" s="61">
        <f t="shared" si="227"/>
        <v>-6.2868570035306992E-2</v>
      </c>
      <c r="BJ48" s="61">
        <f t="shared" si="227"/>
        <v>4.9451057323735892E-2</v>
      </c>
      <c r="BK48" s="61">
        <f t="shared" si="227"/>
        <v>-6.275359003284342E-2</v>
      </c>
      <c r="BL48" s="61">
        <f t="shared" si="227"/>
        <v>-0.10494812353911209</v>
      </c>
      <c r="BM48" s="61">
        <f t="shared" si="227"/>
        <v>-6.7313550606644013E-2</v>
      </c>
      <c r="BN48" s="61">
        <f t="shared" si="227"/>
        <v>-8.6780553673165395E-2</v>
      </c>
      <c r="BO48" s="61">
        <f t="shared" si="227"/>
        <v>-0.18594140253706304</v>
      </c>
    </row>
    <row r="49" spans="2:67">
      <c r="B49" s="59" t="s">
        <v>60</v>
      </c>
      <c r="C49" s="71">
        <f t="shared" ref="C49:AM49" si="228">+C47/C$5</f>
        <v>0.16156425738781158</v>
      </c>
      <c r="D49" s="71">
        <f t="shared" si="228"/>
        <v>0.14707991840300305</v>
      </c>
      <c r="E49" s="71">
        <f t="shared" si="228"/>
        <v>0.14648881696177551</v>
      </c>
      <c r="F49" s="71">
        <f t="shared" si="228"/>
        <v>0.16049304261069458</v>
      </c>
      <c r="G49" s="71">
        <f t="shared" si="228"/>
        <v>0.20252608973367708</v>
      </c>
      <c r="H49" s="71">
        <f t="shared" si="228"/>
        <v>0.20478744932919338</v>
      </c>
      <c r="I49" s="71">
        <f t="shared" si="228"/>
        <v>0.19142597751612869</v>
      </c>
      <c r="J49" s="71">
        <f t="shared" si="228"/>
        <v>0.19967829036871299</v>
      </c>
      <c r="K49" s="71">
        <f t="shared" si="228"/>
        <v>0.16816321090197595</v>
      </c>
      <c r="L49" s="71">
        <f t="shared" si="228"/>
        <v>0.19656294627735171</v>
      </c>
      <c r="M49" s="71">
        <f t="shared" si="228"/>
        <v>0.1731247423577523</v>
      </c>
      <c r="N49" s="71">
        <f t="shared" si="228"/>
        <v>0.18367409011352384</v>
      </c>
      <c r="O49" s="71">
        <f t="shared" si="228"/>
        <v>0.18754535104017006</v>
      </c>
      <c r="P49" s="71">
        <f t="shared" si="228"/>
        <v>0.21899477597800196</v>
      </c>
      <c r="Q49" s="71">
        <f t="shared" si="228"/>
        <v>0.19506867193257718</v>
      </c>
      <c r="R49" s="71">
        <f t="shared" si="228"/>
        <v>0.19566926548981872</v>
      </c>
      <c r="S49" s="71">
        <f t="shared" si="228"/>
        <v>0.17653399171483919</v>
      </c>
      <c r="T49" s="71">
        <f t="shared" si="228"/>
        <v>0.18746162268161395</v>
      </c>
      <c r="U49" s="71">
        <f t="shared" si="228"/>
        <v>0.16548661684362917</v>
      </c>
      <c r="V49" s="71">
        <f t="shared" si="228"/>
        <v>0.15700275170033523</v>
      </c>
      <c r="W49" s="71">
        <f t="shared" si="228"/>
        <v>0.12493798974230479</v>
      </c>
      <c r="X49" s="71">
        <f t="shared" si="228"/>
        <v>0.14775062135246705</v>
      </c>
      <c r="Y49" s="71">
        <f t="shared" si="228"/>
        <v>0.13919089613407734</v>
      </c>
      <c r="Z49" s="71">
        <f t="shared" si="228"/>
        <v>0.14139422784974828</v>
      </c>
      <c r="AA49" s="71">
        <f t="shared" si="228"/>
        <v>8.633938648504462E-2</v>
      </c>
      <c r="AB49" s="71">
        <f t="shared" si="228"/>
        <v>0.12013516420716289</v>
      </c>
      <c r="AC49" s="71">
        <f t="shared" si="228"/>
        <v>0.10596316855042434</v>
      </c>
      <c r="AD49" s="71">
        <f t="shared" si="228"/>
        <v>0.10920695893562125</v>
      </c>
      <c r="AE49" s="71">
        <f t="shared" si="228"/>
        <v>0.10168206314982181</v>
      </c>
      <c r="AF49" s="71">
        <f t="shared" si="228"/>
        <v>0.12881269417560542</v>
      </c>
      <c r="AG49" s="71">
        <f t="shared" si="228"/>
        <v>0.1070167890078166</v>
      </c>
      <c r="AH49" s="71">
        <f t="shared" si="228"/>
        <v>0.10637683707645124</v>
      </c>
      <c r="AI49" s="71">
        <f t="shared" si="228"/>
        <v>9.477328590637879E-2</v>
      </c>
      <c r="AJ49" s="71">
        <f t="shared" si="228"/>
        <v>0.12753486172785314</v>
      </c>
      <c r="AK49" s="71">
        <f t="shared" si="228"/>
        <v>0.10975142926759643</v>
      </c>
      <c r="AL49" s="71">
        <f t="shared" si="228"/>
        <v>0.10314478301140048</v>
      </c>
      <c r="AM49" s="71">
        <f t="shared" si="228"/>
        <v>0.20487193501975984</v>
      </c>
      <c r="AN49" s="71">
        <f>+AN47/AN$5</f>
        <v>0.16752315691364209</v>
      </c>
      <c r="AO49" s="71">
        <v>0.12986775532749645</v>
      </c>
      <c r="AP49" s="71">
        <f>+AP47/AP$5</f>
        <v>9.8516275981881882E-2</v>
      </c>
      <c r="AQ49" s="71">
        <f>+AQ47/AQ$5</f>
        <v>1.1478519905669747E-2</v>
      </c>
      <c r="AR49" s="71">
        <f>+AR47/AR$5</f>
        <v>-2.7876679947829691E-2</v>
      </c>
      <c r="AS49" s="71">
        <f>+AS47/AS$5</f>
        <v>-7.4192989586698808E-3</v>
      </c>
      <c r="AT49" s="71">
        <f>+AT47/AT$5</f>
        <v>2.4604575918269436E-2</v>
      </c>
      <c r="AU49" s="71">
        <f t="shared" ref="AU49:AV49" si="229">+AU47/AU$5</f>
        <v>6.7366546816437542E-2</v>
      </c>
      <c r="AV49" s="71">
        <f t="shared" si="229"/>
        <v>0.11159113944890829</v>
      </c>
      <c r="AW49" s="71">
        <f t="shared" ref="AW49:AY49" si="230">+AW47/AW$5</f>
        <v>0.12876303126323549</v>
      </c>
      <c r="AX49" s="71">
        <f t="shared" si="230"/>
        <v>0.13364993284343993</v>
      </c>
      <c r="AY49" s="71">
        <f t="shared" si="230"/>
        <v>4.9558139058927149E-2</v>
      </c>
      <c r="AZ49" s="71">
        <f t="shared" ref="AZ49" si="231">+AZ47/AZ$5</f>
        <v>0.10652526125044028</v>
      </c>
      <c r="BA49" s="71">
        <f t="shared" ref="BA49:BC49" si="232">+BA47/BA$5</f>
        <v>9.3941316453931764E-2</v>
      </c>
      <c r="BB49" s="71">
        <f t="shared" si="232"/>
        <v>0.10011872710687354</v>
      </c>
      <c r="BC49" s="71">
        <f t="shared" si="232"/>
        <v>7.8786987324236904E-2</v>
      </c>
      <c r="BD49" s="71">
        <f t="shared" ref="BD49:BE49" si="233">+BD47/BD$5</f>
        <v>9.4586750861015326E-2</v>
      </c>
      <c r="BE49" s="71">
        <f t="shared" si="233"/>
        <v>8.5897969233627913E-2</v>
      </c>
      <c r="BF49" s="71">
        <f t="shared" ref="BF49:BG49" si="234">+BF47/BF$5</f>
        <v>8.8323706243221195E-2</v>
      </c>
      <c r="BG49" s="71">
        <f t="shared" si="234"/>
        <v>6.3832393026603915E-2</v>
      </c>
      <c r="BH49" s="71">
        <f t="shared" ref="BH49:BI49" si="235">+BH47/BH$5</f>
        <v>8.7695171231923399E-2</v>
      </c>
      <c r="BI49" s="71">
        <f t="shared" si="235"/>
        <v>6.976861159215382E-2</v>
      </c>
      <c r="BJ49" s="71">
        <f>+BJ47/BJ$5</f>
        <v>8.0505925377640453E-2</v>
      </c>
      <c r="BK49" s="71">
        <f>+BK47/BK$5</f>
        <v>5.2796418030011311E-2</v>
      </c>
      <c r="BL49" s="71">
        <f>+BL47/BL$5</f>
        <v>7.3830800445075076E-2</v>
      </c>
      <c r="BM49" s="71">
        <f>+BM47/BM$5</f>
        <v>6.1018754231056044E-2</v>
      </c>
      <c r="BN49" s="71">
        <f>+BN47/BN$5</f>
        <v>6.8461934850461301E-2</v>
      </c>
      <c r="BO49" s="71">
        <f t="shared" ref="BO49" si="236">+BO47/BO$5</f>
        <v>4.2794129190587657E-2</v>
      </c>
    </row>
    <row r="50" spans="2:67">
      <c r="B50" s="70"/>
      <c r="C50" s="85"/>
      <c r="D50" s="85"/>
      <c r="E50" s="85"/>
      <c r="F50" s="85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</row>
    <row r="51" spans="2:67">
      <c r="B51" s="56" t="s">
        <v>76</v>
      </c>
      <c r="C51" s="57">
        <v>-6259</v>
      </c>
      <c r="D51" s="57">
        <v>-42955</v>
      </c>
      <c r="E51" s="57">
        <v>-45044</v>
      </c>
      <c r="F51" s="57">
        <v>-68534</v>
      </c>
      <c r="G51" s="57">
        <v>-15456</v>
      </c>
      <c r="H51" s="57">
        <v>-16086</v>
      </c>
      <c r="I51" s="57">
        <v>-16363</v>
      </c>
      <c r="J51" s="57">
        <v>1655</v>
      </c>
      <c r="K51" s="57">
        <v>-92</v>
      </c>
      <c r="L51" s="57">
        <v>26414</v>
      </c>
      <c r="M51" s="57">
        <v>10234</v>
      </c>
      <c r="N51" s="57">
        <v>171403</v>
      </c>
      <c r="O51" s="57">
        <v>-57564</v>
      </c>
      <c r="P51" s="57">
        <v>64189</v>
      </c>
      <c r="Q51" s="57">
        <v>-17133</v>
      </c>
      <c r="R51" s="57">
        <v>65130</v>
      </c>
      <c r="S51" s="57">
        <v>-105470</v>
      </c>
      <c r="T51" s="57">
        <v>-166073</v>
      </c>
      <c r="U51" s="57">
        <v>-227955</v>
      </c>
      <c r="V51" s="57">
        <v>-38282</v>
      </c>
      <c r="W51" s="57">
        <v>-69063</v>
      </c>
      <c r="X51" s="57">
        <v>-94719</v>
      </c>
      <c r="Y51" s="57">
        <v>-120990</v>
      </c>
      <c r="Z51" s="57">
        <v>-120140</v>
      </c>
      <c r="AA51" s="57">
        <v>-89287</v>
      </c>
      <c r="AB51" s="57">
        <v>-170803</v>
      </c>
      <c r="AC51" s="57">
        <v>-229210</v>
      </c>
      <c r="AD51" s="57">
        <v>-395246</v>
      </c>
      <c r="AE51" s="57">
        <v>-109316</v>
      </c>
      <c r="AF51" s="57">
        <v>-196350</v>
      </c>
      <c r="AG51" s="57">
        <v>-302045</v>
      </c>
      <c r="AH51" s="57">
        <v>-297787</v>
      </c>
      <c r="AI51" s="57">
        <v>-98700</v>
      </c>
      <c r="AJ51" s="57">
        <v>-110520</v>
      </c>
      <c r="AK51" s="57">
        <v>-123389</v>
      </c>
      <c r="AL51" s="57">
        <v>-37784</v>
      </c>
      <c r="AM51" s="57">
        <v>-65959</v>
      </c>
      <c r="AN51" s="57">
        <v>-114912</v>
      </c>
      <c r="AO51" s="57">
        <v>-135350</v>
      </c>
      <c r="AP51" s="57">
        <v>15027</v>
      </c>
      <c r="AQ51" s="57">
        <v>-74650</v>
      </c>
      <c r="AR51" s="57">
        <v>-183776</v>
      </c>
      <c r="AS51" s="57">
        <v>-243450</v>
      </c>
      <c r="AT51" s="57">
        <v>-181325</v>
      </c>
      <c r="AU51" s="57">
        <v>-50018</v>
      </c>
      <c r="AV51" s="57">
        <v>-85451</v>
      </c>
      <c r="AW51" s="57">
        <v>-90701</v>
      </c>
      <c r="AX51" s="57">
        <v>35749</v>
      </c>
      <c r="AY51" s="57">
        <v>22</v>
      </c>
      <c r="AZ51" s="57">
        <v>75</v>
      </c>
      <c r="BA51" s="57">
        <v>126</v>
      </c>
      <c r="BB51" s="57">
        <v>191</v>
      </c>
      <c r="BC51" s="57">
        <v>-15627</v>
      </c>
      <c r="BD51" s="57">
        <v>-46530</v>
      </c>
      <c r="BE51" s="57">
        <v>-28452</v>
      </c>
      <c r="BF51" s="57">
        <v>-17565</v>
      </c>
      <c r="BG51" s="57">
        <v>62481</v>
      </c>
      <c r="BH51" s="57">
        <v>112859</v>
      </c>
      <c r="BI51" s="57">
        <v>16068</v>
      </c>
      <c r="BJ51" s="57">
        <v>175633</v>
      </c>
      <c r="BK51" s="57">
        <v>5323</v>
      </c>
      <c r="BL51" s="57">
        <v>53213</v>
      </c>
      <c r="BM51" s="57">
        <v>71832</v>
      </c>
      <c r="BN51" s="57">
        <v>189621</v>
      </c>
      <c r="BO51" s="57">
        <v>-77798</v>
      </c>
    </row>
    <row r="52" spans="2:67" s="97" customFormat="1">
      <c r="B52" s="81" t="s">
        <v>77</v>
      </c>
      <c r="C52" s="82">
        <v>4948878</v>
      </c>
      <c r="D52" s="82">
        <v>9079474</v>
      </c>
      <c r="E52" s="82">
        <v>13208001</v>
      </c>
      <c r="F52" s="82">
        <v>19461996</v>
      </c>
      <c r="G52" s="82">
        <v>6884743</v>
      </c>
      <c r="H52" s="82">
        <v>14178305</v>
      </c>
      <c r="I52" s="82">
        <v>19736076</v>
      </c>
      <c r="J52" s="82">
        <v>28422819</v>
      </c>
      <c r="K52" s="82">
        <v>6964304</v>
      </c>
      <c r="L52" s="82">
        <v>17115357</v>
      </c>
      <c r="M52" s="82">
        <v>22092981</v>
      </c>
      <c r="N52" s="82">
        <v>31194225</v>
      </c>
      <c r="O52" s="82">
        <v>8869357</v>
      </c>
      <c r="P52" s="82">
        <v>21379057</v>
      </c>
      <c r="Q52" s="82">
        <v>28071221</v>
      </c>
      <c r="R52" s="82">
        <v>37822476</v>
      </c>
      <c r="S52" s="82">
        <v>9919291</v>
      </c>
      <c r="T52" s="82">
        <v>22130119</v>
      </c>
      <c r="U52" s="82">
        <v>28533830</v>
      </c>
      <c r="V52" s="82">
        <v>36809341</v>
      </c>
      <c r="W52" s="82">
        <v>7566369</v>
      </c>
      <c r="X52" s="82">
        <v>17724733</v>
      </c>
      <c r="Y52" s="82">
        <v>24282219</v>
      </c>
      <c r="Z52" s="82">
        <v>33120924</v>
      </c>
      <c r="AA52" s="82">
        <v>5227809</v>
      </c>
      <c r="AB52" s="82">
        <v>15090742</v>
      </c>
      <c r="AC52" s="82">
        <v>19297215</v>
      </c>
      <c r="AD52" s="82">
        <v>26791567</v>
      </c>
      <c r="AE52" s="82">
        <v>6348165</v>
      </c>
      <c r="AF52" s="82">
        <v>17190136</v>
      </c>
      <c r="AG52" s="82">
        <v>20563490</v>
      </c>
      <c r="AH52" s="82">
        <v>26994316</v>
      </c>
      <c r="AI52" s="82">
        <v>5863396</v>
      </c>
      <c r="AJ52" s="82">
        <v>16564729</v>
      </c>
      <c r="AK52" s="82">
        <v>20514846</v>
      </c>
      <c r="AL52" s="82">
        <v>25587975</v>
      </c>
      <c r="AM52" s="82">
        <v>11584398</v>
      </c>
      <c r="AN52" s="82">
        <v>20618363</v>
      </c>
      <c r="AO52" s="82">
        <v>23529899</v>
      </c>
      <c r="AP52" s="82">
        <v>23388501</v>
      </c>
      <c r="AQ52" s="82">
        <v>631507</v>
      </c>
      <c r="AR52" s="82">
        <v>-1803306</v>
      </c>
      <c r="AS52" s="82">
        <v>-625435</v>
      </c>
      <c r="AT52" s="82">
        <v>4719619</v>
      </c>
      <c r="AU52" s="82">
        <v>3377475</v>
      </c>
      <c r="AV52" s="82">
        <v>13480789</v>
      </c>
      <c r="AW52" s="82">
        <v>25589436</v>
      </c>
      <c r="AX52" s="82">
        <v>39349616</v>
      </c>
      <c r="AY52" s="82">
        <v>3462681</v>
      </c>
      <c r="AZ52" s="82">
        <v>16910165</v>
      </c>
      <c r="BA52" s="82">
        <v>21385475</v>
      </c>
      <c r="BB52" s="82">
        <v>31542741</v>
      </c>
      <c r="BC52" s="82">
        <v>6076215</v>
      </c>
      <c r="BD52" s="82">
        <v>15614562</v>
      </c>
      <c r="BE52" s="82">
        <v>20420438</v>
      </c>
      <c r="BF52" s="82">
        <v>28860103</v>
      </c>
      <c r="BG52" s="82">
        <v>5261565</v>
      </c>
      <c r="BH52" s="82">
        <v>16892638</v>
      </c>
      <c r="BI52" s="82">
        <v>19093903</v>
      </c>
      <c r="BJ52" s="82">
        <v>30093199.00000003</v>
      </c>
      <c r="BK52" s="82">
        <v>4984620</v>
      </c>
      <c r="BL52" s="82">
        <v>15167589</v>
      </c>
      <c r="BM52" s="82">
        <v>17751779</v>
      </c>
      <c r="BN52" s="82">
        <v>27452465</v>
      </c>
      <c r="BO52" s="82">
        <v>4139904</v>
      </c>
    </row>
    <row r="53" spans="2:67">
      <c r="B53" s="59" t="s">
        <v>58</v>
      </c>
      <c r="C53" s="86"/>
      <c r="D53" s="86"/>
      <c r="E53" s="86"/>
      <c r="F53" s="86"/>
      <c r="G53" s="61">
        <f t="shared" ref="G53:AL53" si="237">+G52/C52-1</f>
        <v>0.391172504151446</v>
      </c>
      <c r="H53" s="61">
        <f t="shared" si="237"/>
        <v>0.56157779624678694</v>
      </c>
      <c r="I53" s="61">
        <f t="shared" si="237"/>
        <v>0.49425155252486741</v>
      </c>
      <c r="J53" s="61">
        <f t="shared" si="237"/>
        <v>0.4604267208769337</v>
      </c>
      <c r="K53" s="61">
        <f t="shared" si="237"/>
        <v>1.1556132160634114E-2</v>
      </c>
      <c r="L53" s="61">
        <f t="shared" si="237"/>
        <v>0.20715113689541864</v>
      </c>
      <c r="M53" s="61">
        <f t="shared" si="237"/>
        <v>0.11942115545157006</v>
      </c>
      <c r="N53" s="61">
        <f t="shared" si="237"/>
        <v>9.7506373312231887E-2</v>
      </c>
      <c r="O53" s="61">
        <f t="shared" si="237"/>
        <v>0.27354535356296905</v>
      </c>
      <c r="P53" s="61">
        <f t="shared" si="237"/>
        <v>0.24911545812336833</v>
      </c>
      <c r="Q53" s="61">
        <f t="shared" si="237"/>
        <v>0.27059453860029126</v>
      </c>
      <c r="R53" s="61">
        <f t="shared" si="237"/>
        <v>0.21248327214412277</v>
      </c>
      <c r="S53" s="61">
        <f t="shared" si="237"/>
        <v>0.11837769073902416</v>
      </c>
      <c r="T53" s="61">
        <f t="shared" si="237"/>
        <v>3.5130735654056222E-2</v>
      </c>
      <c r="U53" s="61">
        <f t="shared" si="237"/>
        <v>1.6479831782165721E-2</v>
      </c>
      <c r="V53" s="61">
        <f t="shared" si="237"/>
        <v>-2.678658583853688E-2</v>
      </c>
      <c r="W53" s="61">
        <f t="shared" si="237"/>
        <v>-0.23720667132358553</v>
      </c>
      <c r="X53" s="61">
        <f t="shared" si="237"/>
        <v>-0.19906743384434578</v>
      </c>
      <c r="Y53" s="61">
        <f t="shared" si="237"/>
        <v>-0.14900246479354506</v>
      </c>
      <c r="Z53" s="61">
        <f t="shared" si="237"/>
        <v>-0.10020328807299217</v>
      </c>
      <c r="AA53" s="61">
        <f t="shared" si="237"/>
        <v>-0.30907295163637938</v>
      </c>
      <c r="AB53" s="61">
        <f t="shared" si="237"/>
        <v>-0.14860539789231242</v>
      </c>
      <c r="AC53" s="61">
        <f t="shared" si="237"/>
        <v>-0.20529441728533948</v>
      </c>
      <c r="AD53" s="61">
        <f t="shared" si="237"/>
        <v>-0.19109844278498989</v>
      </c>
      <c r="AE53" s="61">
        <f t="shared" si="237"/>
        <v>0.21430698787962599</v>
      </c>
      <c r="AF53" s="61">
        <f t="shared" si="237"/>
        <v>0.13911801023435433</v>
      </c>
      <c r="AG53" s="61">
        <f t="shared" si="237"/>
        <v>6.5619572565263962E-2</v>
      </c>
      <c r="AH53" s="61">
        <f t="shared" si="237"/>
        <v>7.5676424600323866E-3</v>
      </c>
      <c r="AI53" s="61">
        <f t="shared" si="237"/>
        <v>-7.6363642091848538E-2</v>
      </c>
      <c r="AJ53" s="61">
        <f t="shared" si="237"/>
        <v>-3.6381736595917591E-2</v>
      </c>
      <c r="AK53" s="61">
        <f t="shared" si="237"/>
        <v>-2.3655517618847988E-3</v>
      </c>
      <c r="AL53" s="61">
        <f t="shared" si="237"/>
        <v>-5.2097671228268916E-2</v>
      </c>
      <c r="AM53" s="61">
        <f t="shared" ref="AM53:BO53" si="238">+AM52/AI52-1</f>
        <v>0.97571475643125583</v>
      </c>
      <c r="AN53" s="61">
        <f t="shared" si="238"/>
        <v>0.24471477921552465</v>
      </c>
      <c r="AO53" s="61">
        <f t="shared" si="238"/>
        <v>0.14696932163175869</v>
      </c>
      <c r="AP53" s="61">
        <f t="shared" si="238"/>
        <v>-8.5957329565938712E-2</v>
      </c>
      <c r="AQ53" s="61">
        <f t="shared" si="238"/>
        <v>-0.94548642061503751</v>
      </c>
      <c r="AR53" s="61">
        <f t="shared" si="238"/>
        <v>-1.0874611626538926</v>
      </c>
      <c r="AS53" s="61">
        <f t="shared" si="238"/>
        <v>-1.0265804370855991</v>
      </c>
      <c r="AT53" s="61">
        <f t="shared" si="238"/>
        <v>-0.79820771754461739</v>
      </c>
      <c r="AU53" s="61">
        <f t="shared" si="238"/>
        <v>4.3482780080030787</v>
      </c>
      <c r="AV53" s="61">
        <f t="shared" si="238"/>
        <v>-8.4755970423211586</v>
      </c>
      <c r="AW53" s="61">
        <f t="shared" si="238"/>
        <v>-41.914621023767459</v>
      </c>
      <c r="AX53" s="61">
        <f t="shared" si="238"/>
        <v>7.3374560531263224</v>
      </c>
      <c r="AY53" s="61">
        <f t="shared" si="238"/>
        <v>2.5227721892834065E-2</v>
      </c>
      <c r="AZ53" s="61">
        <f t="shared" si="238"/>
        <v>0.25438985804169167</v>
      </c>
      <c r="BA53" s="61">
        <f t="shared" si="238"/>
        <v>-0.16428501980270294</v>
      </c>
      <c r="BB53" s="61">
        <f t="shared" si="238"/>
        <v>-0.19839774294112555</v>
      </c>
      <c r="BC53" s="61">
        <f t="shared" si="238"/>
        <v>0.75477180831846757</v>
      </c>
      <c r="BD53" s="61">
        <f t="shared" si="238"/>
        <v>-7.6616815980210751E-2</v>
      </c>
      <c r="BE53" s="61">
        <f t="shared" si="238"/>
        <v>-4.5125815536012137E-2</v>
      </c>
      <c r="BF53" s="61">
        <f t="shared" si="238"/>
        <v>-8.5047713513546563E-2</v>
      </c>
      <c r="BG53" s="61">
        <f t="shared" si="238"/>
        <v>-0.1340719510418904</v>
      </c>
      <c r="BH53" s="61">
        <f t="shared" si="238"/>
        <v>8.1851543450274233E-2</v>
      </c>
      <c r="BI53" s="61">
        <f t="shared" si="238"/>
        <v>-6.496114334080394E-2</v>
      </c>
      <c r="BJ53" s="61">
        <f t="shared" si="238"/>
        <v>4.2726666637330712E-2</v>
      </c>
      <c r="BK53" s="61">
        <f t="shared" si="238"/>
        <v>-5.2635480128060741E-2</v>
      </c>
      <c r="BL53" s="61">
        <f t="shared" si="238"/>
        <v>-0.10211839027154901</v>
      </c>
      <c r="BM53" s="61">
        <f t="shared" si="238"/>
        <v>-7.0290710076404972E-2</v>
      </c>
      <c r="BN53" s="61">
        <f t="shared" si="238"/>
        <v>-8.7751853832489735E-2</v>
      </c>
      <c r="BO53" s="61">
        <f t="shared" si="238"/>
        <v>-0.16946447271808085</v>
      </c>
    </row>
    <row r="54" spans="2:67">
      <c r="B54" s="59" t="s">
        <v>60</v>
      </c>
      <c r="C54" s="71">
        <f t="shared" ref="C54:AH54" si="239">+C52/C$5</f>
        <v>0.16176885148802247</v>
      </c>
      <c r="D54" s="71">
        <f t="shared" si="239"/>
        <v>0.14777906128036555</v>
      </c>
      <c r="E54" s="71">
        <f t="shared" si="239"/>
        <v>0.14699010571256504</v>
      </c>
      <c r="F54" s="71">
        <f t="shared" si="239"/>
        <v>0.16106020437800986</v>
      </c>
      <c r="G54" s="71">
        <f t="shared" si="239"/>
        <v>0.20298177650916394</v>
      </c>
      <c r="H54" s="71">
        <f t="shared" si="239"/>
        <v>0.20502005489121083</v>
      </c>
      <c r="I54" s="71">
        <f t="shared" si="239"/>
        <v>0.19158481873608441</v>
      </c>
      <c r="J54" s="71">
        <f t="shared" si="239"/>
        <v>0.19966666420561985</v>
      </c>
      <c r="K54" s="71">
        <f t="shared" si="239"/>
        <v>0.1681654324046245</v>
      </c>
      <c r="L54" s="71">
        <f t="shared" si="239"/>
        <v>0.19626005962328485</v>
      </c>
      <c r="M54" s="71">
        <f t="shared" si="239"/>
        <v>0.17304458394580682</v>
      </c>
      <c r="N54" s="71">
        <f t="shared" si="239"/>
        <v>0.18267037068958217</v>
      </c>
      <c r="O54" s="71">
        <f t="shared" si="239"/>
        <v>0.18877051152536034</v>
      </c>
      <c r="P54" s="71">
        <f t="shared" si="239"/>
        <v>0.2183392289738193</v>
      </c>
      <c r="Q54" s="71">
        <f t="shared" si="239"/>
        <v>0.19518780293253057</v>
      </c>
      <c r="R54" s="71">
        <f t="shared" si="239"/>
        <v>0.19533290379778276</v>
      </c>
      <c r="S54" s="71">
        <f t="shared" si="239"/>
        <v>0.17843121809650686</v>
      </c>
      <c r="T54" s="71">
        <f t="shared" si="239"/>
        <v>0.18887904431984961</v>
      </c>
      <c r="U54" s="71">
        <f t="shared" si="239"/>
        <v>0.16681932610425401</v>
      </c>
      <c r="V54" s="71">
        <f t="shared" si="239"/>
        <v>0.15716620577275106</v>
      </c>
      <c r="W54" s="71">
        <f t="shared" si="239"/>
        <v>0.12608888212759262</v>
      </c>
      <c r="X54" s="71">
        <f t="shared" si="239"/>
        <v>0.14854442622998357</v>
      </c>
      <c r="Y54" s="71">
        <f t="shared" si="239"/>
        <v>0.13988790978860882</v>
      </c>
      <c r="Z54" s="71">
        <f t="shared" si="239"/>
        <v>0.14190897630341739</v>
      </c>
      <c r="AA54" s="71">
        <f t="shared" si="239"/>
        <v>8.7839620365738363E-2</v>
      </c>
      <c r="AB54" s="71">
        <f t="shared" si="239"/>
        <v>0.12151046784962927</v>
      </c>
      <c r="AC54" s="71">
        <f t="shared" si="239"/>
        <v>0.10723691574439891</v>
      </c>
      <c r="AD54" s="71">
        <f t="shared" si="239"/>
        <v>0.11084217217959827</v>
      </c>
      <c r="AE54" s="71">
        <f t="shared" si="239"/>
        <v>0.10346371813382381</v>
      </c>
      <c r="AF54" s="71">
        <f t="shared" si="239"/>
        <v>0.13030102482195935</v>
      </c>
      <c r="AG54" s="71">
        <f t="shared" si="239"/>
        <v>0.10861212863121789</v>
      </c>
      <c r="AH54" s="71">
        <f t="shared" si="239"/>
        <v>0.10756341976600181</v>
      </c>
      <c r="AI54" s="71">
        <f t="shared" ref="AI54:BM54" si="240">+AI52/AI$5</f>
        <v>9.6395942733201845E-2</v>
      </c>
      <c r="AJ54" s="71">
        <f t="shared" si="240"/>
        <v>0.12839149074710057</v>
      </c>
      <c r="AK54" s="71">
        <f t="shared" si="240"/>
        <v>0.11041553674681674</v>
      </c>
      <c r="AL54" s="71">
        <f t="shared" si="240"/>
        <v>0.1032973150406641</v>
      </c>
      <c r="AM54" s="71">
        <f t="shared" si="240"/>
        <v>0.20604511030522762</v>
      </c>
      <c r="AN54" s="71">
        <f t="shared" si="240"/>
        <v>0.16846204378723525</v>
      </c>
      <c r="AO54" s="71">
        <f t="shared" si="240"/>
        <v>0.13061910987096625</v>
      </c>
      <c r="AP54" s="71">
        <f t="shared" si="240"/>
        <v>9.8453020387290341E-2</v>
      </c>
      <c r="AQ54" s="71">
        <f t="shared" si="240"/>
        <v>1.3017283916822065E-2</v>
      </c>
      <c r="AR54" s="71">
        <f t="shared" si="240"/>
        <v>-2.5298495084752903E-2</v>
      </c>
      <c r="AS54" s="71">
        <f t="shared" si="240"/>
        <v>-5.3405102449871926E-3</v>
      </c>
      <c r="AT54" s="71">
        <f t="shared" si="240"/>
        <v>2.5587637995865158E-2</v>
      </c>
      <c r="AU54" s="71">
        <f t="shared" si="240"/>
        <v>6.8379193993745799E-2</v>
      </c>
      <c r="AV54" s="71">
        <f t="shared" si="240"/>
        <v>0.11230299714574646</v>
      </c>
      <c r="AW54" s="71">
        <f t="shared" si="240"/>
        <v>0.12922105146300644</v>
      </c>
      <c r="AX54" s="71">
        <f t="shared" si="240"/>
        <v>0.13352862251791114</v>
      </c>
      <c r="AY54" s="71">
        <f t="shared" si="240"/>
        <v>4.9557824195348231E-2</v>
      </c>
      <c r="AZ54" s="71">
        <f t="shared" si="240"/>
        <v>0.10652478879146904</v>
      </c>
      <c r="BA54" s="71">
        <f t="shared" si="240"/>
        <v>9.3940762969095259E-2</v>
      </c>
      <c r="BB54" s="71">
        <f t="shared" si="240"/>
        <v>0.1001181208640272</v>
      </c>
      <c r="BC54" s="71">
        <f t="shared" si="240"/>
        <v>7.8786987324236904E-2</v>
      </c>
      <c r="BD54" s="71">
        <f t="shared" si="240"/>
        <v>9.4869453357873182E-2</v>
      </c>
      <c r="BE54" s="71">
        <f t="shared" si="240"/>
        <v>8.6017818718647929E-2</v>
      </c>
      <c r="BF54" s="71">
        <f t="shared" si="240"/>
        <v>8.8377495056818745E-2</v>
      </c>
      <c r="BG54" s="71">
        <f t="shared" si="240"/>
        <v>6.3083280087178659E-2</v>
      </c>
      <c r="BH54" s="71">
        <f t="shared" si="240"/>
        <v>8.711317181549566E-2</v>
      </c>
      <c r="BI54" s="71">
        <f t="shared" si="240"/>
        <v>6.9709948915425396E-2</v>
      </c>
      <c r="BJ54" s="71">
        <f t="shared" si="240"/>
        <v>8.0038794792890736E-2</v>
      </c>
      <c r="BK54" s="71">
        <f t="shared" si="240"/>
        <v>5.2740097680625805E-2</v>
      </c>
      <c r="BL54" s="71">
        <f t="shared" si="240"/>
        <v>7.3572682746409546E-2</v>
      </c>
      <c r="BM54" s="71">
        <f t="shared" si="240"/>
        <v>6.0772838902567038E-2</v>
      </c>
      <c r="BN54" s="71">
        <f t="shared" ref="BN54:BO54" si="241">+BN52/BN$5</f>
        <v>6.7992295165949818E-2</v>
      </c>
      <c r="BO54" s="71">
        <f t="shared" si="241"/>
        <v>4.3613728103754704E-2</v>
      </c>
    </row>
  </sheetData>
  <pageMargins left="0.7" right="0.7" top="0.75" bottom="0.75" header="0.3" footer="0.3"/>
  <pageSetup orientation="portrait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481B6-27C1-4C57-8B02-BB59DCB22791}">
  <sheetPr>
    <tabColor theme="0"/>
  </sheetPr>
  <dimension ref="B2:V59"/>
  <sheetViews>
    <sheetView showGridLines="0" zoomScaleNormal="100" workbookViewId="0">
      <pane xSplit="2" topLeftCell="N1" activePane="topRight" state="frozen"/>
      <selection pane="topRight" activeCell="S6" sqref="S6"/>
    </sheetView>
  </sheetViews>
  <sheetFormatPr defaultColWidth="11.453125" defaultRowHeight="14.5"/>
  <cols>
    <col min="1" max="1" width="5.81640625" customWidth="1"/>
    <col min="2" max="2" width="42.453125" customWidth="1"/>
    <col min="3" max="3" width="13.453125" customWidth="1"/>
    <col min="4" max="19" width="14" customWidth="1"/>
    <col min="20" max="20" width="10.90625" customWidth="1"/>
    <col min="21" max="32" width="14" customWidth="1"/>
  </cols>
  <sheetData>
    <row r="2" spans="2:22">
      <c r="B2" s="50" t="s">
        <v>78</v>
      </c>
      <c r="C2" s="51"/>
      <c r="D2" s="50">
        <v>2010</v>
      </c>
      <c r="E2" s="50">
        <v>2011</v>
      </c>
      <c r="F2" s="50">
        <v>2012</v>
      </c>
      <c r="G2" s="50">
        <v>2013</v>
      </c>
      <c r="H2" s="50">
        <v>2014</v>
      </c>
      <c r="I2" s="50">
        <v>2015</v>
      </c>
      <c r="J2" s="50">
        <v>2016</v>
      </c>
      <c r="K2" s="50">
        <v>2017</v>
      </c>
      <c r="L2" s="50">
        <v>2018</v>
      </c>
      <c r="M2" s="50">
        <v>2019</v>
      </c>
      <c r="N2" s="50">
        <v>2020</v>
      </c>
      <c r="O2" s="50">
        <v>2021</v>
      </c>
      <c r="P2" s="50">
        <v>2022</v>
      </c>
      <c r="Q2" s="50">
        <v>2023</v>
      </c>
      <c r="R2" s="50">
        <v>2024</v>
      </c>
      <c r="S2" s="50">
        <v>2025</v>
      </c>
      <c r="T2" s="295"/>
      <c r="U2" s="295"/>
    </row>
    <row r="3" spans="2:22">
      <c r="B3" s="52" t="s">
        <v>54</v>
      </c>
      <c r="C3" s="52"/>
      <c r="M3" s="184"/>
      <c r="P3" s="184"/>
      <c r="Q3" s="184"/>
      <c r="R3" s="184"/>
      <c r="S3" s="184"/>
    </row>
    <row r="4" spans="2:22">
      <c r="B4" s="54"/>
      <c r="C4" s="55"/>
    </row>
    <row r="5" spans="2:22">
      <c r="B5" s="56" t="s">
        <v>57</v>
      </c>
      <c r="C5" s="57"/>
      <c r="D5" s="58">
        <v>120836777</v>
      </c>
      <c r="E5" s="58">
        <v>142351349</v>
      </c>
      <c r="F5" s="58">
        <v>170767842</v>
      </c>
      <c r="G5" s="58">
        <v>193630849</v>
      </c>
      <c r="H5" s="58">
        <v>234206462</v>
      </c>
      <c r="I5" s="58">
        <v>233395553</v>
      </c>
      <c r="J5" s="58">
        <v>241709148</v>
      </c>
      <c r="K5" s="58">
        <v>250961861</v>
      </c>
      <c r="L5" s="58">
        <v>247711908</v>
      </c>
      <c r="M5" s="58">
        <v>237560015</v>
      </c>
      <c r="N5" s="58">
        <v>184449186</v>
      </c>
      <c r="O5" s="58">
        <v>294690496</v>
      </c>
      <c r="P5" s="58">
        <v>315055264</v>
      </c>
      <c r="Q5" s="58">
        <v>326554888</v>
      </c>
      <c r="R5" s="58">
        <v>375982660.38200003</v>
      </c>
      <c r="S5" s="58">
        <v>403758469</v>
      </c>
      <c r="U5" s="184"/>
      <c r="V5" s="184"/>
    </row>
    <row r="6" spans="2:22">
      <c r="B6" s="59" t="s">
        <v>58</v>
      </c>
      <c r="C6" s="60"/>
      <c r="D6" s="62"/>
      <c r="E6" s="63">
        <f t="shared" ref="E6:K6" si="0">+E5/D5-1</f>
        <v>0.17804655614076825</v>
      </c>
      <c r="F6" s="63">
        <f t="shared" si="0"/>
        <v>0.19962222486560344</v>
      </c>
      <c r="G6" s="63">
        <f t="shared" si="0"/>
        <v>0.13388356222244702</v>
      </c>
      <c r="H6" s="63">
        <f t="shared" si="0"/>
        <v>0.20955138713459864</v>
      </c>
      <c r="I6" s="63">
        <f t="shared" si="0"/>
        <v>-3.4623681732572908E-3</v>
      </c>
      <c r="J6" s="63">
        <f t="shared" si="0"/>
        <v>3.5620194528727778E-2</v>
      </c>
      <c r="K6" s="63">
        <f t="shared" si="0"/>
        <v>3.8280359169525546E-2</v>
      </c>
      <c r="L6" s="63">
        <f>+L5/K5-1</f>
        <v>-1.2949987647724703E-2</v>
      </c>
      <c r="M6" s="63">
        <f t="shared" ref="M6:S6" si="1">+M5/L5-1</f>
        <v>-4.0982660389503711E-2</v>
      </c>
      <c r="N6" s="63">
        <f t="shared" si="1"/>
        <v>-0.22356804868866509</v>
      </c>
      <c r="O6" s="63">
        <f t="shared" si="1"/>
        <v>0.59767848473996521</v>
      </c>
      <c r="P6" s="63">
        <f t="shared" si="1"/>
        <v>6.9105615133241427E-2</v>
      </c>
      <c r="Q6" s="63">
        <f t="shared" si="1"/>
        <v>3.650033919128548E-2</v>
      </c>
      <c r="R6" s="63">
        <f t="shared" si="1"/>
        <v>0.15136130003970427</v>
      </c>
      <c r="S6" s="63">
        <f t="shared" si="1"/>
        <v>7.3875238261731591E-2</v>
      </c>
      <c r="U6" s="296"/>
      <c r="V6" s="296"/>
    </row>
    <row r="7" spans="2:22">
      <c r="B7" s="56" t="s">
        <v>59</v>
      </c>
      <c r="C7" s="57"/>
      <c r="D7" s="58">
        <v>-53188655</v>
      </c>
      <c r="E7" s="58">
        <v>-57654078</v>
      </c>
      <c r="F7" s="58">
        <v>-73455167</v>
      </c>
      <c r="G7" s="58">
        <v>-81426550</v>
      </c>
      <c r="H7" s="58">
        <v>-105803496</v>
      </c>
      <c r="I7" s="58">
        <v>-107429659</v>
      </c>
      <c r="J7" s="58">
        <v>-112129869</v>
      </c>
      <c r="K7" s="58">
        <v>-114536336</v>
      </c>
      <c r="L7" s="58">
        <v>-111862334</v>
      </c>
      <c r="M7" s="58">
        <v>-112311911</v>
      </c>
      <c r="N7" s="58">
        <v>-92216598</v>
      </c>
      <c r="O7" s="58">
        <v>-131606883</v>
      </c>
      <c r="P7" s="58">
        <v>-143643087</v>
      </c>
      <c r="Q7" s="58">
        <v>-148856031</v>
      </c>
      <c r="R7" s="58">
        <v>-173270690.382</v>
      </c>
      <c r="S7" s="58">
        <v>-187378691</v>
      </c>
    </row>
    <row r="8" spans="2:22">
      <c r="B8" s="165" t="s">
        <v>46</v>
      </c>
      <c r="C8" s="166"/>
      <c r="D8" s="67">
        <v>67648122</v>
      </c>
      <c r="E8" s="67">
        <v>84697271</v>
      </c>
      <c r="F8" s="67">
        <v>97312675</v>
      </c>
      <c r="G8" s="67">
        <v>112204299</v>
      </c>
      <c r="H8" s="67">
        <v>128402966</v>
      </c>
      <c r="I8" s="67">
        <v>125965894</v>
      </c>
      <c r="J8" s="67">
        <v>129579279</v>
      </c>
      <c r="K8" s="67">
        <v>136425525</v>
      </c>
      <c r="L8" s="67">
        <v>135849574</v>
      </c>
      <c r="M8" s="67">
        <v>125248104</v>
      </c>
      <c r="N8" s="67">
        <v>92232588</v>
      </c>
      <c r="O8" s="67">
        <v>163083613</v>
      </c>
      <c r="P8" s="67">
        <v>171412177</v>
      </c>
      <c r="Q8" s="67">
        <v>177698857</v>
      </c>
      <c r="R8" s="67">
        <v>202711970.00000003</v>
      </c>
      <c r="S8" s="67">
        <v>216379778</v>
      </c>
    </row>
    <row r="9" spans="2:22" s="69" customFormat="1">
      <c r="B9" s="59" t="s">
        <v>58</v>
      </c>
      <c r="C9" s="68"/>
      <c r="D9" s="62"/>
      <c r="E9" s="63">
        <f t="shared" ref="E9" si="2">+E8/D8-1</f>
        <v>0.25202693727403114</v>
      </c>
      <c r="F9" s="63">
        <f t="shared" ref="F9" si="3">+F8/E8-1</f>
        <v>0.14894699499822139</v>
      </c>
      <c r="G9" s="63">
        <f t="shared" ref="G9" si="4">+G8/F8-1</f>
        <v>0.15302861626196185</v>
      </c>
      <c r="H9" s="63">
        <f t="shared" ref="H9" si="5">+H8/G8-1</f>
        <v>0.14436761464906089</v>
      </c>
      <c r="I9" s="63">
        <f t="shared" ref="I9" si="6">+I8/H8-1</f>
        <v>-1.8979873097323963E-2</v>
      </c>
      <c r="J9" s="63">
        <f t="shared" ref="J9" si="7">+J8/I8-1</f>
        <v>2.8685423373409291E-2</v>
      </c>
      <c r="K9" s="63">
        <f t="shared" ref="K9" si="8">+K8/J8-1</f>
        <v>5.2834419614265604E-2</v>
      </c>
      <c r="L9" s="63">
        <f>+L8/K8-1</f>
        <v>-4.2217246369401495E-3</v>
      </c>
      <c r="M9" s="63">
        <f>+M8/L8-1</f>
        <v>-7.8038301393569376E-2</v>
      </c>
      <c r="N9" s="63">
        <f t="shared" ref="N9:S9" si="9">+N8/M8-1</f>
        <v>-0.26360092444992222</v>
      </c>
      <c r="O9" s="63">
        <f t="shared" si="9"/>
        <v>0.76817778332317865</v>
      </c>
      <c r="P9" s="63">
        <f t="shared" si="9"/>
        <v>5.1069287997685064E-2</v>
      </c>
      <c r="Q9" s="63">
        <f t="shared" si="9"/>
        <v>3.6675807460283316E-2</v>
      </c>
      <c r="R9" s="63">
        <f t="shared" si="9"/>
        <v>0.14076124867814999</v>
      </c>
      <c r="S9" s="63">
        <f t="shared" si="9"/>
        <v>6.7424770229404629E-2</v>
      </c>
    </row>
    <row r="10" spans="2:22">
      <c r="B10" s="59" t="s">
        <v>60</v>
      </c>
      <c r="C10" s="71"/>
      <c r="D10" s="71">
        <f>+D8/D$5</f>
        <v>0.55983057211133658</v>
      </c>
      <c r="E10" s="71">
        <f t="shared" ref="E10:O10" si="10">+E8/E$5</f>
        <v>0.59498748410174884</v>
      </c>
      <c r="F10" s="71">
        <f t="shared" si="10"/>
        <v>0.56985363204390671</v>
      </c>
      <c r="G10" s="71">
        <f t="shared" si="10"/>
        <v>0.57947532420311809</v>
      </c>
      <c r="H10" s="71">
        <f t="shared" si="10"/>
        <v>0.54824689679143013</v>
      </c>
      <c r="I10" s="71">
        <f t="shared" si="10"/>
        <v>0.53970991469576113</v>
      </c>
      <c r="J10" s="71">
        <f t="shared" si="10"/>
        <v>0.53609588247772899</v>
      </c>
      <c r="K10" s="71">
        <f t="shared" si="10"/>
        <v>0.54361058870216139</v>
      </c>
      <c r="L10" s="71">
        <f t="shared" si="10"/>
        <v>0.54841761583783044</v>
      </c>
      <c r="M10" s="71">
        <f t="shared" si="10"/>
        <v>0.52722721035356057</v>
      </c>
      <c r="N10" s="71">
        <f t="shared" si="10"/>
        <v>0.50004334527125538</v>
      </c>
      <c r="O10" s="71">
        <f t="shared" si="10"/>
        <v>0.55340642203812374</v>
      </c>
      <c r="P10" s="71">
        <f t="shared" ref="P10:Q10" si="11">+P8/P$5</f>
        <v>0.54407018890501702</v>
      </c>
      <c r="Q10" s="71">
        <f t="shared" si="11"/>
        <v>0.5441622940888271</v>
      </c>
      <c r="R10" s="71">
        <f t="shared" ref="R10" si="12">+R8/R$5</f>
        <v>0.53915244334417922</v>
      </c>
      <c r="S10" s="71">
        <f>+S8/S$5</f>
        <v>0.5359139054987847</v>
      </c>
    </row>
    <row r="11" spans="2:22">
      <c r="B11" s="70"/>
      <c r="C11" s="71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</row>
    <row r="12" spans="2:22">
      <c r="B12" s="56" t="s">
        <v>221</v>
      </c>
      <c r="C12" s="57"/>
      <c r="D12" s="58">
        <v>-1173137</v>
      </c>
      <c r="E12" s="58">
        <v>-1252026</v>
      </c>
      <c r="F12" s="58">
        <v>-1559106</v>
      </c>
      <c r="G12" s="58">
        <v>-1607588</v>
      </c>
      <c r="H12" s="58">
        <v>-2415561</v>
      </c>
      <c r="I12" s="58">
        <v>-2261043</v>
      </c>
      <c r="J12" s="58">
        <v>-2619603</v>
      </c>
      <c r="K12" s="58">
        <v>-2757073</v>
      </c>
      <c r="L12" s="58">
        <v>-2859732</v>
      </c>
      <c r="M12" s="58">
        <v>-2883104</v>
      </c>
      <c r="N12" s="58">
        <v>-2477999</v>
      </c>
      <c r="O12" s="58">
        <v>-2818622</v>
      </c>
      <c r="P12" s="58">
        <v>-3602452</v>
      </c>
      <c r="Q12" s="58">
        <v>-3498600</v>
      </c>
      <c r="R12" s="58">
        <v>-4428930</v>
      </c>
      <c r="S12" s="58">
        <v>-5006060</v>
      </c>
    </row>
    <row r="13" spans="2:22">
      <c r="B13" s="73" t="s">
        <v>61</v>
      </c>
      <c r="C13" s="57"/>
      <c r="D13" s="58">
        <v>-44752303</v>
      </c>
      <c r="E13" s="58">
        <v>-50285877</v>
      </c>
      <c r="F13" s="58">
        <v>-57622935</v>
      </c>
      <c r="G13" s="58">
        <v>-67708467</v>
      </c>
      <c r="H13" s="58">
        <v>-83638676</v>
      </c>
      <c r="I13" s="58">
        <v>-88772365</v>
      </c>
      <c r="J13" s="58">
        <v>-92111119</v>
      </c>
      <c r="K13" s="58">
        <v>-99047655</v>
      </c>
      <c r="L13" s="58">
        <v>-101745240</v>
      </c>
      <c r="M13" s="58">
        <v>-103767169</v>
      </c>
      <c r="N13" s="58">
        <v>-83435789</v>
      </c>
      <c r="O13" s="58">
        <v>-107893817</v>
      </c>
      <c r="P13" s="58">
        <v>-135799063</v>
      </c>
      <c r="Q13" s="58">
        <v>-141669544</v>
      </c>
      <c r="R13" s="58">
        <v>-159225113</v>
      </c>
      <c r="S13" s="58">
        <v>-173360497</v>
      </c>
    </row>
    <row r="14" spans="2:22">
      <c r="B14" s="74" t="s">
        <v>62</v>
      </c>
      <c r="C14" s="75"/>
      <c r="D14" s="76">
        <v>-45925440</v>
      </c>
      <c r="E14" s="76">
        <v>-51537903</v>
      </c>
      <c r="F14" s="76">
        <v>-59182041</v>
      </c>
      <c r="G14" s="76">
        <v>-69316055</v>
      </c>
      <c r="H14" s="76">
        <v>-86054237</v>
      </c>
      <c r="I14" s="76">
        <v>-91033408</v>
      </c>
      <c r="J14" s="76">
        <v>-94730722</v>
      </c>
      <c r="K14" s="76">
        <v>-101804728</v>
      </c>
      <c r="L14" s="76">
        <v>-104604972</v>
      </c>
      <c r="M14" s="76">
        <v>-106650273</v>
      </c>
      <c r="N14" s="76">
        <v>-85913788</v>
      </c>
      <c r="O14" s="76">
        <v>-110712439</v>
      </c>
      <c r="P14" s="76">
        <v>-139401515</v>
      </c>
      <c r="Q14" s="76">
        <v>-145168144</v>
      </c>
      <c r="R14" s="76">
        <v>-163654043</v>
      </c>
      <c r="S14" s="76">
        <v>-178366557</v>
      </c>
    </row>
    <row r="15" spans="2:22">
      <c r="B15" s="59" t="s">
        <v>58</v>
      </c>
      <c r="C15" s="77"/>
      <c r="D15" s="63"/>
      <c r="E15" s="63">
        <f t="shared" ref="E15" si="13">+E14/D14-1</f>
        <v>0.12220814868621832</v>
      </c>
      <c r="F15" s="63">
        <f t="shared" ref="F15" si="14">+F14/E14-1</f>
        <v>0.14832070292033417</v>
      </c>
      <c r="G15" s="63">
        <f t="shared" ref="G15" si="15">+G14/F14-1</f>
        <v>0.17123461490623471</v>
      </c>
      <c r="H15" s="63">
        <f t="shared" ref="H15" si="16">+H14/G14-1</f>
        <v>0.24147626404878353</v>
      </c>
      <c r="I15" s="63">
        <f t="shared" ref="I15" si="17">+I14/H14-1</f>
        <v>5.7860846526359921E-2</v>
      </c>
      <c r="J15" s="63">
        <f t="shared" ref="J15" si="18">+J14/I14-1</f>
        <v>4.061491359304048E-2</v>
      </c>
      <c r="K15" s="63">
        <f t="shared" ref="K15" si="19">+K14/J14-1</f>
        <v>7.4674887414032387E-2</v>
      </c>
      <c r="L15" s="63">
        <f>+L14/K14-1</f>
        <v>2.7506030957619165E-2</v>
      </c>
      <c r="M15" s="63">
        <f t="shared" ref="M15:S15" si="20">+M14/L14-1</f>
        <v>1.9552617441549458E-2</v>
      </c>
      <c r="N15" s="63">
        <f t="shared" si="20"/>
        <v>-0.19443442962401047</v>
      </c>
      <c r="O15" s="63">
        <f t="shared" si="20"/>
        <v>0.28864576428640309</v>
      </c>
      <c r="P15" s="63">
        <f t="shared" si="20"/>
        <v>0.25913146037727519</v>
      </c>
      <c r="Q15" s="63">
        <f t="shared" si="20"/>
        <v>4.1367046835897092E-2</v>
      </c>
      <c r="R15" s="63">
        <f t="shared" si="20"/>
        <v>0.12734129190216836</v>
      </c>
      <c r="S15" s="63">
        <f t="shared" si="20"/>
        <v>8.9900094921578022E-2</v>
      </c>
    </row>
    <row r="16" spans="2:22" s="69" customFormat="1">
      <c r="B16" s="59" t="s">
        <v>60</v>
      </c>
      <c r="C16" s="71"/>
      <c r="D16" s="71">
        <f>+-D14/D$5</f>
        <v>0.38006177539806446</v>
      </c>
      <c r="E16" s="71">
        <f t="shared" ref="E16:O16" si="21">+-E14/E$5</f>
        <v>0.36204716964080191</v>
      </c>
      <c r="F16" s="71">
        <f t="shared" si="21"/>
        <v>0.34656431976226532</v>
      </c>
      <c r="G16" s="71">
        <f t="shared" si="21"/>
        <v>0.35798043213661684</v>
      </c>
      <c r="H16" s="71">
        <f t="shared" si="21"/>
        <v>0.36742896103353462</v>
      </c>
      <c r="I16" s="71">
        <f t="shared" si="21"/>
        <v>0.39003917096912294</v>
      </c>
      <c r="J16" s="71">
        <f t="shared" si="21"/>
        <v>0.39192030084024787</v>
      </c>
      <c r="K16" s="71">
        <f t="shared" si="21"/>
        <v>0.40565816492729945</v>
      </c>
      <c r="L16" s="71">
        <f t="shared" si="21"/>
        <v>0.42228479383397266</v>
      </c>
      <c r="M16" s="71">
        <f t="shared" si="21"/>
        <v>0.44894033619251961</v>
      </c>
      <c r="N16" s="71">
        <f t="shared" si="21"/>
        <v>0.4657856717242439</v>
      </c>
      <c r="O16" s="71">
        <f t="shared" si="21"/>
        <v>0.37569056519556027</v>
      </c>
      <c r="P16" s="71">
        <f t="shared" ref="P16" si="22">+-P14/P$5</f>
        <v>0.44246686511481365</v>
      </c>
      <c r="Q16" s="71">
        <f t="shared" ref="Q16" si="23">+-Q14/Q$5</f>
        <v>0.44454439156948095</v>
      </c>
      <c r="R16" s="71">
        <f t="shared" ref="R16" si="24">+-R14/R$5</f>
        <v>0.43527018728397415</v>
      </c>
      <c r="S16" s="71">
        <f>+-S14/S$5</f>
        <v>0.44176548777234442</v>
      </c>
    </row>
    <row r="17" spans="2:21">
      <c r="B17" s="70"/>
      <c r="C17" s="71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</row>
    <row r="18" spans="2:21">
      <c r="B18" s="165" t="s">
        <v>47</v>
      </c>
      <c r="C18" s="166"/>
      <c r="D18" s="67">
        <v>21722682</v>
      </c>
      <c r="E18" s="67">
        <v>33159368</v>
      </c>
      <c r="F18" s="67">
        <v>38130634</v>
      </c>
      <c r="G18" s="67">
        <v>42888244</v>
      </c>
      <c r="H18" s="67">
        <v>42348729</v>
      </c>
      <c r="I18" s="67">
        <v>34932486</v>
      </c>
      <c r="J18" s="67">
        <v>34848557</v>
      </c>
      <c r="K18" s="67">
        <v>34620797</v>
      </c>
      <c r="L18" s="67">
        <v>31244602</v>
      </c>
      <c r="M18" s="67">
        <v>18597831</v>
      </c>
      <c r="N18" s="67">
        <v>6318800</v>
      </c>
      <c r="O18" s="67">
        <v>52371174</v>
      </c>
      <c r="P18" s="67">
        <v>32010662</v>
      </c>
      <c r="Q18" s="67">
        <v>32530713</v>
      </c>
      <c r="R18" s="67">
        <v>39057927.00000003</v>
      </c>
      <c r="S18" s="67">
        <v>38013221</v>
      </c>
      <c r="T18" s="184"/>
      <c r="U18" s="184"/>
    </row>
    <row r="19" spans="2:21" s="69" customFormat="1">
      <c r="B19" s="59" t="s">
        <v>58</v>
      </c>
      <c r="C19" s="78"/>
      <c r="D19" s="79"/>
      <c r="E19" s="63">
        <f t="shared" ref="E19" si="25">+E18/D18-1</f>
        <v>0.52648590998109723</v>
      </c>
      <c r="F19" s="63">
        <f t="shared" ref="F19" si="26">+F18/E18-1</f>
        <v>0.14992040861574929</v>
      </c>
      <c r="G19" s="63">
        <f t="shared" ref="G19" si="27">+G18/F18-1</f>
        <v>0.12477133215251546</v>
      </c>
      <c r="H19" s="63">
        <f t="shared" ref="H19" si="28">+H18/G18-1</f>
        <v>-1.2579554434543838E-2</v>
      </c>
      <c r="I19" s="63">
        <f t="shared" ref="I19" si="29">+I18/H18-1</f>
        <v>-0.17512315422736768</v>
      </c>
      <c r="J19" s="63">
        <f t="shared" ref="J19" si="30">+J18/I18-1</f>
        <v>-2.4026059868742511E-3</v>
      </c>
      <c r="K19" s="63">
        <f t="shared" ref="K19" si="31">+K18/J18-1</f>
        <v>-6.5357082073728145E-3</v>
      </c>
      <c r="L19" s="63">
        <f>+L18/K18-1</f>
        <v>-9.7519274325198246E-2</v>
      </c>
      <c r="M19" s="63">
        <f t="shared" ref="M19:S19" si="32">+M18/L18-1</f>
        <v>-0.40476658976164903</v>
      </c>
      <c r="N19" s="63">
        <f t="shared" si="32"/>
        <v>-0.6602399494865826</v>
      </c>
      <c r="O19" s="63">
        <f t="shared" si="32"/>
        <v>7.2881518642780279</v>
      </c>
      <c r="P19" s="63">
        <f t="shared" si="32"/>
        <v>-0.38877325912151595</v>
      </c>
      <c r="Q19" s="63">
        <f t="shared" si="32"/>
        <v>1.6246180725659531E-2</v>
      </c>
      <c r="R19" s="63">
        <f t="shared" si="32"/>
        <v>0.20064773864624574</v>
      </c>
      <c r="S19" s="63">
        <f t="shared" si="32"/>
        <v>-2.6747604910010381E-2</v>
      </c>
      <c r="T19" s="297"/>
      <c r="U19" s="297"/>
    </row>
    <row r="20" spans="2:21" s="69" customFormat="1">
      <c r="B20" s="59" t="s">
        <v>60</v>
      </c>
      <c r="C20" s="71"/>
      <c r="D20" s="71">
        <f>+D18/D$5</f>
        <v>0.17976879671327214</v>
      </c>
      <c r="E20" s="71">
        <f t="shared" ref="E20:L20" si="33">+E18/E$5</f>
        <v>0.2329403144609469</v>
      </c>
      <c r="F20" s="71">
        <f t="shared" si="33"/>
        <v>0.22328931228164142</v>
      </c>
      <c r="G20" s="71">
        <f t="shared" si="33"/>
        <v>0.22149489206650125</v>
      </c>
      <c r="H20" s="71">
        <f t="shared" si="33"/>
        <v>0.18081793575789554</v>
      </c>
      <c r="I20" s="71">
        <f t="shared" si="33"/>
        <v>0.14967074372663819</v>
      </c>
      <c r="J20" s="71">
        <f t="shared" si="33"/>
        <v>0.14417558163748109</v>
      </c>
      <c r="K20" s="71">
        <f t="shared" si="33"/>
        <v>0.13795242377486194</v>
      </c>
      <c r="L20" s="71">
        <f t="shared" si="33"/>
        <v>0.12613282200385781</v>
      </c>
      <c r="M20" s="71">
        <f>+M18/M$5</f>
        <v>7.8286874161040951E-2</v>
      </c>
      <c r="N20" s="71">
        <f t="shared" ref="N20:O20" si="34">+N18/N$5</f>
        <v>3.425767354701148E-2</v>
      </c>
      <c r="O20" s="71">
        <f t="shared" si="34"/>
        <v>0.17771585684256339</v>
      </c>
      <c r="P20" s="71">
        <f t="shared" ref="P20:Q20" si="35">+P18/P$5</f>
        <v>0.10160332379020336</v>
      </c>
      <c r="Q20" s="71">
        <f t="shared" si="35"/>
        <v>9.9617902519346144E-2</v>
      </c>
      <c r="R20" s="71">
        <f t="shared" ref="R20" si="36">+R18/R$5</f>
        <v>0.10388225606020503</v>
      </c>
      <c r="S20" s="71">
        <f>+S18/S$5</f>
        <v>9.4148417726440309E-2</v>
      </c>
      <c r="T20" s="298"/>
      <c r="U20" s="298"/>
    </row>
    <row r="21" spans="2:21">
      <c r="B21" s="70"/>
      <c r="C21" s="71"/>
      <c r="D21" s="80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184"/>
      <c r="U21" s="184"/>
    </row>
    <row r="22" spans="2:21">
      <c r="B22" s="70"/>
      <c r="C22" s="71"/>
      <c r="D22" s="80"/>
      <c r="E22" s="80"/>
      <c r="F22" s="80"/>
      <c r="G22" s="72"/>
      <c r="H22" s="72"/>
      <c r="I22" s="72"/>
      <c r="J22" s="72"/>
      <c r="K22" s="184"/>
      <c r="L22" s="184"/>
      <c r="M22" s="184"/>
      <c r="N22" s="184"/>
      <c r="O22" s="184"/>
      <c r="P22" s="184"/>
      <c r="Q22" s="184"/>
      <c r="R22" s="184"/>
      <c r="S22" s="184"/>
    </row>
    <row r="23" spans="2:21">
      <c r="B23" s="81" t="s">
        <v>56</v>
      </c>
      <c r="C23" s="82"/>
      <c r="D23" s="83">
        <v>25009726</v>
      </c>
      <c r="E23" s="83">
        <v>37662539</v>
      </c>
      <c r="F23" s="83">
        <v>42494713</v>
      </c>
      <c r="G23" s="83">
        <v>48209871</v>
      </c>
      <c r="H23" s="83">
        <v>49667404</v>
      </c>
      <c r="I23" s="83">
        <v>42777219</v>
      </c>
      <c r="J23" s="83">
        <v>42146224</v>
      </c>
      <c r="K23" s="83">
        <v>40569090</v>
      </c>
      <c r="L23" s="83">
        <v>37541362</v>
      </c>
      <c r="M23" s="83">
        <v>39295410</v>
      </c>
      <c r="N23" s="83">
        <v>24764884</v>
      </c>
      <c r="O23" s="83">
        <v>71596823</v>
      </c>
      <c r="P23" s="83">
        <v>62158188</v>
      </c>
      <c r="Q23" s="83">
        <v>56386068</v>
      </c>
      <c r="R23" s="83">
        <v>65366853.00000003</v>
      </c>
      <c r="S23" s="83">
        <v>67211198</v>
      </c>
      <c r="T23" s="184"/>
      <c r="U23" s="184"/>
    </row>
    <row r="24" spans="2:21">
      <c r="B24" s="59" t="s">
        <v>58</v>
      </c>
      <c r="C24" s="84"/>
      <c r="D24" s="63"/>
      <c r="E24" s="63">
        <f t="shared" ref="E24" si="37">+E23/D23-1</f>
        <v>0.50591569855663354</v>
      </c>
      <c r="F24" s="63">
        <f t="shared" ref="F24" si="38">+F23/E23-1</f>
        <v>0.12830186515040842</v>
      </c>
      <c r="G24" s="63">
        <f t="shared" ref="G24" si="39">+G23/F23-1</f>
        <v>0.13449103656730199</v>
      </c>
      <c r="H24" s="63">
        <f t="shared" ref="H24" si="40">+H23/G23-1</f>
        <v>3.0233082349463203E-2</v>
      </c>
      <c r="I24" s="63">
        <f t="shared" ref="I24" si="41">+I23/H23-1</f>
        <v>-0.13872649756367372</v>
      </c>
      <c r="J24" s="63">
        <f t="shared" ref="J24" si="42">+J23/I23-1</f>
        <v>-1.4750725146485122E-2</v>
      </c>
      <c r="K24" s="63">
        <f t="shared" ref="K24" si="43">+K23/J23-1</f>
        <v>-3.7420529060918972E-2</v>
      </c>
      <c r="L24" s="63">
        <f>+L23/K23-1</f>
        <v>-7.4631400408537663E-2</v>
      </c>
      <c r="M24" s="63">
        <f t="shared" ref="M24:S24" si="44">+M23/L23-1</f>
        <v>4.6723078400831675E-2</v>
      </c>
      <c r="N24" s="63">
        <f t="shared" si="44"/>
        <v>-0.36977667366239464</v>
      </c>
      <c r="O24" s="63">
        <f t="shared" si="44"/>
        <v>1.891062320340366</v>
      </c>
      <c r="P24" s="63">
        <f t="shared" si="44"/>
        <v>-0.1318303606851382</v>
      </c>
      <c r="Q24" s="63">
        <f t="shared" si="44"/>
        <v>-9.2861780333751032E-2</v>
      </c>
      <c r="R24" s="63">
        <f t="shared" si="44"/>
        <v>0.15927312044528508</v>
      </c>
      <c r="S24" s="63">
        <f t="shared" si="44"/>
        <v>2.8215294378635125E-2</v>
      </c>
      <c r="T24" s="297"/>
      <c r="U24" s="297"/>
    </row>
    <row r="25" spans="2:21">
      <c r="B25" s="59" t="s">
        <v>60</v>
      </c>
      <c r="C25" s="85"/>
      <c r="D25" s="71">
        <f>+D23/D$5</f>
        <v>0.20697114422374904</v>
      </c>
      <c r="E25" s="71">
        <f t="shared" ref="E25:L25" si="45">+E23/E$5</f>
        <v>0.26457451414808864</v>
      </c>
      <c r="F25" s="71">
        <f t="shared" si="45"/>
        <v>0.2488449376786058</v>
      </c>
      <c r="G25" s="71">
        <f t="shared" si="45"/>
        <v>0.24897825552580208</v>
      </c>
      <c r="H25" s="71">
        <f t="shared" si="45"/>
        <v>0.21206675330760089</v>
      </c>
      <c r="I25" s="71">
        <f t="shared" si="45"/>
        <v>0.18328206536137387</v>
      </c>
      <c r="J25" s="71">
        <f t="shared" si="45"/>
        <v>0.17436751711192991</v>
      </c>
      <c r="K25" s="71">
        <f t="shared" si="45"/>
        <v>0.16165440373427897</v>
      </c>
      <c r="L25" s="71">
        <f t="shared" si="45"/>
        <v>0.1515525123644843</v>
      </c>
      <c r="M25" s="71">
        <f>+M23/M$5</f>
        <v>0.16541255901166702</v>
      </c>
      <c r="N25" s="71">
        <f>+N23/N$5</f>
        <v>0.13426399181832116</v>
      </c>
      <c r="O25" s="71">
        <f t="shared" ref="O25" si="46">+O23/O$5</f>
        <v>0.24295599611057697</v>
      </c>
      <c r="P25" s="71">
        <f t="shared" ref="P25:Q25" si="47">+P23/P$5</f>
        <v>0.19729296762361032</v>
      </c>
      <c r="Q25" s="71">
        <f t="shared" si="47"/>
        <v>0.17266949622263808</v>
      </c>
      <c r="R25" s="71">
        <f t="shared" ref="R25" si="48">+R23/R$5</f>
        <v>0.17385603084351556</v>
      </c>
      <c r="S25" s="71">
        <f>+S23/S$5</f>
        <v>0.16646387174605617</v>
      </c>
      <c r="T25" s="298"/>
      <c r="U25" s="298"/>
    </row>
    <row r="26" spans="2:21">
      <c r="B26" s="69"/>
      <c r="C26" s="86"/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2:21">
      <c r="B27" s="69"/>
      <c r="C27" s="87"/>
      <c r="D27" s="72"/>
      <c r="E27" s="72"/>
      <c r="F27" s="72"/>
      <c r="G27" s="72"/>
      <c r="H27" s="72"/>
      <c r="I27" s="72"/>
      <c r="J27" s="72"/>
      <c r="K27" s="72"/>
      <c r="L27" s="72"/>
      <c r="M27" s="36"/>
      <c r="N27" s="36"/>
      <c r="O27" s="36"/>
      <c r="P27" s="36"/>
      <c r="Q27" s="36"/>
      <c r="R27" s="36"/>
      <c r="S27" s="36"/>
    </row>
    <row r="28" spans="2:21">
      <c r="B28" s="81" t="s">
        <v>79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>
        <v>22348010</v>
      </c>
      <c r="N28" s="82"/>
      <c r="O28" s="82"/>
      <c r="P28" s="82"/>
      <c r="Q28" s="82"/>
      <c r="R28" s="82"/>
      <c r="S28" s="82"/>
    </row>
    <row r="29" spans="2:21">
      <c r="B29" s="59" t="s">
        <v>58</v>
      </c>
      <c r="C29" s="69"/>
      <c r="D29" s="72"/>
      <c r="E29" s="72"/>
      <c r="F29" s="72"/>
      <c r="G29" s="72"/>
      <c r="H29" s="72"/>
      <c r="I29" s="72"/>
      <c r="J29" s="72"/>
      <c r="K29" s="72"/>
      <c r="L29" s="72"/>
      <c r="M29" s="61">
        <f>+M28/L23-1</f>
        <v>-0.40470966397010322</v>
      </c>
      <c r="N29" s="63"/>
      <c r="O29" s="63"/>
      <c r="P29" s="63"/>
      <c r="Q29" s="63"/>
      <c r="R29" s="63"/>
      <c r="S29" s="63"/>
    </row>
    <row r="30" spans="2:21">
      <c r="B30" s="59" t="s">
        <v>60</v>
      </c>
      <c r="C30" s="69"/>
      <c r="D30" s="72"/>
      <c r="E30" s="72"/>
      <c r="F30" s="72"/>
      <c r="G30" s="72"/>
      <c r="H30" s="72"/>
      <c r="I30" s="72"/>
      <c r="J30" s="72"/>
      <c r="K30" s="72"/>
      <c r="L30" s="72"/>
      <c r="M30" s="71">
        <f t="shared" ref="M30" si="49">+M28/M$5</f>
        <v>9.4073112430136871E-2</v>
      </c>
      <c r="N30" s="71"/>
      <c r="O30" s="71"/>
      <c r="P30" s="71"/>
      <c r="Q30" s="71"/>
      <c r="R30" s="71"/>
      <c r="S30" s="71"/>
    </row>
    <row r="32" spans="2:21">
      <c r="M32" s="36"/>
      <c r="N32" s="36"/>
      <c r="O32" s="36"/>
      <c r="P32" s="36"/>
      <c r="Q32" s="36"/>
      <c r="R32" s="36"/>
      <c r="S32" s="36"/>
    </row>
    <row r="33" spans="2:21">
      <c r="B33" s="56" t="s">
        <v>63</v>
      </c>
      <c r="C33" s="57"/>
      <c r="D33" s="58">
        <v>1354859</v>
      </c>
      <c r="E33" s="58">
        <v>1512174</v>
      </c>
      <c r="F33" s="58">
        <v>660154</v>
      </c>
      <c r="G33" s="58">
        <v>2049896</v>
      </c>
      <c r="H33" s="58">
        <v>342275</v>
      </c>
      <c r="I33" s="58">
        <v>2393435</v>
      </c>
      <c r="J33" s="58">
        <v>333462</v>
      </c>
      <c r="K33" s="58">
        <v>1523302</v>
      </c>
      <c r="L33" s="58">
        <v>411947</v>
      </c>
      <c r="M33" s="58">
        <v>15287159</v>
      </c>
      <c r="N33" s="58">
        <v>799192</v>
      </c>
      <c r="O33" s="58">
        <v>952663</v>
      </c>
      <c r="P33" s="58">
        <v>1713045</v>
      </c>
      <c r="Q33" s="58">
        <v>1061520</v>
      </c>
      <c r="R33" s="58">
        <v>1856600</v>
      </c>
      <c r="S33" s="58">
        <v>1159360</v>
      </c>
    </row>
    <row r="34" spans="2:21">
      <c r="B34" s="56" t="s">
        <v>64</v>
      </c>
      <c r="C34" s="57"/>
      <c r="D34" s="58">
        <v>-455630</v>
      </c>
      <c r="E34" s="58">
        <v>-106662</v>
      </c>
      <c r="F34" s="58">
        <v>-245500</v>
      </c>
      <c r="G34" s="58">
        <v>-366329</v>
      </c>
      <c r="H34" s="58">
        <v>-868404</v>
      </c>
      <c r="I34" s="58">
        <v>-337312</v>
      </c>
      <c r="J34" s="58">
        <v>-312672</v>
      </c>
      <c r="K34" s="58">
        <v>-595297</v>
      </c>
      <c r="L34" s="58">
        <v>-83909</v>
      </c>
      <c r="M34" s="58">
        <v>-4447118</v>
      </c>
      <c r="N34" s="58">
        <v>-212808</v>
      </c>
      <c r="O34" s="58">
        <v>-281360</v>
      </c>
      <c r="P34" s="58">
        <v>-575420</v>
      </c>
      <c r="Q34" s="58">
        <v>-182106</v>
      </c>
      <c r="R34" s="58">
        <v>-488139</v>
      </c>
      <c r="S34" s="58">
        <v>-260801</v>
      </c>
    </row>
    <row r="35" spans="2:21">
      <c r="B35" s="56" t="s">
        <v>70</v>
      </c>
      <c r="C35" s="57"/>
      <c r="D35" s="58">
        <v>1012700</v>
      </c>
      <c r="E35" s="58">
        <v>813072</v>
      </c>
      <c r="F35" s="58">
        <v>1557119</v>
      </c>
      <c r="G35" s="58">
        <v>1854216</v>
      </c>
      <c r="H35" s="58">
        <v>883647</v>
      </c>
      <c r="I35" s="58">
        <v>571543</v>
      </c>
      <c r="J35" s="58">
        <v>1514110</v>
      </c>
      <c r="K35" s="58">
        <v>1156052</v>
      </c>
      <c r="L35" s="58">
        <v>1207960</v>
      </c>
      <c r="M35" s="58">
        <v>3608113</v>
      </c>
      <c r="N35" s="58">
        <v>-58569</v>
      </c>
      <c r="O35" s="58">
        <v>1591730</v>
      </c>
      <c r="P35" s="58">
        <v>-347070</v>
      </c>
      <c r="Q35" s="58">
        <v>4327510</v>
      </c>
      <c r="R35" s="58">
        <v>3237100</v>
      </c>
      <c r="S35" s="58">
        <v>2969694</v>
      </c>
    </row>
    <row r="36" spans="2:21">
      <c r="B36" s="56" t="s">
        <v>71</v>
      </c>
      <c r="C36" s="57"/>
      <c r="D36" s="58">
        <v>-638259</v>
      </c>
      <c r="E36" s="58">
        <v>-442836</v>
      </c>
      <c r="F36" s="58">
        <v>-410815</v>
      </c>
      <c r="G36" s="58">
        <v>-481817</v>
      </c>
      <c r="H36" s="58">
        <v>-546650</v>
      </c>
      <c r="I36" s="58">
        <v>-399446</v>
      </c>
      <c r="J36" s="58">
        <v>-366941</v>
      </c>
      <c r="K36" s="58">
        <v>-385487</v>
      </c>
      <c r="L36" s="58">
        <v>-403611</v>
      </c>
      <c r="M36" s="58">
        <v>-2713804</v>
      </c>
      <c r="N36" s="58">
        <v>-2107823</v>
      </c>
      <c r="O36" s="58">
        <v>-1589534</v>
      </c>
      <c r="P36" s="58">
        <v>-2388418</v>
      </c>
      <c r="Q36" s="58">
        <v>-3996537</v>
      </c>
      <c r="R36" s="58">
        <v>-4924767</v>
      </c>
      <c r="S36" s="58">
        <v>-5577298</v>
      </c>
    </row>
    <row r="37" spans="2:21">
      <c r="B37" s="56" t="s">
        <v>65</v>
      </c>
      <c r="C37" s="57"/>
      <c r="D37" s="58">
        <v>283143</v>
      </c>
      <c r="E37" s="58">
        <v>87924</v>
      </c>
      <c r="F37" s="58">
        <v>171926</v>
      </c>
      <c r="G37" s="58">
        <v>390842</v>
      </c>
      <c r="H37" s="58">
        <v>566718</v>
      </c>
      <c r="I37" s="58">
        <v>401647</v>
      </c>
      <c r="J37" s="58">
        <v>-85825</v>
      </c>
      <c r="K37" s="58">
        <v>-171823</v>
      </c>
      <c r="L37" s="58">
        <v>-257584</v>
      </c>
      <c r="M37" s="58">
        <v>7856</v>
      </c>
      <c r="N37" s="58">
        <v>-47238</v>
      </c>
      <c r="O37" s="58">
        <v>160461</v>
      </c>
      <c r="P37" s="58">
        <v>0</v>
      </c>
      <c r="Q37" s="58">
        <v>0</v>
      </c>
      <c r="R37" s="58">
        <v>0</v>
      </c>
      <c r="S37" s="58">
        <v>0</v>
      </c>
    </row>
    <row r="38" spans="2:21">
      <c r="B38" s="56" t="s">
        <v>66</v>
      </c>
      <c r="C38" s="56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</row>
    <row r="39" spans="2:21">
      <c r="B39" s="56" t="s">
        <v>69</v>
      </c>
      <c r="C39" s="57"/>
      <c r="D39" s="58">
        <v>-590639</v>
      </c>
      <c r="E39" s="58">
        <v>581715</v>
      </c>
      <c r="F39" s="58">
        <v>-1011827</v>
      </c>
      <c r="G39" s="58">
        <v>655075</v>
      </c>
      <c r="H39" s="58">
        <v>2643578</v>
      </c>
      <c r="I39" s="58">
        <v>3976644</v>
      </c>
      <c r="J39" s="58">
        <v>-1725742</v>
      </c>
      <c r="K39" s="58">
        <v>-1387816</v>
      </c>
      <c r="L39" s="58">
        <v>1729477</v>
      </c>
      <c r="M39" s="58">
        <v>384606</v>
      </c>
      <c r="N39" s="58">
        <v>-1035915</v>
      </c>
      <c r="O39" s="58">
        <v>2902328</v>
      </c>
      <c r="P39" s="58">
        <v>-763095</v>
      </c>
      <c r="Q39" s="58">
        <v>172403</v>
      </c>
      <c r="R39" s="58">
        <v>755476</v>
      </c>
      <c r="S39" s="58">
        <v>-2100048</v>
      </c>
    </row>
    <row r="40" spans="2:21">
      <c r="B40" s="56" t="s">
        <v>67</v>
      </c>
      <c r="C40" s="57"/>
      <c r="D40" s="58">
        <v>-6499</v>
      </c>
      <c r="E40" s="58">
        <v>-100272</v>
      </c>
      <c r="F40" s="58">
        <v>-35425</v>
      </c>
      <c r="G40" s="58">
        <v>-32899</v>
      </c>
      <c r="H40" s="58">
        <v>187478</v>
      </c>
      <c r="I40" s="58">
        <v>108483</v>
      </c>
      <c r="J40" s="58">
        <v>42307</v>
      </c>
      <c r="K40" s="58">
        <v>37363</v>
      </c>
      <c r="L40" s="58">
        <v>42186</v>
      </c>
      <c r="M40" s="58">
        <v>41783</v>
      </c>
      <c r="N40" s="58">
        <v>669577</v>
      </c>
      <c r="O40" s="58">
        <v>422200</v>
      </c>
      <c r="P40" s="58">
        <v>1820696</v>
      </c>
      <c r="Q40" s="58">
        <v>1262420</v>
      </c>
      <c r="R40" s="58">
        <v>1652098</v>
      </c>
      <c r="S40" s="58">
        <v>141725</v>
      </c>
    </row>
    <row r="41" spans="2:21">
      <c r="B41" s="56" t="s">
        <v>68</v>
      </c>
      <c r="C41" s="57"/>
      <c r="D41" s="58">
        <v>139233</v>
      </c>
      <c r="E41" s="58">
        <v>-380171</v>
      </c>
      <c r="F41" s="58">
        <v>-211230</v>
      </c>
      <c r="G41" s="58">
        <v>-607234</v>
      </c>
      <c r="H41" s="58">
        <v>-175385</v>
      </c>
      <c r="I41" s="58">
        <v>296591</v>
      </c>
      <c r="J41" s="58">
        <v>-48492</v>
      </c>
      <c r="K41" s="58">
        <v>-335593</v>
      </c>
      <c r="L41" s="58">
        <v>578097</v>
      </c>
      <c r="M41" s="58">
        <v>303955</v>
      </c>
      <c r="N41" s="58">
        <v>-635463</v>
      </c>
      <c r="O41" s="58">
        <v>-3043982</v>
      </c>
      <c r="P41" s="58">
        <v>4503280</v>
      </c>
      <c r="Q41" s="58">
        <v>1401288</v>
      </c>
      <c r="R41" s="58">
        <v>-518145</v>
      </c>
      <c r="S41" s="58">
        <v>-205654</v>
      </c>
    </row>
    <row r="42" spans="2:21">
      <c r="B42" s="89" t="s">
        <v>72</v>
      </c>
      <c r="C42" s="90"/>
      <c r="D42" s="67">
        <v>1098908</v>
      </c>
      <c r="E42" s="67">
        <v>1964944</v>
      </c>
      <c r="F42" s="67">
        <v>474402</v>
      </c>
      <c r="G42" s="67">
        <v>3461750</v>
      </c>
      <c r="H42" s="67">
        <v>3033257</v>
      </c>
      <c r="I42" s="67">
        <v>7011585</v>
      </c>
      <c r="J42" s="67">
        <v>-649793</v>
      </c>
      <c r="K42" s="67">
        <v>-159299</v>
      </c>
      <c r="L42" s="67">
        <v>3224563</v>
      </c>
      <c r="M42" s="67">
        <v>12472550</v>
      </c>
      <c r="N42" s="67">
        <v>-2629047</v>
      </c>
      <c r="O42" s="67">
        <v>1114506</v>
      </c>
      <c r="P42" s="67">
        <v>3963018</v>
      </c>
      <c r="Q42" s="67">
        <v>4046498</v>
      </c>
      <c r="R42" s="67">
        <v>1570223</v>
      </c>
      <c r="S42" s="67">
        <v>-3873022</v>
      </c>
    </row>
    <row r="43" spans="2:21">
      <c r="B43" s="91"/>
      <c r="C43" s="91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</row>
    <row r="44" spans="2:21">
      <c r="B44" s="91" t="s">
        <v>73</v>
      </c>
      <c r="C44" s="92"/>
      <c r="D44" s="93">
        <v>22821590</v>
      </c>
      <c r="E44" s="93">
        <v>35124312</v>
      </c>
      <c r="F44" s="93">
        <v>38605036</v>
      </c>
      <c r="G44" s="93">
        <v>46349993</v>
      </c>
      <c r="H44" s="93">
        <v>45381986</v>
      </c>
      <c r="I44" s="93">
        <v>41944071</v>
      </c>
      <c r="J44" s="93">
        <v>34198764</v>
      </c>
      <c r="K44" s="93">
        <v>34461498</v>
      </c>
      <c r="L44" s="93">
        <v>34469165</v>
      </c>
      <c r="M44" s="93">
        <v>31070381</v>
      </c>
      <c r="N44" s="93">
        <v>3689753</v>
      </c>
      <c r="O44" s="93">
        <v>53485680</v>
      </c>
      <c r="P44" s="93">
        <v>35973680</v>
      </c>
      <c r="Q44" s="93">
        <v>36577211</v>
      </c>
      <c r="R44" s="93">
        <v>40628150.00000003</v>
      </c>
      <c r="S44" s="93">
        <v>34140199</v>
      </c>
    </row>
    <row r="45" spans="2:21">
      <c r="B45" s="56" t="s">
        <v>74</v>
      </c>
      <c r="C45" s="57"/>
      <c r="D45" s="58">
        <v>-3428128</v>
      </c>
      <c r="E45" s="58">
        <v>-6699838</v>
      </c>
      <c r="F45" s="58">
        <v>-7239408</v>
      </c>
      <c r="G45" s="58">
        <v>-8462387</v>
      </c>
      <c r="H45" s="58">
        <v>-8610927</v>
      </c>
      <c r="I45" s="58">
        <v>-8943287</v>
      </c>
      <c r="J45" s="58">
        <v>-7802443</v>
      </c>
      <c r="K45" s="58">
        <v>-7764969</v>
      </c>
      <c r="L45" s="58">
        <v>-8918974</v>
      </c>
      <c r="M45" s="58">
        <v>-7666853</v>
      </c>
      <c r="N45" s="58">
        <v>848541</v>
      </c>
      <c r="O45" s="58">
        <v>-14100315</v>
      </c>
      <c r="P45" s="58">
        <v>-4430748</v>
      </c>
      <c r="Q45" s="58">
        <v>-7734673</v>
      </c>
      <c r="R45" s="58">
        <v>-10359318</v>
      </c>
      <c r="S45" s="58">
        <v>-6498113</v>
      </c>
    </row>
    <row r="46" spans="2:21">
      <c r="B46" s="94"/>
      <c r="C46" s="95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</row>
    <row r="47" spans="2:21" s="97" customFormat="1">
      <c r="B47" s="91" t="s">
        <v>75</v>
      </c>
      <c r="C47" s="92"/>
      <c r="D47" s="93">
        <v>19393462</v>
      </c>
      <c r="E47" s="93">
        <v>28424474</v>
      </c>
      <c r="F47" s="93">
        <v>31365628</v>
      </c>
      <c r="G47" s="93">
        <v>37887606</v>
      </c>
      <c r="H47" s="93">
        <v>36771059</v>
      </c>
      <c r="I47" s="93">
        <v>33000784</v>
      </c>
      <c r="J47" s="93">
        <v>26396321</v>
      </c>
      <c r="K47" s="93">
        <v>26696529</v>
      </c>
      <c r="L47" s="93">
        <v>25550191</v>
      </c>
      <c r="M47" s="93">
        <v>23403528</v>
      </c>
      <c r="N47" s="93">
        <v>4538294</v>
      </c>
      <c r="O47" s="93">
        <v>39385365</v>
      </c>
      <c r="P47" s="93">
        <v>31542932</v>
      </c>
      <c r="Q47" s="93">
        <v>28842538</v>
      </c>
      <c r="R47" s="93">
        <v>30268832.00000003</v>
      </c>
      <c r="S47" s="93">
        <v>27642086</v>
      </c>
      <c r="T47" s="184"/>
      <c r="U47" s="184"/>
    </row>
    <row r="48" spans="2:21">
      <c r="B48" s="59" t="s">
        <v>58</v>
      </c>
      <c r="C48" s="86"/>
      <c r="D48" s="58"/>
      <c r="E48" s="63">
        <f t="shared" ref="E48" si="50">+E47/D47-1</f>
        <v>0.46567301908241032</v>
      </c>
      <c r="F48" s="63">
        <f t="shared" ref="F48" si="51">+F47/E47-1</f>
        <v>0.10347259196423475</v>
      </c>
      <c r="G48" s="63">
        <f t="shared" ref="G48" si="52">+G47/F47-1</f>
        <v>0.20793392053237381</v>
      </c>
      <c r="H48" s="63">
        <f t="shared" ref="H48" si="53">+H47/G47-1</f>
        <v>-2.946998023575309E-2</v>
      </c>
      <c r="I48" s="63">
        <f t="shared" ref="I48" si="54">+I47/H47-1</f>
        <v>-0.10253376167382067</v>
      </c>
      <c r="J48" s="63">
        <f t="shared" ref="J48" si="55">+J47/I47-1</f>
        <v>-0.20013048780901688</v>
      </c>
      <c r="K48" s="63">
        <f t="shared" ref="K48" si="56">+K47/J47-1</f>
        <v>1.1373100061936592E-2</v>
      </c>
      <c r="L48" s="63">
        <f t="shared" ref="L48" si="57">+L47/K47-1</f>
        <v>-4.2939589637289499E-2</v>
      </c>
      <c r="M48" s="63">
        <f t="shared" ref="M48" si="58">+M47/L47-1</f>
        <v>-8.4017493254747055E-2</v>
      </c>
      <c r="N48" s="63">
        <f t="shared" ref="N48:S48" si="59">+N47/M47-1</f>
        <v>-0.80608504837390327</v>
      </c>
      <c r="O48" s="63">
        <f t="shared" si="59"/>
        <v>7.6784516384350603</v>
      </c>
      <c r="P48" s="63">
        <f t="shared" si="59"/>
        <v>-0.19912048548997829</v>
      </c>
      <c r="Q48" s="63">
        <f t="shared" si="59"/>
        <v>-8.5610113860055903E-2</v>
      </c>
      <c r="R48" s="63">
        <f t="shared" si="59"/>
        <v>4.9451057323735892E-2</v>
      </c>
      <c r="S48" s="63">
        <f t="shared" si="59"/>
        <v>-8.6780553673165395E-2</v>
      </c>
      <c r="T48" s="296"/>
      <c r="U48" s="296"/>
    </row>
    <row r="49" spans="2:21">
      <c r="B49" s="59" t="s">
        <v>60</v>
      </c>
      <c r="C49" s="85"/>
      <c r="D49" s="71">
        <f>+D47/D$5</f>
        <v>0.16049304261069458</v>
      </c>
      <c r="E49" s="71">
        <f t="shared" ref="E49:L49" si="60">+E47/E$5</f>
        <v>0.19967829036871299</v>
      </c>
      <c r="F49" s="71">
        <f t="shared" si="60"/>
        <v>0.18367409011352384</v>
      </c>
      <c r="G49" s="71">
        <f t="shared" si="60"/>
        <v>0.19566926548981872</v>
      </c>
      <c r="H49" s="71">
        <f t="shared" si="60"/>
        <v>0.15700275170033523</v>
      </c>
      <c r="I49" s="71">
        <f t="shared" si="60"/>
        <v>0.14139422784974828</v>
      </c>
      <c r="J49" s="71">
        <f t="shared" si="60"/>
        <v>0.10920695893562125</v>
      </c>
      <c r="K49" s="71">
        <f t="shared" si="60"/>
        <v>0.10637683707645124</v>
      </c>
      <c r="L49" s="71">
        <f t="shared" si="60"/>
        <v>0.10314478301140048</v>
      </c>
      <c r="M49" s="71">
        <f t="shared" ref="M49:R49" si="61">+M47/M$5</f>
        <v>9.8516275981881882E-2</v>
      </c>
      <c r="N49" s="71">
        <f t="shared" si="61"/>
        <v>2.4604575918269436E-2</v>
      </c>
      <c r="O49" s="71">
        <f t="shared" si="61"/>
        <v>0.13364993284343993</v>
      </c>
      <c r="P49" s="71">
        <f t="shared" si="61"/>
        <v>0.10011872710687354</v>
      </c>
      <c r="Q49" s="71">
        <f t="shared" si="61"/>
        <v>8.8323706243221195E-2</v>
      </c>
      <c r="R49" s="71">
        <f t="shared" si="61"/>
        <v>8.0505925377640453E-2</v>
      </c>
      <c r="S49" s="71">
        <f>+S47/S$5</f>
        <v>6.8461934850461301E-2</v>
      </c>
      <c r="T49" s="299"/>
      <c r="U49" s="299"/>
    </row>
    <row r="50" spans="2:21">
      <c r="B50" s="70"/>
      <c r="C50" s="85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</row>
    <row r="51" spans="2:21">
      <c r="B51" s="56" t="s">
        <v>76</v>
      </c>
      <c r="C51" s="57"/>
      <c r="D51" s="58">
        <v>-68534</v>
      </c>
      <c r="E51" s="58">
        <v>1655</v>
      </c>
      <c r="F51" s="58">
        <v>171403</v>
      </c>
      <c r="G51" s="58">
        <v>65130</v>
      </c>
      <c r="H51" s="58">
        <v>-38282</v>
      </c>
      <c r="I51" s="58">
        <v>-120140</v>
      </c>
      <c r="J51" s="58">
        <v>-395246</v>
      </c>
      <c r="K51" s="58">
        <v>-297787</v>
      </c>
      <c r="L51" s="58">
        <v>-37784</v>
      </c>
      <c r="M51" s="58">
        <v>15027</v>
      </c>
      <c r="N51" s="58">
        <v>-181325</v>
      </c>
      <c r="O51" s="58">
        <v>35749</v>
      </c>
      <c r="P51" s="58">
        <v>191</v>
      </c>
      <c r="Q51" s="58">
        <v>-17565</v>
      </c>
      <c r="R51" s="58">
        <v>175633</v>
      </c>
      <c r="S51" s="58">
        <v>189621</v>
      </c>
    </row>
    <row r="52" spans="2:21" s="97" customFormat="1">
      <c r="B52" s="81" t="s">
        <v>77</v>
      </c>
      <c r="C52" s="82"/>
      <c r="D52" s="83">
        <v>19461996</v>
      </c>
      <c r="E52" s="83">
        <v>28422819</v>
      </c>
      <c r="F52" s="83">
        <v>31194225</v>
      </c>
      <c r="G52" s="83">
        <v>37822476</v>
      </c>
      <c r="H52" s="83">
        <v>36809341</v>
      </c>
      <c r="I52" s="83">
        <v>33120924</v>
      </c>
      <c r="J52" s="83">
        <v>26791567</v>
      </c>
      <c r="K52" s="83">
        <v>26994316</v>
      </c>
      <c r="L52" s="83">
        <v>25587975</v>
      </c>
      <c r="M52" s="83">
        <v>23388501</v>
      </c>
      <c r="N52" s="83">
        <v>4719619</v>
      </c>
      <c r="O52" s="83">
        <v>39349616</v>
      </c>
      <c r="P52" s="83">
        <v>31542741</v>
      </c>
      <c r="Q52" s="83">
        <v>28860103</v>
      </c>
      <c r="R52" s="83">
        <v>30093199.00000003</v>
      </c>
      <c r="S52" s="83">
        <v>27452465</v>
      </c>
    </row>
    <row r="53" spans="2:21">
      <c r="B53" s="59" t="s">
        <v>58</v>
      </c>
      <c r="C53" s="86"/>
      <c r="D53" s="63"/>
      <c r="E53" s="63">
        <f t="shared" ref="E53" si="62">+E52/D52-1</f>
        <v>0.4604267208769337</v>
      </c>
      <c r="F53" s="63">
        <f t="shared" ref="F53" si="63">+F52/E52-1</f>
        <v>9.7506373312231887E-2</v>
      </c>
      <c r="G53" s="63">
        <f t="shared" ref="G53" si="64">+G52/F52-1</f>
        <v>0.21248327214412277</v>
      </c>
      <c r="H53" s="63">
        <f t="shared" ref="H53" si="65">+H52/G52-1</f>
        <v>-2.678658583853688E-2</v>
      </c>
      <c r="I53" s="63">
        <f t="shared" ref="I53" si="66">+I52/H52-1</f>
        <v>-0.10020328807299217</v>
      </c>
      <c r="J53" s="63">
        <f t="shared" ref="J53" si="67">+J52/I52-1</f>
        <v>-0.19109844278498989</v>
      </c>
      <c r="K53" s="63">
        <f t="shared" ref="K53" si="68">+K52/J52-1</f>
        <v>7.5676424600323866E-3</v>
      </c>
      <c r="L53" s="63">
        <f t="shared" ref="L53" si="69">+L52/K52-1</f>
        <v>-5.2097671228268916E-2</v>
      </c>
      <c r="M53" s="63">
        <f t="shared" ref="M53" si="70">+M52/L52-1</f>
        <v>-8.5957329565938712E-2</v>
      </c>
      <c r="N53" s="63">
        <f t="shared" ref="N53:O53" si="71">+N52/M52-1</f>
        <v>-0.79820771754461739</v>
      </c>
      <c r="O53" s="63">
        <f t="shared" si="71"/>
        <v>7.3374560531263224</v>
      </c>
      <c r="P53" s="63">
        <f t="shared" ref="P53:S53" si="72">+P52/O52-1</f>
        <v>-0.19839774294112555</v>
      </c>
      <c r="Q53" s="63">
        <f t="shared" si="72"/>
        <v>-8.5047713513546563E-2</v>
      </c>
      <c r="R53" s="63">
        <f t="shared" si="72"/>
        <v>4.2726666637330712E-2</v>
      </c>
      <c r="S53" s="63">
        <f t="shared" si="72"/>
        <v>-8.7751853832489735E-2</v>
      </c>
    </row>
    <row r="54" spans="2:21">
      <c r="B54" s="59" t="s">
        <v>60</v>
      </c>
      <c r="C54" s="85"/>
      <c r="D54" s="71">
        <f>+D52/D$5</f>
        <v>0.16106020437800986</v>
      </c>
      <c r="E54" s="71">
        <f t="shared" ref="E54:L54" si="73">+E52/E$5</f>
        <v>0.19966666420561985</v>
      </c>
      <c r="F54" s="71">
        <f t="shared" si="73"/>
        <v>0.18267037068958217</v>
      </c>
      <c r="G54" s="71">
        <f t="shared" si="73"/>
        <v>0.19533290379778276</v>
      </c>
      <c r="H54" s="71">
        <f t="shared" si="73"/>
        <v>0.15716620577275106</v>
      </c>
      <c r="I54" s="71">
        <f t="shared" si="73"/>
        <v>0.14190897630341739</v>
      </c>
      <c r="J54" s="71">
        <f t="shared" si="73"/>
        <v>0.11084217217959827</v>
      </c>
      <c r="K54" s="71">
        <f t="shared" si="73"/>
        <v>0.10756341976600181</v>
      </c>
      <c r="L54" s="71">
        <f t="shared" si="73"/>
        <v>0.1032973150406641</v>
      </c>
      <c r="M54" s="71">
        <f>+M52/M$5</f>
        <v>9.8453020387290341E-2</v>
      </c>
      <c r="N54" s="71">
        <f t="shared" ref="N54:O54" si="74">+N52/N$5</f>
        <v>2.5587637995865158E-2</v>
      </c>
      <c r="O54" s="71">
        <f t="shared" si="74"/>
        <v>0.13352862251791114</v>
      </c>
      <c r="P54" s="71">
        <f t="shared" ref="P54:Q54" si="75">+P52/P$5</f>
        <v>0.1001181208640272</v>
      </c>
      <c r="Q54" s="71">
        <f t="shared" si="75"/>
        <v>8.8377495056818745E-2</v>
      </c>
      <c r="R54" s="71">
        <f t="shared" ref="R54:S54" si="76">+R52/R$5</f>
        <v>8.0038794792890736E-2</v>
      </c>
      <c r="S54" s="71">
        <f t="shared" si="76"/>
        <v>6.7992295165949818E-2</v>
      </c>
    </row>
    <row r="56" spans="2:21">
      <c r="K56" s="295"/>
      <c r="L56" s="295"/>
      <c r="M56" s="295"/>
      <c r="N56" s="295"/>
      <c r="O56" s="295"/>
      <c r="P56" s="295"/>
      <c r="Q56" s="295"/>
      <c r="R56" s="295"/>
      <c r="S56" s="295"/>
    </row>
    <row r="57" spans="2:21">
      <c r="M57" s="184"/>
      <c r="N57" s="184"/>
      <c r="O57" s="184"/>
      <c r="P57" s="184"/>
      <c r="Q57" s="184"/>
      <c r="R57" s="184"/>
      <c r="S57" s="184"/>
    </row>
    <row r="58" spans="2:21">
      <c r="M58" s="184"/>
      <c r="N58" s="184"/>
      <c r="O58" s="184"/>
      <c r="P58" s="184"/>
      <c r="Q58" s="184"/>
      <c r="R58" s="184"/>
      <c r="S58" s="184"/>
    </row>
    <row r="59" spans="2:21">
      <c r="K59" s="300"/>
      <c r="L59" s="300"/>
      <c r="M59" s="300"/>
      <c r="N59" s="184"/>
      <c r="O59" s="184"/>
      <c r="P59" s="184"/>
      <c r="Q59" s="184"/>
      <c r="R59" s="184"/>
      <c r="S59" s="184"/>
    </row>
  </sheetData>
  <pageMargins left="0.7" right="0.7" top="0.75" bottom="0.75" header="0.3" footer="0.3"/>
  <pageSetup orientation="portrait" horizontalDpi="300" verticalDpi="3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8570-374D-4883-B927-3C15C3F1CE07}">
  <sheetPr>
    <tabColor theme="2" tint="-9.9978637043366805E-2"/>
  </sheetPr>
  <dimension ref="B2:BO77"/>
  <sheetViews>
    <sheetView showGridLines="0" zoomScale="98" zoomScaleNormal="98" workbookViewId="0">
      <pane xSplit="2" ySplit="2" topLeftCell="BK3" activePane="bottomRight" state="frozen"/>
      <selection pane="topRight" activeCell="C1" sqref="C1"/>
      <selection pane="bottomLeft" activeCell="A3" sqref="A3"/>
      <selection pane="bottomRight" activeCell="BO22" sqref="BO22"/>
    </sheetView>
  </sheetViews>
  <sheetFormatPr defaultColWidth="10.81640625" defaultRowHeight="14.5" outlineLevelRow="1"/>
  <cols>
    <col min="1" max="1" width="5.7265625" customWidth="1"/>
    <col min="2" max="2" width="42.7265625" customWidth="1"/>
    <col min="3" max="80" width="14.7265625" customWidth="1"/>
  </cols>
  <sheetData>
    <row r="2" spans="2:67">
      <c r="B2" s="50" t="s">
        <v>80</v>
      </c>
      <c r="C2" s="304">
        <v>40268</v>
      </c>
      <c r="D2" s="304">
        <v>40359</v>
      </c>
      <c r="E2" s="304">
        <v>40451</v>
      </c>
      <c r="F2" s="304">
        <v>40543</v>
      </c>
      <c r="G2" s="304">
        <v>40633</v>
      </c>
      <c r="H2" s="304">
        <v>40724</v>
      </c>
      <c r="I2" s="304">
        <v>40816</v>
      </c>
      <c r="J2" s="304">
        <v>40908</v>
      </c>
      <c r="K2" s="304">
        <v>40999</v>
      </c>
      <c r="L2" s="304">
        <v>41090</v>
      </c>
      <c r="M2" s="304">
        <v>41182</v>
      </c>
      <c r="N2" s="304">
        <v>41274</v>
      </c>
      <c r="O2" s="304">
        <v>41364</v>
      </c>
      <c r="P2" s="304">
        <v>41455</v>
      </c>
      <c r="Q2" s="304">
        <v>41547</v>
      </c>
      <c r="R2" s="304">
        <v>41639</v>
      </c>
      <c r="S2" s="304">
        <v>41729</v>
      </c>
      <c r="T2" s="304">
        <v>41820</v>
      </c>
      <c r="U2" s="304">
        <v>41912</v>
      </c>
      <c r="V2" s="304">
        <v>42004</v>
      </c>
      <c r="W2" s="304">
        <v>42094</v>
      </c>
      <c r="X2" s="304">
        <v>42185</v>
      </c>
      <c r="Y2" s="304">
        <v>42277</v>
      </c>
      <c r="Z2" s="304">
        <v>42369</v>
      </c>
      <c r="AA2" s="304">
        <v>42460</v>
      </c>
      <c r="AB2" s="304">
        <v>42551</v>
      </c>
      <c r="AC2" s="304">
        <v>42643</v>
      </c>
      <c r="AD2" s="304">
        <v>42735</v>
      </c>
      <c r="AE2" s="304">
        <v>42825</v>
      </c>
      <c r="AF2" s="304">
        <v>42916</v>
      </c>
      <c r="AG2" s="304">
        <v>43008</v>
      </c>
      <c r="AH2" s="304">
        <v>43100</v>
      </c>
      <c r="AI2" s="304">
        <v>43190</v>
      </c>
      <c r="AJ2" s="304">
        <v>43281</v>
      </c>
      <c r="AK2" s="304">
        <v>43373</v>
      </c>
      <c r="AL2" s="304">
        <v>43465</v>
      </c>
      <c r="AM2" s="304">
        <v>43555</v>
      </c>
      <c r="AN2" s="304">
        <v>43646</v>
      </c>
      <c r="AO2" s="304">
        <v>43738</v>
      </c>
      <c r="AP2" s="304">
        <v>43830</v>
      </c>
      <c r="AQ2" s="304">
        <v>43921</v>
      </c>
      <c r="AR2" s="304">
        <v>44012</v>
      </c>
      <c r="AS2" s="304">
        <v>44104</v>
      </c>
      <c r="AT2" s="304">
        <v>44196</v>
      </c>
      <c r="AU2" s="304">
        <v>44286</v>
      </c>
      <c r="AV2" s="304">
        <v>44377</v>
      </c>
      <c r="AW2" s="304">
        <v>44469</v>
      </c>
      <c r="AX2" s="304">
        <v>44561</v>
      </c>
      <c r="AY2" s="304">
        <v>44651</v>
      </c>
      <c r="AZ2" s="304">
        <v>44742</v>
      </c>
      <c r="BA2" s="304">
        <v>44834</v>
      </c>
      <c r="BB2" s="304">
        <v>44926</v>
      </c>
      <c r="BC2" s="304">
        <v>45016</v>
      </c>
      <c r="BD2" s="304">
        <v>45107</v>
      </c>
      <c r="BE2" s="304">
        <v>45199</v>
      </c>
      <c r="BF2" s="304">
        <v>45291</v>
      </c>
      <c r="BG2" s="304">
        <v>45382</v>
      </c>
      <c r="BH2" s="304">
        <v>45473</v>
      </c>
      <c r="BI2" s="304">
        <v>45565</v>
      </c>
      <c r="BJ2" s="304">
        <v>45657</v>
      </c>
      <c r="BK2" s="304">
        <v>45747</v>
      </c>
      <c r="BL2" s="304">
        <v>45838</v>
      </c>
      <c r="BM2" s="304">
        <v>45930</v>
      </c>
      <c r="BN2" s="304">
        <v>46022</v>
      </c>
      <c r="BO2" s="304">
        <v>46112</v>
      </c>
    </row>
    <row r="3" spans="2:67">
      <c r="B3" s="52" t="s">
        <v>54</v>
      </c>
      <c r="BE3" s="110"/>
      <c r="BF3" s="110"/>
      <c r="BG3" s="110"/>
      <c r="BH3" s="110"/>
      <c r="BI3" s="110"/>
      <c r="BJ3" s="110">
        <f>+BJ4/996.5</f>
        <v>0</v>
      </c>
      <c r="BK3" s="110"/>
      <c r="BL3" s="110"/>
      <c r="BM3" s="110"/>
      <c r="BN3" s="110"/>
      <c r="BO3" s="110"/>
    </row>
    <row r="4" spans="2:67">
      <c r="AP4" s="98"/>
      <c r="AT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</row>
    <row r="5" spans="2:67">
      <c r="B5" s="102" t="s">
        <v>100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</row>
    <row r="7" spans="2:67">
      <c r="B7" s="100" t="s">
        <v>81</v>
      </c>
      <c r="C7" s="101">
        <v>7611201</v>
      </c>
      <c r="D7" s="101">
        <v>8789843</v>
      </c>
      <c r="E7" s="101">
        <v>11256899</v>
      </c>
      <c r="F7" s="101">
        <v>7537251</v>
      </c>
      <c r="G7" s="101">
        <v>7531602</v>
      </c>
      <c r="H7" s="101">
        <v>8958814</v>
      </c>
      <c r="I7" s="101">
        <v>14833800</v>
      </c>
      <c r="J7" s="101">
        <v>20453487</v>
      </c>
      <c r="K7" s="101">
        <v>15263602</v>
      </c>
      <c r="L7" s="101">
        <v>7921027</v>
      </c>
      <c r="M7" s="101">
        <v>6070298</v>
      </c>
      <c r="N7" s="101">
        <v>14786792</v>
      </c>
      <c r="O7" s="101">
        <v>15256564</v>
      </c>
      <c r="P7" s="101">
        <v>16614254</v>
      </c>
      <c r="Q7" s="101">
        <v>17045422</v>
      </c>
      <c r="R7" s="101">
        <v>8383418</v>
      </c>
      <c r="S7" s="101">
        <v>8950580</v>
      </c>
      <c r="T7" s="101">
        <v>10680869</v>
      </c>
      <c r="U7" s="101">
        <v>18889895</v>
      </c>
      <c r="V7" s="101">
        <v>3863997</v>
      </c>
      <c r="W7" s="101">
        <v>3420057</v>
      </c>
      <c r="X7" s="101">
        <v>10073659</v>
      </c>
      <c r="Y7" s="101">
        <v>6152035</v>
      </c>
      <c r="Z7" s="101">
        <v>6542903</v>
      </c>
      <c r="AA7" s="101">
        <v>6263291</v>
      </c>
      <c r="AB7" s="101">
        <v>7822529</v>
      </c>
      <c r="AC7" s="101">
        <v>2650833</v>
      </c>
      <c r="AD7" s="101">
        <v>4068088</v>
      </c>
      <c r="AE7" s="101">
        <v>6290974</v>
      </c>
      <c r="AF7" s="101">
        <v>11059261</v>
      </c>
      <c r="AG7" s="101">
        <v>7735522</v>
      </c>
      <c r="AH7" s="101">
        <v>4365036</v>
      </c>
      <c r="AI7" s="101">
        <v>3163842</v>
      </c>
      <c r="AJ7" s="101">
        <v>3974715</v>
      </c>
      <c r="AK7" s="101">
        <v>10350738</v>
      </c>
      <c r="AL7" s="101">
        <v>5258872</v>
      </c>
      <c r="AM7" s="101">
        <v>4917711</v>
      </c>
      <c r="AN7" s="101">
        <v>6642550</v>
      </c>
      <c r="AO7" s="101">
        <v>7583477</v>
      </c>
      <c r="AP7" s="101">
        <v>10757766</v>
      </c>
      <c r="AQ7" s="101">
        <v>8203137</v>
      </c>
      <c r="AR7" s="101">
        <v>11313957</v>
      </c>
      <c r="AS7" s="101">
        <v>10206949</v>
      </c>
      <c r="AT7" s="101">
        <v>14754362</v>
      </c>
      <c r="AU7" s="101">
        <v>14269240</v>
      </c>
      <c r="AV7" s="101">
        <v>15789125</v>
      </c>
      <c r="AW7" s="101">
        <v>13656872</v>
      </c>
      <c r="AX7" s="101">
        <v>21525253</v>
      </c>
      <c r="AY7" s="101">
        <v>20314887</v>
      </c>
      <c r="AZ7" s="101">
        <v>22522067</v>
      </c>
      <c r="BA7" s="101">
        <v>19587678</v>
      </c>
      <c r="BB7" s="101">
        <v>26850834</v>
      </c>
      <c r="BC7" s="101">
        <v>17149685</v>
      </c>
      <c r="BD7" s="101">
        <v>22000810</v>
      </c>
      <c r="BE7" s="101">
        <v>22116710</v>
      </c>
      <c r="BF7" s="101">
        <v>26726187</v>
      </c>
      <c r="BG7" s="101">
        <v>14350408</v>
      </c>
      <c r="BH7" s="101">
        <v>21977899</v>
      </c>
      <c r="BI7" s="101">
        <v>22181599</v>
      </c>
      <c r="BJ7" s="101">
        <v>22858031</v>
      </c>
      <c r="BK7" s="101">
        <v>18821631</v>
      </c>
      <c r="BL7" s="101">
        <v>24467096</v>
      </c>
      <c r="BM7" s="101">
        <v>22746186</v>
      </c>
      <c r="BN7" s="101">
        <v>28090756</v>
      </c>
      <c r="BO7" s="101">
        <v>14287394</v>
      </c>
    </row>
    <row r="8" spans="2:67">
      <c r="B8" s="100" t="s">
        <v>82</v>
      </c>
      <c r="C8" s="101">
        <v>26097165</v>
      </c>
      <c r="D8" s="101">
        <v>32978483</v>
      </c>
      <c r="E8" s="101">
        <v>32728715</v>
      </c>
      <c r="F8" s="101">
        <v>28038988</v>
      </c>
      <c r="G8" s="101">
        <v>29845345</v>
      </c>
      <c r="H8" s="101">
        <v>21221174</v>
      </c>
      <c r="I8" s="101">
        <v>20035731</v>
      </c>
      <c r="J8" s="101">
        <v>18409893</v>
      </c>
      <c r="K8" s="101">
        <v>17801237</v>
      </c>
      <c r="L8" s="101">
        <v>28010283</v>
      </c>
      <c r="M8" s="101">
        <v>31159442</v>
      </c>
      <c r="N8" s="101">
        <v>25739207</v>
      </c>
      <c r="O8" s="101">
        <v>23625110</v>
      </c>
      <c r="P8" s="101">
        <v>32596509</v>
      </c>
      <c r="Q8" s="101">
        <v>27010069</v>
      </c>
      <c r="R8" s="101">
        <v>33687676</v>
      </c>
      <c r="S8" s="101">
        <v>24569709</v>
      </c>
      <c r="T8" s="101">
        <v>27810349</v>
      </c>
      <c r="U8" s="101">
        <v>19559100</v>
      </c>
      <c r="V8" s="101">
        <v>37419401</v>
      </c>
      <c r="W8" s="101">
        <v>35915554</v>
      </c>
      <c r="X8" s="101">
        <v>40566643</v>
      </c>
      <c r="Y8" s="101">
        <v>49573920</v>
      </c>
      <c r="Z8" s="101">
        <v>55091566</v>
      </c>
      <c r="AA8" s="101">
        <v>52444629</v>
      </c>
      <c r="AB8" s="101">
        <v>57553603</v>
      </c>
      <c r="AC8" s="101">
        <v>65030341</v>
      </c>
      <c r="AD8" s="101">
        <v>61696758</v>
      </c>
      <c r="AE8" s="101">
        <v>61542846</v>
      </c>
      <c r="AF8" s="101">
        <v>67677652</v>
      </c>
      <c r="AG8" s="101">
        <v>69881604</v>
      </c>
      <c r="AH8" s="101">
        <v>75421967</v>
      </c>
      <c r="AI8" s="101">
        <v>74788691</v>
      </c>
      <c r="AJ8" s="101">
        <v>82390374</v>
      </c>
      <c r="AK8" s="101">
        <v>86575669</v>
      </c>
      <c r="AL8" s="101">
        <v>83505075</v>
      </c>
      <c r="AM8" s="101">
        <v>92813116</v>
      </c>
      <c r="AN8" s="101">
        <v>95806507</v>
      </c>
      <c r="AO8" s="101">
        <v>92236283</v>
      </c>
      <c r="AP8" s="101">
        <v>80963148</v>
      </c>
      <c r="AQ8" s="101">
        <v>64383252</v>
      </c>
      <c r="AR8" s="101">
        <v>67143285</v>
      </c>
      <c r="AS8" s="101">
        <v>78541643</v>
      </c>
      <c r="AT8" s="101">
        <v>96124676</v>
      </c>
      <c r="AU8" s="101">
        <v>100492777</v>
      </c>
      <c r="AV8" s="101">
        <v>92075394</v>
      </c>
      <c r="AW8" s="101">
        <v>77920766</v>
      </c>
      <c r="AX8" s="101">
        <v>89137797</v>
      </c>
      <c r="AY8" s="101">
        <v>75453260</v>
      </c>
      <c r="AZ8" s="101">
        <v>69461362</v>
      </c>
      <c r="BA8" s="101">
        <v>28775106</v>
      </c>
      <c r="BB8" s="101">
        <v>26755079</v>
      </c>
      <c r="BC8" s="101">
        <v>25664078</v>
      </c>
      <c r="BD8" s="101">
        <v>37346135</v>
      </c>
      <c r="BE8" s="101">
        <v>42243992</v>
      </c>
      <c r="BF8" s="101">
        <v>30247997</v>
      </c>
      <c r="BG8" s="101">
        <v>25354685</v>
      </c>
      <c r="BH8" s="101">
        <v>49643878</v>
      </c>
      <c r="BI8" s="101">
        <v>38955568</v>
      </c>
      <c r="BJ8" s="101">
        <v>44760578</v>
      </c>
      <c r="BK8" s="101">
        <v>36539146</v>
      </c>
      <c r="BL8" s="101">
        <v>42365485</v>
      </c>
      <c r="BM8" s="101">
        <v>31507188</v>
      </c>
      <c r="BN8" s="101">
        <v>25160160</v>
      </c>
      <c r="BO8" s="101">
        <v>19590130</v>
      </c>
    </row>
    <row r="9" spans="2:67">
      <c r="B9" s="100" t="s">
        <v>83</v>
      </c>
      <c r="C9" s="101">
        <v>1666073</v>
      </c>
      <c r="D9" s="101">
        <v>1510839</v>
      </c>
      <c r="E9" s="101">
        <v>2323425</v>
      </c>
      <c r="F9" s="101">
        <v>2369113</v>
      </c>
      <c r="G9" s="101">
        <v>1512133</v>
      </c>
      <c r="H9" s="101">
        <v>2893711</v>
      </c>
      <c r="I9" s="101">
        <v>1879895</v>
      </c>
      <c r="J9" s="101">
        <v>1883708</v>
      </c>
      <c r="K9" s="101">
        <v>1733416</v>
      </c>
      <c r="L9" s="101">
        <v>1691881</v>
      </c>
      <c r="M9" s="101">
        <v>1813171</v>
      </c>
      <c r="N9" s="101">
        <v>1579201</v>
      </c>
      <c r="O9" s="101">
        <v>2050882</v>
      </c>
      <c r="P9" s="101">
        <v>1974943</v>
      </c>
      <c r="Q9" s="101">
        <v>2437811</v>
      </c>
      <c r="R9" s="101">
        <v>2358196</v>
      </c>
      <c r="S9" s="101">
        <v>3276874</v>
      </c>
      <c r="T9" s="101">
        <v>2976213</v>
      </c>
      <c r="U9" s="101">
        <v>3640834</v>
      </c>
      <c r="V9" s="101">
        <v>2951719</v>
      </c>
      <c r="W9" s="101">
        <v>2945353</v>
      </c>
      <c r="X9" s="101">
        <v>3104509</v>
      </c>
      <c r="Y9" s="101">
        <v>3038737</v>
      </c>
      <c r="Z9" s="101">
        <v>3247456</v>
      </c>
      <c r="AA9" s="101">
        <v>2989437</v>
      </c>
      <c r="AB9" s="101">
        <v>3768723</v>
      </c>
      <c r="AC9" s="101">
        <v>4119284</v>
      </c>
      <c r="AD9" s="101">
        <v>3765269</v>
      </c>
      <c r="AE9" s="101">
        <v>3749053</v>
      </c>
      <c r="AF9" s="101">
        <v>3201515</v>
      </c>
      <c r="AG9" s="101">
        <v>4171879</v>
      </c>
      <c r="AH9" s="101">
        <v>4670445</v>
      </c>
      <c r="AI9" s="101">
        <v>4530381</v>
      </c>
      <c r="AJ9" s="101">
        <v>4316052</v>
      </c>
      <c r="AK9" s="101">
        <v>3796766</v>
      </c>
      <c r="AL9" s="101">
        <v>3469235</v>
      </c>
      <c r="AM9" s="101">
        <v>3970398</v>
      </c>
      <c r="AN9" s="101">
        <v>4183023</v>
      </c>
      <c r="AO9" s="101">
        <v>4325399</v>
      </c>
      <c r="AP9" s="101">
        <v>4050906</v>
      </c>
      <c r="AQ9" s="101">
        <v>4556875</v>
      </c>
      <c r="AR9" s="101">
        <v>3532934</v>
      </c>
      <c r="AS9" s="101">
        <v>3770791</v>
      </c>
      <c r="AT9" s="101">
        <v>2527383</v>
      </c>
      <c r="AU9" s="101">
        <v>2315478</v>
      </c>
      <c r="AV9" s="101">
        <v>1569063</v>
      </c>
      <c r="AW9" s="101">
        <v>2882613</v>
      </c>
      <c r="AX9" s="101">
        <v>1896161</v>
      </c>
      <c r="AY9" s="101">
        <v>2210051</v>
      </c>
      <c r="AZ9" s="101">
        <v>2907838</v>
      </c>
      <c r="BA9" s="101">
        <v>7165324</v>
      </c>
      <c r="BB9" s="101">
        <v>5513475</v>
      </c>
      <c r="BC9" s="101">
        <v>3771266</v>
      </c>
      <c r="BD9" s="101">
        <v>4603288</v>
      </c>
      <c r="BE9" s="101">
        <v>5298115</v>
      </c>
      <c r="BF9" s="101">
        <v>4575308</v>
      </c>
      <c r="BG9" s="101">
        <v>6021477</v>
      </c>
      <c r="BH9" s="101">
        <v>4623439</v>
      </c>
      <c r="BI9" s="101">
        <v>5828141</v>
      </c>
      <c r="BJ9" s="101">
        <v>5409423</v>
      </c>
      <c r="BK9" s="101">
        <v>6853764</v>
      </c>
      <c r="BL9" s="101">
        <v>5846193</v>
      </c>
      <c r="BM9" s="101">
        <v>8025682</v>
      </c>
      <c r="BN9" s="101">
        <v>6305237</v>
      </c>
      <c r="BO9" s="101">
        <v>7431944</v>
      </c>
    </row>
    <row r="10" spans="2:67">
      <c r="B10" s="100" t="s">
        <v>84</v>
      </c>
      <c r="C10" s="101">
        <v>20295232</v>
      </c>
      <c r="D10" s="101">
        <v>19882645</v>
      </c>
      <c r="E10" s="101">
        <v>17533404</v>
      </c>
      <c r="F10" s="101">
        <v>15247115</v>
      </c>
      <c r="G10" s="101">
        <v>19289896</v>
      </c>
      <c r="H10" s="101">
        <v>15954625</v>
      </c>
      <c r="I10" s="101">
        <v>16317735</v>
      </c>
      <c r="J10" s="101">
        <v>16270060</v>
      </c>
      <c r="K10" s="101">
        <v>21737340</v>
      </c>
      <c r="L10" s="101">
        <v>21826744</v>
      </c>
      <c r="M10" s="101">
        <v>20791430</v>
      </c>
      <c r="N10" s="101">
        <v>19080798</v>
      </c>
      <c r="O10" s="101">
        <v>25427067</v>
      </c>
      <c r="P10" s="101">
        <v>25543575</v>
      </c>
      <c r="Q10" s="101">
        <v>23195143</v>
      </c>
      <c r="R10" s="101">
        <v>21880727</v>
      </c>
      <c r="S10" s="101">
        <v>30448686</v>
      </c>
      <c r="T10" s="101">
        <v>30858706</v>
      </c>
      <c r="U10" s="101">
        <v>26426167</v>
      </c>
      <c r="V10" s="101">
        <v>24674502</v>
      </c>
      <c r="W10" s="101">
        <v>31888197</v>
      </c>
      <c r="X10" s="101">
        <v>29963467</v>
      </c>
      <c r="Y10" s="101">
        <v>26990656</v>
      </c>
      <c r="Z10" s="101">
        <v>24002279</v>
      </c>
      <c r="AA10" s="101">
        <v>29263529</v>
      </c>
      <c r="AB10" s="101">
        <v>26885689</v>
      </c>
      <c r="AC10" s="101">
        <v>25216641</v>
      </c>
      <c r="AD10" s="101">
        <v>22912020</v>
      </c>
      <c r="AE10" s="101">
        <v>29858647</v>
      </c>
      <c r="AF10" s="101">
        <v>29721311</v>
      </c>
      <c r="AG10" s="101">
        <v>26203288</v>
      </c>
      <c r="AH10" s="101">
        <v>22917676</v>
      </c>
      <c r="AI10" s="101">
        <v>29968520</v>
      </c>
      <c r="AJ10" s="101">
        <v>28464777</v>
      </c>
      <c r="AK10" s="101">
        <v>27002293</v>
      </c>
      <c r="AL10" s="101">
        <v>23587907</v>
      </c>
      <c r="AM10" s="101">
        <v>29197458</v>
      </c>
      <c r="AN10" s="101">
        <v>28347317</v>
      </c>
      <c r="AO10" s="101">
        <v>28709459</v>
      </c>
      <c r="AP10" s="101">
        <v>26381313</v>
      </c>
      <c r="AQ10" s="101">
        <v>25077969</v>
      </c>
      <c r="AR10" s="101">
        <v>16391546</v>
      </c>
      <c r="AS10" s="101">
        <v>19533480</v>
      </c>
      <c r="AT10" s="101">
        <v>20972275</v>
      </c>
      <c r="AU10" s="101">
        <v>25213078</v>
      </c>
      <c r="AV10" s="101">
        <v>25437945</v>
      </c>
      <c r="AW10" s="101">
        <v>27050717</v>
      </c>
      <c r="AX10" s="101">
        <v>33219846</v>
      </c>
      <c r="AY10" s="101">
        <v>30760794</v>
      </c>
      <c r="AZ10" s="101">
        <v>38745749</v>
      </c>
      <c r="BA10" s="101">
        <v>33217924</v>
      </c>
      <c r="BB10" s="101">
        <v>34431636</v>
      </c>
      <c r="BC10" s="101">
        <v>38229102</v>
      </c>
      <c r="BD10" s="101">
        <v>35029911</v>
      </c>
      <c r="BE10" s="101">
        <v>36299929</v>
      </c>
      <c r="BF10" s="101">
        <v>34389923</v>
      </c>
      <c r="BG10" s="101">
        <v>44764011</v>
      </c>
      <c r="BH10" s="101">
        <v>46528544</v>
      </c>
      <c r="BI10" s="101">
        <v>38218613</v>
      </c>
      <c r="BJ10" s="101">
        <v>39049734</v>
      </c>
      <c r="BK10" s="101">
        <v>45497704</v>
      </c>
      <c r="BL10" s="101">
        <v>47821911</v>
      </c>
      <c r="BM10" s="101">
        <v>39366642</v>
      </c>
      <c r="BN10" s="101">
        <v>39464299</v>
      </c>
      <c r="BO10" s="101">
        <v>46302103</v>
      </c>
    </row>
    <row r="11" spans="2:67">
      <c r="B11" s="100" t="s">
        <v>85</v>
      </c>
      <c r="C11" s="101">
        <v>221853</v>
      </c>
      <c r="D11" s="101">
        <v>165820</v>
      </c>
      <c r="E11" s="101">
        <v>0</v>
      </c>
      <c r="F11" s="101">
        <v>1134</v>
      </c>
      <c r="G11" s="101">
        <v>956</v>
      </c>
      <c r="H11" s="101">
        <v>54</v>
      </c>
      <c r="I11" s="101">
        <v>0</v>
      </c>
      <c r="J11" s="101">
        <v>3663</v>
      </c>
      <c r="K11" s="101">
        <v>2775</v>
      </c>
      <c r="L11" s="101">
        <v>603582</v>
      </c>
      <c r="M11" s="101">
        <v>777256</v>
      </c>
      <c r="N11" s="101">
        <v>690007</v>
      </c>
      <c r="O11" s="101">
        <v>1597071</v>
      </c>
      <c r="P11" s="101">
        <v>1692052</v>
      </c>
      <c r="Q11" s="101">
        <v>1936328</v>
      </c>
      <c r="R11" s="101">
        <v>6626</v>
      </c>
      <c r="S11" s="101">
        <v>328</v>
      </c>
      <c r="T11" s="101">
        <v>7014</v>
      </c>
      <c r="U11" s="101">
        <v>6462</v>
      </c>
      <c r="V11" s="101">
        <v>6775</v>
      </c>
      <c r="W11" s="101">
        <v>0</v>
      </c>
      <c r="X11" s="101">
        <v>2948</v>
      </c>
      <c r="Y11" s="101">
        <v>4348</v>
      </c>
      <c r="Z11" s="101">
        <v>0</v>
      </c>
      <c r="AA11" s="101">
        <v>0</v>
      </c>
      <c r="AB11" s="101">
        <v>1368</v>
      </c>
      <c r="AC11" s="101">
        <v>324</v>
      </c>
      <c r="AD11" s="101">
        <v>102</v>
      </c>
      <c r="AE11" s="101">
        <v>50</v>
      </c>
      <c r="AF11" s="101">
        <v>1263</v>
      </c>
      <c r="AG11" s="101">
        <v>500</v>
      </c>
      <c r="AH11" s="101">
        <v>728</v>
      </c>
      <c r="AI11" s="101">
        <v>348</v>
      </c>
      <c r="AJ11" s="101">
        <v>492</v>
      </c>
      <c r="AK11" s="101">
        <v>962</v>
      </c>
      <c r="AL11" s="101">
        <v>366</v>
      </c>
      <c r="AM11" s="101">
        <v>536</v>
      </c>
      <c r="AN11" s="101">
        <v>60</v>
      </c>
      <c r="AO11" s="101">
        <v>1381</v>
      </c>
      <c r="AP11" s="101">
        <v>8</v>
      </c>
      <c r="AQ11" s="101">
        <v>6485</v>
      </c>
      <c r="AR11" s="101">
        <v>3008</v>
      </c>
      <c r="AS11" s="101">
        <v>3130</v>
      </c>
      <c r="AT11" s="101">
        <v>3168</v>
      </c>
      <c r="AU11" s="101">
        <v>8097</v>
      </c>
      <c r="AV11" s="101"/>
      <c r="AW11" s="101">
        <v>0</v>
      </c>
      <c r="AX11" s="101">
        <v>0</v>
      </c>
      <c r="AY11" s="101">
        <v>279</v>
      </c>
      <c r="AZ11" s="101">
        <v>0</v>
      </c>
      <c r="BA11" s="101">
        <v>0</v>
      </c>
      <c r="BB11" s="101">
        <v>0</v>
      </c>
      <c r="BC11" s="101">
        <v>0</v>
      </c>
      <c r="BD11" s="101">
        <v>529843</v>
      </c>
      <c r="BE11" s="101">
        <v>473682</v>
      </c>
      <c r="BF11" s="101">
        <v>306115</v>
      </c>
      <c r="BG11" s="101">
        <v>306115</v>
      </c>
      <c r="BH11" s="101">
        <v>306116</v>
      </c>
      <c r="BI11" s="101">
        <v>305078</v>
      </c>
      <c r="BJ11" s="101">
        <v>269697</v>
      </c>
      <c r="BK11" s="101">
        <v>269696</v>
      </c>
      <c r="BL11" s="101">
        <v>269697</v>
      </c>
      <c r="BM11" s="101">
        <v>269697</v>
      </c>
      <c r="BN11" s="101">
        <v>259002</v>
      </c>
      <c r="BO11" s="101">
        <v>269696</v>
      </c>
    </row>
    <row r="12" spans="2:67">
      <c r="B12" s="100" t="s">
        <v>86</v>
      </c>
      <c r="C12" s="101">
        <v>24872853</v>
      </c>
      <c r="D12" s="101">
        <v>20529526</v>
      </c>
      <c r="E12" s="101">
        <v>22483083</v>
      </c>
      <c r="F12" s="101">
        <v>26034163</v>
      </c>
      <c r="G12" s="101">
        <v>27388348</v>
      </c>
      <c r="H12" s="101">
        <v>28693567</v>
      </c>
      <c r="I12" s="101">
        <v>29888243</v>
      </c>
      <c r="J12" s="101">
        <v>35739775</v>
      </c>
      <c r="K12" s="101">
        <v>38213228</v>
      </c>
      <c r="L12" s="101">
        <v>34509778</v>
      </c>
      <c r="M12" s="101">
        <v>35999838</v>
      </c>
      <c r="N12" s="101">
        <v>39356323</v>
      </c>
      <c r="O12" s="101">
        <v>40154117</v>
      </c>
      <c r="P12" s="101">
        <v>35403598</v>
      </c>
      <c r="Q12" s="101">
        <v>40488176</v>
      </c>
      <c r="R12" s="101">
        <v>48473974</v>
      </c>
      <c r="S12" s="101">
        <v>55302297</v>
      </c>
      <c r="T12" s="101">
        <v>54450775</v>
      </c>
      <c r="U12" s="101">
        <v>60763759</v>
      </c>
      <c r="V12" s="101">
        <v>63969519</v>
      </c>
      <c r="W12" s="101">
        <v>61468823</v>
      </c>
      <c r="X12" s="101">
        <v>55852314</v>
      </c>
      <c r="Y12" s="101">
        <v>59562194</v>
      </c>
      <c r="Z12" s="101">
        <v>67669510</v>
      </c>
      <c r="AA12" s="101">
        <v>62280985</v>
      </c>
      <c r="AB12" s="101">
        <v>60305407</v>
      </c>
      <c r="AC12" s="101">
        <v>62850770</v>
      </c>
      <c r="AD12" s="101">
        <v>73989175</v>
      </c>
      <c r="AE12" s="101">
        <v>70259382</v>
      </c>
      <c r="AF12" s="101">
        <v>67722197</v>
      </c>
      <c r="AG12" s="101">
        <v>73177392</v>
      </c>
      <c r="AH12" s="101">
        <v>81107972</v>
      </c>
      <c r="AI12" s="101">
        <v>79082944</v>
      </c>
      <c r="AJ12" s="101">
        <v>77846641</v>
      </c>
      <c r="AK12" s="101">
        <v>71108470</v>
      </c>
      <c r="AL12" s="101">
        <v>77603656</v>
      </c>
      <c r="AM12" s="101">
        <v>73340747</v>
      </c>
      <c r="AN12" s="101">
        <v>71072801</v>
      </c>
      <c r="AO12" s="101">
        <v>76068232</v>
      </c>
      <c r="AP12" s="101">
        <v>77410933</v>
      </c>
      <c r="AQ12" s="101">
        <v>83229680</v>
      </c>
      <c r="AR12" s="101">
        <v>86364981</v>
      </c>
      <c r="AS12" s="101">
        <v>78898239</v>
      </c>
      <c r="AT12" s="101">
        <v>58469695</v>
      </c>
      <c r="AU12" s="101">
        <v>60433209</v>
      </c>
      <c r="AV12" s="101">
        <v>47927574</v>
      </c>
      <c r="AW12" s="101">
        <v>53610906</v>
      </c>
      <c r="AX12" s="101">
        <v>34894138</v>
      </c>
      <c r="AY12" s="101">
        <v>48743514</v>
      </c>
      <c r="AZ12" s="101">
        <v>48675852</v>
      </c>
      <c r="BA12" s="101">
        <v>80131297</v>
      </c>
      <c r="BB12" s="101">
        <v>88598763</v>
      </c>
      <c r="BC12" s="101">
        <v>95986559</v>
      </c>
      <c r="BD12" s="101">
        <v>83996478</v>
      </c>
      <c r="BE12" s="101">
        <v>83277502</v>
      </c>
      <c r="BF12" s="101">
        <v>86898623</v>
      </c>
      <c r="BG12" s="101">
        <v>99504234</v>
      </c>
      <c r="BH12" s="101">
        <v>75806996</v>
      </c>
      <c r="BI12" s="101">
        <v>85466797</v>
      </c>
      <c r="BJ12" s="101">
        <v>91782824</v>
      </c>
      <c r="BK12" s="101">
        <v>102443136</v>
      </c>
      <c r="BL12" s="101">
        <v>96231320</v>
      </c>
      <c r="BM12" s="101">
        <v>111549537</v>
      </c>
      <c r="BN12" s="101">
        <v>117598755</v>
      </c>
      <c r="BO12" s="101">
        <v>123651572</v>
      </c>
    </row>
    <row r="13" spans="2:67" hidden="1" outlineLevel="1">
      <c r="B13" s="100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>
        <v>0</v>
      </c>
      <c r="BM13" s="101">
        <v>0</v>
      </c>
      <c r="BN13" s="101">
        <v>0</v>
      </c>
      <c r="BO13" s="101">
        <v>0</v>
      </c>
    </row>
    <row r="14" spans="2:67" collapsed="1">
      <c r="B14" s="100" t="s">
        <v>87</v>
      </c>
      <c r="C14" s="101">
        <v>1469642</v>
      </c>
      <c r="D14" s="101">
        <v>773330</v>
      </c>
      <c r="E14" s="101">
        <v>213633</v>
      </c>
      <c r="F14" s="101">
        <v>663103</v>
      </c>
      <c r="G14" s="101">
        <v>269482</v>
      </c>
      <c r="H14" s="101">
        <v>240364</v>
      </c>
      <c r="I14" s="101">
        <v>152457</v>
      </c>
      <c r="J14" s="101">
        <v>279946</v>
      </c>
      <c r="K14" s="101">
        <v>320709</v>
      </c>
      <c r="L14" s="101">
        <v>170795</v>
      </c>
      <c r="M14" s="101">
        <v>523178</v>
      </c>
      <c r="N14" s="101">
        <v>1817990</v>
      </c>
      <c r="O14" s="101">
        <v>2400492</v>
      </c>
      <c r="P14" s="101">
        <v>1115350</v>
      </c>
      <c r="Q14" s="101">
        <v>709710</v>
      </c>
      <c r="R14" s="101">
        <v>1471459</v>
      </c>
      <c r="S14" s="101">
        <v>1610132</v>
      </c>
      <c r="T14" s="101">
        <v>853841</v>
      </c>
      <c r="U14" s="101">
        <v>1425093</v>
      </c>
      <c r="V14" s="101">
        <v>1978121</v>
      </c>
      <c r="W14" s="101">
        <v>2933038</v>
      </c>
      <c r="X14" s="101">
        <v>1758304</v>
      </c>
      <c r="Y14" s="101">
        <v>2009931</v>
      </c>
      <c r="Z14" s="101">
        <v>3107986</v>
      </c>
      <c r="AA14" s="101">
        <v>4203719</v>
      </c>
      <c r="AB14" s="101">
        <v>3046331</v>
      </c>
      <c r="AC14" s="101">
        <v>4468063</v>
      </c>
      <c r="AD14" s="101">
        <v>5650157</v>
      </c>
      <c r="AE14" s="101">
        <v>5167177</v>
      </c>
      <c r="AF14" s="101">
        <v>3799250</v>
      </c>
      <c r="AG14" s="101">
        <v>2780857</v>
      </c>
      <c r="AH14" s="101">
        <v>4206129</v>
      </c>
      <c r="AI14" s="101">
        <v>4022318</v>
      </c>
      <c r="AJ14" s="101">
        <v>2454547</v>
      </c>
      <c r="AK14" s="101">
        <v>2653216</v>
      </c>
      <c r="AL14" s="101">
        <v>2691669</v>
      </c>
      <c r="AM14" s="101">
        <v>0</v>
      </c>
      <c r="AN14" s="101">
        <v>0</v>
      </c>
      <c r="AO14" s="101">
        <v>56488</v>
      </c>
      <c r="AP14" s="101">
        <v>3554657</v>
      </c>
      <c r="AQ14" s="101">
        <v>6355028</v>
      </c>
      <c r="AR14" s="101">
        <v>6074439</v>
      </c>
      <c r="AS14" s="101">
        <v>3270911</v>
      </c>
      <c r="AT14" s="101">
        <v>6079870</v>
      </c>
      <c r="AU14" s="101">
        <v>7052859</v>
      </c>
      <c r="AV14" s="101">
        <v>1821884</v>
      </c>
      <c r="AW14" s="101">
        <v>0</v>
      </c>
      <c r="AX14" s="101">
        <v>0</v>
      </c>
      <c r="AY14" s="101">
        <v>0</v>
      </c>
      <c r="AZ14" s="101">
        <v>0</v>
      </c>
      <c r="BA14" s="101">
        <v>2188031</v>
      </c>
      <c r="BB14" s="101">
        <v>9778348</v>
      </c>
      <c r="BC14" s="101">
        <v>9829516</v>
      </c>
      <c r="BD14" s="101">
        <v>8217155</v>
      </c>
      <c r="BE14" s="101">
        <v>7762615</v>
      </c>
      <c r="BF14" s="101">
        <v>10335780</v>
      </c>
      <c r="BG14" s="101">
        <v>10921803</v>
      </c>
      <c r="BH14" s="101">
        <v>7345697</v>
      </c>
      <c r="BI14" s="101">
        <v>9170251</v>
      </c>
      <c r="BJ14" s="101">
        <v>8712267</v>
      </c>
      <c r="BK14" s="101">
        <v>0</v>
      </c>
      <c r="BL14" s="101">
        <v>0</v>
      </c>
      <c r="BM14" s="101">
        <v>2693615</v>
      </c>
      <c r="BN14" s="101">
        <v>7142029</v>
      </c>
      <c r="BO14" s="101">
        <v>8475496</v>
      </c>
    </row>
    <row r="15" spans="2:67" hidden="1" outlineLevel="1">
      <c r="B15" s="100"/>
      <c r="C15" s="101">
        <v>0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1">
        <v>0</v>
      </c>
      <c r="K15" s="101">
        <v>0</v>
      </c>
      <c r="L15" s="101">
        <v>0</v>
      </c>
      <c r="M15" s="101">
        <v>0</v>
      </c>
      <c r="N15" s="101">
        <v>0</v>
      </c>
      <c r="O15" s="101">
        <v>0</v>
      </c>
      <c r="P15" s="101">
        <v>0</v>
      </c>
      <c r="Q15" s="101">
        <v>0</v>
      </c>
      <c r="R15" s="101">
        <v>0</v>
      </c>
      <c r="S15" s="101">
        <v>0</v>
      </c>
      <c r="T15" s="101">
        <v>0</v>
      </c>
      <c r="U15" s="101">
        <v>0</v>
      </c>
      <c r="V15" s="101">
        <v>0</v>
      </c>
      <c r="W15" s="101">
        <v>0</v>
      </c>
      <c r="X15" s="101">
        <v>0</v>
      </c>
      <c r="Y15" s="101">
        <v>0</v>
      </c>
      <c r="Z15" s="101">
        <v>0</v>
      </c>
      <c r="AA15" s="101">
        <v>0</v>
      </c>
      <c r="AB15" s="101">
        <v>0</v>
      </c>
      <c r="AC15" s="101">
        <v>0</v>
      </c>
      <c r="AD15" s="101">
        <v>0</v>
      </c>
      <c r="AE15" s="101">
        <v>0</v>
      </c>
      <c r="AF15" s="101">
        <v>0</v>
      </c>
      <c r="AG15" s="101">
        <v>0</v>
      </c>
      <c r="AH15" s="101">
        <v>0</v>
      </c>
      <c r="AI15" s="101">
        <v>0</v>
      </c>
      <c r="AJ15" s="101">
        <v>0</v>
      </c>
      <c r="AK15" s="101">
        <v>0</v>
      </c>
      <c r="AL15" s="101">
        <v>0</v>
      </c>
      <c r="AM15" s="101">
        <v>0</v>
      </c>
      <c r="AN15" s="101">
        <v>0</v>
      </c>
      <c r="AO15" s="101">
        <v>0</v>
      </c>
      <c r="AP15" s="101">
        <v>0</v>
      </c>
      <c r="AQ15" s="101">
        <v>0</v>
      </c>
      <c r="AR15" s="101">
        <v>0</v>
      </c>
      <c r="AS15" s="101">
        <v>0</v>
      </c>
      <c r="AT15" s="101">
        <v>0</v>
      </c>
      <c r="AU15" s="101">
        <v>0</v>
      </c>
      <c r="AV15" s="101">
        <v>0</v>
      </c>
      <c r="AW15" s="101">
        <v>0</v>
      </c>
      <c r="AX15" s="101">
        <v>0</v>
      </c>
      <c r="AY15" s="101">
        <v>0</v>
      </c>
      <c r="AZ15" s="101">
        <v>0</v>
      </c>
      <c r="BA15" s="101">
        <v>0</v>
      </c>
      <c r="BB15" s="101">
        <v>0</v>
      </c>
      <c r="BC15" s="101">
        <v>0</v>
      </c>
      <c r="BD15" s="101">
        <v>0</v>
      </c>
      <c r="BE15" s="101">
        <v>0</v>
      </c>
      <c r="BF15" s="101">
        <v>0</v>
      </c>
      <c r="BG15" s="101">
        <v>0</v>
      </c>
      <c r="BH15" s="101">
        <v>0</v>
      </c>
      <c r="BI15" s="101">
        <v>0</v>
      </c>
      <c r="BJ15" s="101">
        <v>0</v>
      </c>
      <c r="BK15" s="101">
        <v>0</v>
      </c>
      <c r="BL15" s="101">
        <v>0</v>
      </c>
      <c r="BM15" s="101">
        <v>0</v>
      </c>
      <c r="BN15" s="101">
        <v>0</v>
      </c>
      <c r="BO15" s="101">
        <v>0</v>
      </c>
    </row>
    <row r="16" spans="2:67" hidden="1" outlineLevel="1">
      <c r="B16" s="100"/>
      <c r="C16" s="101">
        <v>0</v>
      </c>
      <c r="D16" s="101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  <c r="Q16" s="101">
        <v>0</v>
      </c>
      <c r="R16" s="101">
        <v>0</v>
      </c>
      <c r="S16" s="101">
        <v>0</v>
      </c>
      <c r="T16" s="101">
        <v>0</v>
      </c>
      <c r="U16" s="101">
        <v>0</v>
      </c>
      <c r="V16" s="101">
        <v>0</v>
      </c>
      <c r="W16" s="101">
        <v>0</v>
      </c>
      <c r="X16" s="101">
        <v>0</v>
      </c>
      <c r="Y16" s="101">
        <v>0</v>
      </c>
      <c r="Z16" s="101">
        <v>0</v>
      </c>
      <c r="AA16" s="101">
        <v>0</v>
      </c>
      <c r="AB16" s="101">
        <v>0</v>
      </c>
      <c r="AC16" s="101">
        <v>0</v>
      </c>
      <c r="AD16" s="101">
        <v>0</v>
      </c>
      <c r="AE16" s="101">
        <v>0</v>
      </c>
      <c r="AF16" s="101">
        <v>0</v>
      </c>
      <c r="AG16" s="101">
        <v>0</v>
      </c>
      <c r="AH16" s="101">
        <v>0</v>
      </c>
      <c r="AI16" s="101">
        <v>0</v>
      </c>
      <c r="AJ16" s="101">
        <v>0</v>
      </c>
      <c r="AK16" s="101">
        <v>0</v>
      </c>
      <c r="AL16" s="101">
        <v>0</v>
      </c>
      <c r="AM16" s="101">
        <v>0</v>
      </c>
      <c r="AN16" s="101">
        <v>0</v>
      </c>
      <c r="AO16" s="101">
        <v>0</v>
      </c>
      <c r="AP16" s="101">
        <v>0</v>
      </c>
      <c r="AQ16" s="101">
        <v>0</v>
      </c>
      <c r="AR16" s="101">
        <v>0</v>
      </c>
      <c r="AS16" s="101">
        <v>0</v>
      </c>
      <c r="AT16" s="101">
        <v>0</v>
      </c>
      <c r="AU16" s="101">
        <v>0</v>
      </c>
      <c r="AV16" s="101">
        <v>0</v>
      </c>
      <c r="AW16" s="101">
        <v>0</v>
      </c>
      <c r="AX16" s="101">
        <v>0</v>
      </c>
      <c r="AY16" s="101">
        <v>0</v>
      </c>
      <c r="AZ16" s="101">
        <v>0</v>
      </c>
      <c r="BA16" s="101">
        <v>0</v>
      </c>
      <c r="BB16" s="101">
        <v>0</v>
      </c>
      <c r="BC16" s="101">
        <v>0</v>
      </c>
      <c r="BD16" s="101">
        <v>0</v>
      </c>
      <c r="BE16" s="101">
        <v>0</v>
      </c>
      <c r="BF16" s="101">
        <v>0</v>
      </c>
      <c r="BG16" s="101">
        <v>0</v>
      </c>
      <c r="BH16" s="101">
        <v>0</v>
      </c>
      <c r="BI16" s="101">
        <v>0</v>
      </c>
      <c r="BJ16" s="101">
        <v>0</v>
      </c>
      <c r="BK16" s="101">
        <v>0</v>
      </c>
      <c r="BL16" s="101">
        <v>0</v>
      </c>
      <c r="BM16" s="101">
        <v>0</v>
      </c>
      <c r="BN16" s="101">
        <v>0</v>
      </c>
      <c r="BO16" s="101">
        <v>0</v>
      </c>
    </row>
    <row r="17" spans="2:67" hidden="1" outlineLevel="1">
      <c r="B17" s="100"/>
      <c r="C17" s="101">
        <v>0</v>
      </c>
      <c r="D17" s="101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01">
        <v>0</v>
      </c>
      <c r="K17" s="101">
        <v>0</v>
      </c>
      <c r="L17" s="101">
        <v>0</v>
      </c>
      <c r="M17" s="101">
        <v>0</v>
      </c>
      <c r="N17" s="101">
        <v>0</v>
      </c>
      <c r="O17" s="101">
        <v>0</v>
      </c>
      <c r="P17" s="101">
        <v>0</v>
      </c>
      <c r="Q17" s="101">
        <v>0</v>
      </c>
      <c r="R17" s="101">
        <v>0</v>
      </c>
      <c r="S17" s="101">
        <v>0</v>
      </c>
      <c r="T17" s="101">
        <v>0</v>
      </c>
      <c r="U17" s="101">
        <v>0</v>
      </c>
      <c r="V17" s="101">
        <v>0</v>
      </c>
      <c r="W17" s="101">
        <v>0</v>
      </c>
      <c r="X17" s="101">
        <v>0</v>
      </c>
      <c r="Y17" s="101">
        <v>0</v>
      </c>
      <c r="Z17" s="101">
        <v>0</v>
      </c>
      <c r="AA17" s="101">
        <v>0</v>
      </c>
      <c r="AB17" s="101">
        <v>0</v>
      </c>
      <c r="AC17" s="101">
        <v>0</v>
      </c>
      <c r="AD17" s="101">
        <v>0</v>
      </c>
      <c r="AE17" s="101">
        <v>0</v>
      </c>
      <c r="AF17" s="101">
        <v>0</v>
      </c>
      <c r="AG17" s="101">
        <v>0</v>
      </c>
      <c r="AH17" s="101">
        <v>0</v>
      </c>
      <c r="AI17" s="101">
        <v>0</v>
      </c>
      <c r="AJ17" s="101">
        <v>0</v>
      </c>
      <c r="AK17" s="101">
        <v>0</v>
      </c>
      <c r="AL17" s="101">
        <v>0</v>
      </c>
      <c r="AM17" s="101">
        <v>0</v>
      </c>
      <c r="AN17" s="101">
        <v>0</v>
      </c>
      <c r="AO17" s="101">
        <v>0</v>
      </c>
      <c r="AP17" s="101">
        <v>0</v>
      </c>
      <c r="AQ17" s="101">
        <v>0</v>
      </c>
      <c r="AR17" s="101">
        <v>0</v>
      </c>
      <c r="AS17" s="101">
        <v>0</v>
      </c>
      <c r="AT17" s="101">
        <v>0</v>
      </c>
      <c r="AU17" s="101">
        <v>0</v>
      </c>
      <c r="AV17" s="101">
        <v>0</v>
      </c>
      <c r="AW17" s="101">
        <v>0</v>
      </c>
      <c r="AX17" s="101">
        <v>0</v>
      </c>
      <c r="AY17" s="101">
        <v>0</v>
      </c>
      <c r="AZ17" s="101">
        <v>0</v>
      </c>
      <c r="BA17" s="101">
        <v>0</v>
      </c>
      <c r="BB17" s="101">
        <v>0</v>
      </c>
      <c r="BC17" s="101">
        <v>0</v>
      </c>
      <c r="BD17" s="101">
        <v>0</v>
      </c>
      <c r="BE17" s="101">
        <v>0</v>
      </c>
      <c r="BF17" s="101">
        <v>0</v>
      </c>
      <c r="BG17" s="101">
        <v>0</v>
      </c>
      <c r="BH17" s="101">
        <v>0</v>
      </c>
      <c r="BI17" s="101">
        <v>0</v>
      </c>
      <c r="BJ17" s="101">
        <v>0</v>
      </c>
      <c r="BK17" s="101">
        <v>0</v>
      </c>
      <c r="BL17" s="101">
        <v>0</v>
      </c>
      <c r="BM17" s="101">
        <v>0</v>
      </c>
      <c r="BN17" s="101">
        <v>0</v>
      </c>
      <c r="BO17" s="101">
        <v>0</v>
      </c>
    </row>
    <row r="18" spans="2:67" collapsed="1">
      <c r="B18" s="89" t="s">
        <v>88</v>
      </c>
      <c r="C18" s="90">
        <v>82234019</v>
      </c>
      <c r="D18" s="90">
        <v>84630486</v>
      </c>
      <c r="E18" s="90">
        <v>86539159</v>
      </c>
      <c r="F18" s="90">
        <v>79890867</v>
      </c>
      <c r="G18" s="90">
        <v>85837762</v>
      </c>
      <c r="H18" s="90">
        <v>77962309</v>
      </c>
      <c r="I18" s="90">
        <v>83107861</v>
      </c>
      <c r="J18" s="90">
        <v>93040532</v>
      </c>
      <c r="K18" s="90">
        <v>95072307</v>
      </c>
      <c r="L18" s="90">
        <v>94734090</v>
      </c>
      <c r="M18" s="90">
        <v>97134613</v>
      </c>
      <c r="N18" s="90">
        <v>103050318</v>
      </c>
      <c r="O18" s="90">
        <v>110511303</v>
      </c>
      <c r="P18" s="90">
        <v>114940281</v>
      </c>
      <c r="Q18" s="90">
        <v>112822659</v>
      </c>
      <c r="R18" s="90">
        <v>116262076</v>
      </c>
      <c r="S18" s="90">
        <v>124158606</v>
      </c>
      <c r="T18" s="90">
        <v>127637767</v>
      </c>
      <c r="U18" s="90">
        <v>130711310</v>
      </c>
      <c r="V18" s="90">
        <v>134864034</v>
      </c>
      <c r="W18" s="90">
        <v>138571022</v>
      </c>
      <c r="X18" s="90">
        <v>141321844</v>
      </c>
      <c r="Y18" s="90">
        <v>147331821</v>
      </c>
      <c r="Z18" s="90">
        <v>159661700</v>
      </c>
      <c r="AA18" s="90">
        <v>157445590</v>
      </c>
      <c r="AB18" s="90">
        <v>159383650</v>
      </c>
      <c r="AC18" s="90">
        <v>164336256</v>
      </c>
      <c r="AD18" s="90">
        <v>172081569</v>
      </c>
      <c r="AE18" s="90">
        <v>176868129</v>
      </c>
      <c r="AF18" s="90">
        <v>183182449</v>
      </c>
      <c r="AG18" s="90">
        <v>183951042</v>
      </c>
      <c r="AH18" s="90">
        <v>192689953</v>
      </c>
      <c r="AI18" s="90">
        <v>195557044</v>
      </c>
      <c r="AJ18" s="90">
        <v>199447598</v>
      </c>
      <c r="AK18" s="90">
        <v>201488114</v>
      </c>
      <c r="AL18" s="90">
        <v>196116780</v>
      </c>
      <c r="AM18" s="90">
        <v>204239966</v>
      </c>
      <c r="AN18" s="90">
        <v>206052258</v>
      </c>
      <c r="AO18" s="90">
        <v>208980719</v>
      </c>
      <c r="AP18" s="90">
        <v>203118731</v>
      </c>
      <c r="AQ18" s="90">
        <v>191812426</v>
      </c>
      <c r="AR18" s="90">
        <v>190824150</v>
      </c>
      <c r="AS18" s="90">
        <v>194225143</v>
      </c>
      <c r="AT18" s="90">
        <v>198931429</v>
      </c>
      <c r="AU18" s="90">
        <v>209784738</v>
      </c>
      <c r="AV18" s="90">
        <v>184620985</v>
      </c>
      <c r="AW18" s="90">
        <v>175121874</v>
      </c>
      <c r="AX18" s="90">
        <v>180673195</v>
      </c>
      <c r="AY18" s="90">
        <v>177482785</v>
      </c>
      <c r="AZ18" s="90">
        <v>182312868</v>
      </c>
      <c r="BA18" s="90">
        <v>171065360</v>
      </c>
      <c r="BB18" s="90">
        <v>191928135</v>
      </c>
      <c r="BC18" s="90">
        <v>190630206</v>
      </c>
      <c r="BD18" s="90">
        <v>191723620</v>
      </c>
      <c r="BE18" s="90">
        <v>197472545</v>
      </c>
      <c r="BF18" s="90">
        <v>193479933</v>
      </c>
      <c r="BG18" s="90">
        <v>201222733</v>
      </c>
      <c r="BH18" s="90">
        <v>206232569</v>
      </c>
      <c r="BI18" s="90">
        <v>200126047</v>
      </c>
      <c r="BJ18" s="90">
        <v>212842554</v>
      </c>
      <c r="BK18" s="90">
        <v>210425077</v>
      </c>
      <c r="BL18" s="90">
        <v>217001702</v>
      </c>
      <c r="BM18" s="90">
        <v>216158547</v>
      </c>
      <c r="BN18" s="90">
        <v>224020238</v>
      </c>
      <c r="BO18" s="90">
        <v>220008335</v>
      </c>
    </row>
    <row r="19" spans="2:67">
      <c r="B19" s="100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</row>
    <row r="20" spans="2:67">
      <c r="B20" s="102" t="s">
        <v>89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</row>
    <row r="21" spans="2:67">
      <c r="B21" s="100" t="s">
        <v>90</v>
      </c>
      <c r="C21" s="101">
        <v>0</v>
      </c>
      <c r="D21" s="101">
        <v>161485</v>
      </c>
      <c r="E21" s="101">
        <v>539</v>
      </c>
      <c r="F21" s="101">
        <v>345286</v>
      </c>
      <c r="G21" s="101">
        <v>345040</v>
      </c>
      <c r="H21" s="101">
        <v>343768</v>
      </c>
      <c r="I21" s="101">
        <v>345430</v>
      </c>
      <c r="J21" s="101">
        <v>344757</v>
      </c>
      <c r="K21" s="101">
        <v>344847</v>
      </c>
      <c r="L21" s="101">
        <v>403924</v>
      </c>
      <c r="M21" s="101">
        <v>401261</v>
      </c>
      <c r="N21" s="101">
        <v>399389</v>
      </c>
      <c r="O21" s="101">
        <v>401806</v>
      </c>
      <c r="P21" s="101">
        <v>400563</v>
      </c>
      <c r="Q21" s="101">
        <v>395367</v>
      </c>
      <c r="R21" s="101">
        <v>331283</v>
      </c>
      <c r="S21" s="101">
        <v>118810</v>
      </c>
      <c r="T21" s="101">
        <v>71391</v>
      </c>
      <c r="U21" s="101">
        <v>65063</v>
      </c>
      <c r="V21" s="101">
        <v>377827</v>
      </c>
      <c r="W21" s="101">
        <v>92597</v>
      </c>
      <c r="X21" s="101">
        <v>136917</v>
      </c>
      <c r="Y21" s="101">
        <v>54770</v>
      </c>
      <c r="Z21" s="101">
        <v>369223</v>
      </c>
      <c r="AA21" s="101">
        <v>64159</v>
      </c>
      <c r="AB21" s="101">
        <v>273189</v>
      </c>
      <c r="AC21" s="101">
        <v>132683</v>
      </c>
      <c r="AD21" s="101">
        <v>331554</v>
      </c>
      <c r="AE21" s="101">
        <v>611052</v>
      </c>
      <c r="AF21" s="101">
        <v>25559</v>
      </c>
      <c r="AG21" s="101">
        <v>25394</v>
      </c>
      <c r="AH21" s="101">
        <v>24082</v>
      </c>
      <c r="AI21" s="101">
        <v>25368</v>
      </c>
      <c r="AJ21" s="101">
        <v>25975</v>
      </c>
      <c r="AK21" s="101">
        <v>25975</v>
      </c>
      <c r="AL21" s="101">
        <v>24992</v>
      </c>
      <c r="AM21" s="101">
        <v>24984</v>
      </c>
      <c r="AN21" s="101">
        <v>0</v>
      </c>
      <c r="AO21" s="101">
        <v>0</v>
      </c>
      <c r="AP21" s="101">
        <v>0</v>
      </c>
      <c r="AQ21" s="101">
        <v>0</v>
      </c>
      <c r="AR21" s="101">
        <v>0</v>
      </c>
      <c r="AS21" s="101">
        <v>0</v>
      </c>
      <c r="AT21" s="101">
        <v>0</v>
      </c>
      <c r="AU21" s="101">
        <v>0</v>
      </c>
      <c r="AV21" s="101">
        <v>0</v>
      </c>
      <c r="AW21" s="101">
        <v>0</v>
      </c>
      <c r="AX21" s="101">
        <v>0</v>
      </c>
      <c r="AY21" s="101">
        <v>0</v>
      </c>
      <c r="AZ21" s="101">
        <v>0</v>
      </c>
      <c r="BA21" s="101">
        <v>694196</v>
      </c>
      <c r="BB21" s="101">
        <v>1086745</v>
      </c>
      <c r="BC21" s="101">
        <v>1004965</v>
      </c>
      <c r="BD21" s="101">
        <v>804795</v>
      </c>
      <c r="BE21" s="101">
        <v>899921</v>
      </c>
      <c r="BF21" s="101">
        <v>882243</v>
      </c>
      <c r="BG21" s="101">
        <v>988410</v>
      </c>
      <c r="BH21" s="101">
        <v>0</v>
      </c>
      <c r="BI21" s="101">
        <v>0</v>
      </c>
      <c r="BJ21" s="101">
        <v>0</v>
      </c>
      <c r="BK21" s="101">
        <v>0</v>
      </c>
      <c r="BL21" s="101">
        <v>0</v>
      </c>
      <c r="BM21" s="101"/>
      <c r="BN21" s="101"/>
      <c r="BO21" s="101"/>
    </row>
    <row r="22" spans="2:67">
      <c r="B22" s="100" t="s">
        <v>91</v>
      </c>
      <c r="C22" s="101">
        <v>160000</v>
      </c>
      <c r="D22" s="101"/>
      <c r="E22" s="101">
        <v>501420</v>
      </c>
      <c r="F22" s="101">
        <v>5880</v>
      </c>
      <c r="G22" s="101">
        <v>5888</v>
      </c>
      <c r="H22" s="101">
        <v>5906</v>
      </c>
      <c r="I22" s="101">
        <v>446708</v>
      </c>
      <c r="J22" s="101">
        <v>1063841</v>
      </c>
      <c r="K22" s="101">
        <v>941899</v>
      </c>
      <c r="L22" s="101">
        <v>1190015</v>
      </c>
      <c r="M22" s="101">
        <v>988375</v>
      </c>
      <c r="N22" s="101">
        <v>1389642</v>
      </c>
      <c r="O22" s="101">
        <v>1560273</v>
      </c>
      <c r="P22" s="101">
        <v>1610293</v>
      </c>
      <c r="Q22" s="101">
        <v>1648085</v>
      </c>
      <c r="R22" s="101">
        <v>2298391</v>
      </c>
      <c r="S22" s="101">
        <v>2180512</v>
      </c>
      <c r="T22" s="101">
        <v>2157172</v>
      </c>
      <c r="U22" s="101">
        <v>2200248</v>
      </c>
      <c r="V22" s="101">
        <v>2228937</v>
      </c>
      <c r="W22" s="101">
        <v>2251672</v>
      </c>
      <c r="X22" s="101">
        <v>2079137</v>
      </c>
      <c r="Y22" s="101">
        <v>2065041</v>
      </c>
      <c r="Z22" s="101">
        <v>1971909</v>
      </c>
      <c r="AA22" s="101">
        <v>1769687</v>
      </c>
      <c r="AB22" s="101">
        <v>2410867</v>
      </c>
      <c r="AC22" s="101">
        <v>2532552</v>
      </c>
      <c r="AD22" s="101">
        <v>2482857</v>
      </c>
      <c r="AE22" s="101">
        <v>2654195</v>
      </c>
      <c r="AF22" s="101">
        <v>2600868</v>
      </c>
      <c r="AG22" s="101">
        <v>2517004</v>
      </c>
      <c r="AH22" s="101">
        <v>2510947</v>
      </c>
      <c r="AI22" s="101">
        <v>2382285</v>
      </c>
      <c r="AJ22" s="101">
        <v>2584885</v>
      </c>
      <c r="AK22" s="101">
        <v>2557297</v>
      </c>
      <c r="AL22" s="101">
        <v>2588933</v>
      </c>
      <c r="AM22" s="101">
        <v>2802308</v>
      </c>
      <c r="AN22" s="101">
        <v>2375220</v>
      </c>
      <c r="AO22" s="101">
        <v>2318034</v>
      </c>
      <c r="AP22" s="101">
        <v>235230</v>
      </c>
      <c r="AQ22" s="101">
        <v>276359</v>
      </c>
      <c r="AR22" s="101">
        <v>219145</v>
      </c>
      <c r="AS22" s="101">
        <v>161525</v>
      </c>
      <c r="AT22" s="101">
        <v>143841</v>
      </c>
      <c r="AU22" s="101">
        <v>108214</v>
      </c>
      <c r="AV22" s="101">
        <v>81014</v>
      </c>
      <c r="AW22" s="101">
        <v>99632</v>
      </c>
      <c r="AX22" s="101">
        <v>100616</v>
      </c>
      <c r="AY22" s="101">
        <v>724303</v>
      </c>
      <c r="AZ22" s="101">
        <v>722055</v>
      </c>
      <c r="BA22" s="101">
        <v>122811</v>
      </c>
      <c r="BB22" s="101">
        <v>102369</v>
      </c>
      <c r="BC22" s="101">
        <v>405282</v>
      </c>
      <c r="BD22" s="101">
        <v>131442</v>
      </c>
      <c r="BE22" s="101">
        <v>115863</v>
      </c>
      <c r="BF22" s="101">
        <v>110911</v>
      </c>
      <c r="BG22" s="101">
        <v>134559</v>
      </c>
      <c r="BH22" s="101">
        <v>123819</v>
      </c>
      <c r="BI22" s="101">
        <v>123833</v>
      </c>
      <c r="BJ22" s="101">
        <v>136480</v>
      </c>
      <c r="BK22" s="101">
        <v>192824</v>
      </c>
      <c r="BL22" s="101">
        <v>179070</v>
      </c>
      <c r="BM22" s="101">
        <v>226323</v>
      </c>
      <c r="BN22" s="101">
        <v>225231</v>
      </c>
      <c r="BO22" s="101">
        <v>223133</v>
      </c>
    </row>
    <row r="23" spans="2:67">
      <c r="B23" s="100" t="s">
        <v>92</v>
      </c>
      <c r="C23" s="101">
        <v>0</v>
      </c>
      <c r="D23" s="101">
        <v>0</v>
      </c>
      <c r="E23" s="101">
        <v>0</v>
      </c>
      <c r="F23" s="101">
        <v>146830</v>
      </c>
      <c r="G23" s="101">
        <v>147620</v>
      </c>
      <c r="H23" s="101">
        <v>149675</v>
      </c>
      <c r="I23" s="101">
        <v>152486</v>
      </c>
      <c r="J23" s="101">
        <v>153156</v>
      </c>
      <c r="K23" s="101">
        <v>154728</v>
      </c>
      <c r="L23" s="101">
        <v>155344</v>
      </c>
      <c r="M23" s="101">
        <v>157700</v>
      </c>
      <c r="N23" s="101">
        <v>159371</v>
      </c>
      <c r="O23" s="101">
        <v>159562</v>
      </c>
      <c r="P23" s="101">
        <v>228774</v>
      </c>
      <c r="Q23" s="101">
        <v>162427</v>
      </c>
      <c r="R23" s="101">
        <v>166060</v>
      </c>
      <c r="S23" s="101">
        <v>175904</v>
      </c>
      <c r="T23" s="101">
        <v>170440</v>
      </c>
      <c r="U23" s="101">
        <v>174085</v>
      </c>
      <c r="V23" s="101">
        <v>174458</v>
      </c>
      <c r="W23" s="101">
        <v>174429</v>
      </c>
      <c r="X23" s="101">
        <v>176893</v>
      </c>
      <c r="Y23" s="101">
        <v>179383</v>
      </c>
      <c r="Z23" s="101">
        <v>180313</v>
      </c>
      <c r="AA23" s="101">
        <v>181565</v>
      </c>
      <c r="AB23" s="101">
        <v>183207</v>
      </c>
      <c r="AC23" s="101">
        <v>184385</v>
      </c>
      <c r="AD23" s="101">
        <v>185231</v>
      </c>
      <c r="AE23" s="101">
        <v>186079</v>
      </c>
      <c r="AF23" s="101">
        <v>183421</v>
      </c>
      <c r="AG23" s="101">
        <v>183345</v>
      </c>
      <c r="AH23" s="101">
        <v>184291</v>
      </c>
      <c r="AI23" s="101">
        <v>187746</v>
      </c>
      <c r="AJ23" s="101">
        <v>181395</v>
      </c>
      <c r="AK23" s="101">
        <v>191331</v>
      </c>
      <c r="AL23" s="101">
        <v>206292</v>
      </c>
      <c r="AM23" s="101">
        <v>208154</v>
      </c>
      <c r="AN23" s="101">
        <v>424215</v>
      </c>
      <c r="AO23" s="101">
        <v>455601</v>
      </c>
      <c r="AP23" s="101">
        <v>463803</v>
      </c>
      <c r="AQ23" s="101">
        <v>490283</v>
      </c>
      <c r="AR23" s="101">
        <v>472321</v>
      </c>
      <c r="AS23" s="101">
        <v>468390</v>
      </c>
      <c r="AT23" s="101">
        <v>476201</v>
      </c>
      <c r="AU23" s="101">
        <v>452094</v>
      </c>
      <c r="AV23" s="101">
        <v>447321</v>
      </c>
      <c r="AW23" s="101">
        <v>467896</v>
      </c>
      <c r="AX23" s="101">
        <v>443777</v>
      </c>
      <c r="AY23" s="101">
        <v>462531</v>
      </c>
      <c r="AZ23" s="101">
        <v>503439</v>
      </c>
      <c r="BA23" s="101">
        <v>505708</v>
      </c>
      <c r="BB23" s="101">
        <v>479950</v>
      </c>
      <c r="BC23" s="101">
        <v>469411</v>
      </c>
      <c r="BD23" s="101">
        <v>481294</v>
      </c>
      <c r="BE23" s="101">
        <v>498936</v>
      </c>
      <c r="BF23" s="101">
        <v>493758</v>
      </c>
      <c r="BG23" s="101">
        <v>539859</v>
      </c>
      <c r="BH23" s="101">
        <v>490546</v>
      </c>
      <c r="BI23" s="101">
        <v>480951</v>
      </c>
      <c r="BJ23" s="101">
        <v>532852</v>
      </c>
      <c r="BK23" s="101">
        <v>528094</v>
      </c>
      <c r="BL23" s="101">
        <v>528105</v>
      </c>
      <c r="BM23" s="101">
        <v>539384</v>
      </c>
      <c r="BN23" s="101">
        <v>528432</v>
      </c>
      <c r="BO23" s="101">
        <v>539495</v>
      </c>
    </row>
    <row r="24" spans="2:67" hidden="1" outlineLevel="1"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</row>
    <row r="25" spans="2:67" collapsed="1">
      <c r="B25" s="100" t="s">
        <v>93</v>
      </c>
      <c r="C25" s="101">
        <v>1363871</v>
      </c>
      <c r="D25" s="101">
        <v>1168470</v>
      </c>
      <c r="E25" s="101">
        <v>1192104</v>
      </c>
      <c r="F25" s="101">
        <v>1275668</v>
      </c>
      <c r="G25" s="101">
        <v>1304217</v>
      </c>
      <c r="H25" s="101">
        <v>1261278</v>
      </c>
      <c r="I25" s="101">
        <v>1246252</v>
      </c>
      <c r="J25" s="101">
        <v>1116981</v>
      </c>
      <c r="K25" s="101">
        <v>1136114</v>
      </c>
      <c r="L25" s="101">
        <v>1447765</v>
      </c>
      <c r="M25" s="101">
        <v>1712443</v>
      </c>
      <c r="N25" s="101">
        <v>1816751</v>
      </c>
      <c r="O25" s="101">
        <v>1811519</v>
      </c>
      <c r="P25" s="101">
        <v>1850105</v>
      </c>
      <c r="Q25" s="101">
        <v>1894209</v>
      </c>
      <c r="R25" s="101">
        <v>3110712</v>
      </c>
      <c r="S25" s="101">
        <v>3271514</v>
      </c>
      <c r="T25" s="101">
        <v>3444419</v>
      </c>
      <c r="U25" s="101">
        <v>3462331</v>
      </c>
      <c r="V25" s="101">
        <v>3909563</v>
      </c>
      <c r="W25" s="101">
        <v>3767166</v>
      </c>
      <c r="X25" s="101">
        <v>3843226</v>
      </c>
      <c r="Y25" s="101">
        <v>3730891</v>
      </c>
      <c r="Z25" s="101">
        <v>3948400</v>
      </c>
      <c r="AA25" s="101">
        <v>3818265</v>
      </c>
      <c r="AB25" s="101">
        <v>4065916</v>
      </c>
      <c r="AC25" s="101">
        <v>4042525</v>
      </c>
      <c r="AD25" s="101">
        <v>4048426</v>
      </c>
      <c r="AE25" s="101">
        <v>4034115</v>
      </c>
      <c r="AF25" s="101">
        <v>3776171</v>
      </c>
      <c r="AG25" s="101">
        <v>3614342</v>
      </c>
      <c r="AH25" s="101">
        <v>2119934</v>
      </c>
      <c r="AI25" s="101">
        <v>2075374</v>
      </c>
      <c r="AJ25" s="101">
        <v>2032296</v>
      </c>
      <c r="AK25" s="101">
        <v>1959102</v>
      </c>
      <c r="AL25" s="101">
        <v>1946292</v>
      </c>
      <c r="AM25" s="101">
        <v>1861937</v>
      </c>
      <c r="AN25" s="101">
        <v>1807414</v>
      </c>
      <c r="AO25" s="101">
        <v>1806992</v>
      </c>
      <c r="AP25" s="101">
        <v>2079964</v>
      </c>
      <c r="AQ25" s="101">
        <v>1663621</v>
      </c>
      <c r="AR25" s="101">
        <v>1850492</v>
      </c>
      <c r="AS25" s="101">
        <v>1728165</v>
      </c>
      <c r="AT25" s="101">
        <v>1844469</v>
      </c>
      <c r="AU25" s="101">
        <v>1730742</v>
      </c>
      <c r="AV25" s="101">
        <v>1743603</v>
      </c>
      <c r="AW25" s="101">
        <v>1911525</v>
      </c>
      <c r="AX25" s="101">
        <v>2058093</v>
      </c>
      <c r="AY25" s="101">
        <v>0</v>
      </c>
      <c r="AZ25" s="101">
        <v>0</v>
      </c>
      <c r="BA25" s="101">
        <v>0</v>
      </c>
      <c r="BB25" s="101">
        <v>0</v>
      </c>
      <c r="BC25" s="101">
        <v>0</v>
      </c>
      <c r="BD25" s="101">
        <v>0</v>
      </c>
      <c r="BE25" s="101">
        <v>0</v>
      </c>
      <c r="BF25" s="101">
        <v>0</v>
      </c>
      <c r="BG25" s="101">
        <v>0</v>
      </c>
      <c r="BH25" s="101">
        <v>0</v>
      </c>
      <c r="BI25" s="101">
        <v>0</v>
      </c>
      <c r="BJ25" s="101">
        <v>0</v>
      </c>
      <c r="BK25" s="101">
        <v>0</v>
      </c>
      <c r="BL25" s="101">
        <v>0</v>
      </c>
      <c r="BM25" s="101">
        <v>0</v>
      </c>
      <c r="BN25" s="101">
        <v>0</v>
      </c>
      <c r="BO25" s="101">
        <v>0</v>
      </c>
    </row>
    <row r="26" spans="2:67">
      <c r="B26" s="100" t="s">
        <v>94</v>
      </c>
      <c r="C26" s="101">
        <v>3858422</v>
      </c>
      <c r="D26" s="101">
        <v>2543337</v>
      </c>
      <c r="E26" s="101">
        <v>2336791</v>
      </c>
      <c r="F26" s="101">
        <v>2286094</v>
      </c>
      <c r="G26" s="101">
        <v>2421328</v>
      </c>
      <c r="H26" s="101">
        <v>2386923</v>
      </c>
      <c r="I26" s="101">
        <v>2538663</v>
      </c>
      <c r="J26" s="101">
        <v>1892768</v>
      </c>
      <c r="K26" s="101">
        <v>1842457</v>
      </c>
      <c r="L26" s="101">
        <v>1882564</v>
      </c>
      <c r="M26" s="101">
        <v>1870168</v>
      </c>
      <c r="N26" s="101">
        <v>2121835</v>
      </c>
      <c r="O26" s="101">
        <v>1849559</v>
      </c>
      <c r="P26" s="101">
        <v>2045810</v>
      </c>
      <c r="Q26" s="101">
        <v>2090023</v>
      </c>
      <c r="R26" s="101">
        <v>3417123</v>
      </c>
      <c r="S26" s="101">
        <v>3392970</v>
      </c>
      <c r="T26" s="101">
        <v>3354934</v>
      </c>
      <c r="U26" s="101">
        <v>4294132</v>
      </c>
      <c r="V26" s="101">
        <v>3913229</v>
      </c>
      <c r="W26" s="101">
        <v>3710875</v>
      </c>
      <c r="X26" s="101">
        <v>3694252</v>
      </c>
      <c r="Y26" s="101">
        <v>3627833</v>
      </c>
      <c r="Z26" s="101">
        <v>3424364</v>
      </c>
      <c r="AA26" s="101">
        <v>3221856</v>
      </c>
      <c r="AB26" s="101">
        <v>2928293</v>
      </c>
      <c r="AC26" s="101">
        <v>2893663</v>
      </c>
      <c r="AD26" s="101">
        <v>2714059</v>
      </c>
      <c r="AE26" s="101">
        <v>2553319</v>
      </c>
      <c r="AF26" s="101">
        <v>2397735</v>
      </c>
      <c r="AG26" s="101">
        <v>2322554</v>
      </c>
      <c r="AH26" s="101">
        <v>2121096</v>
      </c>
      <c r="AI26" s="101">
        <v>2094219</v>
      </c>
      <c r="AJ26" s="101">
        <v>2052245</v>
      </c>
      <c r="AK26" s="101">
        <v>1901496</v>
      </c>
      <c r="AL26" s="101">
        <v>1790696</v>
      </c>
      <c r="AM26" s="101">
        <v>1725463</v>
      </c>
      <c r="AN26" s="101">
        <v>1669460</v>
      </c>
      <c r="AO26" s="101">
        <v>1881772</v>
      </c>
      <c r="AP26" s="101">
        <v>2352181</v>
      </c>
      <c r="AQ26" s="101">
        <v>2282777</v>
      </c>
      <c r="AR26" s="101">
        <v>2226782</v>
      </c>
      <c r="AS26" s="101">
        <v>2163856</v>
      </c>
      <c r="AT26" s="101">
        <v>2212270</v>
      </c>
      <c r="AU26" s="101">
        <v>2156404</v>
      </c>
      <c r="AV26" s="101">
        <v>2076364</v>
      </c>
      <c r="AW26" s="101">
        <v>2102546</v>
      </c>
      <c r="AX26" s="101">
        <v>2149276</v>
      </c>
      <c r="AY26" s="101">
        <v>2260536</v>
      </c>
      <c r="AZ26" s="101">
        <v>2306221</v>
      </c>
      <c r="BA26" s="101">
        <v>2361310</v>
      </c>
      <c r="BB26" s="101">
        <v>1012623</v>
      </c>
      <c r="BC26" s="101">
        <v>1418916</v>
      </c>
      <c r="BD26" s="101">
        <v>1668587</v>
      </c>
      <c r="BE26" s="101">
        <v>2535923</v>
      </c>
      <c r="BF26" s="101">
        <v>1727099</v>
      </c>
      <c r="BG26" s="101">
        <v>1788930</v>
      </c>
      <c r="BH26" s="101">
        <v>1653664</v>
      </c>
      <c r="BI26" s="101">
        <v>1524195</v>
      </c>
      <c r="BJ26" s="101">
        <v>1961306</v>
      </c>
      <c r="BK26" s="101">
        <v>2207528</v>
      </c>
      <c r="BL26" s="101">
        <v>2648325</v>
      </c>
      <c r="BM26" s="101">
        <v>2852153</v>
      </c>
      <c r="BN26" s="101">
        <v>3192520</v>
      </c>
      <c r="BO26" s="101">
        <v>3903769</v>
      </c>
    </row>
    <row r="27" spans="2:67">
      <c r="B27" s="100" t="s">
        <v>95</v>
      </c>
      <c r="C27" s="101">
        <v>0</v>
      </c>
      <c r="D27" s="101">
        <v>1545106</v>
      </c>
      <c r="E27" s="101">
        <v>1545106</v>
      </c>
      <c r="F27" s="101">
        <v>1313532</v>
      </c>
      <c r="G27" s="101">
        <v>1313532</v>
      </c>
      <c r="H27" s="101">
        <v>1313532</v>
      </c>
      <c r="I27" s="101">
        <v>1313532</v>
      </c>
      <c r="J27" s="101">
        <v>1312137</v>
      </c>
      <c r="K27" s="101">
        <v>1312137</v>
      </c>
      <c r="L27" s="101">
        <v>1312137</v>
      </c>
      <c r="M27" s="101">
        <v>1312137</v>
      </c>
      <c r="N27" s="101">
        <v>1063748</v>
      </c>
      <c r="O27" s="101">
        <v>1267143</v>
      </c>
      <c r="P27" s="101">
        <v>1063748</v>
      </c>
      <c r="Q27" s="101">
        <v>7710550</v>
      </c>
      <c r="R27" s="101">
        <v>8810772</v>
      </c>
      <c r="S27" s="101">
        <v>8810772</v>
      </c>
      <c r="T27" s="101">
        <v>8810772</v>
      </c>
      <c r="U27" s="101">
        <v>8810772</v>
      </c>
      <c r="V27" s="101">
        <v>8226310</v>
      </c>
      <c r="W27" s="101">
        <v>8226310</v>
      </c>
      <c r="X27" s="101">
        <v>8226310</v>
      </c>
      <c r="Y27" s="101">
        <v>7886310</v>
      </c>
      <c r="Z27" s="101">
        <v>7126310</v>
      </c>
      <c r="AA27" s="101">
        <v>7126310</v>
      </c>
      <c r="AB27" s="101">
        <v>7126310</v>
      </c>
      <c r="AC27" s="101">
        <v>7126310</v>
      </c>
      <c r="AD27" s="101">
        <v>6026310</v>
      </c>
      <c r="AE27" s="101">
        <v>6026310</v>
      </c>
      <c r="AF27" s="101">
        <v>6026310</v>
      </c>
      <c r="AG27" s="101">
        <v>6026310</v>
      </c>
      <c r="AH27" s="101">
        <v>6026310</v>
      </c>
      <c r="AI27" s="101">
        <v>6026310</v>
      </c>
      <c r="AJ27" s="101">
        <v>6026310</v>
      </c>
      <c r="AK27" s="101">
        <v>6026310</v>
      </c>
      <c r="AL27" s="101">
        <v>5426310</v>
      </c>
      <c r="AM27" s="101">
        <v>5426310</v>
      </c>
      <c r="AN27" s="101">
        <v>5426310</v>
      </c>
      <c r="AO27" s="101">
        <v>5426310</v>
      </c>
      <c r="AP27" s="101">
        <v>5426310</v>
      </c>
      <c r="AQ27" s="101">
        <v>8817486</v>
      </c>
      <c r="AR27" s="101">
        <v>5896445</v>
      </c>
      <c r="AS27" s="101">
        <v>5873661</v>
      </c>
      <c r="AT27" s="101">
        <v>5832083</v>
      </c>
      <c r="AU27" s="101">
        <v>5574320</v>
      </c>
      <c r="AV27" s="101">
        <v>5573583</v>
      </c>
      <c r="AW27" s="101">
        <v>5588469</v>
      </c>
      <c r="AX27" s="101">
        <v>4450923</v>
      </c>
      <c r="AY27" s="101">
        <v>4448502</v>
      </c>
      <c r="AZ27" s="101">
        <v>6164291</v>
      </c>
      <c r="BA27" s="101">
        <v>6155779</v>
      </c>
      <c r="BB27" s="101">
        <v>1262442</v>
      </c>
      <c r="BC27" s="101">
        <v>1254003</v>
      </c>
      <c r="BD27" s="101">
        <v>1263108</v>
      </c>
      <c r="BE27" s="101">
        <v>1279838</v>
      </c>
      <c r="BF27" s="101">
        <v>1272851</v>
      </c>
      <c r="BG27" s="101">
        <v>1306947</v>
      </c>
      <c r="BH27" s="101">
        <v>1283433</v>
      </c>
      <c r="BI27" s="101">
        <v>1264298</v>
      </c>
      <c r="BJ27" s="101">
        <v>2727132</v>
      </c>
      <c r="BK27" s="101">
        <v>2727233</v>
      </c>
      <c r="BL27" s="101">
        <v>2736336</v>
      </c>
      <c r="BM27" s="101">
        <v>2741463</v>
      </c>
      <c r="BN27" s="101">
        <v>2732922</v>
      </c>
      <c r="BO27" s="101">
        <v>2729911</v>
      </c>
    </row>
    <row r="28" spans="2:67">
      <c r="B28" s="100" t="s">
        <v>96</v>
      </c>
      <c r="C28" s="101">
        <v>14657334</v>
      </c>
      <c r="D28" s="101">
        <v>15313306</v>
      </c>
      <c r="E28" s="101">
        <v>16566961</v>
      </c>
      <c r="F28" s="101">
        <v>19197335</v>
      </c>
      <c r="G28" s="101">
        <v>20503139</v>
      </c>
      <c r="H28" s="101">
        <v>21839929</v>
      </c>
      <c r="I28" s="101">
        <v>22656236</v>
      </c>
      <c r="J28" s="101">
        <v>22753729</v>
      </c>
      <c r="K28" s="101">
        <v>22390565</v>
      </c>
      <c r="L28" s="101">
        <v>22802858</v>
      </c>
      <c r="M28" s="101">
        <v>23322856</v>
      </c>
      <c r="N28" s="101">
        <v>25379126</v>
      </c>
      <c r="O28" s="101">
        <v>25546468</v>
      </c>
      <c r="P28" s="101">
        <v>26190380</v>
      </c>
      <c r="Q28" s="101">
        <v>27245602</v>
      </c>
      <c r="R28" s="101">
        <v>29084804</v>
      </c>
      <c r="S28" s="101">
        <v>29490271</v>
      </c>
      <c r="T28" s="101">
        <v>29987068</v>
      </c>
      <c r="U28" s="101">
        <v>30678445</v>
      </c>
      <c r="V28" s="101">
        <v>33084390</v>
      </c>
      <c r="W28" s="101">
        <v>32106698</v>
      </c>
      <c r="X28" s="101">
        <v>31815152</v>
      </c>
      <c r="Y28" s="101">
        <v>32019810</v>
      </c>
      <c r="Z28" s="101">
        <v>31069163</v>
      </c>
      <c r="AA28" s="101">
        <v>29618827</v>
      </c>
      <c r="AB28" s="101">
        <v>29199937</v>
      </c>
      <c r="AC28" s="101">
        <v>28960640</v>
      </c>
      <c r="AD28" s="101">
        <v>29193449</v>
      </c>
      <c r="AE28" s="101">
        <v>28728516</v>
      </c>
      <c r="AF28" s="101">
        <v>28991348</v>
      </c>
      <c r="AG28" s="101">
        <v>28832143</v>
      </c>
      <c r="AH28" s="101">
        <v>29516461</v>
      </c>
      <c r="AI28" s="101">
        <v>29186781</v>
      </c>
      <c r="AJ28" s="101">
        <v>29373237</v>
      </c>
      <c r="AK28" s="101">
        <v>29492516</v>
      </c>
      <c r="AL28" s="101">
        <v>41330639</v>
      </c>
      <c r="AM28" s="101">
        <v>90597726</v>
      </c>
      <c r="AN28" s="101">
        <v>91239983</v>
      </c>
      <c r="AO28" s="101">
        <v>95210476</v>
      </c>
      <c r="AP28" s="101">
        <v>100677798</v>
      </c>
      <c r="AQ28" s="101">
        <v>98037002</v>
      </c>
      <c r="AR28" s="101">
        <v>94143478</v>
      </c>
      <c r="AS28" s="101">
        <v>89767096</v>
      </c>
      <c r="AT28" s="101">
        <v>83042406</v>
      </c>
      <c r="AU28" s="101">
        <v>76804311</v>
      </c>
      <c r="AV28" s="101">
        <v>76165600</v>
      </c>
      <c r="AW28" s="101">
        <v>76290913</v>
      </c>
      <c r="AX28" s="101">
        <v>78399985</v>
      </c>
      <c r="AY28" s="101">
        <v>79264790</v>
      </c>
      <c r="AZ28" s="101">
        <v>82943865</v>
      </c>
      <c r="BA28" s="101">
        <v>83539265</v>
      </c>
      <c r="BB28" s="101">
        <v>86105990</v>
      </c>
      <c r="BC28" s="101">
        <v>82711315</v>
      </c>
      <c r="BD28" s="101">
        <v>95278431</v>
      </c>
      <c r="BE28" s="101">
        <v>101735800</v>
      </c>
      <c r="BF28" s="101">
        <v>103390075</v>
      </c>
      <c r="BG28" s="101">
        <v>119242306</v>
      </c>
      <c r="BH28" s="101">
        <v>117122288</v>
      </c>
      <c r="BI28" s="101">
        <v>115065596</v>
      </c>
      <c r="BJ28" s="101">
        <v>133908235</v>
      </c>
      <c r="BK28" s="101">
        <v>139213238</v>
      </c>
      <c r="BL28" s="101">
        <v>139918280</v>
      </c>
      <c r="BM28" s="101">
        <v>146292108</v>
      </c>
      <c r="BN28" s="101">
        <v>149760755</v>
      </c>
      <c r="BO28" s="101">
        <v>156068122</v>
      </c>
    </row>
    <row r="29" spans="2:67" hidden="1" outlineLevel="1">
      <c r="B29" s="100"/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101">
        <v>0</v>
      </c>
      <c r="M29" s="101">
        <v>0</v>
      </c>
      <c r="N29" s="101">
        <v>0</v>
      </c>
      <c r="O29" s="101">
        <v>0</v>
      </c>
      <c r="P29" s="101">
        <v>0</v>
      </c>
      <c r="Q29" s="101">
        <v>0</v>
      </c>
      <c r="R29" s="101">
        <v>0</v>
      </c>
      <c r="S29" s="101">
        <v>0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101">
        <v>0</v>
      </c>
      <c r="AA29" s="101">
        <v>0</v>
      </c>
      <c r="AB29" s="101">
        <v>0</v>
      </c>
      <c r="AC29" s="101">
        <v>0</v>
      </c>
      <c r="AD29" s="101">
        <v>0</v>
      </c>
      <c r="AE29" s="101">
        <v>0</v>
      </c>
      <c r="AF29" s="101">
        <v>0</v>
      </c>
      <c r="AG29" s="101">
        <v>0</v>
      </c>
      <c r="AH29" s="101">
        <v>0</v>
      </c>
      <c r="AI29" s="101">
        <v>0</v>
      </c>
      <c r="AJ29" s="101">
        <v>0</v>
      </c>
      <c r="AK29" s="101">
        <v>0</v>
      </c>
      <c r="AL29" s="101">
        <v>0</v>
      </c>
      <c r="AM29" s="101">
        <v>0</v>
      </c>
      <c r="AN29" s="101">
        <v>0</v>
      </c>
      <c r="AO29" s="101">
        <v>0</v>
      </c>
      <c r="AP29" s="101">
        <v>0</v>
      </c>
      <c r="AQ29" s="101">
        <v>0</v>
      </c>
      <c r="AR29" s="101">
        <v>0</v>
      </c>
      <c r="AS29" s="101">
        <v>0</v>
      </c>
      <c r="AT29" s="101">
        <v>0</v>
      </c>
      <c r="AU29" s="101">
        <v>0</v>
      </c>
      <c r="AV29" s="101">
        <v>0</v>
      </c>
      <c r="AW29" s="101">
        <v>0</v>
      </c>
      <c r="AX29" s="101">
        <v>0</v>
      </c>
      <c r="AY29" s="101">
        <v>0</v>
      </c>
      <c r="AZ29" s="101">
        <v>0</v>
      </c>
      <c r="BA29" s="101">
        <v>0</v>
      </c>
      <c r="BB29" s="101">
        <v>0</v>
      </c>
      <c r="BC29" s="101">
        <v>0</v>
      </c>
      <c r="BD29" s="101">
        <v>0</v>
      </c>
      <c r="BE29" s="101">
        <v>0</v>
      </c>
      <c r="BF29" s="101">
        <v>0</v>
      </c>
      <c r="BG29" s="101">
        <v>0</v>
      </c>
      <c r="BH29" s="101">
        <v>0</v>
      </c>
      <c r="BI29" s="101">
        <v>0</v>
      </c>
      <c r="BJ29" s="101">
        <v>0</v>
      </c>
      <c r="BK29" s="101">
        <v>0</v>
      </c>
      <c r="BL29" s="101">
        <v>0</v>
      </c>
      <c r="BM29" s="101">
        <v>0</v>
      </c>
      <c r="BN29" s="101">
        <v>0</v>
      </c>
      <c r="BO29" s="101">
        <v>0</v>
      </c>
    </row>
    <row r="30" spans="2:67" hidden="1" outlineLevel="1">
      <c r="B30" s="100"/>
      <c r="C30" s="101">
        <v>0</v>
      </c>
      <c r="D30" s="101">
        <v>0</v>
      </c>
      <c r="E30" s="101">
        <v>0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101">
        <v>0</v>
      </c>
      <c r="M30" s="101">
        <v>0</v>
      </c>
      <c r="N30" s="101">
        <v>0</v>
      </c>
      <c r="O30" s="101">
        <v>0</v>
      </c>
      <c r="P30" s="101">
        <v>0</v>
      </c>
      <c r="Q30" s="101">
        <v>0</v>
      </c>
      <c r="R30" s="101">
        <v>0</v>
      </c>
      <c r="S30" s="101">
        <v>0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101">
        <v>0</v>
      </c>
      <c r="AA30" s="101">
        <v>0</v>
      </c>
      <c r="AB30" s="101">
        <v>0</v>
      </c>
      <c r="AC30" s="101">
        <v>0</v>
      </c>
      <c r="AD30" s="101">
        <v>0</v>
      </c>
      <c r="AE30" s="101">
        <v>0</v>
      </c>
      <c r="AF30" s="101">
        <v>0</v>
      </c>
      <c r="AG30" s="101">
        <v>0</v>
      </c>
      <c r="AH30" s="101">
        <v>0</v>
      </c>
      <c r="AI30" s="101">
        <v>0</v>
      </c>
      <c r="AJ30" s="101">
        <v>0</v>
      </c>
      <c r="AK30" s="101">
        <v>0</v>
      </c>
      <c r="AL30" s="101">
        <v>0</v>
      </c>
      <c r="AM30" s="101">
        <v>0</v>
      </c>
      <c r="AN30" s="101">
        <v>0</v>
      </c>
      <c r="AO30" s="101">
        <v>0</v>
      </c>
      <c r="AP30" s="101">
        <v>0</v>
      </c>
      <c r="AQ30" s="101">
        <v>0</v>
      </c>
      <c r="AR30" s="101">
        <v>0</v>
      </c>
      <c r="AS30" s="101">
        <v>0</v>
      </c>
      <c r="AT30" s="101">
        <v>0</v>
      </c>
      <c r="AU30" s="101">
        <v>0</v>
      </c>
      <c r="AV30" s="101">
        <v>0</v>
      </c>
      <c r="AW30" s="101">
        <v>0</v>
      </c>
      <c r="AX30" s="101">
        <v>0</v>
      </c>
      <c r="AY30" s="101">
        <v>0</v>
      </c>
      <c r="AZ30" s="101">
        <v>0</v>
      </c>
      <c r="BA30" s="101">
        <v>0</v>
      </c>
      <c r="BB30" s="101">
        <v>0</v>
      </c>
      <c r="BC30" s="101">
        <v>0</v>
      </c>
      <c r="BD30" s="101">
        <v>0</v>
      </c>
      <c r="BE30" s="101">
        <v>0</v>
      </c>
      <c r="BF30" s="101">
        <v>0</v>
      </c>
      <c r="BG30" s="101">
        <v>0</v>
      </c>
      <c r="BH30" s="101">
        <v>0</v>
      </c>
      <c r="BI30" s="101">
        <v>0</v>
      </c>
      <c r="BJ30" s="101">
        <v>0</v>
      </c>
      <c r="BK30" s="101">
        <v>0</v>
      </c>
      <c r="BL30" s="101">
        <v>0</v>
      </c>
      <c r="BM30" s="101">
        <v>0</v>
      </c>
      <c r="BN30" s="101">
        <v>0</v>
      </c>
      <c r="BO30" s="101">
        <v>0</v>
      </c>
    </row>
    <row r="31" spans="2:67" collapsed="1">
      <c r="B31" s="100" t="s">
        <v>97</v>
      </c>
      <c r="C31" s="101">
        <v>1213248</v>
      </c>
      <c r="D31" s="101">
        <v>1272894</v>
      </c>
      <c r="E31" s="101">
        <v>1283321</v>
      </c>
      <c r="F31" s="101">
        <v>1505943</v>
      </c>
      <c r="G31" s="101">
        <v>1523694</v>
      </c>
      <c r="H31" s="101">
        <v>1670305</v>
      </c>
      <c r="I31" s="101">
        <v>1734485</v>
      </c>
      <c r="J31" s="101">
        <v>2146263</v>
      </c>
      <c r="K31" s="101">
        <v>2046252</v>
      </c>
      <c r="L31" s="101">
        <v>2082139</v>
      </c>
      <c r="M31" s="101">
        <v>2374264</v>
      </c>
      <c r="N31" s="101">
        <v>1318208</v>
      </c>
      <c r="O31" s="101">
        <v>2054145</v>
      </c>
      <c r="P31" s="101">
        <v>2626621</v>
      </c>
      <c r="Q31" s="101">
        <v>2675711</v>
      </c>
      <c r="R31" s="101">
        <v>1577054</v>
      </c>
      <c r="S31" s="101">
        <v>1685894</v>
      </c>
      <c r="T31" s="101">
        <v>1864341</v>
      </c>
      <c r="U31" s="101">
        <v>1392446</v>
      </c>
      <c r="V31" s="101">
        <v>1683803</v>
      </c>
      <c r="W31" s="101">
        <v>2010445</v>
      </c>
      <c r="X31" s="101">
        <v>2148213</v>
      </c>
      <c r="Y31" s="101">
        <v>2246722</v>
      </c>
      <c r="Z31" s="101">
        <v>1235638</v>
      </c>
      <c r="AA31" s="101">
        <v>1273029</v>
      </c>
      <c r="AB31" s="101">
        <v>1556009</v>
      </c>
      <c r="AC31" s="101">
        <v>1616920</v>
      </c>
      <c r="AD31" s="101">
        <v>1301601</v>
      </c>
      <c r="AE31" s="101">
        <v>1314549</v>
      </c>
      <c r="AF31" s="101">
        <v>1376235</v>
      </c>
      <c r="AG31" s="101">
        <v>1486414</v>
      </c>
      <c r="AH31" s="101">
        <v>1584262</v>
      </c>
      <c r="AI31" s="101">
        <v>1579205</v>
      </c>
      <c r="AJ31" s="101">
        <v>1687934</v>
      </c>
      <c r="AK31" s="101">
        <v>1727533</v>
      </c>
      <c r="AL31" s="101">
        <v>2539519</v>
      </c>
      <c r="AM31" s="101">
        <v>2481606</v>
      </c>
      <c r="AN31" s="101">
        <v>2581884</v>
      </c>
      <c r="AO31" s="101">
        <v>2758217</v>
      </c>
      <c r="AP31" s="101">
        <v>3373454</v>
      </c>
      <c r="AQ31" s="101">
        <v>3326114</v>
      </c>
      <c r="AR31" s="101">
        <v>3481984</v>
      </c>
      <c r="AS31" s="101">
        <v>3862707</v>
      </c>
      <c r="AT31" s="101">
        <v>3897685</v>
      </c>
      <c r="AU31" s="101">
        <v>3644027</v>
      </c>
      <c r="AV31" s="101">
        <v>2431492</v>
      </c>
      <c r="AW31" s="101">
        <v>2805188</v>
      </c>
      <c r="AX31" s="101">
        <v>4581198</v>
      </c>
      <c r="AY31" s="101">
        <v>4408136</v>
      </c>
      <c r="AZ31" s="101">
        <v>4865925</v>
      </c>
      <c r="BA31" s="101">
        <v>4694436</v>
      </c>
      <c r="BB31" s="101">
        <v>5642629</v>
      </c>
      <c r="BC31" s="101">
        <v>5689318</v>
      </c>
      <c r="BD31" s="101">
        <v>6113291</v>
      </c>
      <c r="BE31" s="101">
        <v>6344205</v>
      </c>
      <c r="BF31" s="101">
        <v>6342115</v>
      </c>
      <c r="BG31" s="101">
        <v>6408837</v>
      </c>
      <c r="BH31" s="101">
        <v>6685096</v>
      </c>
      <c r="BI31" s="101">
        <v>6869715</v>
      </c>
      <c r="BJ31" s="101">
        <v>7176855</v>
      </c>
      <c r="BK31" s="101">
        <v>7342387</v>
      </c>
      <c r="BL31" s="101">
        <v>7470594</v>
      </c>
      <c r="BM31" s="101">
        <v>7362450</v>
      </c>
      <c r="BN31" s="101">
        <v>6458306</v>
      </c>
      <c r="BO31" s="101">
        <v>6326470</v>
      </c>
    </row>
    <row r="32" spans="2:67">
      <c r="B32" s="89" t="s">
        <v>98</v>
      </c>
      <c r="C32" s="104">
        <v>21252875</v>
      </c>
      <c r="D32" s="104">
        <v>22004598</v>
      </c>
      <c r="E32" s="104">
        <v>23426242</v>
      </c>
      <c r="F32" s="104">
        <v>26076568</v>
      </c>
      <c r="G32" s="104">
        <v>27564458</v>
      </c>
      <c r="H32" s="104">
        <v>28971316</v>
      </c>
      <c r="I32" s="104">
        <v>30433792</v>
      </c>
      <c r="J32" s="104">
        <v>30783632</v>
      </c>
      <c r="K32" s="104">
        <v>30168999</v>
      </c>
      <c r="L32" s="104">
        <v>31276746</v>
      </c>
      <c r="M32" s="104">
        <v>32139204</v>
      </c>
      <c r="N32" s="104">
        <v>33648070</v>
      </c>
      <c r="O32" s="104">
        <v>34650475</v>
      </c>
      <c r="P32" s="104">
        <v>36016294</v>
      </c>
      <c r="Q32" s="104">
        <v>43821974</v>
      </c>
      <c r="R32" s="104">
        <v>48796199</v>
      </c>
      <c r="S32" s="104">
        <v>49126647</v>
      </c>
      <c r="T32" s="104">
        <v>49860537</v>
      </c>
      <c r="U32" s="104">
        <v>51077522</v>
      </c>
      <c r="V32" s="104">
        <v>53598517</v>
      </c>
      <c r="W32" s="104">
        <v>52340192</v>
      </c>
      <c r="X32" s="104">
        <v>52120100</v>
      </c>
      <c r="Y32" s="104">
        <v>51810760</v>
      </c>
      <c r="Z32" s="104">
        <v>49325320</v>
      </c>
      <c r="AA32" s="104">
        <v>47073698</v>
      </c>
      <c r="AB32" s="104">
        <v>47743728</v>
      </c>
      <c r="AC32" s="104">
        <v>47489678</v>
      </c>
      <c r="AD32" s="104">
        <v>46283487</v>
      </c>
      <c r="AE32" s="104">
        <v>46108135</v>
      </c>
      <c r="AF32" s="104">
        <v>45377647</v>
      </c>
      <c r="AG32" s="104">
        <v>45007506</v>
      </c>
      <c r="AH32" s="104">
        <v>44087383</v>
      </c>
      <c r="AI32" s="104">
        <v>43557288</v>
      </c>
      <c r="AJ32" s="104">
        <v>43964277</v>
      </c>
      <c r="AK32" s="104">
        <v>43881560</v>
      </c>
      <c r="AL32" s="104">
        <v>55853673</v>
      </c>
      <c r="AM32" s="104">
        <v>105128488</v>
      </c>
      <c r="AN32" s="104">
        <v>105524486</v>
      </c>
      <c r="AO32" s="104">
        <v>109857402</v>
      </c>
      <c r="AP32" s="104">
        <v>114608740</v>
      </c>
      <c r="AQ32" s="104">
        <v>114893642</v>
      </c>
      <c r="AR32" s="104">
        <v>108290647</v>
      </c>
      <c r="AS32" s="104">
        <v>104025400</v>
      </c>
      <c r="AT32" s="104">
        <v>97448955</v>
      </c>
      <c r="AU32" s="104">
        <v>90470112</v>
      </c>
      <c r="AV32" s="104">
        <v>88518977</v>
      </c>
      <c r="AW32" s="104">
        <v>89266169</v>
      </c>
      <c r="AX32" s="104">
        <v>92183868</v>
      </c>
      <c r="AY32" s="104">
        <v>91568798</v>
      </c>
      <c r="AZ32" s="104">
        <v>97505796</v>
      </c>
      <c r="BA32" s="104">
        <v>98073505</v>
      </c>
      <c r="BB32" s="104">
        <v>95692748</v>
      </c>
      <c r="BC32" s="104">
        <v>92953210</v>
      </c>
      <c r="BD32" s="104">
        <v>105740948</v>
      </c>
      <c r="BE32" s="104">
        <v>113410486</v>
      </c>
      <c r="BF32" s="104">
        <v>114219052</v>
      </c>
      <c r="BG32" s="104">
        <v>130409848</v>
      </c>
      <c r="BH32" s="104">
        <v>127358846</v>
      </c>
      <c r="BI32" s="104">
        <v>125328588</v>
      </c>
      <c r="BJ32" s="104">
        <v>146442860</v>
      </c>
      <c r="BK32" s="104">
        <v>152211304</v>
      </c>
      <c r="BL32" s="104">
        <v>153480710</v>
      </c>
      <c r="BM32" s="104">
        <v>160013881</v>
      </c>
      <c r="BN32" s="104">
        <v>162898166</v>
      </c>
      <c r="BO32" s="104">
        <v>169790900</v>
      </c>
    </row>
    <row r="33" spans="2:67">
      <c r="B33" s="102" t="s">
        <v>99</v>
      </c>
      <c r="C33" s="105">
        <v>103486894</v>
      </c>
      <c r="D33" s="105">
        <v>106635084</v>
      </c>
      <c r="E33" s="105">
        <v>109965401</v>
      </c>
      <c r="F33" s="105">
        <v>105967435</v>
      </c>
      <c r="G33" s="105">
        <v>113402220</v>
      </c>
      <c r="H33" s="105">
        <v>106933625</v>
      </c>
      <c r="I33" s="105">
        <v>113541653</v>
      </c>
      <c r="J33" s="105">
        <v>123824164</v>
      </c>
      <c r="K33" s="105">
        <v>125241306</v>
      </c>
      <c r="L33" s="105">
        <v>126010836</v>
      </c>
      <c r="M33" s="105">
        <v>129273817</v>
      </c>
      <c r="N33" s="105">
        <v>136698388</v>
      </c>
      <c r="O33" s="105">
        <v>145161778</v>
      </c>
      <c r="P33" s="105">
        <v>150956575</v>
      </c>
      <c r="Q33" s="105">
        <v>156644633</v>
      </c>
      <c r="R33" s="105">
        <v>165058275</v>
      </c>
      <c r="S33" s="105">
        <v>173285253</v>
      </c>
      <c r="T33" s="105">
        <v>177498304</v>
      </c>
      <c r="U33" s="105">
        <v>181788832</v>
      </c>
      <c r="V33" s="105">
        <v>188462551</v>
      </c>
      <c r="W33" s="105">
        <v>190911214</v>
      </c>
      <c r="X33" s="105">
        <v>193441944</v>
      </c>
      <c r="Y33" s="105">
        <v>199142581</v>
      </c>
      <c r="Z33" s="105">
        <v>208987020</v>
      </c>
      <c r="AA33" s="105">
        <v>204519288</v>
      </c>
      <c r="AB33" s="105">
        <v>207127378</v>
      </c>
      <c r="AC33" s="105">
        <v>211825934</v>
      </c>
      <c r="AD33" s="105">
        <v>218365056</v>
      </c>
      <c r="AE33" s="105">
        <v>222976264</v>
      </c>
      <c r="AF33" s="105">
        <v>228560096</v>
      </c>
      <c r="AG33" s="105">
        <v>228958548</v>
      </c>
      <c r="AH33" s="105">
        <v>236777336</v>
      </c>
      <c r="AI33" s="105">
        <v>239114332</v>
      </c>
      <c r="AJ33" s="105">
        <v>243411875</v>
      </c>
      <c r="AK33" s="105">
        <v>245369674</v>
      </c>
      <c r="AL33" s="105">
        <v>251970453</v>
      </c>
      <c r="AM33" s="105">
        <v>309368454</v>
      </c>
      <c r="AN33" s="105">
        <v>311576744</v>
      </c>
      <c r="AO33" s="105">
        <v>318838121</v>
      </c>
      <c r="AP33" s="105">
        <v>317727471</v>
      </c>
      <c r="AQ33" s="105">
        <v>306706068</v>
      </c>
      <c r="AR33" s="105">
        <v>299114797</v>
      </c>
      <c r="AS33" s="105">
        <v>298250543</v>
      </c>
      <c r="AT33" s="105">
        <v>296380384</v>
      </c>
      <c r="AU33" s="105">
        <v>300254850</v>
      </c>
      <c r="AV33" s="105">
        <v>273139962</v>
      </c>
      <c r="AW33" s="105">
        <v>264388043</v>
      </c>
      <c r="AX33" s="105">
        <v>272857063</v>
      </c>
      <c r="AY33" s="105">
        <v>269051583</v>
      </c>
      <c r="AZ33" s="105">
        <v>279818664</v>
      </c>
      <c r="BA33" s="105">
        <v>269138865</v>
      </c>
      <c r="BB33" s="105">
        <v>287620883</v>
      </c>
      <c r="BC33" s="105">
        <v>283583416</v>
      </c>
      <c r="BD33" s="105">
        <v>297464568</v>
      </c>
      <c r="BE33" s="105">
        <v>310883031</v>
      </c>
      <c r="BF33" s="105">
        <v>307698985</v>
      </c>
      <c r="BG33" s="105">
        <v>331632581</v>
      </c>
      <c r="BH33" s="105">
        <v>333591415</v>
      </c>
      <c r="BI33" s="105">
        <v>325454635</v>
      </c>
      <c r="BJ33" s="105">
        <v>359285414</v>
      </c>
      <c r="BK33" s="105">
        <v>362636381</v>
      </c>
      <c r="BL33" s="105">
        <v>370482412</v>
      </c>
      <c r="BM33" s="105">
        <v>376172428</v>
      </c>
      <c r="BN33" s="105">
        <v>386918404</v>
      </c>
      <c r="BO33" s="105">
        <v>389799235</v>
      </c>
    </row>
    <row r="34" spans="2:67">
      <c r="B34" s="100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</row>
    <row r="36" spans="2:67">
      <c r="B36" s="102" t="s">
        <v>101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</row>
    <row r="38" spans="2:67">
      <c r="B38" s="100" t="s">
        <v>102</v>
      </c>
      <c r="C38" s="101">
        <v>1905428</v>
      </c>
      <c r="D38" s="101">
        <v>2181881</v>
      </c>
      <c r="E38" s="101">
        <v>1900832</v>
      </c>
      <c r="F38" s="101">
        <v>3917795</v>
      </c>
      <c r="G38" s="101">
        <v>3111241</v>
      </c>
      <c r="H38" s="101">
        <v>3186834</v>
      </c>
      <c r="I38" s="101">
        <v>3601917</v>
      </c>
      <c r="J38" s="101">
        <v>6686816</v>
      </c>
      <c r="K38" s="101">
        <v>3104280</v>
      </c>
      <c r="L38" s="101">
        <v>2851343</v>
      </c>
      <c r="M38" s="101">
        <v>2473714</v>
      </c>
      <c r="N38" s="101">
        <v>2751733</v>
      </c>
      <c r="O38" s="101">
        <v>1906330</v>
      </c>
      <c r="P38" s="101">
        <v>2222975</v>
      </c>
      <c r="Q38" s="101">
        <v>1427075</v>
      </c>
      <c r="R38" s="101">
        <v>2199410</v>
      </c>
      <c r="S38" s="101">
        <v>3162881</v>
      </c>
      <c r="T38" s="101">
        <v>3274431</v>
      </c>
      <c r="U38" s="101">
        <v>1349975</v>
      </c>
      <c r="V38" s="101">
        <v>1328402</v>
      </c>
      <c r="W38" s="101">
        <v>1235733</v>
      </c>
      <c r="X38" s="101">
        <v>2142986</v>
      </c>
      <c r="Y38" s="101">
        <v>329058</v>
      </c>
      <c r="Z38" s="101">
        <v>1472616</v>
      </c>
      <c r="AA38" s="101">
        <v>143388</v>
      </c>
      <c r="AB38" s="101">
        <v>772702</v>
      </c>
      <c r="AC38" s="101">
        <v>432138</v>
      </c>
      <c r="AD38" s="101">
        <v>1760920</v>
      </c>
      <c r="AE38" s="101">
        <v>180226</v>
      </c>
      <c r="AF38" s="101">
        <v>1326671</v>
      </c>
      <c r="AG38" s="101">
        <v>174785</v>
      </c>
      <c r="AH38" s="101">
        <v>2509939</v>
      </c>
      <c r="AI38" s="101">
        <v>496688</v>
      </c>
      <c r="AJ38" s="101">
        <v>1149330</v>
      </c>
      <c r="AK38" s="101">
        <v>1192907</v>
      </c>
      <c r="AL38" s="101">
        <v>2004614</v>
      </c>
      <c r="AM38" s="101">
        <v>12133045</v>
      </c>
      <c r="AN38" s="101">
        <v>14291357</v>
      </c>
      <c r="AO38" s="101">
        <v>13925968</v>
      </c>
      <c r="AP38" s="101">
        <v>13961172</v>
      </c>
      <c r="AQ38" s="101">
        <v>14335999</v>
      </c>
      <c r="AR38" s="101">
        <v>13858081</v>
      </c>
      <c r="AS38" s="101">
        <v>14048245</v>
      </c>
      <c r="AT38" s="101">
        <v>12920026</v>
      </c>
      <c r="AU38" s="101">
        <v>12365771</v>
      </c>
      <c r="AV38" s="101">
        <v>12716651</v>
      </c>
      <c r="AW38" s="101">
        <v>13068196</v>
      </c>
      <c r="AX38" s="101">
        <v>12994126</v>
      </c>
      <c r="AY38" s="101">
        <v>14443145</v>
      </c>
      <c r="AZ38" s="101">
        <v>15131819</v>
      </c>
      <c r="BA38" s="101">
        <v>14497725</v>
      </c>
      <c r="BB38" s="101">
        <v>17082613</v>
      </c>
      <c r="BC38" s="101">
        <v>17674628</v>
      </c>
      <c r="BD38" s="101">
        <v>17082682</v>
      </c>
      <c r="BE38" s="101">
        <v>17134011</v>
      </c>
      <c r="BF38" s="101">
        <v>13989049</v>
      </c>
      <c r="BG38" s="101">
        <v>17616660</v>
      </c>
      <c r="BH38" s="101">
        <v>16709630</v>
      </c>
      <c r="BI38" s="101">
        <v>14311894</v>
      </c>
      <c r="BJ38" s="101">
        <v>18664738</v>
      </c>
      <c r="BK38" s="101">
        <v>19064242</v>
      </c>
      <c r="BL38" s="101">
        <v>19380782</v>
      </c>
      <c r="BM38" s="101">
        <v>19840493</v>
      </c>
      <c r="BN38" s="101">
        <v>19439134</v>
      </c>
      <c r="BO38" s="101">
        <v>22793491</v>
      </c>
    </row>
    <row r="39" spans="2:67">
      <c r="B39" s="100" t="s">
        <v>103</v>
      </c>
      <c r="C39" s="101">
        <v>5410948</v>
      </c>
      <c r="D39" s="101">
        <v>5999841</v>
      </c>
      <c r="E39" s="101">
        <v>8204416</v>
      </c>
      <c r="F39" s="101">
        <v>7329693</v>
      </c>
      <c r="G39" s="101">
        <v>6970398</v>
      </c>
      <c r="H39" s="101">
        <v>7386201</v>
      </c>
      <c r="I39" s="101">
        <v>7566930</v>
      </c>
      <c r="J39" s="101">
        <v>9566036</v>
      </c>
      <c r="K39" s="101">
        <v>8120397</v>
      </c>
      <c r="L39" s="101">
        <v>9478223</v>
      </c>
      <c r="M39" s="101">
        <v>8432643</v>
      </c>
      <c r="N39" s="101">
        <v>9401241</v>
      </c>
      <c r="O39" s="101">
        <v>9873484</v>
      </c>
      <c r="P39" s="101">
        <v>9899197</v>
      </c>
      <c r="Q39" s="101">
        <v>11031704</v>
      </c>
      <c r="R39" s="101">
        <v>12784120</v>
      </c>
      <c r="S39" s="101">
        <v>9908347</v>
      </c>
      <c r="T39" s="101">
        <v>11621293</v>
      </c>
      <c r="U39" s="101">
        <v>12072062</v>
      </c>
      <c r="V39" s="101">
        <v>13644066</v>
      </c>
      <c r="W39" s="101">
        <v>10108440</v>
      </c>
      <c r="X39" s="101">
        <v>11144486</v>
      </c>
      <c r="Y39" s="101">
        <v>11084375</v>
      </c>
      <c r="Z39" s="101">
        <v>15149159</v>
      </c>
      <c r="AA39" s="101">
        <v>10379005</v>
      </c>
      <c r="AB39" s="101">
        <v>10257026</v>
      </c>
      <c r="AC39" s="101">
        <v>11184828</v>
      </c>
      <c r="AD39" s="101">
        <v>12146810</v>
      </c>
      <c r="AE39" s="101">
        <v>11333217</v>
      </c>
      <c r="AF39" s="101">
        <v>11707482</v>
      </c>
      <c r="AG39" s="101">
        <v>11775120</v>
      </c>
      <c r="AH39" s="101">
        <v>13758364</v>
      </c>
      <c r="AI39" s="101">
        <v>12180583</v>
      </c>
      <c r="AJ39" s="101">
        <v>11661181</v>
      </c>
      <c r="AK39" s="101">
        <v>10723324</v>
      </c>
      <c r="AL39" s="101">
        <v>13598897</v>
      </c>
      <c r="AM39" s="101">
        <v>10067086</v>
      </c>
      <c r="AN39" s="101">
        <v>9919586</v>
      </c>
      <c r="AO39" s="101">
        <v>11400350</v>
      </c>
      <c r="AP39" s="101">
        <v>15751063</v>
      </c>
      <c r="AQ39" s="101">
        <v>13104296</v>
      </c>
      <c r="AR39" s="101">
        <v>12428763</v>
      </c>
      <c r="AS39" s="101">
        <v>12544019</v>
      </c>
      <c r="AT39" s="101">
        <v>10382008</v>
      </c>
      <c r="AU39" s="101">
        <v>20985475</v>
      </c>
      <c r="AV39" s="101">
        <v>22808342</v>
      </c>
      <c r="AW39" s="101">
        <v>26709423</v>
      </c>
      <c r="AX39" s="101">
        <v>17062584</v>
      </c>
      <c r="AY39" s="101">
        <v>16425340</v>
      </c>
      <c r="AZ39" s="101">
        <v>19485698</v>
      </c>
      <c r="BA39" s="101">
        <v>24046274</v>
      </c>
      <c r="BB39" s="101">
        <v>21364716</v>
      </c>
      <c r="BC39" s="101">
        <v>15978450</v>
      </c>
      <c r="BD39" s="101">
        <v>16290530</v>
      </c>
      <c r="BE39" s="101">
        <v>15651677</v>
      </c>
      <c r="BF39" s="101">
        <v>21604724</v>
      </c>
      <c r="BG39" s="101">
        <v>20831755</v>
      </c>
      <c r="BH39" s="101">
        <v>20232059</v>
      </c>
      <c r="BI39" s="101">
        <v>20654486</v>
      </c>
      <c r="BJ39" s="101">
        <v>24368776</v>
      </c>
      <c r="BK39" s="101">
        <v>20819117</v>
      </c>
      <c r="BL39" s="101">
        <v>22347311</v>
      </c>
      <c r="BM39" s="101">
        <v>22742303</v>
      </c>
      <c r="BN39" s="101">
        <v>27984403</v>
      </c>
      <c r="BO39" s="101">
        <v>20941653</v>
      </c>
    </row>
    <row r="40" spans="2:67">
      <c r="B40" s="100" t="s">
        <v>104</v>
      </c>
      <c r="C40" s="101">
        <v>0</v>
      </c>
      <c r="D40" s="101">
        <v>0</v>
      </c>
      <c r="E40" s="101">
        <v>14451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26905</v>
      </c>
      <c r="N40" s="101">
        <v>0</v>
      </c>
      <c r="O40" s="101">
        <v>0</v>
      </c>
      <c r="P40" s="101">
        <v>0</v>
      </c>
      <c r="Q40" s="101">
        <v>0</v>
      </c>
      <c r="R40" s="101">
        <v>304828</v>
      </c>
      <c r="S40" s="101">
        <v>310939</v>
      </c>
      <c r="T40" s="101">
        <v>468159</v>
      </c>
      <c r="U40" s="101">
        <v>475375</v>
      </c>
      <c r="V40" s="101">
        <v>237782</v>
      </c>
      <c r="W40" s="101">
        <v>397453</v>
      </c>
      <c r="X40" s="101">
        <v>477824</v>
      </c>
      <c r="Y40" s="101">
        <v>586521</v>
      </c>
      <c r="Z40" s="101">
        <v>740018</v>
      </c>
      <c r="AA40" s="101">
        <v>789180</v>
      </c>
      <c r="AB40" s="101">
        <v>711268</v>
      </c>
      <c r="AC40" s="101">
        <v>529810</v>
      </c>
      <c r="AD40" s="101">
        <v>845467</v>
      </c>
      <c r="AE40" s="101">
        <v>762239</v>
      </c>
      <c r="AF40" s="101">
        <v>734547</v>
      </c>
      <c r="AG40" s="101">
        <v>909648</v>
      </c>
      <c r="AH40" s="101">
        <v>1040954</v>
      </c>
      <c r="AI40" s="101">
        <v>1138822</v>
      </c>
      <c r="AJ40" s="101">
        <v>1123177</v>
      </c>
      <c r="AK40" s="101">
        <v>1005928</v>
      </c>
      <c r="AL40" s="101">
        <v>967253</v>
      </c>
      <c r="AM40" s="101">
        <v>1074379</v>
      </c>
      <c r="AN40" s="101">
        <v>701390</v>
      </c>
      <c r="AO40" s="101">
        <v>760124</v>
      </c>
      <c r="AP40" s="101">
        <v>652340</v>
      </c>
      <c r="AQ40" s="101">
        <v>635092</v>
      </c>
      <c r="AR40" s="101">
        <v>570851</v>
      </c>
      <c r="AS40" s="101">
        <v>579544</v>
      </c>
      <c r="AT40" s="101">
        <v>893913</v>
      </c>
      <c r="AU40" s="101">
        <v>1373660</v>
      </c>
      <c r="AV40" s="101">
        <v>1100613</v>
      </c>
      <c r="AW40" s="101">
        <v>825158</v>
      </c>
      <c r="AX40" s="101">
        <v>550525</v>
      </c>
      <c r="AY40" s="101">
        <v>0</v>
      </c>
      <c r="AZ40" s="101">
        <v>0</v>
      </c>
      <c r="BA40" s="101">
        <v>0</v>
      </c>
      <c r="BB40" s="101">
        <v>0</v>
      </c>
      <c r="BC40" s="101">
        <v>0</v>
      </c>
      <c r="BD40" s="101">
        <v>0</v>
      </c>
      <c r="BE40" s="101">
        <v>0</v>
      </c>
      <c r="BF40" s="101">
        <v>0</v>
      </c>
      <c r="BG40" s="101">
        <v>0</v>
      </c>
      <c r="BH40" s="101">
        <v>4321</v>
      </c>
      <c r="BI40" s="101">
        <v>0</v>
      </c>
      <c r="BJ40" s="101">
        <v>0</v>
      </c>
      <c r="BK40" s="101">
        <v>0</v>
      </c>
      <c r="BL40" s="101">
        <v>0</v>
      </c>
      <c r="BM40" s="101">
        <v>0</v>
      </c>
      <c r="BN40" s="101">
        <v>0</v>
      </c>
      <c r="BO40" s="101">
        <v>18403</v>
      </c>
    </row>
    <row r="41" spans="2:67">
      <c r="B41" s="100" t="s">
        <v>105</v>
      </c>
      <c r="C41" s="101">
        <v>4599688</v>
      </c>
      <c r="D41" s="101">
        <v>4958651</v>
      </c>
      <c r="E41" s="101">
        <v>5598678</v>
      </c>
      <c r="F41" s="101">
        <v>1998193</v>
      </c>
      <c r="G41" s="101">
        <v>3282619</v>
      </c>
      <c r="H41" s="101">
        <v>2902531</v>
      </c>
      <c r="I41" s="101">
        <v>2861637</v>
      </c>
      <c r="J41" s="101">
        <v>888227</v>
      </c>
      <c r="K41" s="101">
        <v>1628910</v>
      </c>
      <c r="L41" s="101">
        <v>1285798</v>
      </c>
      <c r="M41" s="101">
        <v>1574361</v>
      </c>
      <c r="N41" s="101">
        <v>6293421</v>
      </c>
      <c r="O41" s="101">
        <v>1783973</v>
      </c>
      <c r="P41" s="101">
        <v>1628712</v>
      </c>
      <c r="Q41" s="101">
        <v>1515288</v>
      </c>
      <c r="R41" s="101">
        <v>7501216</v>
      </c>
      <c r="S41" s="101">
        <v>8144902</v>
      </c>
      <c r="T41" s="101">
        <v>1179944</v>
      </c>
      <c r="U41" s="101">
        <v>1223761</v>
      </c>
      <c r="V41" s="101">
        <v>7417419</v>
      </c>
      <c r="W41" s="101">
        <v>7946908</v>
      </c>
      <c r="X41" s="101">
        <v>1639014</v>
      </c>
      <c r="Y41" s="101">
        <v>2134633</v>
      </c>
      <c r="Z41" s="101">
        <v>7089543</v>
      </c>
      <c r="AA41" s="101">
        <v>7280852</v>
      </c>
      <c r="AB41" s="101">
        <v>1576943</v>
      </c>
      <c r="AC41" s="101">
        <v>1746641</v>
      </c>
      <c r="AD41" s="101">
        <v>5789365</v>
      </c>
      <c r="AE41" s="101">
        <v>6350946</v>
      </c>
      <c r="AF41" s="101">
        <v>2361019</v>
      </c>
      <c r="AG41" s="101">
        <v>2170345</v>
      </c>
      <c r="AH41" s="101">
        <v>6268537</v>
      </c>
      <c r="AI41" s="101">
        <v>6832556</v>
      </c>
      <c r="AJ41" s="101">
        <v>2760291</v>
      </c>
      <c r="AK41" s="101">
        <v>2064475</v>
      </c>
      <c r="AL41" s="101">
        <v>5831046</v>
      </c>
      <c r="AM41" s="101">
        <v>6711790</v>
      </c>
      <c r="AN41" s="101">
        <v>2435007</v>
      </c>
      <c r="AO41" s="101">
        <v>2843691</v>
      </c>
      <c r="AP41" s="101">
        <v>5383737</v>
      </c>
      <c r="AQ41" s="101">
        <v>2005101</v>
      </c>
      <c r="AR41" s="101">
        <v>2001257</v>
      </c>
      <c r="AS41" s="101">
        <v>3027117</v>
      </c>
      <c r="AT41" s="101">
        <v>4579428</v>
      </c>
      <c r="AU41" s="101">
        <v>5092374</v>
      </c>
      <c r="AV41" s="101">
        <v>4992402</v>
      </c>
      <c r="AW41" s="101">
        <v>5517285</v>
      </c>
      <c r="AX41" s="101">
        <v>14602782</v>
      </c>
      <c r="AY41" s="101">
        <v>13107834</v>
      </c>
      <c r="AZ41" s="101">
        <v>5341161</v>
      </c>
      <c r="BA41" s="101">
        <v>4933292</v>
      </c>
      <c r="BB41" s="101">
        <v>12728130</v>
      </c>
      <c r="BC41" s="101">
        <v>13414967</v>
      </c>
      <c r="BD41" s="101">
        <v>4335685</v>
      </c>
      <c r="BE41" s="101">
        <v>4313017</v>
      </c>
      <c r="BF41" s="101">
        <v>10638568</v>
      </c>
      <c r="BG41" s="101">
        <v>11073028</v>
      </c>
      <c r="BH41" s="101">
        <v>3815410</v>
      </c>
      <c r="BI41" s="101">
        <v>3284540</v>
      </c>
      <c r="BJ41" s="101">
        <v>10561209</v>
      </c>
      <c r="BK41" s="101">
        <v>11640612</v>
      </c>
      <c r="BL41" s="101">
        <v>3537445</v>
      </c>
      <c r="BM41" s="101">
        <v>3596106</v>
      </c>
      <c r="BN41" s="101">
        <v>9976546</v>
      </c>
      <c r="BO41" s="101">
        <v>11539802</v>
      </c>
    </row>
    <row r="42" spans="2:67">
      <c r="B42" s="100" t="s">
        <v>106</v>
      </c>
      <c r="C42" s="101">
        <v>0</v>
      </c>
      <c r="D42" s="101">
        <v>0</v>
      </c>
      <c r="E42" s="101">
        <v>0</v>
      </c>
      <c r="F42" s="101">
        <v>1224970</v>
      </c>
      <c r="G42" s="101">
        <v>1435857</v>
      </c>
      <c r="H42" s="101">
        <v>1972034</v>
      </c>
      <c r="I42" s="101">
        <v>2159934</v>
      </c>
      <c r="J42" s="101">
        <v>3172965</v>
      </c>
      <c r="K42" s="101">
        <v>3179865</v>
      </c>
      <c r="L42" s="101">
        <v>261267</v>
      </c>
      <c r="M42" s="101">
        <v>47345</v>
      </c>
      <c r="N42" s="101">
        <v>117534</v>
      </c>
      <c r="O42" s="101">
        <v>83320</v>
      </c>
      <c r="P42" s="101">
        <v>977128</v>
      </c>
      <c r="Q42" s="101">
        <v>897554</v>
      </c>
      <c r="R42" s="101">
        <v>166214</v>
      </c>
      <c r="S42" s="101">
        <v>529205</v>
      </c>
      <c r="T42" s="101">
        <v>686689</v>
      </c>
      <c r="U42" s="101">
        <v>73237</v>
      </c>
      <c r="V42" s="101">
        <v>0</v>
      </c>
      <c r="W42" s="101">
        <v>65360</v>
      </c>
      <c r="X42" s="101">
        <v>0</v>
      </c>
      <c r="Y42" s="101">
        <v>0</v>
      </c>
      <c r="Z42" s="101">
        <v>0</v>
      </c>
      <c r="AA42" s="101">
        <v>0</v>
      </c>
      <c r="AB42" s="101">
        <v>78867</v>
      </c>
      <c r="AC42" s="101">
        <v>0</v>
      </c>
      <c r="AD42" s="101">
        <v>0</v>
      </c>
      <c r="AE42" s="101">
        <v>0</v>
      </c>
      <c r="AF42" s="101">
        <v>155181</v>
      </c>
      <c r="AG42" s="101">
        <v>0</v>
      </c>
      <c r="AH42" s="101">
        <v>0</v>
      </c>
      <c r="AI42" s="101">
        <v>0</v>
      </c>
      <c r="AJ42" s="101">
        <v>0</v>
      </c>
      <c r="AK42" s="101">
        <v>0</v>
      </c>
      <c r="AL42" s="101">
        <v>0</v>
      </c>
      <c r="AM42" s="101">
        <v>1133553</v>
      </c>
      <c r="AN42" s="101">
        <v>1717649</v>
      </c>
      <c r="AO42" s="101">
        <v>0</v>
      </c>
      <c r="AP42" s="101">
        <v>0</v>
      </c>
      <c r="AQ42" s="101">
        <v>0</v>
      </c>
      <c r="AR42" s="101">
        <v>0</v>
      </c>
      <c r="AS42" s="101">
        <v>0</v>
      </c>
      <c r="AT42" s="101">
        <v>0</v>
      </c>
      <c r="AU42" s="101">
        <v>0</v>
      </c>
      <c r="AV42" s="101">
        <v>0</v>
      </c>
      <c r="AW42" s="101">
        <v>3407084</v>
      </c>
      <c r="AX42" s="101">
        <v>8997960</v>
      </c>
      <c r="AY42" s="101">
        <v>8496285</v>
      </c>
      <c r="AZ42" s="101">
        <v>1720196</v>
      </c>
      <c r="BA42" s="101">
        <v>0</v>
      </c>
      <c r="BB42" s="101">
        <v>0</v>
      </c>
      <c r="BC42" s="101">
        <v>0</v>
      </c>
      <c r="BD42" s="101">
        <v>0</v>
      </c>
      <c r="BE42" s="101">
        <v>0</v>
      </c>
      <c r="BF42" s="101">
        <v>0</v>
      </c>
      <c r="BG42" s="101">
        <v>0</v>
      </c>
      <c r="BH42" s="101">
        <v>0</v>
      </c>
      <c r="BI42" s="101">
        <v>0</v>
      </c>
      <c r="BJ42" s="101">
        <v>0</v>
      </c>
      <c r="BK42" s="101">
        <v>705707</v>
      </c>
      <c r="BL42" s="101">
        <v>473177</v>
      </c>
      <c r="BM42" s="101">
        <v>0</v>
      </c>
      <c r="BN42" s="101"/>
      <c r="BO42" s="101">
        <v>0</v>
      </c>
    </row>
    <row r="43" spans="2:67">
      <c r="B43" s="100" t="s">
        <v>107</v>
      </c>
      <c r="C43" s="101">
        <v>0</v>
      </c>
      <c r="D43" s="101">
        <v>0</v>
      </c>
      <c r="E43" s="101">
        <v>0</v>
      </c>
      <c r="F43" s="101">
        <v>2147750</v>
      </c>
      <c r="G43" s="101">
        <v>1416285</v>
      </c>
      <c r="H43" s="101">
        <v>1682211</v>
      </c>
      <c r="I43" s="101">
        <v>1716280</v>
      </c>
      <c r="J43" s="101">
        <v>2510275</v>
      </c>
      <c r="K43" s="101">
        <v>1641590</v>
      </c>
      <c r="L43" s="101">
        <v>2057619</v>
      </c>
      <c r="M43" s="101">
        <v>2270971</v>
      </c>
      <c r="N43" s="101">
        <v>2867073</v>
      </c>
      <c r="O43" s="101">
        <v>1929097</v>
      </c>
      <c r="P43" s="101">
        <v>2262981</v>
      </c>
      <c r="Q43" s="101">
        <v>2451599</v>
      </c>
      <c r="R43" s="101">
        <v>3053515</v>
      </c>
      <c r="S43" s="101">
        <v>2009105</v>
      </c>
      <c r="T43" s="101">
        <v>2405836</v>
      </c>
      <c r="U43" s="101">
        <v>2825578</v>
      </c>
      <c r="V43" s="101">
        <v>3655338</v>
      </c>
      <c r="W43" s="101">
        <v>2576064</v>
      </c>
      <c r="X43" s="101">
        <v>3011598</v>
      </c>
      <c r="Y43" s="101">
        <v>3414971</v>
      </c>
      <c r="Z43" s="101">
        <v>3834044</v>
      </c>
      <c r="AA43" s="101">
        <v>3060454</v>
      </c>
      <c r="AB43" s="101">
        <v>3623147</v>
      </c>
      <c r="AC43" s="101">
        <v>3912587</v>
      </c>
      <c r="AD43" s="101">
        <v>4339128</v>
      </c>
      <c r="AE43" s="101">
        <v>3971552</v>
      </c>
      <c r="AF43" s="101">
        <v>4266090</v>
      </c>
      <c r="AG43" s="101">
        <v>4717796</v>
      </c>
      <c r="AH43" s="101">
        <v>5271454</v>
      </c>
      <c r="AI43" s="101">
        <v>5056707</v>
      </c>
      <c r="AJ43" s="101">
        <v>5112819</v>
      </c>
      <c r="AK43" s="101">
        <v>5368875</v>
      </c>
      <c r="AL43" s="101">
        <v>5885542</v>
      </c>
      <c r="AM43" s="101">
        <v>5225950</v>
      </c>
      <c r="AN43" s="101">
        <v>5567901</v>
      </c>
      <c r="AO43" s="101">
        <v>5899703</v>
      </c>
      <c r="AP43" s="101">
        <v>6377798</v>
      </c>
      <c r="AQ43" s="101">
        <v>5117909</v>
      </c>
      <c r="AR43" s="101">
        <v>5268674</v>
      </c>
      <c r="AS43" s="101">
        <v>5253237</v>
      </c>
      <c r="AT43" s="101">
        <v>5829281</v>
      </c>
      <c r="AU43" s="101">
        <v>4686458</v>
      </c>
      <c r="AV43" s="101">
        <v>5056670</v>
      </c>
      <c r="AW43" s="101">
        <v>5987725</v>
      </c>
      <c r="AX43" s="101">
        <v>6689374</v>
      </c>
      <c r="AY43" s="101">
        <v>5281519</v>
      </c>
      <c r="AZ43" s="101">
        <v>6482922</v>
      </c>
      <c r="BA43" s="101">
        <v>6946483</v>
      </c>
      <c r="BB43" s="101">
        <v>7848858</v>
      </c>
      <c r="BC43" s="101">
        <v>6416319</v>
      </c>
      <c r="BD43" s="101">
        <v>7820821</v>
      </c>
      <c r="BE43" s="101">
        <v>9345664</v>
      </c>
      <c r="BF43" s="101">
        <v>9822999</v>
      </c>
      <c r="BG43" s="101">
        <v>7720408</v>
      </c>
      <c r="BH43" s="101">
        <v>8931542</v>
      </c>
      <c r="BI43" s="101">
        <v>9581930</v>
      </c>
      <c r="BJ43" s="101">
        <v>11148897</v>
      </c>
      <c r="BK43" s="101">
        <v>9192088</v>
      </c>
      <c r="BL43" s="101">
        <v>8838548</v>
      </c>
      <c r="BM43" s="101">
        <v>9491656</v>
      </c>
      <c r="BN43" s="101">
        <v>10628368</v>
      </c>
      <c r="BO43" s="101">
        <v>9779386</v>
      </c>
    </row>
    <row r="44" spans="2:67">
      <c r="B44" s="100" t="s">
        <v>108</v>
      </c>
      <c r="C44" s="101">
        <v>2468370</v>
      </c>
      <c r="D44" s="101">
        <v>96993</v>
      </c>
      <c r="E44" s="101">
        <v>633262</v>
      </c>
      <c r="F44" s="101">
        <v>3058917</v>
      </c>
      <c r="G44" s="101">
        <v>3747262</v>
      </c>
      <c r="H44" s="101">
        <v>682137</v>
      </c>
      <c r="I44" s="101">
        <v>1011237</v>
      </c>
      <c r="J44" s="101">
        <v>6459326</v>
      </c>
      <c r="K44" s="101">
        <v>6601141</v>
      </c>
      <c r="L44" s="101">
        <v>1301584</v>
      </c>
      <c r="M44" s="101">
        <v>685270</v>
      </c>
      <c r="N44" s="101">
        <v>1658997</v>
      </c>
      <c r="O44" s="101">
        <v>6852848</v>
      </c>
      <c r="P44" s="101">
        <v>1482557</v>
      </c>
      <c r="Q44" s="101">
        <v>927422</v>
      </c>
      <c r="R44" s="101">
        <v>1314019</v>
      </c>
      <c r="S44" s="101">
        <v>1440161</v>
      </c>
      <c r="T44" s="101">
        <v>1392352</v>
      </c>
      <c r="U44" s="101">
        <v>716522</v>
      </c>
      <c r="V44" s="101">
        <v>1969962</v>
      </c>
      <c r="W44" s="101">
        <v>1631612</v>
      </c>
      <c r="X44" s="101">
        <v>1856842</v>
      </c>
      <c r="Y44" s="101">
        <v>1405375</v>
      </c>
      <c r="Z44" s="101">
        <v>2235118</v>
      </c>
      <c r="AA44" s="101">
        <v>1508199</v>
      </c>
      <c r="AB44" s="101">
        <v>1623874</v>
      </c>
      <c r="AC44" s="101">
        <v>992798</v>
      </c>
      <c r="AD44" s="101">
        <v>1141997</v>
      </c>
      <c r="AE44" s="101">
        <v>1470794</v>
      </c>
      <c r="AF44" s="101">
        <v>1259161</v>
      </c>
      <c r="AG44" s="101">
        <v>768136</v>
      </c>
      <c r="AH44" s="101">
        <v>1991597</v>
      </c>
      <c r="AI44" s="101">
        <v>1845753</v>
      </c>
      <c r="AJ44" s="101">
        <v>1647318</v>
      </c>
      <c r="AK44" s="101">
        <v>1479039</v>
      </c>
      <c r="AL44" s="101">
        <v>1279746</v>
      </c>
      <c r="AM44" s="101">
        <v>1357260</v>
      </c>
      <c r="AN44" s="101">
        <v>851305</v>
      </c>
      <c r="AO44" s="101">
        <v>862934</v>
      </c>
      <c r="AP44" s="101">
        <v>1785605</v>
      </c>
      <c r="AQ44" s="101">
        <v>3478</v>
      </c>
      <c r="AR44" s="101">
        <v>182350</v>
      </c>
      <c r="AS44" s="101">
        <v>1505630</v>
      </c>
      <c r="AT44" s="101">
        <v>3169683</v>
      </c>
      <c r="AU44" s="101">
        <v>886211</v>
      </c>
      <c r="AV44" s="101">
        <v>2912116</v>
      </c>
      <c r="AW44" s="101">
        <v>1482284</v>
      </c>
      <c r="AX44" s="101">
        <v>3562437</v>
      </c>
      <c r="AY44" s="101">
        <v>432817</v>
      </c>
      <c r="AZ44" s="101">
        <v>2184273</v>
      </c>
      <c r="BA44" s="101">
        <v>6738</v>
      </c>
      <c r="BB44" s="101">
        <v>377012</v>
      </c>
      <c r="BC44" s="101">
        <v>355728</v>
      </c>
      <c r="BD44" s="101">
        <v>3242430</v>
      </c>
      <c r="BE44" s="101">
        <v>1625760</v>
      </c>
      <c r="BF44" s="101">
        <v>2489893</v>
      </c>
      <c r="BG44" s="101">
        <v>1269518</v>
      </c>
      <c r="BH44" s="101">
        <v>4795475</v>
      </c>
      <c r="BI44" s="101">
        <v>596119</v>
      </c>
      <c r="BJ44" s="101">
        <v>2566574</v>
      </c>
      <c r="BK44" s="101">
        <v>503126</v>
      </c>
      <c r="BL44" s="101">
        <v>4136023</v>
      </c>
      <c r="BM44" s="101">
        <v>348808</v>
      </c>
      <c r="BN44" s="101">
        <v>2824792</v>
      </c>
      <c r="BO44" s="101">
        <v>1759735</v>
      </c>
    </row>
    <row r="45" spans="2:67" hidden="1" outlineLevel="1">
      <c r="B45" s="108"/>
      <c r="C45" s="101">
        <v>0</v>
      </c>
      <c r="D45" s="101">
        <v>0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  <c r="T45" s="101">
        <v>0</v>
      </c>
      <c r="U45" s="101">
        <v>0</v>
      </c>
      <c r="V45" s="101">
        <v>0</v>
      </c>
      <c r="W45" s="101">
        <v>0</v>
      </c>
      <c r="X45" s="101">
        <v>0</v>
      </c>
      <c r="Y45" s="101">
        <v>0</v>
      </c>
      <c r="Z45" s="101">
        <v>0</v>
      </c>
      <c r="AA45" s="101">
        <v>0</v>
      </c>
      <c r="AB45" s="101">
        <v>0</v>
      </c>
      <c r="AC45" s="101">
        <v>0</v>
      </c>
      <c r="AD45" s="101">
        <v>0</v>
      </c>
      <c r="AE45" s="101">
        <v>0</v>
      </c>
      <c r="AF45" s="101">
        <v>0</v>
      </c>
      <c r="AG45" s="101">
        <v>0</v>
      </c>
      <c r="AH45" s="101">
        <v>0</v>
      </c>
      <c r="AI45" s="101">
        <v>0</v>
      </c>
      <c r="AJ45" s="101">
        <v>0</v>
      </c>
      <c r="AK45" s="101">
        <v>0</v>
      </c>
      <c r="AL45" s="101">
        <v>0</v>
      </c>
      <c r="AM45" s="101">
        <v>0</v>
      </c>
      <c r="AN45" s="101">
        <v>0</v>
      </c>
      <c r="AO45" s="101">
        <v>0</v>
      </c>
      <c r="AP45" s="101">
        <v>0</v>
      </c>
      <c r="AQ45" s="101">
        <v>0</v>
      </c>
      <c r="AR45" s="101">
        <v>0</v>
      </c>
      <c r="AS45" s="101">
        <v>0</v>
      </c>
      <c r="AT45" s="101">
        <v>0</v>
      </c>
      <c r="AU45" s="101">
        <v>0</v>
      </c>
      <c r="AV45" s="101">
        <v>0</v>
      </c>
      <c r="AW45" s="101">
        <v>0</v>
      </c>
      <c r="AX45" s="101">
        <v>0</v>
      </c>
      <c r="AY45" s="101">
        <v>0</v>
      </c>
      <c r="AZ45" s="101">
        <v>0</v>
      </c>
      <c r="BA45" s="101">
        <v>0</v>
      </c>
      <c r="BB45" s="101">
        <v>0</v>
      </c>
      <c r="BC45" s="101">
        <v>0</v>
      </c>
      <c r="BD45" s="101">
        <v>0</v>
      </c>
      <c r="BE45" s="101">
        <v>0</v>
      </c>
      <c r="BF45" s="101">
        <v>0</v>
      </c>
      <c r="BG45" s="101">
        <v>0</v>
      </c>
      <c r="BH45" s="101">
        <v>0</v>
      </c>
      <c r="BI45" s="101">
        <v>0</v>
      </c>
      <c r="BJ45" s="101">
        <v>0</v>
      </c>
      <c r="BK45" s="101">
        <v>0</v>
      </c>
      <c r="BL45" s="101">
        <v>0</v>
      </c>
      <c r="BM45" s="101">
        <v>0</v>
      </c>
      <c r="BN45" s="101">
        <v>0</v>
      </c>
      <c r="BO45" s="101">
        <v>0</v>
      </c>
    </row>
    <row r="46" spans="2:67" hidden="1" outlineLevel="1">
      <c r="B46" s="100"/>
      <c r="C46" s="101">
        <v>0</v>
      </c>
      <c r="D46" s="101">
        <v>0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101">
        <v>0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101">
        <v>0</v>
      </c>
      <c r="AH46" s="101">
        <v>0</v>
      </c>
      <c r="AI46" s="101">
        <v>0</v>
      </c>
      <c r="AJ46" s="101">
        <v>0</v>
      </c>
      <c r="AK46" s="101">
        <v>0</v>
      </c>
      <c r="AL46" s="101">
        <v>0</v>
      </c>
      <c r="AM46" s="101">
        <v>0</v>
      </c>
      <c r="AN46" s="101">
        <v>0</v>
      </c>
      <c r="AO46" s="101">
        <v>0</v>
      </c>
      <c r="AP46" s="101">
        <v>0</v>
      </c>
      <c r="AQ46" s="101">
        <v>0</v>
      </c>
      <c r="AR46" s="101">
        <v>0</v>
      </c>
      <c r="AS46" s="101">
        <v>0</v>
      </c>
      <c r="AT46" s="101">
        <v>0</v>
      </c>
      <c r="AU46" s="101">
        <v>0</v>
      </c>
      <c r="AV46" s="101">
        <v>0</v>
      </c>
      <c r="AW46" s="101">
        <v>0</v>
      </c>
      <c r="AX46" s="101">
        <v>0</v>
      </c>
      <c r="AY46" s="101">
        <v>0</v>
      </c>
      <c r="AZ46" s="101">
        <v>0</v>
      </c>
      <c r="BA46" s="101">
        <v>0</v>
      </c>
      <c r="BB46" s="101">
        <v>0</v>
      </c>
      <c r="BC46" s="101">
        <v>0</v>
      </c>
      <c r="BD46" s="101">
        <v>0</v>
      </c>
      <c r="BE46" s="101">
        <v>0</v>
      </c>
      <c r="BF46" s="101">
        <v>0</v>
      </c>
      <c r="BG46" s="101">
        <v>0</v>
      </c>
      <c r="BH46" s="101">
        <v>0</v>
      </c>
      <c r="BI46" s="101">
        <v>0</v>
      </c>
      <c r="BJ46" s="101">
        <v>0</v>
      </c>
      <c r="BK46" s="101">
        <v>0</v>
      </c>
      <c r="BL46" s="101">
        <v>0</v>
      </c>
      <c r="BM46" s="101">
        <v>0</v>
      </c>
      <c r="BN46" s="101">
        <v>0</v>
      </c>
      <c r="BO46" s="101">
        <v>0</v>
      </c>
    </row>
    <row r="47" spans="2:67" collapsed="1">
      <c r="B47" s="89" t="s">
        <v>109</v>
      </c>
      <c r="C47" s="104">
        <v>14384434</v>
      </c>
      <c r="D47" s="104">
        <v>13237366</v>
      </c>
      <c r="E47" s="104">
        <v>16351639</v>
      </c>
      <c r="F47" s="104">
        <v>19677318</v>
      </c>
      <c r="G47" s="104">
        <v>19963662</v>
      </c>
      <c r="H47" s="104">
        <v>17811948</v>
      </c>
      <c r="I47" s="104">
        <v>18917935</v>
      </c>
      <c r="J47" s="104">
        <v>29283645</v>
      </c>
      <c r="K47" s="104">
        <v>24276183</v>
      </c>
      <c r="L47" s="104">
        <v>17235834</v>
      </c>
      <c r="M47" s="104">
        <v>15511209</v>
      </c>
      <c r="N47" s="104">
        <v>23089999</v>
      </c>
      <c r="O47" s="104">
        <v>22429052</v>
      </c>
      <c r="P47" s="104">
        <v>18473550</v>
      </c>
      <c r="Q47" s="104">
        <v>18250642</v>
      </c>
      <c r="R47" s="104">
        <v>27323322</v>
      </c>
      <c r="S47" s="104">
        <v>25505540</v>
      </c>
      <c r="T47" s="104">
        <v>21028704</v>
      </c>
      <c r="U47" s="104">
        <v>18736510</v>
      </c>
      <c r="V47" s="104">
        <v>28252969</v>
      </c>
      <c r="W47" s="104">
        <v>23961570</v>
      </c>
      <c r="X47" s="104">
        <v>20272750</v>
      </c>
      <c r="Y47" s="104">
        <v>18954933</v>
      </c>
      <c r="Z47" s="104">
        <v>30520498</v>
      </c>
      <c r="AA47" s="104">
        <v>23161078</v>
      </c>
      <c r="AB47" s="104">
        <v>18643827</v>
      </c>
      <c r="AC47" s="104">
        <v>18798802</v>
      </c>
      <c r="AD47" s="104">
        <v>26023687</v>
      </c>
      <c r="AE47" s="104">
        <v>24068974</v>
      </c>
      <c r="AF47" s="104">
        <v>21810151</v>
      </c>
      <c r="AG47" s="104">
        <v>20515830</v>
      </c>
      <c r="AH47" s="104">
        <v>30840845</v>
      </c>
      <c r="AI47" s="104">
        <v>27551109</v>
      </c>
      <c r="AJ47" s="104">
        <v>23454116</v>
      </c>
      <c r="AK47" s="104">
        <v>21834548</v>
      </c>
      <c r="AL47" s="104">
        <v>29567098</v>
      </c>
      <c r="AM47" s="104">
        <v>37703063</v>
      </c>
      <c r="AN47" s="104">
        <v>35484195</v>
      </c>
      <c r="AO47" s="104">
        <v>35692770</v>
      </c>
      <c r="AP47" s="104">
        <v>43911715</v>
      </c>
      <c r="AQ47" s="104">
        <v>35201875</v>
      </c>
      <c r="AR47" s="104">
        <v>34309976</v>
      </c>
      <c r="AS47" s="104">
        <v>36957792</v>
      </c>
      <c r="AT47" s="104">
        <v>37774339</v>
      </c>
      <c r="AU47" s="104">
        <v>45389949</v>
      </c>
      <c r="AV47" s="104">
        <v>49586794</v>
      </c>
      <c r="AW47" s="104">
        <v>56997155</v>
      </c>
      <c r="AX47" s="104">
        <v>64459788</v>
      </c>
      <c r="AY47" s="104">
        <v>58186940</v>
      </c>
      <c r="AZ47" s="104">
        <v>50346069</v>
      </c>
      <c r="BA47" s="104">
        <v>50430512</v>
      </c>
      <c r="BB47" s="104">
        <v>59401329</v>
      </c>
      <c r="BC47" s="104">
        <v>53840092</v>
      </c>
      <c r="BD47" s="104">
        <v>48772148</v>
      </c>
      <c r="BE47" s="104">
        <v>48070129</v>
      </c>
      <c r="BF47" s="104">
        <v>58545233</v>
      </c>
      <c r="BG47" s="104">
        <v>58511369</v>
      </c>
      <c r="BH47" s="104">
        <v>54488437</v>
      </c>
      <c r="BI47" s="104">
        <v>48428969</v>
      </c>
      <c r="BJ47" s="104">
        <v>67310194</v>
      </c>
      <c r="BK47" s="104">
        <v>61924892</v>
      </c>
      <c r="BL47" s="104">
        <v>58713286</v>
      </c>
      <c r="BM47" s="104">
        <v>56019366</v>
      </c>
      <c r="BN47" s="104">
        <v>70853243</v>
      </c>
      <c r="BO47" s="104">
        <v>66832470</v>
      </c>
    </row>
    <row r="49" spans="2:67">
      <c r="B49" s="102" t="s">
        <v>110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</row>
    <row r="50" spans="2:67">
      <c r="B50" s="100" t="s">
        <v>111</v>
      </c>
      <c r="C50" s="101">
        <f>1912525+1944793</f>
        <v>3857318</v>
      </c>
      <c r="D50" s="101">
        <f>1822034+1949343</f>
        <v>3771377</v>
      </c>
      <c r="E50" s="101">
        <f>1469692+1946115</f>
        <v>3415807</v>
      </c>
      <c r="F50" s="101">
        <v>2582612</v>
      </c>
      <c r="G50" s="101">
        <f>699738+1935488</f>
        <v>2635226</v>
      </c>
      <c r="H50" s="101">
        <f>2638744+311915</f>
        <v>2950659</v>
      </c>
      <c r="I50" s="101">
        <v>2204361</v>
      </c>
      <c r="J50" s="101">
        <v>1948120</v>
      </c>
      <c r="K50" s="101">
        <v>1950488</v>
      </c>
      <c r="L50" s="101">
        <v>1940374</v>
      </c>
      <c r="M50" s="101">
        <v>1918740</v>
      </c>
      <c r="N50" s="101">
        <v>1920553</v>
      </c>
      <c r="O50" s="101">
        <v>1902874</v>
      </c>
      <c r="P50" s="101">
        <v>1881763</v>
      </c>
      <c r="Q50" s="101">
        <v>1881123</v>
      </c>
      <c r="R50" s="101">
        <v>1877777</v>
      </c>
      <c r="S50" s="101">
        <v>1879619</v>
      </c>
      <c r="T50" s="101">
        <v>1890601</v>
      </c>
      <c r="U50" s="101">
        <v>1879258</v>
      </c>
      <c r="V50" s="101">
        <v>1891078</v>
      </c>
      <c r="W50" s="101">
        <v>1866480</v>
      </c>
      <c r="X50" s="101">
        <v>1869086</v>
      </c>
      <c r="Y50" s="101">
        <v>1872256</v>
      </c>
      <c r="Z50" s="101">
        <v>1865109</v>
      </c>
      <c r="AA50" s="101">
        <v>1850906</v>
      </c>
      <c r="AB50" s="101">
        <v>1840553</v>
      </c>
      <c r="AC50" s="101">
        <v>1824500</v>
      </c>
      <c r="AD50" s="101">
        <v>1803939</v>
      </c>
      <c r="AE50" s="101">
        <v>1782313</v>
      </c>
      <c r="AF50" s="101">
        <v>1765124</v>
      </c>
      <c r="AG50" s="101">
        <v>1733873</v>
      </c>
      <c r="AH50" s="101">
        <v>1711367</v>
      </c>
      <c r="AI50" s="101">
        <v>1689407</v>
      </c>
      <c r="AJ50" s="101">
        <v>1668517</v>
      </c>
      <c r="AK50" s="101">
        <v>1647006</v>
      </c>
      <c r="AL50" s="101">
        <v>1624700</v>
      </c>
      <c r="AM50" s="101">
        <v>40372506</v>
      </c>
      <c r="AN50" s="101">
        <v>38997704</v>
      </c>
      <c r="AO50" s="101">
        <v>42410674</v>
      </c>
      <c r="AP50" s="101">
        <v>38726241</v>
      </c>
      <c r="AQ50" s="101">
        <v>34872363</v>
      </c>
      <c r="AR50" s="101">
        <v>31815589</v>
      </c>
      <c r="AS50" s="101">
        <v>29518883</v>
      </c>
      <c r="AT50" s="101">
        <v>25436625</v>
      </c>
      <c r="AU50" s="101">
        <v>19464471</v>
      </c>
      <c r="AV50" s="101">
        <v>18368811</v>
      </c>
      <c r="AW50" s="101">
        <f>16909807+175594</f>
        <v>17085401</v>
      </c>
      <c r="AX50" s="101">
        <v>14884089</v>
      </c>
      <c r="AY50" s="101">
        <v>16481521</v>
      </c>
      <c r="AZ50" s="101">
        <v>16867396</v>
      </c>
      <c r="BA50" s="101">
        <v>17937458</v>
      </c>
      <c r="BB50" s="101">
        <v>31489884</v>
      </c>
      <c r="BC50" s="101">
        <v>28614086</v>
      </c>
      <c r="BD50" s="101">
        <v>38907876</v>
      </c>
      <c r="BE50" s="101">
        <v>42846167</v>
      </c>
      <c r="BF50" s="101">
        <v>32411347</v>
      </c>
      <c r="BG50" s="101">
        <v>43235259</v>
      </c>
      <c r="BH50" s="101">
        <v>43442220</v>
      </c>
      <c r="BI50" s="101">
        <v>42920146</v>
      </c>
      <c r="BJ50" s="101">
        <v>54830375</v>
      </c>
      <c r="BK50" s="101">
        <v>58743370</v>
      </c>
      <c r="BL50" s="101">
        <v>57999120</v>
      </c>
      <c r="BM50" s="101">
        <v>60675478</v>
      </c>
      <c r="BN50" s="101">
        <v>59917922</v>
      </c>
      <c r="BO50" s="101">
        <v>62640146</v>
      </c>
    </row>
    <row r="51" spans="2:67" hidden="1" outlineLevel="1">
      <c r="B51" s="100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/>
      <c r="BN51" s="112"/>
      <c r="BO51" s="112">
        <v>0</v>
      </c>
    </row>
    <row r="52" spans="2:67" collapsed="1">
      <c r="B52" s="100" t="s">
        <v>112</v>
      </c>
      <c r="C52" s="101">
        <v>1045866</v>
      </c>
      <c r="D52" s="101">
        <v>1037992</v>
      </c>
      <c r="E52" s="101">
        <v>1004575</v>
      </c>
      <c r="F52" s="101">
        <v>1211613</v>
      </c>
      <c r="G52" s="101">
        <v>1209557</v>
      </c>
      <c r="H52" s="101">
        <v>1197896</v>
      </c>
      <c r="I52" s="101">
        <v>1211214</v>
      </c>
      <c r="J52" s="101">
        <v>864502</v>
      </c>
      <c r="K52" s="101">
        <v>851502</v>
      </c>
      <c r="L52" s="101">
        <v>842222</v>
      </c>
      <c r="M52" s="101">
        <v>950386</v>
      </c>
      <c r="N52" s="101">
        <v>0</v>
      </c>
      <c r="O52" s="101">
        <v>752328</v>
      </c>
      <c r="P52" s="101">
        <v>743938</v>
      </c>
      <c r="Q52" s="101">
        <v>735244</v>
      </c>
      <c r="R52" s="101">
        <v>0</v>
      </c>
      <c r="S52" s="101">
        <v>0</v>
      </c>
      <c r="T52" s="101"/>
      <c r="U52" s="101">
        <v>0</v>
      </c>
      <c r="V52" s="101">
        <v>0</v>
      </c>
      <c r="W52" s="101">
        <v>0</v>
      </c>
      <c r="X52" s="101">
        <v>0</v>
      </c>
      <c r="Y52" s="101">
        <v>0</v>
      </c>
      <c r="Z52" s="101">
        <v>0</v>
      </c>
      <c r="AA52" s="101">
        <v>0</v>
      </c>
      <c r="AB52" s="101">
        <v>0</v>
      </c>
      <c r="AC52" s="101">
        <v>0</v>
      </c>
      <c r="AD52" s="101">
        <v>131622</v>
      </c>
      <c r="AE52" s="101">
        <v>49708</v>
      </c>
      <c r="AF52" s="101">
        <v>0</v>
      </c>
      <c r="AG52" s="101">
        <v>0</v>
      </c>
      <c r="AH52" s="101">
        <v>0</v>
      </c>
      <c r="AI52" s="101">
        <v>0</v>
      </c>
      <c r="AJ52" s="101">
        <v>0</v>
      </c>
      <c r="AK52" s="101">
        <v>0</v>
      </c>
      <c r="AL52" s="101">
        <v>0</v>
      </c>
      <c r="AM52" s="101">
        <v>0</v>
      </c>
      <c r="AN52" s="101">
        <v>0</v>
      </c>
      <c r="AO52" s="101">
        <v>0</v>
      </c>
      <c r="AP52" s="101">
        <v>0</v>
      </c>
      <c r="AQ52" s="101">
        <v>0</v>
      </c>
      <c r="AR52" s="101"/>
      <c r="AS52" s="101">
        <v>0</v>
      </c>
      <c r="AT52" s="101">
        <v>0</v>
      </c>
      <c r="AU52" s="101">
        <v>0</v>
      </c>
      <c r="AV52" s="101">
        <v>0</v>
      </c>
      <c r="AW52" s="101">
        <v>0</v>
      </c>
      <c r="AX52" s="101">
        <v>0</v>
      </c>
      <c r="AY52" s="101">
        <v>0</v>
      </c>
      <c r="AZ52" s="101">
        <v>0</v>
      </c>
      <c r="BA52" s="101">
        <v>0</v>
      </c>
      <c r="BB52" s="101">
        <v>0</v>
      </c>
      <c r="BC52" s="101">
        <v>0</v>
      </c>
      <c r="BD52" s="101">
        <v>0</v>
      </c>
      <c r="BE52" s="101">
        <v>0</v>
      </c>
      <c r="BF52" s="101">
        <v>0</v>
      </c>
      <c r="BG52" s="101">
        <v>0</v>
      </c>
      <c r="BH52" s="101">
        <v>0</v>
      </c>
      <c r="BI52" s="101">
        <v>0</v>
      </c>
      <c r="BJ52" s="101">
        <v>0</v>
      </c>
      <c r="BK52" s="101">
        <v>0</v>
      </c>
      <c r="BL52" s="101">
        <v>0</v>
      </c>
      <c r="BM52" s="101">
        <v>0</v>
      </c>
      <c r="BN52" s="101">
        <v>0</v>
      </c>
      <c r="BO52" s="101">
        <v>0</v>
      </c>
    </row>
    <row r="53" spans="2:67" hidden="1" outlineLevel="1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>
        <v>0</v>
      </c>
      <c r="BI53" s="101"/>
      <c r="BJ53" s="101"/>
      <c r="BK53" s="101"/>
      <c r="BL53" s="101"/>
      <c r="BM53" s="101"/>
      <c r="BN53" s="101"/>
      <c r="BO53" s="101">
        <v>0</v>
      </c>
    </row>
    <row r="54" spans="2:67" hidden="1" outlineLevel="1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>
        <v>0</v>
      </c>
      <c r="BI54" s="101"/>
      <c r="BJ54" s="101"/>
      <c r="BK54" s="101"/>
      <c r="BL54" s="101"/>
      <c r="BM54" s="101"/>
      <c r="BN54" s="101"/>
      <c r="BO54" s="101">
        <v>0</v>
      </c>
    </row>
    <row r="55" spans="2:67" collapsed="1">
      <c r="B55" s="100" t="s">
        <v>113</v>
      </c>
      <c r="C55" s="101">
        <v>118763</v>
      </c>
      <c r="D55" s="101">
        <v>11670</v>
      </c>
      <c r="E55" s="101">
        <v>11741</v>
      </c>
      <c r="F55" s="101">
        <v>11801</v>
      </c>
      <c r="G55" s="101">
        <v>11865</v>
      </c>
      <c r="H55" s="101">
        <v>12026</v>
      </c>
      <c r="I55" s="101">
        <v>12649</v>
      </c>
      <c r="J55" s="101">
        <v>294198</v>
      </c>
      <c r="K55" s="101">
        <v>257158</v>
      </c>
      <c r="L55" s="101">
        <v>231398</v>
      </c>
      <c r="M55" s="101">
        <v>194680</v>
      </c>
      <c r="N55" s="101">
        <v>245906</v>
      </c>
      <c r="O55" s="101">
        <v>194222</v>
      </c>
      <c r="P55" s="101">
        <v>154915</v>
      </c>
      <c r="Q55" s="101">
        <v>115272</v>
      </c>
      <c r="R55" s="101">
        <v>108842</v>
      </c>
      <c r="S55" s="101">
        <v>97362</v>
      </c>
      <c r="T55" s="101">
        <v>64121</v>
      </c>
      <c r="U55" s="101">
        <v>32619</v>
      </c>
      <c r="V55" s="101">
        <v>40607</v>
      </c>
      <c r="W55" s="101">
        <v>39908</v>
      </c>
      <c r="X55" s="101">
        <v>7606</v>
      </c>
      <c r="Y55" s="101">
        <v>7698</v>
      </c>
      <c r="Z55" s="101">
        <v>7770</v>
      </c>
      <c r="AA55" s="101">
        <v>7816</v>
      </c>
      <c r="AB55" s="101">
        <v>7877</v>
      </c>
      <c r="AC55" s="101">
        <v>7921</v>
      </c>
      <c r="AD55" s="101">
        <v>7952</v>
      </c>
      <c r="AE55" s="101">
        <v>7984</v>
      </c>
      <c r="AF55" s="101">
        <v>8033</v>
      </c>
      <c r="AG55" s="101">
        <v>8031</v>
      </c>
      <c r="AH55" s="101">
        <v>8067</v>
      </c>
      <c r="AI55" s="101">
        <v>8110</v>
      </c>
      <c r="AJ55" s="101">
        <v>6393</v>
      </c>
      <c r="AK55" s="101">
        <v>6431</v>
      </c>
      <c r="AL55" s="101">
        <v>5808</v>
      </c>
      <c r="AM55" s="101">
        <v>1260</v>
      </c>
      <c r="AN55" s="101">
        <v>0</v>
      </c>
      <c r="AO55" s="101">
        <v>0</v>
      </c>
      <c r="AP55" s="101">
        <v>0</v>
      </c>
      <c r="AQ55" s="101">
        <v>296506</v>
      </c>
      <c r="AR55" s="101">
        <v>285788</v>
      </c>
      <c r="AS55" s="101">
        <v>274276</v>
      </c>
      <c r="AT55" s="101">
        <v>277832</v>
      </c>
      <c r="AU55" s="101">
        <v>263440</v>
      </c>
      <c r="AV55" s="101">
        <v>271136</v>
      </c>
      <c r="AW55" s="101">
        <v>299861</v>
      </c>
      <c r="AX55" s="101">
        <v>317934</v>
      </c>
      <c r="AY55" s="101">
        <v>294707</v>
      </c>
      <c r="AZ55" s="101">
        <v>336626</v>
      </c>
      <c r="BA55" s="101">
        <v>336230</v>
      </c>
      <c r="BB55" s="101">
        <v>6686</v>
      </c>
      <c r="BC55" s="101">
        <v>6767</v>
      </c>
      <c r="BD55" s="101">
        <v>6857</v>
      </c>
      <c r="BE55" s="101">
        <v>6876</v>
      </c>
      <c r="BF55" s="101">
        <v>6409</v>
      </c>
      <c r="BG55" s="101">
        <v>6462</v>
      </c>
      <c r="BH55" s="101">
        <v>6545</v>
      </c>
      <c r="BI55" s="101">
        <v>6604</v>
      </c>
      <c r="BJ55" s="101">
        <v>6692</v>
      </c>
      <c r="BK55" s="101">
        <v>6775</v>
      </c>
      <c r="BL55" s="101">
        <v>6840</v>
      </c>
      <c r="BM55" s="101">
        <v>6878</v>
      </c>
      <c r="BN55" s="101">
        <v>6921</v>
      </c>
      <c r="BO55" s="101">
        <v>7940</v>
      </c>
    </row>
    <row r="56" spans="2:67">
      <c r="B56" s="89" t="s">
        <v>114</v>
      </c>
      <c r="C56" s="104">
        <v>5021947</v>
      </c>
      <c r="D56" s="104">
        <v>4821039</v>
      </c>
      <c r="E56" s="104">
        <v>4432123</v>
      </c>
      <c r="F56" s="104">
        <v>3806026</v>
      </c>
      <c r="G56" s="104">
        <v>3856648</v>
      </c>
      <c r="H56" s="104">
        <v>4160581</v>
      </c>
      <c r="I56" s="104">
        <v>3428224</v>
      </c>
      <c r="J56" s="104">
        <v>3106820</v>
      </c>
      <c r="K56" s="104">
        <v>3059148</v>
      </c>
      <c r="L56" s="104">
        <v>3013994</v>
      </c>
      <c r="M56" s="104">
        <v>3063806</v>
      </c>
      <c r="N56" s="104">
        <v>2166459</v>
      </c>
      <c r="O56" s="104">
        <v>2849424</v>
      </c>
      <c r="P56" s="104">
        <v>2780616</v>
      </c>
      <c r="Q56" s="104">
        <v>2731639</v>
      </c>
      <c r="R56" s="104">
        <v>1986619</v>
      </c>
      <c r="S56" s="104">
        <v>1976981</v>
      </c>
      <c r="T56" s="104">
        <v>1954722</v>
      </c>
      <c r="U56" s="104">
        <v>1911877</v>
      </c>
      <c r="V56" s="104">
        <v>1931685</v>
      </c>
      <c r="W56" s="104">
        <v>1906388</v>
      </c>
      <c r="X56" s="104">
        <v>1876692</v>
      </c>
      <c r="Y56" s="104">
        <v>1879954</v>
      </c>
      <c r="Z56" s="104">
        <v>1872879</v>
      </c>
      <c r="AA56" s="104">
        <v>1858722</v>
      </c>
      <c r="AB56" s="104">
        <v>1848430</v>
      </c>
      <c r="AC56" s="104">
        <v>1832421</v>
      </c>
      <c r="AD56" s="104">
        <v>1943513</v>
      </c>
      <c r="AE56" s="104">
        <v>1840005</v>
      </c>
      <c r="AF56" s="104">
        <v>1773157</v>
      </c>
      <c r="AG56" s="104">
        <v>1741904</v>
      </c>
      <c r="AH56" s="104">
        <v>1719434</v>
      </c>
      <c r="AI56" s="104">
        <v>1697517</v>
      </c>
      <c r="AJ56" s="104">
        <v>1674910</v>
      </c>
      <c r="AK56" s="104">
        <v>1653437</v>
      </c>
      <c r="AL56" s="104">
        <v>1630508</v>
      </c>
      <c r="AM56" s="104">
        <v>40373766</v>
      </c>
      <c r="AN56" s="104">
        <v>38997704</v>
      </c>
      <c r="AO56" s="104">
        <v>42410674</v>
      </c>
      <c r="AP56" s="104">
        <v>38726241</v>
      </c>
      <c r="AQ56" s="104">
        <v>35168869</v>
      </c>
      <c r="AR56" s="104">
        <v>32101377</v>
      </c>
      <c r="AS56" s="104">
        <v>29793159</v>
      </c>
      <c r="AT56" s="104">
        <v>25714457</v>
      </c>
      <c r="AU56" s="104">
        <v>19727911</v>
      </c>
      <c r="AV56" s="104">
        <v>18639947</v>
      </c>
      <c r="AW56" s="104">
        <v>17385262</v>
      </c>
      <c r="AX56" s="104">
        <v>15202023</v>
      </c>
      <c r="AY56" s="104">
        <v>16776228</v>
      </c>
      <c r="AZ56" s="104">
        <v>17204022</v>
      </c>
      <c r="BA56" s="104">
        <v>18273688</v>
      </c>
      <c r="BB56" s="104">
        <v>31496570</v>
      </c>
      <c r="BC56" s="104">
        <v>28620853</v>
      </c>
      <c r="BD56" s="104">
        <v>38914733</v>
      </c>
      <c r="BE56" s="104">
        <v>42853043</v>
      </c>
      <c r="BF56" s="104">
        <v>32417756</v>
      </c>
      <c r="BG56" s="104">
        <v>43241721</v>
      </c>
      <c r="BH56" s="104">
        <v>43448765</v>
      </c>
      <c r="BI56" s="104">
        <v>42926750</v>
      </c>
      <c r="BJ56" s="104">
        <v>54837067</v>
      </c>
      <c r="BK56" s="104">
        <v>58750145</v>
      </c>
      <c r="BL56" s="104">
        <v>58005960</v>
      </c>
      <c r="BM56" s="104">
        <v>60682356</v>
      </c>
      <c r="BN56" s="104">
        <v>59924843</v>
      </c>
      <c r="BO56" s="104">
        <v>62648086</v>
      </c>
    </row>
    <row r="57" spans="2:67">
      <c r="B57" s="102" t="s">
        <v>115</v>
      </c>
      <c r="C57" s="105">
        <v>19406381</v>
      </c>
      <c r="D57" s="105">
        <v>18058405</v>
      </c>
      <c r="E57" s="105">
        <v>20783762</v>
      </c>
      <c r="F57" s="105">
        <v>23483344</v>
      </c>
      <c r="G57" s="105">
        <v>23820310</v>
      </c>
      <c r="H57" s="105">
        <v>21972529</v>
      </c>
      <c r="I57" s="105">
        <v>22346159</v>
      </c>
      <c r="J57" s="105">
        <v>32390465</v>
      </c>
      <c r="K57" s="105">
        <v>27335331</v>
      </c>
      <c r="L57" s="105">
        <v>20249828</v>
      </c>
      <c r="M57" s="105">
        <v>18575015</v>
      </c>
      <c r="N57" s="105">
        <v>25256458</v>
      </c>
      <c r="O57" s="105">
        <v>25278476</v>
      </c>
      <c r="P57" s="105">
        <v>21254166</v>
      </c>
      <c r="Q57" s="105">
        <v>20982281</v>
      </c>
      <c r="R57" s="105">
        <v>29309941</v>
      </c>
      <c r="S57" s="105">
        <v>27482521</v>
      </c>
      <c r="T57" s="105">
        <v>22983426</v>
      </c>
      <c r="U57" s="105">
        <v>20648387</v>
      </c>
      <c r="V57" s="105">
        <v>30184654</v>
      </c>
      <c r="W57" s="105">
        <v>25867958</v>
      </c>
      <c r="X57" s="105">
        <v>22149442</v>
      </c>
      <c r="Y57" s="105">
        <v>20834887</v>
      </c>
      <c r="Z57" s="105">
        <v>32393377</v>
      </c>
      <c r="AA57" s="105">
        <v>25019800</v>
      </c>
      <c r="AB57" s="105">
        <v>20492257</v>
      </c>
      <c r="AC57" s="105">
        <v>20631223</v>
      </c>
      <c r="AD57" s="105">
        <v>27967200</v>
      </c>
      <c r="AE57" s="105">
        <v>25908979</v>
      </c>
      <c r="AF57" s="105">
        <v>23583308</v>
      </c>
      <c r="AG57" s="105">
        <v>22257734</v>
      </c>
      <c r="AH57" s="105">
        <v>32560279</v>
      </c>
      <c r="AI57" s="105">
        <v>29248626</v>
      </c>
      <c r="AJ57" s="105">
        <v>25129026</v>
      </c>
      <c r="AK57" s="105">
        <v>23487985</v>
      </c>
      <c r="AL57" s="105">
        <v>31197606</v>
      </c>
      <c r="AM57" s="105">
        <v>78076829</v>
      </c>
      <c r="AN57" s="105">
        <v>74481899</v>
      </c>
      <c r="AO57" s="105">
        <v>78103444</v>
      </c>
      <c r="AP57" s="105">
        <v>82637956</v>
      </c>
      <c r="AQ57" s="105">
        <v>70370744</v>
      </c>
      <c r="AR57" s="105">
        <v>66411353</v>
      </c>
      <c r="AS57" s="105">
        <v>66750951</v>
      </c>
      <c r="AT57" s="105">
        <v>63488796</v>
      </c>
      <c r="AU57" s="105">
        <v>65117860</v>
      </c>
      <c r="AV57" s="105">
        <v>68226741</v>
      </c>
      <c r="AW57" s="105">
        <v>74382417</v>
      </c>
      <c r="AX57" s="105">
        <v>79661811</v>
      </c>
      <c r="AY57" s="105">
        <v>74963168</v>
      </c>
      <c r="AZ57" s="105">
        <v>67550091</v>
      </c>
      <c r="BA57" s="105">
        <v>68704200</v>
      </c>
      <c r="BB57" s="105">
        <v>90897899</v>
      </c>
      <c r="BC57" s="105">
        <v>82460945</v>
      </c>
      <c r="BD57" s="105">
        <v>87686881</v>
      </c>
      <c r="BE57" s="105">
        <v>90923172</v>
      </c>
      <c r="BF57" s="105">
        <v>90962989</v>
      </c>
      <c r="BG57" s="105">
        <v>101753090</v>
      </c>
      <c r="BH57" s="105">
        <v>97937202</v>
      </c>
      <c r="BI57" s="105">
        <v>91355719</v>
      </c>
      <c r="BJ57" s="105">
        <v>122147261</v>
      </c>
      <c r="BK57" s="105">
        <v>120675037</v>
      </c>
      <c r="BL57" s="105">
        <v>116719246</v>
      </c>
      <c r="BM57" s="105">
        <v>116701722</v>
      </c>
      <c r="BN57" s="105">
        <v>130778086</v>
      </c>
      <c r="BO57" s="105">
        <v>129480556</v>
      </c>
    </row>
    <row r="58" spans="2:67">
      <c r="B58" s="100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</row>
    <row r="59" spans="2:67">
      <c r="B59" s="102" t="s">
        <v>116</v>
      </c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</row>
    <row r="60" spans="2:67">
      <c r="B60" s="100" t="s">
        <v>117</v>
      </c>
      <c r="C60" s="101">
        <v>24813496</v>
      </c>
      <c r="D60" s="101">
        <v>24813496</v>
      </c>
      <c r="E60" s="101">
        <v>24813496</v>
      </c>
      <c r="F60" s="101">
        <v>24242787</v>
      </c>
      <c r="G60" s="101">
        <v>24242787</v>
      </c>
      <c r="H60" s="101">
        <v>24242787</v>
      </c>
      <c r="I60" s="101">
        <v>24242787</v>
      </c>
      <c r="J60" s="101">
        <v>24242787</v>
      </c>
      <c r="K60" s="101">
        <v>24242787</v>
      </c>
      <c r="L60" s="101">
        <v>24242787</v>
      </c>
      <c r="M60" s="101">
        <v>24242787</v>
      </c>
      <c r="N60" s="101">
        <v>24242787</v>
      </c>
      <c r="O60" s="101">
        <v>24242787</v>
      </c>
      <c r="P60" s="101">
        <v>24242787</v>
      </c>
      <c r="Q60" s="101">
        <v>24242787</v>
      </c>
      <c r="R60" s="101">
        <v>24242787</v>
      </c>
      <c r="S60" s="101">
        <v>24242787</v>
      </c>
      <c r="T60" s="101">
        <v>24242787</v>
      </c>
      <c r="U60" s="101">
        <v>24242787</v>
      </c>
      <c r="V60" s="101">
        <v>24242787</v>
      </c>
      <c r="W60" s="101">
        <v>24242787</v>
      </c>
      <c r="X60" s="101">
        <v>24242787</v>
      </c>
      <c r="Y60" s="101">
        <v>24242787</v>
      </c>
      <c r="Z60" s="101">
        <v>24242787</v>
      </c>
      <c r="AA60" s="101">
        <v>24242787</v>
      </c>
      <c r="AB60" s="101">
        <v>24242787</v>
      </c>
      <c r="AC60" s="101">
        <v>24242787</v>
      </c>
      <c r="AD60" s="101">
        <v>24242787</v>
      </c>
      <c r="AE60" s="101">
        <v>24242787</v>
      </c>
      <c r="AF60" s="101">
        <v>24242787</v>
      </c>
      <c r="AG60" s="101">
        <v>24242787</v>
      </c>
      <c r="AH60" s="101">
        <v>24242787</v>
      </c>
      <c r="AI60" s="101">
        <v>24242787</v>
      </c>
      <c r="AJ60" s="101">
        <v>24242787</v>
      </c>
      <c r="AK60" s="101">
        <v>24242787</v>
      </c>
      <c r="AL60" s="101">
        <v>24242787</v>
      </c>
      <c r="AM60" s="101">
        <v>24242787</v>
      </c>
      <c r="AN60" s="101">
        <v>24242787</v>
      </c>
      <c r="AO60" s="101">
        <v>24242787</v>
      </c>
      <c r="AP60" s="101">
        <v>24242787</v>
      </c>
      <c r="AQ60" s="101">
        <v>24242787</v>
      </c>
      <c r="AR60" s="101">
        <v>24242787</v>
      </c>
      <c r="AS60" s="101">
        <v>24242787</v>
      </c>
      <c r="AT60" s="101">
        <v>24242787</v>
      </c>
      <c r="AU60" s="101">
        <v>24242787</v>
      </c>
      <c r="AV60" s="101">
        <v>24242787</v>
      </c>
      <c r="AW60" s="101">
        <v>24242787</v>
      </c>
      <c r="AX60" s="101">
        <v>24242787</v>
      </c>
      <c r="AY60" s="101">
        <v>24242787</v>
      </c>
      <c r="AZ60" s="101">
        <v>24242787</v>
      </c>
      <c r="BA60" s="101">
        <v>24242787</v>
      </c>
      <c r="BB60" s="101">
        <v>24242787</v>
      </c>
      <c r="BC60" s="101">
        <v>24242787</v>
      </c>
      <c r="BD60" s="101">
        <v>24242787</v>
      </c>
      <c r="BE60" s="101">
        <v>24242787</v>
      </c>
      <c r="BF60" s="101">
        <v>24242787</v>
      </c>
      <c r="BG60" s="101">
        <v>24242787</v>
      </c>
      <c r="BH60" s="101">
        <v>24242787</v>
      </c>
      <c r="BI60" s="101">
        <v>24242787</v>
      </c>
      <c r="BJ60" s="101">
        <v>24242787</v>
      </c>
      <c r="BK60" s="101">
        <v>24242787</v>
      </c>
      <c r="BL60" s="101">
        <v>24242787</v>
      </c>
      <c r="BM60" s="101">
        <v>24242787</v>
      </c>
      <c r="BN60" s="101">
        <v>24242787</v>
      </c>
      <c r="BO60" s="101">
        <v>24242787</v>
      </c>
    </row>
    <row r="61" spans="2:67" hidden="1" outlineLevel="1">
      <c r="B61" s="100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</row>
    <row r="62" spans="2:67" hidden="1" outlineLevel="1">
      <c r="B62" s="100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  <c r="BO62" s="112"/>
    </row>
    <row r="63" spans="2:67" hidden="1" outlineLevel="1">
      <c r="B63" s="100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  <c r="AO63" s="112"/>
      <c r="AP63" s="112"/>
      <c r="AQ63" s="112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112"/>
      <c r="BE63" s="112"/>
      <c r="BF63" s="112"/>
      <c r="BG63" s="112"/>
      <c r="BH63" s="112"/>
      <c r="BI63" s="112"/>
      <c r="BJ63" s="112"/>
      <c r="BK63" s="112"/>
      <c r="BL63" s="112"/>
      <c r="BM63" s="112"/>
      <c r="BN63" s="112"/>
      <c r="BO63" s="112"/>
    </row>
    <row r="64" spans="2:67" collapsed="1">
      <c r="B64" s="100" t="s">
        <v>119</v>
      </c>
      <c r="C64" s="101">
        <v>42277802</v>
      </c>
      <c r="D64" s="101">
        <v>46381084</v>
      </c>
      <c r="E64" s="101">
        <v>47509282</v>
      </c>
      <c r="F64" s="101">
        <v>41636622</v>
      </c>
      <c r="G64" s="101">
        <v>48505908</v>
      </c>
      <c r="H64" s="101">
        <v>43859495</v>
      </c>
      <c r="I64" s="101">
        <v>49416989</v>
      </c>
      <c r="J64" s="101">
        <v>49594407</v>
      </c>
      <c r="K64" s="101">
        <v>56558619</v>
      </c>
      <c r="L64" s="101">
        <v>63893730</v>
      </c>
      <c r="M64" s="101">
        <v>68855174</v>
      </c>
      <c r="N64" s="101">
        <v>68707899</v>
      </c>
      <c r="O64" s="101">
        <v>77519692</v>
      </c>
      <c r="P64" s="101">
        <v>87014582</v>
      </c>
      <c r="Q64" s="101">
        <v>93625831</v>
      </c>
      <c r="R64" s="101">
        <v>92093067</v>
      </c>
      <c r="S64" s="101">
        <v>101906888</v>
      </c>
      <c r="T64" s="101">
        <v>110268353</v>
      </c>
      <c r="U64" s="101">
        <v>116444183</v>
      </c>
      <c r="V64" s="101">
        <v>113878050</v>
      </c>
      <c r="W64" s="101">
        <v>121375356</v>
      </c>
      <c r="X64" s="101">
        <v>127830958</v>
      </c>
      <c r="Y64" s="101">
        <v>134362173</v>
      </c>
      <c r="Z64" s="101">
        <v>133301493</v>
      </c>
      <c r="AA64" s="101">
        <v>138440015</v>
      </c>
      <c r="AB64" s="101">
        <v>144921353</v>
      </c>
      <c r="AC64" s="101">
        <v>149069419</v>
      </c>
      <c r="AD64" s="101">
        <v>148478839</v>
      </c>
      <c r="AE64" s="101">
        <v>154717688</v>
      </c>
      <c r="AF64" s="101">
        <v>162832992</v>
      </c>
      <c r="AG64" s="101">
        <v>166100651</v>
      </c>
      <c r="AH64" s="101">
        <v>164526777</v>
      </c>
      <c r="AI64" s="101">
        <v>170291473</v>
      </c>
      <c r="AJ64" s="101">
        <v>178311334</v>
      </c>
      <c r="AK64" s="101">
        <v>182248582</v>
      </c>
      <c r="AL64" s="101">
        <v>179742259</v>
      </c>
      <c r="AM64" s="101">
        <v>191260180</v>
      </c>
      <c r="AN64" s="101">
        <v>197690173</v>
      </c>
      <c r="AO64" s="101">
        <v>200581271</v>
      </c>
      <c r="AP64" s="101">
        <v>193569192</v>
      </c>
      <c r="AQ64" s="101">
        <v>193909976</v>
      </c>
      <c r="AR64" s="101">
        <v>191366037</v>
      </c>
      <c r="AS64" s="101">
        <v>192484234</v>
      </c>
      <c r="AT64" s="101">
        <v>196543828</v>
      </c>
      <c r="AU64" s="101">
        <v>196529924</v>
      </c>
      <c r="AV64" s="101">
        <v>169604098</v>
      </c>
      <c r="AW64" s="101">
        <v>151725091</v>
      </c>
      <c r="AX64" s="101">
        <v>153796111</v>
      </c>
      <c r="AY64" s="112">
        <v>157258814</v>
      </c>
      <c r="AZ64" s="112">
        <v>166767816</v>
      </c>
      <c r="BA64" s="112">
        <v>156251974</v>
      </c>
      <c r="BB64" s="112">
        <v>156946425</v>
      </c>
      <c r="BC64" s="112">
        <v>163022641</v>
      </c>
      <c r="BD64" s="112">
        <v>169360165</v>
      </c>
      <c r="BE64" s="112">
        <v>174184119</v>
      </c>
      <c r="BF64" s="112">
        <v>171097656</v>
      </c>
      <c r="BG64" s="112">
        <v>176421702</v>
      </c>
      <c r="BH64" s="112">
        <v>188103153</v>
      </c>
      <c r="BI64" s="112">
        <v>190207627</v>
      </c>
      <c r="BJ64" s="112">
        <v>189258956</v>
      </c>
      <c r="BK64" s="112">
        <v>194248899</v>
      </c>
      <c r="BL64" s="112">
        <v>204479758</v>
      </c>
      <c r="BM64" s="112">
        <v>207082567</v>
      </c>
      <c r="BN64" s="112">
        <v>205844207</v>
      </c>
      <c r="BO64" s="112">
        <v>209906313</v>
      </c>
    </row>
    <row r="65" spans="2:67">
      <c r="B65" s="100" t="s">
        <v>118</v>
      </c>
      <c r="C65" s="101">
        <v>0</v>
      </c>
      <c r="D65" s="101"/>
      <c r="E65" s="101">
        <v>0</v>
      </c>
      <c r="F65" s="101">
        <v>17386164</v>
      </c>
      <c r="G65" s="101">
        <v>17386164</v>
      </c>
      <c r="H65" s="101">
        <v>17386164</v>
      </c>
      <c r="I65" s="101">
        <v>17386164</v>
      </c>
      <c r="J65" s="101">
        <v>17386164</v>
      </c>
      <c r="K65" s="101">
        <v>17386164</v>
      </c>
      <c r="L65" s="101">
        <v>17386164</v>
      </c>
      <c r="M65" s="101">
        <v>17386164</v>
      </c>
      <c r="N65" s="101">
        <v>17386164</v>
      </c>
      <c r="O65" s="101">
        <v>17386164</v>
      </c>
      <c r="P65" s="101">
        <v>17386164</v>
      </c>
      <c r="Q65" s="101">
        <v>17386164</v>
      </c>
      <c r="R65" s="101">
        <v>17386164</v>
      </c>
      <c r="S65" s="101">
        <v>17386164</v>
      </c>
      <c r="T65" s="101">
        <v>17386164</v>
      </c>
      <c r="U65" s="101">
        <v>17386164</v>
      </c>
      <c r="V65" s="101">
        <v>17386164</v>
      </c>
      <c r="W65" s="101">
        <v>17386164</v>
      </c>
      <c r="X65" s="101">
        <v>17386164</v>
      </c>
      <c r="Y65" s="101">
        <v>17386164</v>
      </c>
      <c r="Z65" s="101">
        <v>17386164</v>
      </c>
      <c r="AA65" s="101">
        <v>17386164</v>
      </c>
      <c r="AB65" s="101">
        <v>17386164</v>
      </c>
      <c r="AC65" s="101">
        <v>17386164</v>
      </c>
      <c r="AD65" s="101">
        <v>17386164</v>
      </c>
      <c r="AE65" s="101">
        <v>17386164</v>
      </c>
      <c r="AF65" s="101">
        <v>17386164</v>
      </c>
      <c r="AG65" s="101">
        <v>17386164</v>
      </c>
      <c r="AH65" s="101">
        <v>17386164</v>
      </c>
      <c r="AI65" s="101">
        <v>17386164</v>
      </c>
      <c r="AJ65" s="101">
        <v>17386164</v>
      </c>
      <c r="AK65" s="101">
        <v>17386164</v>
      </c>
      <c r="AL65" s="101">
        <v>17386164</v>
      </c>
      <c r="AM65" s="101">
        <v>17386164</v>
      </c>
      <c r="AN65" s="101">
        <v>17386164</v>
      </c>
      <c r="AO65" s="101">
        <v>17386164</v>
      </c>
      <c r="AP65" s="101">
        <v>17386164</v>
      </c>
      <c r="AQ65" s="101">
        <v>17386164</v>
      </c>
      <c r="AR65" s="101">
        <v>17386164</v>
      </c>
      <c r="AS65" s="101">
        <v>17386164</v>
      </c>
      <c r="AT65" s="101">
        <v>17386164</v>
      </c>
      <c r="AU65" s="101">
        <v>17386164</v>
      </c>
      <c r="AV65" s="101">
        <v>17386164</v>
      </c>
      <c r="AW65" s="101">
        <v>17386164</v>
      </c>
      <c r="AX65" s="101">
        <v>17386164</v>
      </c>
      <c r="AY65" s="101">
        <v>17386164</v>
      </c>
      <c r="AZ65" s="101">
        <v>17386164</v>
      </c>
      <c r="BA65" s="101">
        <v>17386164</v>
      </c>
      <c r="BB65" s="101">
        <v>17386164</v>
      </c>
      <c r="BC65" s="101">
        <v>17386164</v>
      </c>
      <c r="BD65" s="101">
        <v>17386164</v>
      </c>
      <c r="BE65" s="101">
        <v>17386164</v>
      </c>
      <c r="BF65" s="101">
        <v>17386164</v>
      </c>
      <c r="BG65" s="112">
        <v>17386164</v>
      </c>
      <c r="BH65" s="112">
        <v>17386164</v>
      </c>
      <c r="BI65" s="112">
        <v>17386164</v>
      </c>
      <c r="BJ65" s="112">
        <v>17386164</v>
      </c>
      <c r="BK65" s="112">
        <v>17386164</v>
      </c>
      <c r="BL65" s="112">
        <v>17386164</v>
      </c>
      <c r="BM65" s="112">
        <v>17386164</v>
      </c>
      <c r="BN65" s="112">
        <v>17386164</v>
      </c>
      <c r="BO65" s="112">
        <v>17386164</v>
      </c>
    </row>
    <row r="66" spans="2:67" hidden="1" outlineLevel="1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</row>
    <row r="67" spans="2:67" hidden="1" outlineLevel="1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</row>
    <row r="68" spans="2:67" collapsed="1">
      <c r="B68" s="100" t="s">
        <v>240</v>
      </c>
      <c r="C68" s="154">
        <v>16825890</v>
      </c>
      <c r="D68" s="154">
        <v>17224616</v>
      </c>
      <c r="E68" s="154">
        <v>16694023</v>
      </c>
      <c r="F68" s="154">
        <v>-914216</v>
      </c>
      <c r="G68" s="154">
        <v>-669953</v>
      </c>
      <c r="H68" s="154">
        <v>-643862</v>
      </c>
      <c r="I68" s="154">
        <v>103397</v>
      </c>
      <c r="J68" s="155">
        <v>146154</v>
      </c>
      <c r="K68" s="154">
        <v>-345660</v>
      </c>
      <c r="L68" s="154">
        <v>-665278</v>
      </c>
      <c r="M68" s="154">
        <v>-619553</v>
      </c>
      <c r="N68" s="154">
        <v>81682</v>
      </c>
      <c r="O68" s="154">
        <v>-184455</v>
      </c>
      <c r="P68" s="154">
        <v>2025</v>
      </c>
      <c r="Q68" s="154">
        <v>-570349</v>
      </c>
      <c r="R68" s="154">
        <v>422035</v>
      </c>
      <c r="S68" s="154">
        <v>724223</v>
      </c>
      <c r="T68" s="154">
        <v>1066553</v>
      </c>
      <c r="U68" s="154">
        <v>1637459</v>
      </c>
      <c r="V68" s="154">
        <v>1120915</v>
      </c>
      <c r="W68" s="154">
        <v>520645</v>
      </c>
      <c r="X68" s="154">
        <v>236212</v>
      </c>
      <c r="Y68" s="154">
        <v>917918</v>
      </c>
      <c r="Z68" s="154">
        <v>300677</v>
      </c>
      <c r="AA68" s="154">
        <v>-1785644</v>
      </c>
      <c r="AB68" s="154">
        <v>-1407667</v>
      </c>
      <c r="AC68" s="154">
        <v>-948018</v>
      </c>
      <c r="AD68" s="154">
        <v>-952747</v>
      </c>
      <c r="AE68" s="154">
        <v>-450971</v>
      </c>
      <c r="AF68" s="154">
        <v>-513191</v>
      </c>
      <c r="AG68" s="154">
        <v>-1943854</v>
      </c>
      <c r="AH68" s="154">
        <v>-2810404</v>
      </c>
      <c r="AI68" s="154">
        <v>-2871028</v>
      </c>
      <c r="AJ68" s="154">
        <v>-2481134</v>
      </c>
      <c r="AK68" s="154">
        <v>-2806854</v>
      </c>
      <c r="AL68" s="154">
        <v>-1465344</v>
      </c>
      <c r="AM68" s="154">
        <v>-2397804</v>
      </c>
      <c r="AN68" s="154">
        <v>-2968572</v>
      </c>
      <c r="AO68" s="154">
        <v>-2194259</v>
      </c>
      <c r="AP68" s="154">
        <v>-1039351</v>
      </c>
      <c r="AQ68" s="154">
        <v>12033</v>
      </c>
      <c r="AR68" s="154">
        <v>-997435</v>
      </c>
      <c r="AS68" s="154">
        <v>-3212355</v>
      </c>
      <c r="AT68" s="154">
        <v>-5952504</v>
      </c>
      <c r="AU68" s="154">
        <v>-6928013</v>
      </c>
      <c r="AV68" s="154">
        <v>-6867121</v>
      </c>
      <c r="AW68" s="154">
        <v>-3941437</v>
      </c>
      <c r="AX68" s="154">
        <v>-2951896</v>
      </c>
      <c r="AY68" s="154">
        <v>-4800168</v>
      </c>
      <c r="AZ68" s="154">
        <v>3870794</v>
      </c>
      <c r="BA68" s="154">
        <v>2552696</v>
      </c>
      <c r="BB68" s="154">
        <v>-1853180</v>
      </c>
      <c r="BC68" s="154">
        <v>-3969248</v>
      </c>
      <c r="BD68" s="154">
        <v>-1620691</v>
      </c>
      <c r="BE68" s="154">
        <v>3719387</v>
      </c>
      <c r="BF68" s="154">
        <v>3571099</v>
      </c>
      <c r="BG68" s="112">
        <v>11327944</v>
      </c>
      <c r="BH68" s="112">
        <v>5370916</v>
      </c>
      <c r="BI68" s="112">
        <v>1807964</v>
      </c>
      <c r="BJ68" s="112">
        <v>5636413</v>
      </c>
      <c r="BK68" s="112">
        <v>5464354</v>
      </c>
      <c r="BL68" s="112">
        <v>6987416</v>
      </c>
      <c r="BM68" s="112">
        <v>10073466</v>
      </c>
      <c r="BN68" s="112">
        <v>7863782</v>
      </c>
      <c r="BO68" s="112">
        <v>8057852</v>
      </c>
    </row>
    <row r="69" spans="2:67">
      <c r="B69" s="102" t="s">
        <v>242</v>
      </c>
      <c r="C69" s="105">
        <v>83917188</v>
      </c>
      <c r="D69" s="105">
        <v>88419196</v>
      </c>
      <c r="E69" s="105">
        <v>89016801</v>
      </c>
      <c r="F69" s="105">
        <v>82351357</v>
      </c>
      <c r="G69" s="105">
        <v>89464906</v>
      </c>
      <c r="H69" s="105">
        <v>84844584</v>
      </c>
      <c r="I69" s="105">
        <v>91149337</v>
      </c>
      <c r="J69" s="105">
        <v>91369512</v>
      </c>
      <c r="K69" s="105">
        <v>97841910</v>
      </c>
      <c r="L69" s="105">
        <v>104857403</v>
      </c>
      <c r="M69" s="105">
        <v>109864572</v>
      </c>
      <c r="N69" s="105">
        <v>110418532</v>
      </c>
      <c r="O69" s="105">
        <v>118964188</v>
      </c>
      <c r="P69" s="105">
        <v>128645558</v>
      </c>
      <c r="Q69" s="105">
        <v>134684433</v>
      </c>
      <c r="R69" s="105">
        <v>134144053</v>
      </c>
      <c r="S69" s="105">
        <v>144260062</v>
      </c>
      <c r="T69" s="105">
        <v>152963857</v>
      </c>
      <c r="U69" s="105">
        <v>159710593</v>
      </c>
      <c r="V69" s="105">
        <v>156627916</v>
      </c>
      <c r="W69" s="105">
        <v>163524952</v>
      </c>
      <c r="X69" s="105">
        <v>169696121</v>
      </c>
      <c r="Y69" s="105">
        <v>176909042</v>
      </c>
      <c r="Z69" s="105">
        <v>175231121</v>
      </c>
      <c r="AA69" s="105">
        <v>178283322</v>
      </c>
      <c r="AB69" s="105">
        <v>185142637</v>
      </c>
      <c r="AC69" s="105">
        <v>189750352</v>
      </c>
      <c r="AD69" s="105">
        <v>189155043</v>
      </c>
      <c r="AE69" s="105">
        <v>195895668</v>
      </c>
      <c r="AF69" s="105">
        <v>203948752</v>
      </c>
      <c r="AG69" s="105">
        <v>205785748</v>
      </c>
      <c r="AH69" s="105">
        <v>203345324</v>
      </c>
      <c r="AI69" s="105">
        <v>209049396</v>
      </c>
      <c r="AJ69" s="105">
        <v>217459151</v>
      </c>
      <c r="AK69" s="105">
        <v>221070679</v>
      </c>
      <c r="AL69" s="105">
        <v>219905866</v>
      </c>
      <c r="AM69" s="105">
        <v>230491327</v>
      </c>
      <c r="AN69" s="105">
        <v>236350552</v>
      </c>
      <c r="AO69" s="105">
        <v>240015963</v>
      </c>
      <c r="AP69" s="105">
        <v>234158792</v>
      </c>
      <c r="AQ69" s="105">
        <v>235550960</v>
      </c>
      <c r="AR69" s="105">
        <v>231997553</v>
      </c>
      <c r="AS69" s="105">
        <v>230900830</v>
      </c>
      <c r="AT69" s="105">
        <v>232220275</v>
      </c>
      <c r="AU69" s="105">
        <v>234558319</v>
      </c>
      <c r="AV69" s="105">
        <v>204365928</v>
      </c>
      <c r="AW69" s="105">
        <v>189412605</v>
      </c>
      <c r="AX69" s="105">
        <v>192473166</v>
      </c>
      <c r="AY69" s="105">
        <v>194087597</v>
      </c>
      <c r="AZ69" s="105">
        <v>212267561</v>
      </c>
      <c r="BA69" s="105">
        <v>200433621</v>
      </c>
      <c r="BB69" s="105">
        <v>196722196</v>
      </c>
      <c r="BC69" s="105">
        <v>200682344</v>
      </c>
      <c r="BD69" s="105">
        <v>209368425</v>
      </c>
      <c r="BE69" s="105">
        <v>219532457</v>
      </c>
      <c r="BF69" s="105">
        <v>216297706</v>
      </c>
      <c r="BG69" s="105">
        <v>229378597</v>
      </c>
      <c r="BH69" s="105">
        <v>235103020</v>
      </c>
      <c r="BI69" s="105">
        <v>233644542</v>
      </c>
      <c r="BJ69" s="105">
        <v>236524320</v>
      </c>
      <c r="BK69" s="105">
        <v>241342204</v>
      </c>
      <c r="BL69" s="105">
        <v>253096125</v>
      </c>
      <c r="BM69" s="105">
        <v>258784984</v>
      </c>
      <c r="BN69" s="105">
        <v>255336940</v>
      </c>
      <c r="BO69" s="105">
        <v>259593116</v>
      </c>
    </row>
    <row r="70" spans="2:67">
      <c r="B70" s="100" t="s">
        <v>243</v>
      </c>
      <c r="C70" s="101">
        <v>163325</v>
      </c>
      <c r="D70" s="101">
        <v>157483</v>
      </c>
      <c r="E70" s="101">
        <v>164838</v>
      </c>
      <c r="F70" s="101">
        <v>132734</v>
      </c>
      <c r="G70" s="101">
        <v>117004</v>
      </c>
      <c r="H70" s="101">
        <v>116512</v>
      </c>
      <c r="I70" s="101">
        <v>46157</v>
      </c>
      <c r="J70" s="101">
        <v>64187</v>
      </c>
      <c r="K70" s="101">
        <v>64065</v>
      </c>
      <c r="L70" s="101">
        <v>903605</v>
      </c>
      <c r="M70" s="101">
        <v>834230</v>
      </c>
      <c r="N70" s="101">
        <v>1023398</v>
      </c>
      <c r="O70" s="101">
        <v>919114</v>
      </c>
      <c r="P70" s="101">
        <v>1056851</v>
      </c>
      <c r="Q70" s="101">
        <v>977919</v>
      </c>
      <c r="R70" s="101">
        <v>1604281</v>
      </c>
      <c r="S70" s="101">
        <v>1542670</v>
      </c>
      <c r="T70" s="101">
        <v>1551021</v>
      </c>
      <c r="U70" s="101">
        <v>1429852</v>
      </c>
      <c r="V70" s="101">
        <v>1649981</v>
      </c>
      <c r="W70" s="101">
        <v>1518304</v>
      </c>
      <c r="X70" s="101">
        <v>1596381</v>
      </c>
      <c r="Y70" s="101">
        <v>1398652</v>
      </c>
      <c r="Z70" s="101">
        <v>1362522</v>
      </c>
      <c r="AA70" s="101">
        <v>1216166</v>
      </c>
      <c r="AB70" s="101">
        <v>1492484</v>
      </c>
      <c r="AC70" s="101">
        <v>1444359</v>
      </c>
      <c r="AD70" s="101">
        <v>1242813</v>
      </c>
      <c r="AE70" s="101">
        <v>1171617</v>
      </c>
      <c r="AF70" s="101">
        <v>1028036</v>
      </c>
      <c r="AG70" s="101">
        <v>915066</v>
      </c>
      <c r="AH70" s="101">
        <v>871733</v>
      </c>
      <c r="AI70" s="101">
        <v>816310</v>
      </c>
      <c r="AJ70" s="101">
        <v>823698</v>
      </c>
      <c r="AK70" s="101">
        <v>811010</v>
      </c>
      <c r="AL70" s="101">
        <v>866981</v>
      </c>
      <c r="AM70" s="101">
        <v>800298</v>
      </c>
      <c r="AN70" s="101">
        <v>744293</v>
      </c>
      <c r="AO70" s="101">
        <v>718714</v>
      </c>
      <c r="AP70" s="101">
        <v>930723</v>
      </c>
      <c r="AQ70" s="101">
        <v>784364</v>
      </c>
      <c r="AR70" s="101">
        <v>705891</v>
      </c>
      <c r="AS70" s="101">
        <v>598762</v>
      </c>
      <c r="AT70" s="101">
        <v>671313</v>
      </c>
      <c r="AU70" s="101">
        <v>578671</v>
      </c>
      <c r="AV70" s="101">
        <v>547293</v>
      </c>
      <c r="AW70" s="101">
        <v>593021</v>
      </c>
      <c r="AX70" s="101">
        <v>722086</v>
      </c>
      <c r="AY70" s="101">
        <v>818</v>
      </c>
      <c r="AZ70" s="101">
        <v>1012</v>
      </c>
      <c r="BA70" s="101">
        <v>1044</v>
      </c>
      <c r="BB70" s="101">
        <v>788</v>
      </c>
      <c r="BC70" s="101">
        <v>440127</v>
      </c>
      <c r="BD70" s="101">
        <v>409262</v>
      </c>
      <c r="BE70" s="101">
        <v>427402</v>
      </c>
      <c r="BF70" s="101">
        <v>438290</v>
      </c>
      <c r="BG70" s="101">
        <v>500894</v>
      </c>
      <c r="BH70" s="101">
        <v>551193</v>
      </c>
      <c r="BI70" s="101">
        <v>454374</v>
      </c>
      <c r="BJ70" s="101">
        <v>613833</v>
      </c>
      <c r="BK70" s="101">
        <v>619140</v>
      </c>
      <c r="BL70" s="101">
        <v>667041</v>
      </c>
      <c r="BM70" s="101">
        <v>685722</v>
      </c>
      <c r="BN70" s="101">
        <v>803378</v>
      </c>
      <c r="BO70" s="101">
        <v>725563</v>
      </c>
    </row>
    <row r="71" spans="2:67">
      <c r="B71" s="102" t="s">
        <v>241</v>
      </c>
      <c r="C71" s="105">
        <v>84080513</v>
      </c>
      <c r="D71" s="105">
        <v>88576679</v>
      </c>
      <c r="E71" s="105">
        <v>89181639</v>
      </c>
      <c r="F71" s="105">
        <v>82484091</v>
      </c>
      <c r="G71" s="105">
        <v>89581910</v>
      </c>
      <c r="H71" s="105">
        <v>84961096</v>
      </c>
      <c r="I71" s="105">
        <v>91195494</v>
      </c>
      <c r="J71" s="105">
        <v>91433699</v>
      </c>
      <c r="K71" s="105">
        <v>97905975</v>
      </c>
      <c r="L71" s="105">
        <v>105761008</v>
      </c>
      <c r="M71" s="105">
        <v>110698802</v>
      </c>
      <c r="N71" s="105">
        <v>111441930</v>
      </c>
      <c r="O71" s="105">
        <v>119883302</v>
      </c>
      <c r="P71" s="105">
        <v>129702409</v>
      </c>
      <c r="Q71" s="105">
        <v>135662352</v>
      </c>
      <c r="R71" s="105">
        <v>135748334</v>
      </c>
      <c r="S71" s="105">
        <v>145802732</v>
      </c>
      <c r="T71" s="105">
        <v>154514878</v>
      </c>
      <c r="U71" s="105">
        <v>161140445</v>
      </c>
      <c r="V71" s="105">
        <v>158277897</v>
      </c>
      <c r="W71" s="105">
        <v>165043256</v>
      </c>
      <c r="X71" s="105">
        <v>171292502</v>
      </c>
      <c r="Y71" s="105">
        <v>178307694</v>
      </c>
      <c r="Z71" s="105">
        <v>176593643</v>
      </c>
      <c r="AA71" s="105">
        <v>179499488</v>
      </c>
      <c r="AB71" s="105">
        <v>186635121</v>
      </c>
      <c r="AC71" s="105">
        <v>191194711</v>
      </c>
      <c r="AD71" s="105">
        <v>190397856</v>
      </c>
      <c r="AE71" s="105">
        <v>197067285</v>
      </c>
      <c r="AF71" s="105">
        <v>204976788</v>
      </c>
      <c r="AG71" s="105">
        <v>206700814</v>
      </c>
      <c r="AH71" s="105">
        <v>204217057</v>
      </c>
      <c r="AI71" s="105">
        <v>209865706</v>
      </c>
      <c r="AJ71" s="105">
        <v>218282849</v>
      </c>
      <c r="AK71" s="105">
        <v>221881689</v>
      </c>
      <c r="AL71" s="105">
        <v>220772847</v>
      </c>
      <c r="AM71" s="105">
        <v>231291625</v>
      </c>
      <c r="AN71" s="105">
        <v>237094845</v>
      </c>
      <c r="AO71" s="105">
        <v>240734677</v>
      </c>
      <c r="AP71" s="105">
        <v>235089515</v>
      </c>
      <c r="AQ71" s="105">
        <v>236335324</v>
      </c>
      <c r="AR71" s="105">
        <v>232703444</v>
      </c>
      <c r="AS71" s="105">
        <v>231499592</v>
      </c>
      <c r="AT71" s="105">
        <v>232891588</v>
      </c>
      <c r="AU71" s="105">
        <v>235136990</v>
      </c>
      <c r="AV71" s="105">
        <v>204913221</v>
      </c>
      <c r="AW71" s="105">
        <v>190005626</v>
      </c>
      <c r="AX71" s="105">
        <v>193195252</v>
      </c>
      <c r="AY71" s="105">
        <v>194088415</v>
      </c>
      <c r="AZ71" s="105">
        <v>212268573</v>
      </c>
      <c r="BA71" s="105">
        <v>200434665</v>
      </c>
      <c r="BB71" s="105">
        <v>196722984</v>
      </c>
      <c r="BC71" s="105">
        <v>201122471</v>
      </c>
      <c r="BD71" s="105">
        <v>209777687</v>
      </c>
      <c r="BE71" s="105">
        <v>219959859</v>
      </c>
      <c r="BF71" s="105">
        <v>216735996</v>
      </c>
      <c r="BG71" s="105">
        <v>229879491</v>
      </c>
      <c r="BH71" s="105">
        <v>235654213</v>
      </c>
      <c r="BI71" s="105">
        <v>234098916</v>
      </c>
      <c r="BJ71" s="105">
        <v>237138153</v>
      </c>
      <c r="BK71" s="105">
        <v>241961344</v>
      </c>
      <c r="BL71" s="105">
        <v>253763166</v>
      </c>
      <c r="BM71" s="105">
        <v>259470706</v>
      </c>
      <c r="BN71" s="105">
        <v>256140318</v>
      </c>
      <c r="BO71" s="105">
        <v>260318679</v>
      </c>
    </row>
    <row r="72" spans="2:67">
      <c r="B72" s="102" t="s">
        <v>244</v>
      </c>
      <c r="C72" s="105">
        <v>103486894</v>
      </c>
      <c r="D72" s="105">
        <v>106635084</v>
      </c>
      <c r="E72" s="105">
        <v>109965401</v>
      </c>
      <c r="F72" s="105">
        <v>105967435</v>
      </c>
      <c r="G72" s="105">
        <v>113402220</v>
      </c>
      <c r="H72" s="105">
        <v>106933625</v>
      </c>
      <c r="I72" s="105">
        <v>113541653</v>
      </c>
      <c r="J72" s="105">
        <v>123824164</v>
      </c>
      <c r="K72" s="105">
        <v>125241306</v>
      </c>
      <c r="L72" s="105">
        <v>126010836</v>
      </c>
      <c r="M72" s="105">
        <v>129273817</v>
      </c>
      <c r="N72" s="105">
        <v>136698388</v>
      </c>
      <c r="O72" s="105">
        <v>145161778</v>
      </c>
      <c r="P72" s="105">
        <v>150956575</v>
      </c>
      <c r="Q72" s="105">
        <v>156644633</v>
      </c>
      <c r="R72" s="105">
        <v>165058275</v>
      </c>
      <c r="S72" s="105">
        <v>173285253</v>
      </c>
      <c r="T72" s="105">
        <v>177498304</v>
      </c>
      <c r="U72" s="105">
        <v>181788832</v>
      </c>
      <c r="V72" s="105">
        <v>188462551</v>
      </c>
      <c r="W72" s="105">
        <v>190911214</v>
      </c>
      <c r="X72" s="105">
        <v>193441944</v>
      </c>
      <c r="Y72" s="105">
        <v>199142581</v>
      </c>
      <c r="Z72" s="105">
        <v>208987020</v>
      </c>
      <c r="AA72" s="105">
        <v>204519288</v>
      </c>
      <c r="AB72" s="105">
        <v>207127378</v>
      </c>
      <c r="AC72" s="105">
        <v>211825934</v>
      </c>
      <c r="AD72" s="105">
        <v>218365056</v>
      </c>
      <c r="AE72" s="105">
        <v>222976264</v>
      </c>
      <c r="AF72" s="105">
        <v>228560096</v>
      </c>
      <c r="AG72" s="105">
        <v>228958548</v>
      </c>
      <c r="AH72" s="105">
        <v>236777336</v>
      </c>
      <c r="AI72" s="105">
        <v>239114332</v>
      </c>
      <c r="AJ72" s="105">
        <v>243411875</v>
      </c>
      <c r="AK72" s="105">
        <v>245369674</v>
      </c>
      <c r="AL72" s="105">
        <v>251970453</v>
      </c>
      <c r="AM72" s="105">
        <v>309368454</v>
      </c>
      <c r="AN72" s="105">
        <v>311576744</v>
      </c>
      <c r="AO72" s="105">
        <v>318838121</v>
      </c>
      <c r="AP72" s="105">
        <v>317727471</v>
      </c>
      <c r="AQ72" s="105">
        <v>306706068</v>
      </c>
      <c r="AR72" s="105">
        <v>299114797</v>
      </c>
      <c r="AS72" s="105">
        <v>298250543</v>
      </c>
      <c r="AT72" s="105">
        <v>296380384</v>
      </c>
      <c r="AU72" s="105">
        <v>234558319</v>
      </c>
      <c r="AV72" s="105">
        <v>273139962</v>
      </c>
      <c r="AW72" s="105">
        <v>264388043</v>
      </c>
      <c r="AX72" s="105">
        <v>272857063</v>
      </c>
      <c r="AY72" s="105">
        <v>269051583</v>
      </c>
      <c r="AZ72" s="105">
        <v>279818664</v>
      </c>
      <c r="BA72" s="105">
        <v>269138865</v>
      </c>
      <c r="BB72" s="105">
        <v>287620883</v>
      </c>
      <c r="BC72" s="105">
        <v>283583416</v>
      </c>
      <c r="BD72" s="105">
        <v>297464568</v>
      </c>
      <c r="BE72" s="105">
        <v>310883031</v>
      </c>
      <c r="BF72" s="105">
        <v>307698985</v>
      </c>
      <c r="BG72" s="105">
        <v>331632581</v>
      </c>
      <c r="BH72" s="105">
        <v>333591415</v>
      </c>
      <c r="BI72" s="105">
        <v>325454635</v>
      </c>
      <c r="BJ72" s="105">
        <v>359285414</v>
      </c>
      <c r="BK72" s="105">
        <v>362636381</v>
      </c>
      <c r="BL72" s="105">
        <v>370482412</v>
      </c>
      <c r="BM72" s="105">
        <v>376172428</v>
      </c>
      <c r="BN72" s="105">
        <v>386918404</v>
      </c>
      <c r="BO72" s="105">
        <v>389799235</v>
      </c>
    </row>
    <row r="74" spans="2:67">
      <c r="AP74" s="110"/>
      <c r="AT74" s="110"/>
      <c r="AX74" s="110"/>
      <c r="BB74" s="110"/>
      <c r="BF74" s="184"/>
      <c r="BI74" s="110"/>
      <c r="BJ74" s="184"/>
      <c r="BK74" s="184"/>
      <c r="BL74" s="184"/>
      <c r="BM74" s="184"/>
      <c r="BN74" s="184"/>
      <c r="BO74" s="184"/>
    </row>
    <row r="75" spans="2:67">
      <c r="AP75" s="110"/>
      <c r="AT75" s="110"/>
      <c r="AX75" s="184"/>
      <c r="BB75" s="110"/>
      <c r="BF75" s="184"/>
      <c r="BJ75" s="184"/>
      <c r="BK75" s="184"/>
      <c r="BL75" s="184"/>
      <c r="BM75" s="184"/>
      <c r="BN75" s="184"/>
      <c r="BO75" s="184"/>
    </row>
    <row r="76" spans="2:67">
      <c r="AX76" s="184"/>
      <c r="BF76" s="184"/>
      <c r="BJ76" s="184"/>
      <c r="BK76" s="184"/>
      <c r="BL76" s="184"/>
      <c r="BM76" s="184"/>
      <c r="BN76" s="184"/>
      <c r="BO76" s="184"/>
    </row>
    <row r="77" spans="2:67">
      <c r="AX77" s="184"/>
      <c r="BF77" s="184"/>
      <c r="BJ77" s="184"/>
      <c r="BK77" s="184"/>
      <c r="BL77" s="184"/>
      <c r="BM77" s="184"/>
      <c r="BN77" s="184"/>
      <c r="BO77" s="184"/>
    </row>
  </sheetData>
  <sortState xmlns:xlrd2="http://schemas.microsoft.com/office/spreadsheetml/2017/richdata2" ref="B38:BJ44">
    <sortCondition ref="BJ39:BJ44"/>
  </sortState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D0E9-9D2D-44A7-A94B-4A33865C42D4}">
  <sheetPr>
    <tabColor theme="2" tint="-9.9978637043366805E-2"/>
  </sheetPr>
  <dimension ref="B2:BO92"/>
  <sheetViews>
    <sheetView showGridLines="0" zoomScaleNormal="100" workbookViewId="0">
      <pane xSplit="2" ySplit="2" topLeftCell="BI3" activePane="bottomRight" state="frozen"/>
      <selection pane="topRight" activeCell="C1" sqref="C1"/>
      <selection pane="bottomLeft" activeCell="A3" sqref="A3"/>
      <selection pane="bottomRight" activeCell="BK13" sqref="BK13"/>
    </sheetView>
  </sheetViews>
  <sheetFormatPr defaultColWidth="10.81640625" defaultRowHeight="14.5" outlineLevelRow="1"/>
  <cols>
    <col min="1" max="1" width="5.7265625" customWidth="1"/>
    <col min="2" max="2" width="42.7265625" customWidth="1"/>
    <col min="3" max="80" width="14.7265625" customWidth="1"/>
  </cols>
  <sheetData>
    <row r="2" spans="2:67">
      <c r="B2" s="50" t="s">
        <v>120</v>
      </c>
      <c r="C2" s="51" t="s">
        <v>6</v>
      </c>
      <c r="D2" s="51" t="s">
        <v>7</v>
      </c>
      <c r="E2" s="51" t="s">
        <v>8</v>
      </c>
      <c r="F2" s="51" t="s">
        <v>9</v>
      </c>
      <c r="G2" s="51" t="s">
        <v>10</v>
      </c>
      <c r="H2" s="51" t="s">
        <v>11</v>
      </c>
      <c r="I2" s="51" t="s">
        <v>12</v>
      </c>
      <c r="J2" s="51" t="s">
        <v>13</v>
      </c>
      <c r="K2" s="51" t="s">
        <v>14</v>
      </c>
      <c r="L2" s="51" t="s">
        <v>15</v>
      </c>
      <c r="M2" s="51" t="s">
        <v>16</v>
      </c>
      <c r="N2" s="51" t="s">
        <v>17</v>
      </c>
      <c r="O2" s="51" t="s">
        <v>18</v>
      </c>
      <c r="P2" s="51" t="s">
        <v>19</v>
      </c>
      <c r="Q2" s="51" t="s">
        <v>20</v>
      </c>
      <c r="R2" s="51" t="s">
        <v>21</v>
      </c>
      <c r="S2" s="51" t="s">
        <v>22</v>
      </c>
      <c r="T2" s="51" t="s">
        <v>23</v>
      </c>
      <c r="U2" s="51" t="s">
        <v>24</v>
      </c>
      <c r="V2" s="51" t="s">
        <v>25</v>
      </c>
      <c r="W2" s="51" t="s">
        <v>26</v>
      </c>
      <c r="X2" s="51" t="s">
        <v>27</v>
      </c>
      <c r="Y2" s="51" t="s">
        <v>28</v>
      </c>
      <c r="Z2" s="51" t="s">
        <v>29</v>
      </c>
      <c r="AA2" s="51" t="s">
        <v>30</v>
      </c>
      <c r="AB2" s="51" t="s">
        <v>31</v>
      </c>
      <c r="AC2" s="51" t="s">
        <v>32</v>
      </c>
      <c r="AD2" s="51" t="s">
        <v>33</v>
      </c>
      <c r="AE2" s="51" t="s">
        <v>34</v>
      </c>
      <c r="AF2" s="51" t="s">
        <v>35</v>
      </c>
      <c r="AG2" s="51" t="s">
        <v>36</v>
      </c>
      <c r="AH2" s="51" t="s">
        <v>37</v>
      </c>
      <c r="AI2" s="51" t="s">
        <v>38</v>
      </c>
      <c r="AJ2" s="51" t="s">
        <v>39</v>
      </c>
      <c r="AK2" s="51" t="s">
        <v>40</v>
      </c>
      <c r="AL2" s="51" t="s">
        <v>41</v>
      </c>
      <c r="AM2" s="51" t="s">
        <v>42</v>
      </c>
      <c r="AN2" s="51" t="s">
        <v>43</v>
      </c>
      <c r="AO2" s="51" t="s">
        <v>216</v>
      </c>
      <c r="AP2" s="51" t="s">
        <v>220</v>
      </c>
      <c r="AQ2" s="51" t="s">
        <v>226</v>
      </c>
      <c r="AR2" s="51" t="s">
        <v>229</v>
      </c>
      <c r="AS2" s="51" t="s">
        <v>233</v>
      </c>
      <c r="AT2" s="51" t="s">
        <v>246</v>
      </c>
      <c r="AU2" s="51" t="s">
        <v>254</v>
      </c>
      <c r="AV2" s="51" t="s">
        <v>258</v>
      </c>
      <c r="AW2" s="51" t="s">
        <v>260</v>
      </c>
      <c r="AX2" s="51" t="s">
        <v>261</v>
      </c>
      <c r="AY2" s="51" t="s">
        <v>266</v>
      </c>
      <c r="AZ2" s="51" t="s">
        <v>269</v>
      </c>
      <c r="BA2" s="51" t="s">
        <v>278</v>
      </c>
      <c r="BB2" s="51" t="s">
        <v>280</v>
      </c>
      <c r="BC2" s="51" t="s">
        <v>283</v>
      </c>
      <c r="BD2" s="51" t="s">
        <v>286</v>
      </c>
      <c r="BE2" s="51" t="s">
        <v>287</v>
      </c>
      <c r="BF2" s="51" t="s">
        <v>305</v>
      </c>
      <c r="BG2" s="51" t="s">
        <v>375</v>
      </c>
      <c r="BH2" s="51" t="s">
        <v>378</v>
      </c>
      <c r="BI2" s="51" t="s">
        <v>381</v>
      </c>
      <c r="BJ2" s="51" t="s">
        <v>384</v>
      </c>
      <c r="BK2" s="51" t="s">
        <v>387</v>
      </c>
      <c r="BL2" s="51" t="s">
        <v>390</v>
      </c>
      <c r="BM2" s="51" t="s">
        <v>396</v>
      </c>
      <c r="BN2" s="51" t="s">
        <v>400</v>
      </c>
      <c r="BO2" s="51" t="s">
        <v>405</v>
      </c>
    </row>
    <row r="3" spans="2:67">
      <c r="B3" s="52" t="s">
        <v>54</v>
      </c>
    </row>
    <row r="5" spans="2:67" s="69" customFormat="1">
      <c r="B5" s="102" t="s">
        <v>121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</row>
    <row r="6" spans="2:67" s="69" customFormat="1">
      <c r="B6" s="124" t="s">
        <v>217</v>
      </c>
      <c r="C6" s="122"/>
      <c r="D6" s="122"/>
      <c r="E6" s="122"/>
      <c r="F6" s="122"/>
      <c r="G6" s="122"/>
      <c r="H6" s="122"/>
      <c r="I6" s="122"/>
      <c r="J6" s="122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</row>
    <row r="7" spans="2:67" s="69" customFormat="1">
      <c r="B7" s="113" t="s">
        <v>122</v>
      </c>
      <c r="C7" s="122"/>
      <c r="D7" s="122"/>
      <c r="E7" s="122"/>
      <c r="F7" s="122"/>
      <c r="G7" s="122"/>
      <c r="H7" s="122"/>
      <c r="I7" s="122"/>
      <c r="J7" s="57"/>
      <c r="K7" s="57">
        <v>42797618</v>
      </c>
      <c r="L7" s="57">
        <v>95486271</v>
      </c>
      <c r="M7" s="57">
        <v>143337808</v>
      </c>
      <c r="N7" s="57">
        <v>193022561</v>
      </c>
      <c r="O7" s="57">
        <v>48028619</v>
      </c>
      <c r="P7" s="57">
        <v>106909685</v>
      </c>
      <c r="Q7" s="57">
        <v>161436824</v>
      </c>
      <c r="R7" s="57">
        <v>221696766</v>
      </c>
      <c r="S7" s="57">
        <v>56695754</v>
      </c>
      <c r="T7" s="57">
        <v>123918006</v>
      </c>
      <c r="U7" s="57">
        <v>189810112</v>
      </c>
      <c r="V7" s="57">
        <v>264772974</v>
      </c>
      <c r="W7" s="57">
        <v>62798868</v>
      </c>
      <c r="X7" s="57">
        <v>133422574</v>
      </c>
      <c r="Y7" s="57">
        <v>200211999</v>
      </c>
      <c r="Z7" s="57">
        <v>272461302</v>
      </c>
      <c r="AA7" s="57">
        <v>63359855</v>
      </c>
      <c r="AB7" s="57">
        <v>140168501</v>
      </c>
      <c r="AC7" s="57">
        <v>205950175</v>
      </c>
      <c r="AD7" s="57">
        <v>279779806</v>
      </c>
      <c r="AE7" s="57">
        <v>64583735</v>
      </c>
      <c r="AF7" s="57">
        <v>145707174</v>
      </c>
      <c r="AG7" s="57">
        <v>215759287</v>
      </c>
      <c r="AH7" s="57">
        <v>289411889</v>
      </c>
      <c r="AI7" s="57">
        <v>63044634</v>
      </c>
      <c r="AJ7" s="57">
        <v>144724944</v>
      </c>
      <c r="AK7" s="57">
        <v>211844630</v>
      </c>
      <c r="AL7" s="57">
        <v>291980286</v>
      </c>
      <c r="AM7" s="57">
        <v>48542334</v>
      </c>
      <c r="AN7" s="57">
        <v>126115466</v>
      </c>
      <c r="AO7" s="57">
        <v>193797275</v>
      </c>
      <c r="AP7" s="57">
        <v>264329905</v>
      </c>
      <c r="AQ7" s="57">
        <v>58341100</v>
      </c>
      <c r="AR7" s="57">
        <v>93852510</v>
      </c>
      <c r="AS7" s="57">
        <v>142935496</v>
      </c>
      <c r="AT7" s="57">
        <v>212529365</v>
      </c>
      <c r="AU7" s="57">
        <v>53140956</v>
      </c>
      <c r="AV7" s="57">
        <v>134218866</v>
      </c>
      <c r="AW7" s="57">
        <v>228056537</v>
      </c>
      <c r="AX7" s="57">
        <v>334639126</v>
      </c>
      <c r="AY7" s="57">
        <v>82570732</v>
      </c>
      <c r="AZ7" s="57">
        <v>180747801</v>
      </c>
      <c r="BA7" s="57">
        <v>263149671</v>
      </c>
      <c r="BB7" s="57">
        <v>356092731</v>
      </c>
      <c r="BC7" s="57">
        <v>85584670</v>
      </c>
      <c r="BD7" s="57">
        <v>191241511</v>
      </c>
      <c r="BE7" s="57">
        <v>280344083</v>
      </c>
      <c r="BF7" s="57">
        <v>388212593</v>
      </c>
      <c r="BG7" s="57">
        <v>92886675</v>
      </c>
      <c r="BH7" s="57">
        <v>215923617</v>
      </c>
      <c r="BI7" s="57">
        <v>314398498</v>
      </c>
      <c r="BJ7" s="57">
        <v>429311548</v>
      </c>
      <c r="BK7" s="57">
        <v>104134289</v>
      </c>
      <c r="BL7" s="57">
        <v>232563323</v>
      </c>
      <c r="BM7" s="57">
        <v>344058178</v>
      </c>
      <c r="BN7" s="57">
        <v>455271144</v>
      </c>
      <c r="BO7" s="57">
        <v>104829480</v>
      </c>
    </row>
    <row r="8" spans="2:67" s="69" customFormat="1" hidden="1" outlineLevel="1">
      <c r="B8" s="113"/>
      <c r="C8" s="122"/>
      <c r="D8" s="122"/>
      <c r="E8" s="122"/>
      <c r="F8" s="122"/>
      <c r="G8" s="122"/>
      <c r="H8" s="122"/>
      <c r="I8" s="122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</row>
    <row r="9" spans="2:67" s="69" customFormat="1" hidden="1" outlineLevel="1">
      <c r="B9" s="113"/>
      <c r="C9" s="122"/>
      <c r="D9" s="122"/>
      <c r="E9" s="122"/>
      <c r="F9" s="122"/>
      <c r="G9" s="122"/>
      <c r="H9" s="122"/>
      <c r="I9" s="122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</row>
    <row r="10" spans="2:67" s="69" customFormat="1" collapsed="1">
      <c r="B10" s="113" t="s">
        <v>123</v>
      </c>
      <c r="C10" s="122"/>
      <c r="D10" s="122"/>
      <c r="E10" s="122"/>
      <c r="F10" s="122"/>
      <c r="G10" s="122"/>
      <c r="H10" s="122"/>
      <c r="I10" s="122"/>
      <c r="J10" s="57"/>
      <c r="K10" s="57">
        <v>14654</v>
      </c>
      <c r="L10" s="57">
        <v>44517</v>
      </c>
      <c r="M10" s="57">
        <v>123805</v>
      </c>
      <c r="N10" s="57">
        <v>243334</v>
      </c>
      <c r="O10" s="57">
        <v>127402</v>
      </c>
      <c r="P10" s="57">
        <v>132955</v>
      </c>
      <c r="Q10" s="57">
        <v>133262</v>
      </c>
      <c r="R10" s="57">
        <v>233476</v>
      </c>
      <c r="S10" s="57">
        <v>150094</v>
      </c>
      <c r="T10" s="57">
        <v>170342</v>
      </c>
      <c r="U10" s="57">
        <v>231700</v>
      </c>
      <c r="V10" s="57">
        <v>231700</v>
      </c>
      <c r="W10" s="57">
        <v>38380</v>
      </c>
      <c r="X10" s="57">
        <v>114055</v>
      </c>
      <c r="Y10" s="57">
        <v>207008</v>
      </c>
      <c r="Z10" s="57">
        <v>243077</v>
      </c>
      <c r="AA10" s="57">
        <v>131274</v>
      </c>
      <c r="AB10" s="57">
        <v>165348</v>
      </c>
      <c r="AC10" s="57">
        <v>169840</v>
      </c>
      <c r="AD10" s="57">
        <v>169840</v>
      </c>
      <c r="AE10" s="57">
        <v>33072</v>
      </c>
      <c r="AF10" s="57">
        <v>33072</v>
      </c>
      <c r="AG10" s="57">
        <v>110001</v>
      </c>
      <c r="AH10" s="57">
        <v>113903</v>
      </c>
      <c r="AI10" s="57">
        <v>121344</v>
      </c>
      <c r="AJ10" s="57">
        <v>125748</v>
      </c>
      <c r="AK10" s="57">
        <v>131328</v>
      </c>
      <c r="AL10" s="57">
        <v>215045</v>
      </c>
      <c r="AM10" s="57">
        <v>0</v>
      </c>
      <c r="AN10" s="57">
        <v>32554</v>
      </c>
      <c r="AO10" s="57">
        <v>95726</v>
      </c>
      <c r="AP10" s="57">
        <v>186339</v>
      </c>
      <c r="AQ10" s="57">
        <v>70324</v>
      </c>
      <c r="AR10" s="57">
        <v>491954</v>
      </c>
      <c r="AS10" s="57">
        <v>676134</v>
      </c>
      <c r="AT10" s="57">
        <v>676134</v>
      </c>
      <c r="AU10" s="57">
        <v>18123</v>
      </c>
      <c r="AV10" s="57">
        <v>128471</v>
      </c>
      <c r="AW10" s="57">
        <v>135137</v>
      </c>
      <c r="AX10" s="57">
        <v>135137</v>
      </c>
      <c r="AY10" s="57">
        <v>1806</v>
      </c>
      <c r="AZ10" s="57">
        <v>1806</v>
      </c>
      <c r="BA10" s="57">
        <v>8555</v>
      </c>
      <c r="BB10" s="57">
        <v>523144</v>
      </c>
      <c r="BC10" s="57">
        <v>145744</v>
      </c>
      <c r="BD10" s="57">
        <v>145744</v>
      </c>
      <c r="BE10" s="57">
        <v>277424</v>
      </c>
      <c r="BF10" s="57">
        <v>318981</v>
      </c>
      <c r="BG10" s="57">
        <v>0</v>
      </c>
      <c r="BH10" s="57">
        <v>157539</v>
      </c>
      <c r="BI10" s="57">
        <v>1182966</v>
      </c>
      <c r="BJ10" s="57">
        <v>1182966</v>
      </c>
      <c r="BK10" s="57">
        <v>0</v>
      </c>
      <c r="BL10" s="57">
        <v>0</v>
      </c>
      <c r="BM10" s="57">
        <v>0</v>
      </c>
      <c r="BN10" s="57">
        <v>0</v>
      </c>
      <c r="BO10" s="57">
        <v>0</v>
      </c>
    </row>
    <row r="11" spans="2:67" s="69" customFormat="1" hidden="1" outlineLevel="1">
      <c r="B11" s="113"/>
      <c r="C11" s="122"/>
      <c r="D11" s="122"/>
      <c r="E11" s="122"/>
      <c r="F11" s="122"/>
      <c r="G11" s="122"/>
      <c r="H11" s="122"/>
      <c r="I11" s="122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</row>
    <row r="12" spans="2:67" s="69" customFormat="1" collapsed="1">
      <c r="B12" s="113" t="s">
        <v>124</v>
      </c>
      <c r="C12" s="122"/>
      <c r="D12" s="122"/>
      <c r="E12" s="122"/>
      <c r="F12" s="122"/>
      <c r="G12" s="122"/>
      <c r="H12" s="122"/>
      <c r="I12" s="122"/>
      <c r="J12" s="57"/>
      <c r="K12" s="57">
        <v>10003</v>
      </c>
      <c r="L12" s="57">
        <v>329271</v>
      </c>
      <c r="M12" s="57">
        <v>-248894</v>
      </c>
      <c r="N12" s="57">
        <v>73835</v>
      </c>
      <c r="O12" s="57">
        <v>145752</v>
      </c>
      <c r="P12" s="57">
        <v>1179817</v>
      </c>
      <c r="Q12" s="57">
        <v>1026545</v>
      </c>
      <c r="R12" s="57">
        <v>36292</v>
      </c>
      <c r="S12" s="57">
        <v>27448</v>
      </c>
      <c r="T12" s="57">
        <v>2722239</v>
      </c>
      <c r="U12" s="57">
        <v>2410340</v>
      </c>
      <c r="V12" s="57">
        <v>142630</v>
      </c>
      <c r="W12" s="57">
        <v>7032</v>
      </c>
      <c r="X12" s="57">
        <v>306902</v>
      </c>
      <c r="Y12" s="57">
        <v>17320</v>
      </c>
      <c r="Z12" s="57">
        <v>217590</v>
      </c>
      <c r="AA12" s="57">
        <v>5005</v>
      </c>
      <c r="AB12" s="57">
        <v>391171</v>
      </c>
      <c r="AC12" s="57">
        <v>10063</v>
      </c>
      <c r="AD12" s="57">
        <v>15123</v>
      </c>
      <c r="AE12" s="57">
        <v>1700</v>
      </c>
      <c r="AF12" s="57">
        <v>579028</v>
      </c>
      <c r="AG12" s="57">
        <v>8380</v>
      </c>
      <c r="AH12" s="57">
        <v>150195</v>
      </c>
      <c r="AI12" s="57">
        <v>0</v>
      </c>
      <c r="AJ12" s="57">
        <v>79806</v>
      </c>
      <c r="AK12" s="57">
        <v>80376</v>
      </c>
      <c r="AL12" s="57">
        <v>512092</v>
      </c>
      <c r="AM12" s="57">
        <v>970</v>
      </c>
      <c r="AN12" s="57">
        <v>2899</v>
      </c>
      <c r="AO12" s="57">
        <v>3469</v>
      </c>
      <c r="AP12" s="57">
        <v>5179</v>
      </c>
      <c r="AQ12" s="57">
        <v>1540</v>
      </c>
      <c r="AR12" s="57">
        <v>2280</v>
      </c>
      <c r="AS12" s="57">
        <v>2890</v>
      </c>
      <c r="AT12" s="57">
        <v>7528</v>
      </c>
      <c r="AU12" s="57">
        <v>4634</v>
      </c>
      <c r="AV12" s="57">
        <v>9882</v>
      </c>
      <c r="AW12" s="57">
        <v>26709</v>
      </c>
      <c r="AX12" s="57">
        <v>43509</v>
      </c>
      <c r="AY12" s="57">
        <v>18569</v>
      </c>
      <c r="AZ12" s="57">
        <v>31577</v>
      </c>
      <c r="BA12" s="57">
        <v>39151</v>
      </c>
      <c r="BB12" s="57">
        <v>58384</v>
      </c>
      <c r="BC12" s="57">
        <v>20302</v>
      </c>
      <c r="BD12" s="57">
        <v>40982</v>
      </c>
      <c r="BE12" s="57">
        <v>61129</v>
      </c>
      <c r="BF12" s="57">
        <v>80151</v>
      </c>
      <c r="BG12" s="57">
        <v>19221</v>
      </c>
      <c r="BH12" s="57">
        <v>38704</v>
      </c>
      <c r="BI12" s="57">
        <v>58374</v>
      </c>
      <c r="BJ12" s="57">
        <v>78268</v>
      </c>
      <c r="BK12" s="57">
        <v>20108</v>
      </c>
      <c r="BL12" s="57">
        <v>40520</v>
      </c>
      <c r="BM12" s="57">
        <v>61043</v>
      </c>
      <c r="BN12" s="57">
        <v>81713</v>
      </c>
      <c r="BO12" s="57">
        <v>24888</v>
      </c>
    </row>
    <row r="13" spans="2:67" s="69" customFormat="1">
      <c r="B13" s="125" t="s">
        <v>125</v>
      </c>
      <c r="C13" s="122"/>
      <c r="D13" s="122"/>
      <c r="E13" s="122"/>
      <c r="F13" s="122"/>
      <c r="G13" s="122"/>
      <c r="H13" s="122"/>
      <c r="I13" s="122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</row>
    <row r="14" spans="2:67" s="69" customFormat="1">
      <c r="B14" s="113" t="s">
        <v>126</v>
      </c>
      <c r="C14" s="122"/>
      <c r="D14" s="122"/>
      <c r="E14" s="122"/>
      <c r="F14" s="122"/>
      <c r="G14" s="122"/>
      <c r="H14" s="122"/>
      <c r="I14" s="122"/>
      <c r="J14" s="57"/>
      <c r="K14" s="57">
        <v>-34134936</v>
      </c>
      <c r="L14" s="57">
        <v>-60436707</v>
      </c>
      <c r="M14" s="57">
        <v>-93430429</v>
      </c>
      <c r="N14" s="57">
        <v>-121840445</v>
      </c>
      <c r="O14" s="57">
        <v>-39009313</v>
      </c>
      <c r="P14" s="57">
        <v>-69664016</v>
      </c>
      <c r="Q14" s="57">
        <v>-105120483</v>
      </c>
      <c r="R14" s="57">
        <v>-143321185</v>
      </c>
      <c r="S14" s="57">
        <v>-54160816</v>
      </c>
      <c r="T14" s="57">
        <v>-90957564</v>
      </c>
      <c r="U14" s="57">
        <v>-138106425</v>
      </c>
      <c r="V14" s="57">
        <v>-194006399</v>
      </c>
      <c r="W14" s="57">
        <v>-54201536</v>
      </c>
      <c r="X14" s="57">
        <v>-84479464</v>
      </c>
      <c r="Y14" s="57">
        <v>-132580233</v>
      </c>
      <c r="Z14" s="57">
        <v>-181423913</v>
      </c>
      <c r="AA14" s="57">
        <v>-54070238</v>
      </c>
      <c r="AB14" s="57">
        <v>-95383313</v>
      </c>
      <c r="AC14" s="57">
        <v>-144725713</v>
      </c>
      <c r="AD14" s="57">
        <v>-198145997</v>
      </c>
      <c r="AE14" s="57">
        <v>-50950334</v>
      </c>
      <c r="AF14" s="57">
        <v>-111906890</v>
      </c>
      <c r="AG14" s="57">
        <v>-169799384</v>
      </c>
      <c r="AH14" s="57">
        <v>-204786989</v>
      </c>
      <c r="AI14" s="57">
        <v>-48437863</v>
      </c>
      <c r="AJ14" s="57">
        <v>-92380521</v>
      </c>
      <c r="AK14" s="57">
        <v>-134586897</v>
      </c>
      <c r="AL14" s="57">
        <v>-177523171</v>
      </c>
      <c r="AM14" s="57">
        <v>-38682308</v>
      </c>
      <c r="AN14" s="57">
        <v>-75230273</v>
      </c>
      <c r="AO14" s="57">
        <v>-131118909</v>
      </c>
      <c r="AP14" s="57">
        <v>-171420682</v>
      </c>
      <c r="AQ14" s="57">
        <v>-51599832</v>
      </c>
      <c r="AR14" s="57">
        <v>-67836747</v>
      </c>
      <c r="AS14" s="57">
        <v>-90821687</v>
      </c>
      <c r="AT14" s="57">
        <v>-119901514</v>
      </c>
      <c r="AU14" s="57">
        <v>-29196859</v>
      </c>
      <c r="AV14" s="57">
        <v>-57018521</v>
      </c>
      <c r="AW14" s="57">
        <v>-118427494</v>
      </c>
      <c r="AX14" s="57">
        <v>-173018905</v>
      </c>
      <c r="AY14" s="57">
        <v>-65924415</v>
      </c>
      <c r="AZ14" s="57">
        <v>-121006459</v>
      </c>
      <c r="BA14" s="57">
        <v>-203986108</v>
      </c>
      <c r="BB14" s="57">
        <v>-277945700</v>
      </c>
      <c r="BC14" s="57">
        <v>-70667089</v>
      </c>
      <c r="BD14" s="57">
        <v>-122393889</v>
      </c>
      <c r="BE14" s="57">
        <v>-178148618</v>
      </c>
      <c r="BF14" s="57">
        <v>-243523787</v>
      </c>
      <c r="BG14" s="57">
        <v>-86742437</v>
      </c>
      <c r="BH14" s="57">
        <v>-137513505</v>
      </c>
      <c r="BI14" s="57">
        <v>-207025595</v>
      </c>
      <c r="BJ14" s="57">
        <v>-274221323</v>
      </c>
      <c r="BK14" s="57">
        <v>-96525818</v>
      </c>
      <c r="BL14" s="57">
        <v>-164700617</v>
      </c>
      <c r="BM14" s="57">
        <v>-257808482</v>
      </c>
      <c r="BN14" s="57">
        <v>-333431949</v>
      </c>
      <c r="BO14" s="57">
        <v>-93214782</v>
      </c>
    </row>
    <row r="15" spans="2:67" s="69" customFormat="1" hidden="1" outlineLevel="1" collapsed="1">
      <c r="B15" s="113"/>
      <c r="C15" s="122"/>
      <c r="D15" s="122"/>
      <c r="E15" s="122"/>
      <c r="F15" s="122"/>
      <c r="G15" s="122"/>
      <c r="H15" s="122"/>
      <c r="I15" s="122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</row>
    <row r="16" spans="2:67" s="69" customFormat="1" collapsed="1">
      <c r="B16" s="113" t="s">
        <v>127</v>
      </c>
      <c r="C16" s="122"/>
      <c r="D16" s="122"/>
      <c r="E16" s="122"/>
      <c r="F16" s="122"/>
      <c r="G16" s="122"/>
      <c r="H16" s="122"/>
      <c r="I16" s="122"/>
      <c r="J16" s="57"/>
      <c r="K16" s="57">
        <v>-5340246</v>
      </c>
      <c r="L16" s="57">
        <v>-10010229</v>
      </c>
      <c r="M16" s="57">
        <v>-14102453</v>
      </c>
      <c r="N16" s="57">
        <v>-17970045</v>
      </c>
      <c r="O16" s="57">
        <v>-5326393</v>
      </c>
      <c r="P16" s="57">
        <v>-10184047</v>
      </c>
      <c r="Q16" s="57">
        <v>-14191583</v>
      </c>
      <c r="R16" s="57">
        <v>-19265654</v>
      </c>
      <c r="S16" s="57">
        <v>-6222058</v>
      </c>
      <c r="T16" s="57">
        <v>-12042071</v>
      </c>
      <c r="U16" s="57">
        <v>-18867182</v>
      </c>
      <c r="V16" s="57">
        <v>-25357564</v>
      </c>
      <c r="W16" s="57">
        <v>-8174381</v>
      </c>
      <c r="X16" s="57">
        <v>-15251422</v>
      </c>
      <c r="Y16" s="57">
        <v>-22504725</v>
      </c>
      <c r="Z16" s="57">
        <v>-29989616</v>
      </c>
      <c r="AA16" s="57">
        <v>-8072629</v>
      </c>
      <c r="AB16" s="57">
        <v>-15851819</v>
      </c>
      <c r="AC16" s="57">
        <v>-23747681</v>
      </c>
      <c r="AD16" s="57">
        <v>-31729269</v>
      </c>
      <c r="AE16" s="57">
        <v>-8803032</v>
      </c>
      <c r="AF16" s="57">
        <v>-17692572</v>
      </c>
      <c r="AG16" s="57">
        <v>-25936048</v>
      </c>
      <c r="AH16" s="57">
        <v>-34562285</v>
      </c>
      <c r="AI16" s="57">
        <v>-9654925</v>
      </c>
      <c r="AJ16" s="57">
        <v>-18805261</v>
      </c>
      <c r="AK16" s="57">
        <v>-27854410</v>
      </c>
      <c r="AL16" s="57">
        <v>-37199114</v>
      </c>
      <c r="AM16" s="57">
        <v>-10256450</v>
      </c>
      <c r="AN16" s="57">
        <v>-20959031</v>
      </c>
      <c r="AO16" s="57">
        <v>-30928267</v>
      </c>
      <c r="AP16" s="57">
        <v>-41215669</v>
      </c>
      <c r="AQ16" s="57">
        <v>-10378843</v>
      </c>
      <c r="AR16" s="57">
        <v>-17073087</v>
      </c>
      <c r="AS16" s="57">
        <v>-24333248</v>
      </c>
      <c r="AT16" s="57">
        <v>-32734886</v>
      </c>
      <c r="AU16" s="57">
        <v>-9587968</v>
      </c>
      <c r="AV16" s="57">
        <v>-17998181</v>
      </c>
      <c r="AW16" s="57">
        <v>-27281106</v>
      </c>
      <c r="AX16" s="57">
        <v>-37519058</v>
      </c>
      <c r="AY16" s="57">
        <v>-12307933</v>
      </c>
      <c r="AZ16" s="57">
        <v>-23490141</v>
      </c>
      <c r="BA16" s="57">
        <v>-34225410</v>
      </c>
      <c r="BB16" s="57">
        <v>-45109299</v>
      </c>
      <c r="BC16" s="57">
        <v>-12634650</v>
      </c>
      <c r="BD16" s="57">
        <v>-25683369</v>
      </c>
      <c r="BE16" s="57">
        <v>-37323861</v>
      </c>
      <c r="BF16" s="57">
        <v>-51454823</v>
      </c>
      <c r="BG16" s="57">
        <v>-15918060</v>
      </c>
      <c r="BH16" s="57">
        <v>-29673511</v>
      </c>
      <c r="BI16" s="57">
        <v>-44348971</v>
      </c>
      <c r="BJ16" s="57">
        <v>-58511825</v>
      </c>
      <c r="BK16" s="57">
        <v>-15809900</v>
      </c>
      <c r="BL16" s="57">
        <v>-33716022</v>
      </c>
      <c r="BM16" s="57">
        <v>-49373621</v>
      </c>
      <c r="BN16" s="57">
        <v>-65033793</v>
      </c>
      <c r="BO16" s="57">
        <v>-17177181</v>
      </c>
    </row>
    <row r="17" spans="2:67" s="69" customFormat="1">
      <c r="B17" s="113" t="s">
        <v>128</v>
      </c>
      <c r="C17" s="122"/>
      <c r="D17" s="122"/>
      <c r="E17" s="122"/>
      <c r="F17" s="122"/>
      <c r="G17" s="122"/>
      <c r="H17" s="122"/>
      <c r="I17" s="122"/>
      <c r="J17" s="57"/>
      <c r="K17" s="57">
        <v>-17242</v>
      </c>
      <c r="L17" s="57">
        <v>-38378</v>
      </c>
      <c r="M17" s="57">
        <v>-40958</v>
      </c>
      <c r="N17" s="57">
        <v>-192075</v>
      </c>
      <c r="O17" s="57">
        <v>-33893</v>
      </c>
      <c r="P17" s="57">
        <v>-49100</v>
      </c>
      <c r="Q17" s="57">
        <v>-28124</v>
      </c>
      <c r="R17" s="57">
        <v>150442</v>
      </c>
      <c r="S17" s="57">
        <v>-77170</v>
      </c>
      <c r="T17" s="57">
        <v>-24043</v>
      </c>
      <c r="U17" s="57">
        <v>-341676</v>
      </c>
      <c r="V17" s="57">
        <v>-359997</v>
      </c>
      <c r="W17" s="57">
        <v>0</v>
      </c>
      <c r="X17" s="57">
        <v>0</v>
      </c>
      <c r="Y17" s="57">
        <v>-6218</v>
      </c>
      <c r="Z17" s="57">
        <v>-71793</v>
      </c>
      <c r="AA17" s="57">
        <v>-11758</v>
      </c>
      <c r="AB17" s="57">
        <v>-31834</v>
      </c>
      <c r="AC17" s="57">
        <v>-31834</v>
      </c>
      <c r="AD17" s="57">
        <v>-57573</v>
      </c>
      <c r="AE17" s="57">
        <v>-12793</v>
      </c>
      <c r="AF17" s="57">
        <v>-42330</v>
      </c>
      <c r="AG17" s="57">
        <v>-70869</v>
      </c>
      <c r="AH17" s="57">
        <v>-59936</v>
      </c>
      <c r="AI17" s="57">
        <v>-38292</v>
      </c>
      <c r="AJ17" s="57">
        <v>-62393</v>
      </c>
      <c r="AK17" s="57">
        <v>-81057</v>
      </c>
      <c r="AL17" s="57">
        <v>-104239</v>
      </c>
      <c r="AM17" s="57">
        <v>-23383</v>
      </c>
      <c r="AN17" s="57">
        <v>-47300</v>
      </c>
      <c r="AO17" s="57">
        <v>-96724</v>
      </c>
      <c r="AP17" s="57">
        <v>-96724</v>
      </c>
      <c r="AQ17" s="57">
        <v>0</v>
      </c>
      <c r="AR17" s="57">
        <v>-7808</v>
      </c>
      <c r="AS17" s="57">
        <v>-344262</v>
      </c>
      <c r="AT17" s="57">
        <v>-1194050</v>
      </c>
      <c r="AU17" s="57">
        <v>0</v>
      </c>
      <c r="AV17" s="57">
        <v>-12794</v>
      </c>
      <c r="AW17" s="57">
        <v>-426472</v>
      </c>
      <c r="AX17" s="57">
        <v>-450933</v>
      </c>
      <c r="AY17" s="57">
        <v>-989</v>
      </c>
      <c r="AZ17" s="57">
        <v>-16400</v>
      </c>
      <c r="BA17" s="57">
        <v>-264869</v>
      </c>
      <c r="BB17" s="57">
        <v>-268043</v>
      </c>
      <c r="BC17" s="57">
        <v>-142</v>
      </c>
      <c r="BD17" s="57">
        <v>-18849</v>
      </c>
      <c r="BE17" s="57">
        <v>-84526</v>
      </c>
      <c r="BF17" s="57">
        <v>-54326</v>
      </c>
      <c r="BG17" s="57">
        <v>-6823</v>
      </c>
      <c r="BH17" s="57">
        <v>-24204</v>
      </c>
      <c r="BI17" s="57">
        <v>-93563</v>
      </c>
      <c r="BJ17" s="57">
        <v>-119947</v>
      </c>
      <c r="BK17" s="57">
        <v>-222</v>
      </c>
      <c r="BL17" s="57">
        <v>-29057</v>
      </c>
      <c r="BM17" s="57">
        <v>-52784</v>
      </c>
      <c r="BN17" s="57">
        <v>-130224</v>
      </c>
      <c r="BO17" s="57">
        <v>-6963</v>
      </c>
    </row>
    <row r="18" spans="2:67" s="69" customFormat="1">
      <c r="B18" s="113" t="s">
        <v>129</v>
      </c>
      <c r="C18" s="122"/>
      <c r="D18" s="122"/>
      <c r="E18" s="122"/>
      <c r="F18" s="122"/>
      <c r="G18" s="122"/>
      <c r="H18" s="122"/>
      <c r="I18" s="122"/>
      <c r="J18" s="57"/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7">
        <v>0</v>
      </c>
      <c r="AG18" s="57">
        <v>0</v>
      </c>
      <c r="AH18" s="57">
        <v>0</v>
      </c>
      <c r="AI18" s="57">
        <v>0</v>
      </c>
      <c r="AJ18" s="57">
        <v>0</v>
      </c>
      <c r="AK18" s="57">
        <v>0</v>
      </c>
      <c r="AL18" s="57">
        <v>0</v>
      </c>
      <c r="AM18" s="57">
        <v>0</v>
      </c>
      <c r="AN18" s="57">
        <v>0</v>
      </c>
      <c r="AO18" s="57">
        <v>0</v>
      </c>
      <c r="AP18" s="57">
        <v>0</v>
      </c>
      <c r="AQ18" s="57">
        <v>0</v>
      </c>
      <c r="AR18" s="57">
        <v>0</v>
      </c>
      <c r="AS18" s="57">
        <v>0</v>
      </c>
      <c r="AT18" s="57">
        <v>0</v>
      </c>
      <c r="AU18" s="57">
        <v>0</v>
      </c>
      <c r="AV18" s="57">
        <v>0</v>
      </c>
      <c r="AW18" s="57">
        <v>0</v>
      </c>
      <c r="AX18" s="57">
        <v>0</v>
      </c>
      <c r="AY18" s="57">
        <v>0</v>
      </c>
      <c r="AZ18" s="57">
        <v>0</v>
      </c>
      <c r="BA18" s="57">
        <v>0</v>
      </c>
      <c r="BB18" s="57">
        <v>0</v>
      </c>
      <c r="BC18" s="57">
        <v>0</v>
      </c>
      <c r="BD18" s="57">
        <v>0</v>
      </c>
      <c r="BE18" s="57">
        <v>0</v>
      </c>
      <c r="BF18" s="57">
        <v>0</v>
      </c>
      <c r="BG18" s="57">
        <v>0</v>
      </c>
      <c r="BH18" s="57">
        <v>0</v>
      </c>
      <c r="BI18" s="57">
        <v>0</v>
      </c>
      <c r="BJ18" s="57">
        <v>0</v>
      </c>
      <c r="BK18" s="57">
        <v>0</v>
      </c>
      <c r="BL18" s="57">
        <v>0</v>
      </c>
      <c r="BM18" s="57">
        <v>0</v>
      </c>
      <c r="BN18" s="57">
        <v>0</v>
      </c>
      <c r="BO18" s="57">
        <v>0</v>
      </c>
    </row>
    <row r="19" spans="2:67" s="69" customFormat="1" collapsed="1">
      <c r="B19" s="113" t="s">
        <v>130</v>
      </c>
      <c r="C19" s="122"/>
      <c r="D19" s="122"/>
      <c r="E19" s="122"/>
      <c r="F19" s="122"/>
      <c r="G19" s="122"/>
      <c r="H19" s="122"/>
      <c r="I19" s="122"/>
      <c r="J19" s="57"/>
      <c r="K19" s="57">
        <v>-253559</v>
      </c>
      <c r="L19" s="57">
        <v>-781854</v>
      </c>
      <c r="M19" s="57">
        <v>-305953</v>
      </c>
      <c r="N19" s="57">
        <v>-462986</v>
      </c>
      <c r="O19" s="57">
        <v>-532040</v>
      </c>
      <c r="P19" s="57">
        <v>-509898</v>
      </c>
      <c r="Q19" s="57">
        <v>-26867</v>
      </c>
      <c r="R19" s="57">
        <v>-471002</v>
      </c>
      <c r="S19" s="57">
        <v>-706178</v>
      </c>
      <c r="T19" s="57">
        <v>-28373</v>
      </c>
      <c r="U19" s="57">
        <v>-99118</v>
      </c>
      <c r="V19" s="57">
        <v>-257471</v>
      </c>
      <c r="W19" s="57">
        <v>-589584</v>
      </c>
      <c r="X19" s="57">
        <v>-55956</v>
      </c>
      <c r="Y19" s="57">
        <v>-71243</v>
      </c>
      <c r="Z19" s="57">
        <v>-54443</v>
      </c>
      <c r="AA19" s="57">
        <v>-158666</v>
      </c>
      <c r="AB19" s="57">
        <v>7926</v>
      </c>
      <c r="AC19" s="57">
        <v>-436129</v>
      </c>
      <c r="AD19" s="57">
        <v>-307607</v>
      </c>
      <c r="AE19" s="57">
        <v>3826</v>
      </c>
      <c r="AF19" s="57">
        <v>-14120</v>
      </c>
      <c r="AG19" s="57">
        <v>-154567</v>
      </c>
      <c r="AH19" s="57">
        <v>-493216</v>
      </c>
      <c r="AI19" s="57">
        <v>-419144</v>
      </c>
      <c r="AJ19" s="57">
        <v>9056</v>
      </c>
      <c r="AK19" s="57">
        <v>-271235</v>
      </c>
      <c r="AL19" s="57">
        <v>-235895</v>
      </c>
      <c r="AM19" s="57">
        <v>-39029</v>
      </c>
      <c r="AN19" s="57">
        <v>6863</v>
      </c>
      <c r="AO19" s="57">
        <v>95709</v>
      </c>
      <c r="AP19" s="57">
        <v>-143134</v>
      </c>
      <c r="AQ19" s="57">
        <v>17490</v>
      </c>
      <c r="AR19" s="57">
        <v>52122</v>
      </c>
      <c r="AS19" s="57">
        <v>-66677</v>
      </c>
      <c r="AT19" s="57">
        <v>-78801</v>
      </c>
      <c r="AU19" s="57">
        <v>-20314</v>
      </c>
      <c r="AV19" s="57">
        <v>-66983</v>
      </c>
      <c r="AW19" s="57">
        <v>4037</v>
      </c>
      <c r="AX19" s="57">
        <v>-80547</v>
      </c>
      <c r="AY19" s="57">
        <v>-29752</v>
      </c>
      <c r="AZ19" s="57">
        <v>-35413</v>
      </c>
      <c r="BA19" s="57">
        <v>-6512</v>
      </c>
      <c r="BB19" s="57">
        <v>-138954</v>
      </c>
      <c r="BC19" s="57">
        <v>-186570</v>
      </c>
      <c r="BD19" s="57">
        <v>-194003</v>
      </c>
      <c r="BE19" s="57">
        <v>-226745</v>
      </c>
      <c r="BF19" s="57">
        <v>-1074371</v>
      </c>
      <c r="BG19" s="57">
        <v>-123298</v>
      </c>
      <c r="BH19" s="57">
        <v>-159862</v>
      </c>
      <c r="BI19" s="57">
        <v>-386790</v>
      </c>
      <c r="BJ19" s="57">
        <v>-115091</v>
      </c>
      <c r="BK19" s="57">
        <v>-14903</v>
      </c>
      <c r="BL19" s="57">
        <v>-105711</v>
      </c>
      <c r="BM19" s="57">
        <v>-151927</v>
      </c>
      <c r="BN19" s="57">
        <v>-240485</v>
      </c>
      <c r="BO19" s="57">
        <v>-1715950</v>
      </c>
    </row>
    <row r="20" spans="2:67" s="69" customFormat="1">
      <c r="B20" s="125" t="s">
        <v>131</v>
      </c>
      <c r="C20" s="129"/>
      <c r="D20" s="129"/>
      <c r="E20" s="129"/>
      <c r="F20" s="129"/>
      <c r="G20" s="129"/>
      <c r="H20" s="129"/>
      <c r="I20" s="129"/>
      <c r="J20" s="130"/>
      <c r="K20" s="130">
        <v>3076292</v>
      </c>
      <c r="L20" s="130">
        <v>24592891</v>
      </c>
      <c r="M20" s="130">
        <v>35332926</v>
      </c>
      <c r="N20" s="130">
        <v>52874179</v>
      </c>
      <c r="O20" s="130">
        <v>3400134</v>
      </c>
      <c r="P20" s="130">
        <v>27815396</v>
      </c>
      <c r="Q20" s="130">
        <v>43229574</v>
      </c>
      <c r="R20" s="130">
        <v>59059135</v>
      </c>
      <c r="S20" s="130">
        <v>-4292926</v>
      </c>
      <c r="T20" s="130">
        <v>23758536</v>
      </c>
      <c r="U20" s="130">
        <v>35037751</v>
      </c>
      <c r="V20" s="130">
        <v>45165873</v>
      </c>
      <c r="W20" s="130">
        <v>-121221</v>
      </c>
      <c r="X20" s="130">
        <v>34056689</v>
      </c>
      <c r="Y20" s="130">
        <v>45273908</v>
      </c>
      <c r="Z20" s="130">
        <v>61382204</v>
      </c>
      <c r="AA20" s="130">
        <v>1182843</v>
      </c>
      <c r="AB20" s="130">
        <v>29465980</v>
      </c>
      <c r="AC20" s="130">
        <v>37188721</v>
      </c>
      <c r="AD20" s="130">
        <v>49724323</v>
      </c>
      <c r="AE20" s="130">
        <v>4856174</v>
      </c>
      <c r="AF20" s="130">
        <v>16663362</v>
      </c>
      <c r="AG20" s="130">
        <v>19916800</v>
      </c>
      <c r="AH20" s="130">
        <v>49773561</v>
      </c>
      <c r="AI20" s="130">
        <v>4615754</v>
      </c>
      <c r="AJ20" s="130">
        <v>33691379</v>
      </c>
      <c r="AK20" s="130">
        <v>49262735</v>
      </c>
      <c r="AL20" s="130">
        <v>77645004</v>
      </c>
      <c r="AM20" s="130">
        <v>-457866</v>
      </c>
      <c r="AN20" s="130">
        <v>29921178</v>
      </c>
      <c r="AO20" s="130">
        <v>31848279</v>
      </c>
      <c r="AP20" s="130">
        <v>51645214</v>
      </c>
      <c r="AQ20" s="130">
        <v>-3548221</v>
      </c>
      <c r="AR20" s="130">
        <v>9481224</v>
      </c>
      <c r="AS20" s="130">
        <v>28048646</v>
      </c>
      <c r="AT20" s="130">
        <v>59303776</v>
      </c>
      <c r="AU20" s="130">
        <v>14358572</v>
      </c>
      <c r="AV20" s="130">
        <v>59260740</v>
      </c>
      <c r="AW20" s="130">
        <v>82087348</v>
      </c>
      <c r="AX20" s="130">
        <v>123748329</v>
      </c>
      <c r="AY20" s="130">
        <v>4328018</v>
      </c>
      <c r="AZ20" s="130">
        <v>36232771</v>
      </c>
      <c r="BA20" s="130">
        <v>24714478</v>
      </c>
      <c r="BB20" s="130">
        <v>33212263</v>
      </c>
      <c r="BC20" s="130">
        <v>2262265</v>
      </c>
      <c r="BD20" s="130">
        <v>43138127</v>
      </c>
      <c r="BE20" s="130">
        <v>64898886</v>
      </c>
      <c r="BF20" s="130">
        <v>92504418</v>
      </c>
      <c r="BG20" s="130">
        <v>-9884722</v>
      </c>
      <c r="BH20" s="130">
        <v>48748778</v>
      </c>
      <c r="BI20" s="130">
        <v>63784919</v>
      </c>
      <c r="BJ20" s="130">
        <v>97604596</v>
      </c>
      <c r="BK20" s="130">
        <v>-8196446</v>
      </c>
      <c r="BL20" s="130">
        <v>34052436</v>
      </c>
      <c r="BM20" s="130">
        <v>36732407</v>
      </c>
      <c r="BN20" s="130">
        <v>56516406</v>
      </c>
      <c r="BO20" s="130">
        <v>-7260508</v>
      </c>
    </row>
    <row r="21" spans="2:67" s="69" customFormat="1" hidden="1" outlineLevel="1">
      <c r="B21" s="113"/>
      <c r="C21" s="122"/>
      <c r="D21" s="122"/>
      <c r="E21" s="122"/>
      <c r="F21" s="122"/>
      <c r="G21" s="122"/>
      <c r="H21" s="122"/>
      <c r="I21" s="122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</row>
    <row r="22" spans="2:67" s="69" customFormat="1" collapsed="1">
      <c r="B22" s="113" t="s">
        <v>218</v>
      </c>
      <c r="C22" s="122"/>
      <c r="D22" s="122"/>
      <c r="E22" s="122"/>
      <c r="F22" s="122"/>
      <c r="G22" s="122"/>
      <c r="H22" s="122"/>
      <c r="I22" s="122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>
        <v>-30</v>
      </c>
      <c r="AP22" s="57">
        <v>0</v>
      </c>
      <c r="AQ22" s="57">
        <v>0</v>
      </c>
      <c r="AR22" s="57">
        <v>0</v>
      </c>
      <c r="AS22" s="57">
        <v>0</v>
      </c>
      <c r="AT22" s="57">
        <v>0</v>
      </c>
      <c r="AU22" s="57">
        <v>0</v>
      </c>
      <c r="AV22" s="57">
        <v>0</v>
      </c>
      <c r="AW22" s="57">
        <v>0</v>
      </c>
      <c r="AX22" s="57">
        <v>0</v>
      </c>
      <c r="AY22" s="57">
        <v>0</v>
      </c>
      <c r="AZ22" s="57">
        <v>0</v>
      </c>
      <c r="BA22" s="57">
        <v>0</v>
      </c>
      <c r="BB22" s="57">
        <v>0</v>
      </c>
      <c r="BC22" s="57">
        <v>0</v>
      </c>
      <c r="BD22" s="57">
        <v>0</v>
      </c>
      <c r="BE22" s="57">
        <v>0</v>
      </c>
      <c r="BF22" s="57">
        <v>0</v>
      </c>
      <c r="BG22" s="57">
        <v>0</v>
      </c>
      <c r="BH22" s="57">
        <v>0</v>
      </c>
      <c r="BI22" s="57">
        <v>0</v>
      </c>
      <c r="BJ22" s="57">
        <v>0</v>
      </c>
      <c r="BK22" s="57">
        <v>0</v>
      </c>
      <c r="BL22" s="57">
        <v>0</v>
      </c>
      <c r="BM22" s="57">
        <v>0</v>
      </c>
      <c r="BN22" s="57">
        <v>0</v>
      </c>
      <c r="BO22" s="57">
        <v>0</v>
      </c>
    </row>
    <row r="23" spans="2:67" s="69" customFormat="1">
      <c r="B23" s="113" t="s">
        <v>132</v>
      </c>
      <c r="C23" s="122"/>
      <c r="D23" s="122"/>
      <c r="E23" s="122"/>
      <c r="F23" s="122"/>
      <c r="G23" s="122"/>
      <c r="H23" s="122"/>
      <c r="I23" s="122"/>
      <c r="J23" s="57"/>
      <c r="K23" s="57">
        <v>-23497</v>
      </c>
      <c r="L23" s="57">
        <v>0</v>
      </c>
      <c r="M23" s="57">
        <v>-72977</v>
      </c>
      <c r="N23" s="57">
        <v>-103613</v>
      </c>
      <c r="O23" s="57">
        <v>-28143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7">
        <v>0</v>
      </c>
      <c r="AF23" s="57">
        <v>0</v>
      </c>
      <c r="AG23" s="57">
        <v>0</v>
      </c>
      <c r="AH23" s="57">
        <v>0</v>
      </c>
      <c r="AI23" s="57">
        <v>0</v>
      </c>
      <c r="AJ23" s="57">
        <v>0</v>
      </c>
      <c r="AK23" s="57">
        <v>0</v>
      </c>
      <c r="AL23" s="57">
        <v>0</v>
      </c>
      <c r="AM23" s="57">
        <v>0</v>
      </c>
      <c r="AN23" s="57">
        <v>0</v>
      </c>
      <c r="AO23" s="57">
        <v>0</v>
      </c>
      <c r="AP23" s="57">
        <v>0</v>
      </c>
      <c r="AQ23" s="57">
        <v>0</v>
      </c>
      <c r="AR23" s="57">
        <v>0</v>
      </c>
      <c r="AS23" s="57">
        <v>0</v>
      </c>
      <c r="AT23" s="57">
        <v>0</v>
      </c>
      <c r="AU23" s="57">
        <v>0</v>
      </c>
      <c r="AV23" s="57">
        <v>0</v>
      </c>
      <c r="AW23" s="57">
        <v>0</v>
      </c>
      <c r="AX23" s="57">
        <v>0</v>
      </c>
      <c r="AY23" s="57">
        <v>0</v>
      </c>
      <c r="AZ23" s="57">
        <v>0</v>
      </c>
      <c r="BA23" s="57">
        <v>0</v>
      </c>
      <c r="BB23" s="57">
        <v>0</v>
      </c>
      <c r="BC23" s="57">
        <v>0</v>
      </c>
      <c r="BD23" s="57">
        <v>0</v>
      </c>
      <c r="BE23" s="57">
        <v>0</v>
      </c>
      <c r="BF23" s="57">
        <v>0</v>
      </c>
      <c r="BG23" s="57">
        <v>0</v>
      </c>
      <c r="BH23" s="57">
        <v>0</v>
      </c>
      <c r="BI23" s="57">
        <v>0</v>
      </c>
      <c r="BJ23" s="57">
        <v>0</v>
      </c>
      <c r="BK23" s="57">
        <v>0</v>
      </c>
      <c r="BL23" s="57">
        <v>0</v>
      </c>
      <c r="BM23" s="57">
        <v>0</v>
      </c>
      <c r="BN23" s="57">
        <v>0</v>
      </c>
      <c r="BO23" s="57">
        <v>0</v>
      </c>
    </row>
    <row r="24" spans="2:67" s="69" customFormat="1">
      <c r="B24" s="113" t="s">
        <v>133</v>
      </c>
      <c r="C24" s="122"/>
      <c r="D24" s="122"/>
      <c r="E24" s="122"/>
      <c r="F24" s="122"/>
      <c r="G24" s="122"/>
      <c r="H24" s="122"/>
      <c r="I24" s="122"/>
      <c r="J24" s="57"/>
      <c r="K24" s="57">
        <v>314</v>
      </c>
      <c r="L24" s="57">
        <v>0</v>
      </c>
      <c r="M24" s="57">
        <v>807</v>
      </c>
      <c r="N24" s="57">
        <v>1091</v>
      </c>
      <c r="O24" s="57">
        <v>561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7">
        <v>0</v>
      </c>
      <c r="AF24" s="57">
        <v>0</v>
      </c>
      <c r="AG24" s="57">
        <v>0</v>
      </c>
      <c r="AH24" s="57">
        <v>0</v>
      </c>
      <c r="AI24" s="57">
        <v>0</v>
      </c>
      <c r="AJ24" s="57">
        <v>0</v>
      </c>
      <c r="AK24" s="57">
        <v>0</v>
      </c>
      <c r="AL24" s="57">
        <v>0</v>
      </c>
      <c r="AM24" s="57">
        <v>0</v>
      </c>
      <c r="AN24" s="57">
        <v>0</v>
      </c>
      <c r="AO24" s="57">
        <v>0</v>
      </c>
      <c r="AP24" s="57">
        <v>0</v>
      </c>
      <c r="AQ24" s="57">
        <v>0</v>
      </c>
      <c r="AR24" s="57">
        <v>0</v>
      </c>
      <c r="AS24" s="57">
        <v>0</v>
      </c>
      <c r="AT24" s="57">
        <v>0</v>
      </c>
      <c r="AU24" s="57">
        <v>0</v>
      </c>
      <c r="AV24" s="57">
        <v>0</v>
      </c>
      <c r="AW24" s="57">
        <v>0</v>
      </c>
      <c r="AX24" s="57">
        <v>0</v>
      </c>
      <c r="AY24" s="57">
        <v>0</v>
      </c>
      <c r="AZ24" s="57">
        <v>258</v>
      </c>
      <c r="BA24" s="57">
        <v>258</v>
      </c>
      <c r="BB24" s="57">
        <v>649</v>
      </c>
      <c r="BC24" s="57">
        <v>0</v>
      </c>
      <c r="BD24" s="57">
        <v>0</v>
      </c>
      <c r="BE24" s="57">
        <v>0</v>
      </c>
      <c r="BF24" s="57">
        <v>0</v>
      </c>
      <c r="BG24" s="57">
        <v>0</v>
      </c>
      <c r="BH24" s="57">
        <v>0</v>
      </c>
      <c r="BI24" s="57">
        <v>0</v>
      </c>
      <c r="BJ24" s="57">
        <v>0</v>
      </c>
      <c r="BK24" s="57">
        <v>0</v>
      </c>
      <c r="BL24" s="57">
        <v>0</v>
      </c>
      <c r="BM24" s="57">
        <v>0</v>
      </c>
      <c r="BN24" s="57">
        <v>0</v>
      </c>
      <c r="BO24" s="57">
        <v>0</v>
      </c>
    </row>
    <row r="25" spans="2:67" s="69" customFormat="1">
      <c r="B25" s="113" t="s">
        <v>134</v>
      </c>
      <c r="C25" s="122"/>
      <c r="D25" s="122"/>
      <c r="E25" s="122"/>
      <c r="F25" s="122"/>
      <c r="G25" s="122"/>
      <c r="H25" s="122"/>
      <c r="I25" s="122"/>
      <c r="J25" s="57"/>
      <c r="K25" s="57">
        <v>-1720581</v>
      </c>
      <c r="L25" s="57">
        <v>-7070955</v>
      </c>
      <c r="M25" s="57">
        <v>-9356966</v>
      </c>
      <c r="N25" s="57">
        <v>-11383123</v>
      </c>
      <c r="O25" s="57">
        <v>-2912785</v>
      </c>
      <c r="P25" s="57">
        <v>-3437805</v>
      </c>
      <c r="Q25" s="57">
        <v>-5244034</v>
      </c>
      <c r="R25" s="57">
        <v>-6903269</v>
      </c>
      <c r="S25" s="57">
        <v>-2329956</v>
      </c>
      <c r="T25" s="57">
        <v>-5203150</v>
      </c>
      <c r="U25" s="57">
        <v>-7746319</v>
      </c>
      <c r="V25" s="57">
        <v>-9993689</v>
      </c>
      <c r="W25" s="57">
        <v>-3563972</v>
      </c>
      <c r="X25" s="57">
        <v>-5933850</v>
      </c>
      <c r="Y25" s="57">
        <v>-8499686</v>
      </c>
      <c r="Z25" s="57">
        <v>-10541876</v>
      </c>
      <c r="AA25" s="57">
        <v>-3294320</v>
      </c>
      <c r="AB25" s="57">
        <v>-6336455</v>
      </c>
      <c r="AC25" s="57">
        <v>-8701939</v>
      </c>
      <c r="AD25" s="57">
        <v>-10585109</v>
      </c>
      <c r="AE25" s="57">
        <v>-2601520</v>
      </c>
      <c r="AF25" s="57">
        <v>-5440871</v>
      </c>
      <c r="AG25" s="57">
        <v>-4982320</v>
      </c>
      <c r="AH25" s="57">
        <v>-7330124</v>
      </c>
      <c r="AI25" s="57">
        <v>-2730246</v>
      </c>
      <c r="AJ25" s="57">
        <v>-5759707</v>
      </c>
      <c r="AK25" s="57">
        <v>-7899369</v>
      </c>
      <c r="AL25" s="57">
        <v>-8659363</v>
      </c>
      <c r="AM25" s="57">
        <v>-1323574</v>
      </c>
      <c r="AN25" s="57">
        <v>-5228534</v>
      </c>
      <c r="AO25" s="57">
        <v>-7793664</v>
      </c>
      <c r="AP25" s="57">
        <v>-9910992</v>
      </c>
      <c r="AQ25" s="57">
        <v>-3091289</v>
      </c>
      <c r="AR25" s="57">
        <v>-2336129</v>
      </c>
      <c r="AS25" s="57">
        <v>-1238517</v>
      </c>
      <c r="AT25" s="57">
        <v>-3424604</v>
      </c>
      <c r="AU25" s="57">
        <v>-2422195</v>
      </c>
      <c r="AV25" s="57">
        <v>-3833903</v>
      </c>
      <c r="AW25" s="57">
        <v>-4864390</v>
      </c>
      <c r="AX25" s="57">
        <v>-6192221</v>
      </c>
      <c r="AY25" s="57">
        <v>-1666457</v>
      </c>
      <c r="AZ25" s="57">
        <v>-15082492</v>
      </c>
      <c r="BA25" s="57">
        <v>-19299130</v>
      </c>
      <c r="BB25" s="57">
        <v>-22865588</v>
      </c>
      <c r="BC25" s="57">
        <v>-5132630</v>
      </c>
      <c r="BD25" s="57">
        <v>-9085891</v>
      </c>
      <c r="BE25" s="57">
        <v>-11495746</v>
      </c>
      <c r="BF25" s="57">
        <v>-12734585</v>
      </c>
      <c r="BG25" s="57">
        <v>-2179353</v>
      </c>
      <c r="BH25" s="57">
        <v>-4994445</v>
      </c>
      <c r="BI25" s="57">
        <v>-8437284</v>
      </c>
      <c r="BJ25" s="57">
        <v>-12860576</v>
      </c>
      <c r="BK25" s="57">
        <v>6444479</v>
      </c>
      <c r="BL25" s="57">
        <v>1620572</v>
      </c>
      <c r="BM25" s="57">
        <v>-2480835</v>
      </c>
      <c r="BN25" s="57">
        <v>-5317654</v>
      </c>
      <c r="BO25" s="57">
        <v>-2134578</v>
      </c>
    </row>
    <row r="26" spans="2:67" s="69" customFormat="1" collapsed="1">
      <c r="B26" s="113" t="s">
        <v>135</v>
      </c>
      <c r="C26" s="122"/>
      <c r="D26" s="122"/>
      <c r="E26" s="122"/>
      <c r="F26" s="122"/>
      <c r="G26" s="122"/>
      <c r="H26" s="122"/>
      <c r="I26" s="122"/>
      <c r="J26" s="57"/>
      <c r="K26" s="57">
        <v>-2246780</v>
      </c>
      <c r="L26" s="57">
        <v>-7651458</v>
      </c>
      <c r="M26" s="57">
        <v>-9923465</v>
      </c>
      <c r="N26" s="57">
        <v>-12694085</v>
      </c>
      <c r="O26" s="57">
        <v>-2477850</v>
      </c>
      <c r="P26" s="57">
        <v>-8242115</v>
      </c>
      <c r="Q26" s="57">
        <v>-11615926</v>
      </c>
      <c r="R26" s="57">
        <v>-14141067</v>
      </c>
      <c r="S26" s="57">
        <v>-1899950</v>
      </c>
      <c r="T26" s="57">
        <v>-8885994</v>
      </c>
      <c r="U26" s="57">
        <v>-11236158</v>
      </c>
      <c r="V26" s="57">
        <v>-14219980</v>
      </c>
      <c r="W26" s="57">
        <v>-4378639</v>
      </c>
      <c r="X26" s="57">
        <v>-10985080</v>
      </c>
      <c r="Y26" s="57">
        <v>-13561718</v>
      </c>
      <c r="Z26" s="57">
        <v>-17075322</v>
      </c>
      <c r="AA26" s="57">
        <v>-4434884</v>
      </c>
      <c r="AB26" s="57">
        <v>-11316448</v>
      </c>
      <c r="AC26" s="57">
        <v>-13967399</v>
      </c>
      <c r="AD26" s="57">
        <v>-17152790</v>
      </c>
      <c r="AE26" s="57">
        <v>-3497271</v>
      </c>
      <c r="AF26" s="57">
        <v>-9984103</v>
      </c>
      <c r="AG26" s="57">
        <v>-13475029</v>
      </c>
      <c r="AH26" s="57">
        <v>-15530364</v>
      </c>
      <c r="AI26" s="57">
        <v>-3512154</v>
      </c>
      <c r="AJ26" s="57">
        <v>-10914134</v>
      </c>
      <c r="AK26" s="57">
        <v>-14310510</v>
      </c>
      <c r="AL26" s="57">
        <v>-16524684</v>
      </c>
      <c r="AM26" s="57">
        <v>-2058171</v>
      </c>
      <c r="AN26" s="57">
        <v>-7934966</v>
      </c>
      <c r="AO26" s="57">
        <v>-9611084</v>
      </c>
      <c r="AP26" s="57">
        <v>-11779186</v>
      </c>
      <c r="AQ26" s="57">
        <v>-3194744</v>
      </c>
      <c r="AR26" s="57">
        <v>-3328964</v>
      </c>
      <c r="AS26" s="57">
        <v>-4832970</v>
      </c>
      <c r="AT26" s="57">
        <v>-11053479</v>
      </c>
      <c r="AU26" s="57">
        <v>-4616308</v>
      </c>
      <c r="AV26" s="57">
        <v>-7177014</v>
      </c>
      <c r="AW26" s="57">
        <v>-11508989</v>
      </c>
      <c r="AX26" s="57">
        <v>-18915877</v>
      </c>
      <c r="AY26" s="57">
        <v>-4563334</v>
      </c>
      <c r="AZ26" s="57">
        <v>-10184550</v>
      </c>
      <c r="BA26" s="57">
        <v>-12728809</v>
      </c>
      <c r="BB26" s="57">
        <v>-13725630</v>
      </c>
      <c r="BC26" s="57">
        <v>-645919</v>
      </c>
      <c r="BD26" s="57">
        <v>-2434949</v>
      </c>
      <c r="BE26" s="57">
        <v>-7501750</v>
      </c>
      <c r="BF26" s="57">
        <v>-11954124</v>
      </c>
      <c r="BG26" s="57">
        <v>-2140401</v>
      </c>
      <c r="BH26" s="57">
        <v>-9612118</v>
      </c>
      <c r="BI26" s="57">
        <v>-12609212</v>
      </c>
      <c r="BJ26" s="57">
        <v>-16426696</v>
      </c>
      <c r="BK26" s="57">
        <v>-2593422</v>
      </c>
      <c r="BL26" s="57">
        <v>-7440224</v>
      </c>
      <c r="BM26" s="57">
        <v>-10530695</v>
      </c>
      <c r="BN26" s="57">
        <v>-12406082</v>
      </c>
      <c r="BO26" s="57">
        <v>-1585945</v>
      </c>
    </row>
    <row r="27" spans="2:67" s="69" customFormat="1">
      <c r="B27" s="102" t="s">
        <v>121</v>
      </c>
      <c r="C27" s="120"/>
      <c r="D27" s="120"/>
      <c r="E27" s="120"/>
      <c r="F27" s="120"/>
      <c r="G27" s="120"/>
      <c r="H27" s="120"/>
      <c r="I27" s="120"/>
      <c r="J27" s="118"/>
      <c r="K27" s="118">
        <v>-914252</v>
      </c>
      <c r="L27" s="118">
        <v>9870478</v>
      </c>
      <c r="M27" s="118">
        <v>15980325</v>
      </c>
      <c r="N27" s="118">
        <v>28694449</v>
      </c>
      <c r="O27" s="118">
        <v>-2018083</v>
      </c>
      <c r="P27" s="118">
        <v>16135476</v>
      </c>
      <c r="Q27" s="118">
        <v>26369614</v>
      </c>
      <c r="R27" s="118">
        <v>38014799</v>
      </c>
      <c r="S27" s="118">
        <v>-8522832</v>
      </c>
      <c r="T27" s="118">
        <v>9669392</v>
      </c>
      <c r="U27" s="118">
        <v>16055274</v>
      </c>
      <c r="V27" s="118">
        <v>20952204</v>
      </c>
      <c r="W27" s="118">
        <v>-8063832</v>
      </c>
      <c r="X27" s="118">
        <v>17137759</v>
      </c>
      <c r="Y27" s="118">
        <v>23212504</v>
      </c>
      <c r="Z27" s="118">
        <v>33765006</v>
      </c>
      <c r="AA27" s="118">
        <v>-6546361</v>
      </c>
      <c r="AB27" s="118">
        <v>11813077</v>
      </c>
      <c r="AC27" s="118">
        <v>14519383</v>
      </c>
      <c r="AD27" s="118">
        <v>21986424</v>
      </c>
      <c r="AE27" s="118">
        <v>-1242617</v>
      </c>
      <c r="AF27" s="118">
        <v>1238388</v>
      </c>
      <c r="AG27" s="118">
        <v>1459451</v>
      </c>
      <c r="AH27" s="118">
        <v>26913073</v>
      </c>
      <c r="AI27" s="118">
        <v>-1626646</v>
      </c>
      <c r="AJ27" s="118">
        <v>17017538</v>
      </c>
      <c r="AK27" s="118">
        <v>27052856</v>
      </c>
      <c r="AL27" s="118">
        <v>52460957</v>
      </c>
      <c r="AM27" s="118">
        <v>-3839611</v>
      </c>
      <c r="AN27" s="118">
        <v>16757678</v>
      </c>
      <c r="AO27" s="118">
        <v>14443501</v>
      </c>
      <c r="AP27" s="118">
        <v>29955036</v>
      </c>
      <c r="AQ27" s="118">
        <v>-9834254</v>
      </c>
      <c r="AR27" s="118">
        <v>3816131</v>
      </c>
      <c r="AS27" s="118">
        <v>21977159</v>
      </c>
      <c r="AT27" s="118">
        <v>44825693</v>
      </c>
      <c r="AU27" s="118">
        <v>7320069</v>
      </c>
      <c r="AV27" s="118">
        <v>48249823</v>
      </c>
      <c r="AW27" s="118">
        <v>65713969</v>
      </c>
      <c r="AX27" s="118">
        <v>98640231</v>
      </c>
      <c r="AY27" s="118">
        <v>-1901773</v>
      </c>
      <c r="AZ27" s="118">
        <v>10965987</v>
      </c>
      <c r="BA27" s="118">
        <v>-7313203</v>
      </c>
      <c r="BB27" s="118">
        <v>-3378306</v>
      </c>
      <c r="BC27" s="118">
        <v>-3516284</v>
      </c>
      <c r="BD27" s="118">
        <v>31617287</v>
      </c>
      <c r="BE27" s="118">
        <v>45901390</v>
      </c>
      <c r="BF27" s="118">
        <v>67815709</v>
      </c>
      <c r="BG27" s="118">
        <v>-14204476</v>
      </c>
      <c r="BH27" s="118">
        <v>34142215</v>
      </c>
      <c r="BI27" s="118">
        <v>42738423</v>
      </c>
      <c r="BJ27" s="118">
        <v>68317324</v>
      </c>
      <c r="BK27" s="118">
        <v>-4345389</v>
      </c>
      <c r="BL27" s="118">
        <v>28232784</v>
      </c>
      <c r="BM27" s="118">
        <v>23720877</v>
      </c>
      <c r="BN27" s="118">
        <v>38792670</v>
      </c>
      <c r="BO27" s="118">
        <v>-10981031</v>
      </c>
    </row>
    <row r="28" spans="2:67" s="69" customFormat="1">
      <c r="B28" s="115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</row>
    <row r="29" spans="2:67" s="69" customFormat="1">
      <c r="B29" s="102"/>
      <c r="C29" s="120"/>
      <c r="D29" s="120"/>
      <c r="E29" s="120"/>
      <c r="F29" s="120"/>
      <c r="G29" s="120"/>
      <c r="H29" s="120"/>
      <c r="I29" s="120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</row>
    <row r="30" spans="2:67" s="69" customFormat="1">
      <c r="B30" s="113" t="s">
        <v>162</v>
      </c>
      <c r="C30" s="122"/>
      <c r="D30" s="122"/>
      <c r="E30" s="122"/>
      <c r="F30" s="122"/>
      <c r="G30" s="122"/>
      <c r="H30" s="122"/>
      <c r="I30" s="122"/>
      <c r="J30" s="116"/>
      <c r="K30" s="116">
        <v>0</v>
      </c>
      <c r="L30" s="116">
        <v>0</v>
      </c>
      <c r="M30" s="116">
        <v>0</v>
      </c>
      <c r="N30" s="116">
        <v>0</v>
      </c>
      <c r="O30" s="116">
        <v>38279</v>
      </c>
      <c r="P30" s="116">
        <v>38279</v>
      </c>
      <c r="Q30" s="116">
        <v>38279</v>
      </c>
      <c r="R30" s="116">
        <v>43435</v>
      </c>
      <c r="S30" s="116">
        <v>0</v>
      </c>
      <c r="T30" s="116">
        <v>0</v>
      </c>
      <c r="U30" s="116">
        <v>55547</v>
      </c>
      <c r="V30" s="116">
        <v>55547</v>
      </c>
      <c r="W30" s="116">
        <v>0</v>
      </c>
      <c r="X30" s="116">
        <v>0</v>
      </c>
      <c r="Y30" s="116">
        <v>0</v>
      </c>
      <c r="Z30" s="116">
        <v>0</v>
      </c>
      <c r="AA30" s="116">
        <v>0</v>
      </c>
      <c r="AB30" s="116">
        <v>0</v>
      </c>
      <c r="AC30" s="116">
        <v>0</v>
      </c>
      <c r="AD30" s="116">
        <v>0</v>
      </c>
      <c r="AE30" s="116">
        <v>0</v>
      </c>
      <c r="AF30" s="116">
        <v>0</v>
      </c>
      <c r="AG30" s="116">
        <v>0</v>
      </c>
      <c r="AH30" s="116">
        <v>1502198</v>
      </c>
      <c r="AI30" s="116">
        <v>0</v>
      </c>
      <c r="AJ30" s="116">
        <v>0</v>
      </c>
      <c r="AK30" s="116">
        <v>0</v>
      </c>
      <c r="AL30" s="116">
        <v>0</v>
      </c>
      <c r="AM30" s="116">
        <v>0</v>
      </c>
      <c r="AN30" s="116">
        <v>0</v>
      </c>
      <c r="AO30" s="116">
        <v>0</v>
      </c>
      <c r="AP30" s="116">
        <v>0</v>
      </c>
      <c r="AQ30" s="57">
        <v>0</v>
      </c>
      <c r="AR30" s="57">
        <v>0</v>
      </c>
      <c r="AS30" s="57">
        <v>0</v>
      </c>
      <c r="AT30" s="57">
        <v>0</v>
      </c>
      <c r="AU30" s="57">
        <v>0</v>
      </c>
      <c r="AV30" s="57">
        <v>0</v>
      </c>
      <c r="AW30" s="57">
        <v>0</v>
      </c>
      <c r="AX30" s="57">
        <v>0</v>
      </c>
      <c r="AY30" s="57">
        <v>0</v>
      </c>
      <c r="AZ30" s="57">
        <v>0</v>
      </c>
      <c r="BA30" s="57">
        <v>0</v>
      </c>
      <c r="BB30" s="57">
        <v>0</v>
      </c>
      <c r="BC30" s="57">
        <v>0</v>
      </c>
      <c r="BD30" s="57">
        <v>0</v>
      </c>
      <c r="BE30" s="57">
        <v>0</v>
      </c>
      <c r="BF30" s="57">
        <v>0</v>
      </c>
      <c r="BG30" s="57">
        <v>0</v>
      </c>
      <c r="BH30" s="57">
        <v>0</v>
      </c>
      <c r="BI30" s="57">
        <v>0</v>
      </c>
      <c r="BJ30" s="57">
        <v>0</v>
      </c>
      <c r="BK30" s="57">
        <v>0</v>
      </c>
      <c r="BL30" s="57">
        <v>0</v>
      </c>
      <c r="BM30" s="57">
        <v>0</v>
      </c>
      <c r="BN30" s="57">
        <v>0</v>
      </c>
      <c r="BO30" s="57">
        <v>0</v>
      </c>
    </row>
    <row r="31" spans="2:67" s="69" customFormat="1">
      <c r="B31" s="113" t="s">
        <v>161</v>
      </c>
      <c r="C31" s="122"/>
      <c r="D31" s="122"/>
      <c r="E31" s="122"/>
      <c r="F31" s="122"/>
      <c r="G31" s="122"/>
      <c r="H31" s="122"/>
      <c r="I31" s="122"/>
      <c r="J31" s="128"/>
      <c r="K31" s="116">
        <v>0</v>
      </c>
      <c r="L31" s="128">
        <v>0</v>
      </c>
      <c r="M31" s="128">
        <v>0</v>
      </c>
      <c r="N31" s="128">
        <v>0</v>
      </c>
      <c r="O31" s="128">
        <v>0</v>
      </c>
      <c r="P31" s="128">
        <v>0</v>
      </c>
      <c r="Q31" s="128">
        <v>-7280697</v>
      </c>
      <c r="R31" s="128">
        <v>-13307477</v>
      </c>
      <c r="S31" s="128">
        <v>-572564</v>
      </c>
      <c r="T31" s="128">
        <v>-563635</v>
      </c>
      <c r="U31" s="128">
        <v>-563635</v>
      </c>
      <c r="V31" s="128">
        <v>-1150871</v>
      </c>
      <c r="W31" s="128">
        <v>0</v>
      </c>
      <c r="X31" s="128">
        <v>0</v>
      </c>
      <c r="Y31" s="128">
        <v>0</v>
      </c>
      <c r="Z31" s="128">
        <v>0</v>
      </c>
      <c r="AA31" s="128">
        <v>0</v>
      </c>
      <c r="AB31" s="128">
        <v>-323076.87</v>
      </c>
      <c r="AC31" s="128">
        <v>-323077.26</v>
      </c>
      <c r="AD31" s="128">
        <v>-323077.3</v>
      </c>
      <c r="AE31" s="128">
        <v>0</v>
      </c>
      <c r="AF31" s="128">
        <v>0</v>
      </c>
      <c r="AG31" s="128">
        <v>0</v>
      </c>
      <c r="AH31" s="128">
        <v>0</v>
      </c>
      <c r="AI31" s="128">
        <v>0</v>
      </c>
      <c r="AJ31" s="128">
        <v>0</v>
      </c>
      <c r="AK31" s="128">
        <v>0</v>
      </c>
      <c r="AL31" s="128">
        <v>0</v>
      </c>
      <c r="AM31" s="128">
        <v>0</v>
      </c>
      <c r="AN31" s="128">
        <v>0</v>
      </c>
      <c r="AO31" s="128">
        <v>0</v>
      </c>
      <c r="AP31" s="128">
        <v>0</v>
      </c>
      <c r="AQ31" s="57">
        <v>0</v>
      </c>
      <c r="AR31" s="57">
        <v>0</v>
      </c>
      <c r="AS31" s="57">
        <v>0</v>
      </c>
      <c r="AT31" s="57">
        <v>0</v>
      </c>
      <c r="AU31" s="57">
        <v>0</v>
      </c>
      <c r="AV31" s="57">
        <v>0</v>
      </c>
      <c r="AW31" s="57">
        <v>-336790</v>
      </c>
      <c r="AX31" s="57">
        <v>-868876</v>
      </c>
      <c r="AY31" s="57">
        <v>-5951164</v>
      </c>
      <c r="AZ31" s="57">
        <v>-5951164</v>
      </c>
      <c r="BA31" s="57">
        <v>-7433834</v>
      </c>
      <c r="BB31" s="57">
        <v>-6474369</v>
      </c>
      <c r="BC31" s="57">
        <v>0</v>
      </c>
      <c r="BD31" s="57">
        <v>0</v>
      </c>
      <c r="BE31" s="57">
        <v>0</v>
      </c>
      <c r="BF31" s="57">
        <v>0</v>
      </c>
      <c r="BG31" s="57">
        <v>0</v>
      </c>
      <c r="BH31" s="57">
        <v>0</v>
      </c>
      <c r="BI31" s="57">
        <v>0</v>
      </c>
      <c r="BJ31" s="57">
        <v>-2533695</v>
      </c>
      <c r="BK31" s="57">
        <v>0</v>
      </c>
      <c r="BL31" s="57">
        <v>0</v>
      </c>
      <c r="BM31" s="57">
        <v>0</v>
      </c>
      <c r="BN31" s="57">
        <v>0</v>
      </c>
      <c r="BO31" s="57">
        <v>0</v>
      </c>
    </row>
    <row r="32" spans="2:67" s="69" customFormat="1" hidden="1" outlineLevel="1" collapsed="1">
      <c r="BK32" s="57">
        <v>0</v>
      </c>
      <c r="BL32" s="57">
        <v>0</v>
      </c>
      <c r="BM32" s="57">
        <v>0</v>
      </c>
      <c r="BN32" s="57">
        <v>0</v>
      </c>
      <c r="BO32" s="69">
        <v>0</v>
      </c>
    </row>
    <row r="33" spans="2:67" s="69" customFormat="1" collapsed="1">
      <c r="B33" s="113" t="s">
        <v>231</v>
      </c>
      <c r="C33" s="122"/>
      <c r="D33" s="122"/>
      <c r="E33" s="122"/>
      <c r="F33" s="122"/>
      <c r="G33" s="122"/>
      <c r="H33" s="122"/>
      <c r="I33" s="122"/>
      <c r="J33" s="57"/>
      <c r="K33" s="116">
        <v>0</v>
      </c>
      <c r="L33" s="57">
        <v>840505</v>
      </c>
      <c r="M33" s="57">
        <v>840505</v>
      </c>
      <c r="N33" s="57">
        <v>840506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7">
        <v>0</v>
      </c>
      <c r="AF33" s="57">
        <v>0</v>
      </c>
      <c r="AG33" s="57">
        <v>0</v>
      </c>
      <c r="AH33" s="57">
        <v>0</v>
      </c>
      <c r="AI33" s="57">
        <v>0</v>
      </c>
      <c r="AJ33" s="57">
        <v>0</v>
      </c>
      <c r="AK33" s="57">
        <v>0</v>
      </c>
      <c r="AL33" s="57">
        <v>0</v>
      </c>
      <c r="AM33" s="57">
        <v>0</v>
      </c>
      <c r="AN33" s="57">
        <v>0</v>
      </c>
      <c r="AO33" s="57">
        <v>0</v>
      </c>
      <c r="AP33" s="57">
        <v>0</v>
      </c>
      <c r="AQ33" s="57">
        <v>0</v>
      </c>
      <c r="AR33" s="57">
        <v>0</v>
      </c>
      <c r="AS33" s="57">
        <v>0</v>
      </c>
      <c r="AT33" s="57">
        <v>0</v>
      </c>
      <c r="AU33" s="57">
        <v>0</v>
      </c>
      <c r="AV33" s="57">
        <v>0</v>
      </c>
      <c r="AW33" s="57">
        <v>0</v>
      </c>
      <c r="AX33" s="57">
        <v>0</v>
      </c>
      <c r="AY33" s="57">
        <v>0</v>
      </c>
      <c r="AZ33" s="57">
        <v>0</v>
      </c>
      <c r="BA33" s="57">
        <v>0</v>
      </c>
      <c r="BB33" s="57">
        <v>0</v>
      </c>
      <c r="BC33" s="57">
        <v>0</v>
      </c>
      <c r="BD33" s="57">
        <v>0</v>
      </c>
      <c r="BE33" s="57">
        <v>0</v>
      </c>
      <c r="BF33" s="57">
        <v>0</v>
      </c>
      <c r="BG33" s="57">
        <v>0</v>
      </c>
      <c r="BH33" s="57">
        <v>0</v>
      </c>
      <c r="BI33" s="57">
        <v>0</v>
      </c>
      <c r="BJ33" s="57">
        <v>0</v>
      </c>
      <c r="BK33" s="57">
        <v>0</v>
      </c>
      <c r="BL33" s="57">
        <v>0</v>
      </c>
      <c r="BM33" s="57">
        <v>0</v>
      </c>
      <c r="BN33" s="57">
        <v>0</v>
      </c>
      <c r="BO33" s="57">
        <v>0</v>
      </c>
    </row>
    <row r="34" spans="2:67" s="69" customFormat="1">
      <c r="B34" s="113" t="s">
        <v>230</v>
      </c>
      <c r="C34" s="122"/>
      <c r="D34" s="122"/>
      <c r="E34" s="122"/>
      <c r="F34" s="122"/>
      <c r="G34" s="122"/>
      <c r="H34" s="122"/>
      <c r="I34" s="122"/>
      <c r="J34" s="57"/>
      <c r="K34" s="116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>
        <v>-3526168</v>
      </c>
      <c r="AR34" s="57">
        <v>-3526168</v>
      </c>
      <c r="AS34" s="57">
        <v>-3526168</v>
      </c>
      <c r="AT34" s="57">
        <v>-3526168</v>
      </c>
      <c r="AU34" s="57">
        <v>0</v>
      </c>
      <c r="AV34" s="57">
        <v>0</v>
      </c>
      <c r="AW34" s="57">
        <v>0</v>
      </c>
      <c r="AX34" s="57">
        <v>0</v>
      </c>
      <c r="AY34" s="57">
        <v>0</v>
      </c>
      <c r="AZ34" s="57">
        <v>0</v>
      </c>
      <c r="BA34" s="57">
        <v>0</v>
      </c>
      <c r="BB34" s="57">
        <v>0</v>
      </c>
      <c r="BC34" s="57">
        <v>0</v>
      </c>
      <c r="BD34" s="57">
        <v>0</v>
      </c>
      <c r="BE34" s="57">
        <v>0</v>
      </c>
      <c r="BF34" s="57">
        <v>0</v>
      </c>
      <c r="BG34" s="57">
        <v>0</v>
      </c>
      <c r="BH34" s="57">
        <v>0</v>
      </c>
      <c r="BI34" s="57">
        <v>0</v>
      </c>
      <c r="BJ34" s="57">
        <v>0</v>
      </c>
      <c r="BK34" s="57">
        <v>0</v>
      </c>
      <c r="BL34" s="57">
        <v>0</v>
      </c>
      <c r="BM34" s="57">
        <v>0</v>
      </c>
      <c r="BN34" s="57">
        <v>0</v>
      </c>
      <c r="BO34" s="57">
        <v>0</v>
      </c>
    </row>
    <row r="35" spans="2:67" s="69" customFormat="1" hidden="1" outlineLevel="1">
      <c r="B35" s="113"/>
      <c r="C35" s="122"/>
      <c r="D35" s="122"/>
      <c r="E35" s="122"/>
      <c r="F35" s="122"/>
      <c r="G35" s="122"/>
      <c r="H35" s="122"/>
      <c r="I35" s="122"/>
      <c r="J35" s="57"/>
      <c r="K35" s="116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>
        <v>0</v>
      </c>
      <c r="BL35" s="57">
        <v>0</v>
      </c>
      <c r="BM35" s="57">
        <v>0</v>
      </c>
      <c r="BN35" s="57">
        <v>0</v>
      </c>
      <c r="BO35" s="57">
        <v>0</v>
      </c>
    </row>
    <row r="36" spans="2:67" s="69" customFormat="1" collapsed="1">
      <c r="B36" s="113" t="s">
        <v>157</v>
      </c>
      <c r="C36" s="122"/>
      <c r="D36" s="122"/>
      <c r="E36" s="122"/>
      <c r="F36" s="122"/>
      <c r="G36" s="122"/>
      <c r="H36" s="122"/>
      <c r="I36" s="122"/>
      <c r="J36" s="57"/>
      <c r="K36" s="116">
        <v>0</v>
      </c>
      <c r="L36" s="57">
        <v>-618975</v>
      </c>
      <c r="M36" s="57">
        <v>-618975</v>
      </c>
      <c r="N36" s="57">
        <v>-618975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7">
        <v>0</v>
      </c>
      <c r="AF36" s="57">
        <v>0</v>
      </c>
      <c r="AG36" s="57">
        <v>0</v>
      </c>
      <c r="AH36" s="57">
        <v>0</v>
      </c>
      <c r="AI36" s="57">
        <v>0</v>
      </c>
      <c r="AJ36" s="57">
        <v>0</v>
      </c>
      <c r="AK36" s="57">
        <v>0</v>
      </c>
      <c r="AL36" s="57">
        <v>0</v>
      </c>
      <c r="AM36" s="57">
        <v>0</v>
      </c>
      <c r="AN36" s="57">
        <v>0</v>
      </c>
      <c r="AO36" s="57">
        <v>0</v>
      </c>
      <c r="AP36" s="57">
        <v>0</v>
      </c>
      <c r="AQ36" s="57">
        <v>0</v>
      </c>
      <c r="AR36" s="57">
        <v>0</v>
      </c>
      <c r="AS36" s="57">
        <v>0</v>
      </c>
      <c r="AT36" s="57">
        <v>0</v>
      </c>
      <c r="AU36" s="57">
        <v>0</v>
      </c>
      <c r="AV36" s="57">
        <v>0</v>
      </c>
      <c r="AW36" s="57">
        <v>0</v>
      </c>
      <c r="AX36" s="57">
        <v>0</v>
      </c>
      <c r="AY36" s="57">
        <v>0</v>
      </c>
      <c r="AZ36" s="57">
        <v>0</v>
      </c>
      <c r="BA36" s="57">
        <v>0</v>
      </c>
      <c r="BB36" s="57">
        <v>0</v>
      </c>
      <c r="BC36" s="57">
        <v>0</v>
      </c>
      <c r="BD36" s="57">
        <v>0</v>
      </c>
      <c r="BE36" s="57">
        <v>0</v>
      </c>
      <c r="BF36" s="57">
        <v>0</v>
      </c>
      <c r="BG36" s="57">
        <v>0</v>
      </c>
      <c r="BH36" s="57">
        <v>0</v>
      </c>
      <c r="BI36" s="57">
        <v>0</v>
      </c>
      <c r="BJ36" s="57">
        <v>0</v>
      </c>
      <c r="BK36" s="57">
        <v>0</v>
      </c>
      <c r="BL36" s="57">
        <v>0</v>
      </c>
      <c r="BM36" s="57">
        <v>0</v>
      </c>
      <c r="BN36" s="57">
        <v>0</v>
      </c>
      <c r="BO36" s="57">
        <v>0</v>
      </c>
    </row>
    <row r="37" spans="2:67" s="69" customFormat="1">
      <c r="B37" s="113" t="s">
        <v>158</v>
      </c>
      <c r="C37" s="122"/>
      <c r="D37" s="122"/>
      <c r="E37" s="122"/>
      <c r="F37" s="122"/>
      <c r="G37" s="122"/>
      <c r="H37" s="122"/>
      <c r="I37" s="122"/>
      <c r="J37" s="57"/>
      <c r="K37" s="116">
        <v>0</v>
      </c>
      <c r="L37" s="57">
        <v>0</v>
      </c>
      <c r="M37" s="57">
        <v>0</v>
      </c>
      <c r="N37" s="57">
        <v>-2103647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7">
        <v>0</v>
      </c>
      <c r="AF37" s="57">
        <v>0</v>
      </c>
      <c r="AG37" s="57">
        <v>0</v>
      </c>
      <c r="AH37" s="57">
        <v>0</v>
      </c>
      <c r="AI37" s="57">
        <v>0</v>
      </c>
      <c r="AJ37" s="57">
        <v>0</v>
      </c>
      <c r="AK37" s="57">
        <v>0</v>
      </c>
      <c r="AL37" s="57">
        <v>0</v>
      </c>
      <c r="AM37" s="57">
        <v>0</v>
      </c>
      <c r="AN37" s="57">
        <v>0</v>
      </c>
      <c r="AO37" s="57">
        <v>0</v>
      </c>
      <c r="AP37" s="57">
        <v>0</v>
      </c>
      <c r="AQ37" s="57">
        <v>0</v>
      </c>
      <c r="AR37" s="57">
        <v>0</v>
      </c>
      <c r="AS37" s="57">
        <v>0</v>
      </c>
      <c r="AT37" s="57">
        <v>0</v>
      </c>
      <c r="AU37" s="57">
        <v>0</v>
      </c>
      <c r="AV37" s="57">
        <v>0</v>
      </c>
      <c r="AW37" s="57">
        <v>0</v>
      </c>
      <c r="AX37" s="57">
        <v>0</v>
      </c>
      <c r="AY37" s="57">
        <v>0</v>
      </c>
      <c r="AZ37" s="57">
        <v>0</v>
      </c>
      <c r="BA37" s="57">
        <v>0</v>
      </c>
      <c r="BB37" s="57">
        <v>0</v>
      </c>
      <c r="BC37" s="57">
        <v>0</v>
      </c>
      <c r="BD37" s="57">
        <v>0</v>
      </c>
      <c r="BE37" s="57">
        <v>0</v>
      </c>
      <c r="BF37" s="57">
        <v>0</v>
      </c>
      <c r="BG37" s="57">
        <v>0</v>
      </c>
      <c r="BH37" s="57">
        <v>0</v>
      </c>
      <c r="BI37" s="57">
        <v>0</v>
      </c>
      <c r="BJ37" s="57">
        <v>0</v>
      </c>
      <c r="BK37" s="57">
        <v>0</v>
      </c>
      <c r="BL37" s="57">
        <v>0</v>
      </c>
      <c r="BM37" s="57">
        <v>0</v>
      </c>
      <c r="BN37" s="57">
        <v>0</v>
      </c>
      <c r="BO37" s="57">
        <v>0</v>
      </c>
    </row>
    <row r="38" spans="2:67" s="69" customFormat="1">
      <c r="B38" s="113" t="s">
        <v>137</v>
      </c>
      <c r="C38" s="122"/>
      <c r="D38" s="122"/>
      <c r="E38" s="122"/>
      <c r="F38" s="122"/>
      <c r="G38" s="122"/>
      <c r="H38" s="122"/>
      <c r="I38" s="122"/>
      <c r="J38" s="57"/>
      <c r="K38" s="57">
        <v>691</v>
      </c>
      <c r="L38" s="57">
        <v>691</v>
      </c>
      <c r="M38" s="57">
        <v>691</v>
      </c>
      <c r="N38" s="57">
        <v>46879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7">
        <v>0</v>
      </c>
      <c r="W38" s="57">
        <v>0</v>
      </c>
      <c r="X38" s="57">
        <v>0</v>
      </c>
      <c r="Y38" s="57">
        <v>183010</v>
      </c>
      <c r="Z38" s="57">
        <v>1777387</v>
      </c>
      <c r="AA38" s="57">
        <v>0</v>
      </c>
      <c r="AB38" s="57">
        <v>0</v>
      </c>
      <c r="AC38" s="57">
        <v>0</v>
      </c>
      <c r="AD38" s="57">
        <v>0</v>
      </c>
      <c r="AE38" s="57">
        <v>0</v>
      </c>
      <c r="AF38" s="57">
        <v>0</v>
      </c>
      <c r="AG38" s="57">
        <v>0</v>
      </c>
      <c r="AH38" s="57">
        <v>0</v>
      </c>
      <c r="AI38" s="57">
        <v>0</v>
      </c>
      <c r="AJ38" s="57">
        <v>0</v>
      </c>
      <c r="AK38" s="57">
        <v>0</v>
      </c>
      <c r="AL38" s="57">
        <v>0</v>
      </c>
      <c r="AM38" s="57">
        <v>14407142</v>
      </c>
      <c r="AN38" s="57">
        <v>14406812</v>
      </c>
      <c r="AO38" s="57">
        <v>14406812</v>
      </c>
      <c r="AP38" s="57">
        <v>14406812</v>
      </c>
      <c r="AQ38" s="57">
        <v>0</v>
      </c>
      <c r="AR38" s="57">
        <v>0</v>
      </c>
      <c r="AS38" s="57">
        <v>0</v>
      </c>
      <c r="AT38" s="57">
        <v>0</v>
      </c>
      <c r="AU38" s="57">
        <v>0</v>
      </c>
      <c r="AV38" s="57">
        <v>0</v>
      </c>
      <c r="AW38" s="57">
        <v>0</v>
      </c>
      <c r="AX38" s="57">
        <v>0</v>
      </c>
      <c r="AY38" s="57">
        <v>0</v>
      </c>
      <c r="AZ38" s="57">
        <v>0</v>
      </c>
      <c r="BA38" s="57">
        <v>0</v>
      </c>
      <c r="BB38" s="57">
        <v>0</v>
      </c>
      <c r="BC38" s="57">
        <v>2151</v>
      </c>
      <c r="BD38" s="57">
        <v>4149</v>
      </c>
      <c r="BE38" s="57">
        <v>4149</v>
      </c>
      <c r="BF38" s="57">
        <v>109317</v>
      </c>
      <c r="BG38" s="57">
        <v>0</v>
      </c>
      <c r="BH38" s="57">
        <v>0</v>
      </c>
      <c r="BI38" s="57">
        <v>0</v>
      </c>
      <c r="BJ38" s="57">
        <v>291</v>
      </c>
      <c r="BK38" s="57">
        <v>0</v>
      </c>
      <c r="BL38" s="57">
        <v>0</v>
      </c>
      <c r="BM38" s="57">
        <v>0</v>
      </c>
      <c r="BN38" s="57">
        <v>0</v>
      </c>
      <c r="BO38" s="57">
        <v>0</v>
      </c>
    </row>
    <row r="39" spans="2:67" s="69" customFormat="1">
      <c r="B39" s="113" t="s">
        <v>138</v>
      </c>
      <c r="C39" s="122"/>
      <c r="D39" s="122"/>
      <c r="E39" s="122"/>
      <c r="F39" s="122"/>
      <c r="G39" s="122"/>
      <c r="H39" s="122"/>
      <c r="I39" s="122"/>
      <c r="J39" s="128"/>
      <c r="K39" s="128">
        <v>-919419</v>
      </c>
      <c r="L39" s="128">
        <v>-2497203</v>
      </c>
      <c r="M39" s="128">
        <v>-4220076</v>
      </c>
      <c r="N39" s="128">
        <v>-7723631</v>
      </c>
      <c r="O39" s="128">
        <v>-1429912</v>
      </c>
      <c r="P39" s="128">
        <v>-3440625</v>
      </c>
      <c r="Q39" s="128">
        <v>-5677747</v>
      </c>
      <c r="R39" s="128">
        <v>-8900508</v>
      </c>
      <c r="S39" s="128">
        <v>-1649523</v>
      </c>
      <c r="T39" s="128">
        <v>-3574004</v>
      </c>
      <c r="U39" s="128">
        <v>-5674334</v>
      </c>
      <c r="V39" s="128">
        <v>-9856321</v>
      </c>
      <c r="W39" s="128">
        <v>-791072</v>
      </c>
      <c r="X39" s="128">
        <v>-1915870</v>
      </c>
      <c r="Y39" s="128">
        <v>-3415725</v>
      </c>
      <c r="Z39" s="128">
        <v>-4614205</v>
      </c>
      <c r="AA39" s="128">
        <v>-357347</v>
      </c>
      <c r="AB39" s="128">
        <v>-1219917</v>
      </c>
      <c r="AC39" s="128">
        <v>-2347611</v>
      </c>
      <c r="AD39" s="128">
        <v>-3898181</v>
      </c>
      <c r="AE39" s="128">
        <v>-707714</v>
      </c>
      <c r="AF39" s="128">
        <v>-2358693</v>
      </c>
      <c r="AG39" s="128">
        <v>-4099776</v>
      </c>
      <c r="AH39" s="128">
        <v>-6328535</v>
      </c>
      <c r="AI39" s="128">
        <v>-1124886</v>
      </c>
      <c r="AJ39" s="128">
        <v>-2572980</v>
      </c>
      <c r="AK39" s="128">
        <v>-3909245</v>
      </c>
      <c r="AL39" s="128">
        <v>-17181067</v>
      </c>
      <c r="AM39" s="128">
        <v>-3676858</v>
      </c>
      <c r="AN39" s="128">
        <v>-5781636</v>
      </c>
      <c r="AO39" s="128">
        <v>-7674685</v>
      </c>
      <c r="AP39" s="128">
        <v>-16494581</v>
      </c>
      <c r="AQ39" s="128">
        <v>-2561365</v>
      </c>
      <c r="AR39" s="128">
        <v>-2754412</v>
      </c>
      <c r="AS39" s="128">
        <v>-2847634</v>
      </c>
      <c r="AT39" s="128">
        <v>-3548476</v>
      </c>
      <c r="AU39" s="128">
        <v>-1331614</v>
      </c>
      <c r="AV39" s="128">
        <v>-2399245</v>
      </c>
      <c r="AW39" s="128">
        <v>-3542879</v>
      </c>
      <c r="AX39" s="128">
        <v>-7171001</v>
      </c>
      <c r="AY39" s="128">
        <v>-606810</v>
      </c>
      <c r="AZ39" s="128">
        <v>-3310964</v>
      </c>
      <c r="BA39" s="128">
        <v>-5123626</v>
      </c>
      <c r="BB39" s="128">
        <v>-7272614</v>
      </c>
      <c r="BC39" s="128">
        <v>-1872400</v>
      </c>
      <c r="BD39" s="128">
        <v>-4106309</v>
      </c>
      <c r="BE39" s="128">
        <v>-7164723</v>
      </c>
      <c r="BF39" s="128">
        <v>-10815764</v>
      </c>
      <c r="BG39" s="128">
        <v>-1856851</v>
      </c>
      <c r="BH39" s="128">
        <v>-4706191</v>
      </c>
      <c r="BI39" s="128">
        <v>-5406665</v>
      </c>
      <c r="BJ39" s="128">
        <v>-11710918</v>
      </c>
      <c r="BK39" s="128">
        <v>-2768772</v>
      </c>
      <c r="BL39" s="128">
        <v>-6054315</v>
      </c>
      <c r="BM39" s="128">
        <v>-10319670</v>
      </c>
      <c r="BN39" s="128">
        <v>-16585500</v>
      </c>
      <c r="BO39" s="128">
        <v>-2377418</v>
      </c>
    </row>
    <row r="40" spans="2:67" s="69" customFormat="1">
      <c r="B40" s="113" t="s">
        <v>139</v>
      </c>
      <c r="C40" s="122"/>
      <c r="D40" s="122"/>
      <c r="E40" s="122"/>
      <c r="F40" s="122"/>
      <c r="G40" s="122"/>
      <c r="H40" s="122"/>
      <c r="I40" s="122"/>
      <c r="J40" s="128"/>
      <c r="K40" s="294">
        <v>0</v>
      </c>
      <c r="L40" s="128">
        <v>0</v>
      </c>
      <c r="M40" s="128">
        <v>0</v>
      </c>
      <c r="N40" s="128">
        <v>0</v>
      </c>
      <c r="O40" s="128">
        <v>0</v>
      </c>
      <c r="P40" s="128">
        <v>0</v>
      </c>
      <c r="Q40" s="128">
        <v>0</v>
      </c>
      <c r="R40" s="128">
        <v>0</v>
      </c>
      <c r="S40" s="128">
        <v>0</v>
      </c>
      <c r="T40" s="128">
        <v>0</v>
      </c>
      <c r="U40" s="128">
        <v>0</v>
      </c>
      <c r="V40" s="128">
        <v>0</v>
      </c>
      <c r="W40" s="128">
        <v>0</v>
      </c>
      <c r="X40" s="128">
        <v>0</v>
      </c>
      <c r="Y40" s="128">
        <v>0</v>
      </c>
      <c r="Z40" s="128">
        <v>0</v>
      </c>
      <c r="AA40" s="128">
        <v>0</v>
      </c>
      <c r="AB40" s="128">
        <v>0</v>
      </c>
      <c r="AC40" s="128">
        <v>0</v>
      </c>
      <c r="AD40" s="128">
        <v>0</v>
      </c>
      <c r="AE40" s="128">
        <v>0</v>
      </c>
      <c r="AF40" s="128">
        <v>285131</v>
      </c>
      <c r="AG40" s="128">
        <v>269234</v>
      </c>
      <c r="AH40" s="128">
        <v>0</v>
      </c>
      <c r="AI40" s="128">
        <v>0</v>
      </c>
      <c r="AJ40" s="128">
        <v>0</v>
      </c>
      <c r="AK40" s="128">
        <v>0</v>
      </c>
      <c r="AL40" s="128">
        <v>0</v>
      </c>
      <c r="AM40" s="128">
        <v>235038</v>
      </c>
      <c r="AN40" s="128">
        <v>322017</v>
      </c>
      <c r="AO40" s="128">
        <v>414110</v>
      </c>
      <c r="AP40" s="128">
        <v>512971</v>
      </c>
      <c r="AQ40" s="128">
        <v>0</v>
      </c>
      <c r="AR40" s="128">
        <v>0</v>
      </c>
      <c r="AS40" s="128">
        <v>8343</v>
      </c>
      <c r="AT40" s="128">
        <v>11084</v>
      </c>
      <c r="AU40" s="128">
        <v>849</v>
      </c>
      <c r="AV40" s="128">
        <v>849</v>
      </c>
      <c r="AW40" s="128">
        <v>849</v>
      </c>
      <c r="AX40" s="128">
        <v>849</v>
      </c>
      <c r="AY40" s="128">
        <v>0</v>
      </c>
      <c r="AZ40" s="128">
        <v>0</v>
      </c>
      <c r="BA40" s="128">
        <v>0</v>
      </c>
      <c r="BB40" s="128">
        <v>0</v>
      </c>
      <c r="BC40" s="128">
        <v>0</v>
      </c>
      <c r="BD40" s="128">
        <v>0</v>
      </c>
      <c r="BE40" s="128">
        <v>0</v>
      </c>
      <c r="BF40" s="128">
        <v>0</v>
      </c>
      <c r="BG40" s="128">
        <v>0</v>
      </c>
      <c r="BH40" s="128">
        <v>0</v>
      </c>
      <c r="BI40" s="128">
        <v>0</v>
      </c>
      <c r="BJ40" s="128">
        <v>0</v>
      </c>
      <c r="BK40" s="128">
        <v>0</v>
      </c>
      <c r="BL40" s="128">
        <v>0</v>
      </c>
      <c r="BM40" s="128">
        <v>0</v>
      </c>
      <c r="BN40" s="128">
        <v>0</v>
      </c>
      <c r="BO40" s="128">
        <v>0</v>
      </c>
    </row>
    <row r="41" spans="2:67" s="69" customFormat="1">
      <c r="B41" s="113" t="s">
        <v>140</v>
      </c>
      <c r="C41" s="122"/>
      <c r="D41" s="122"/>
      <c r="E41" s="122"/>
      <c r="F41" s="122"/>
      <c r="G41" s="122"/>
      <c r="H41" s="122"/>
      <c r="I41" s="122"/>
      <c r="J41" s="128"/>
      <c r="K41" s="128">
        <v>-54180</v>
      </c>
      <c r="L41" s="128">
        <v>-124705</v>
      </c>
      <c r="M41" s="128">
        <v>-212621</v>
      </c>
      <c r="N41" s="128">
        <v>-328064</v>
      </c>
      <c r="O41" s="128">
        <v>-30721</v>
      </c>
      <c r="P41" s="128">
        <v>-98940</v>
      </c>
      <c r="Q41" s="128">
        <v>-260473</v>
      </c>
      <c r="R41" s="128">
        <v>-740626</v>
      </c>
      <c r="S41" s="128">
        <v>-100844</v>
      </c>
      <c r="T41" s="128">
        <v>-294846</v>
      </c>
      <c r="U41" s="128">
        <v>-1206248</v>
      </c>
      <c r="V41" s="128">
        <v>-1322880</v>
      </c>
      <c r="W41" s="128">
        <v>-80430</v>
      </c>
      <c r="X41" s="128">
        <v>-272988</v>
      </c>
      <c r="Y41" s="128">
        <v>-461191</v>
      </c>
      <c r="Z41" s="128">
        <v>-558657</v>
      </c>
      <c r="AA41" s="128">
        <v>-138090</v>
      </c>
      <c r="AB41" s="128">
        <v>-155753</v>
      </c>
      <c r="AC41" s="128">
        <v>-295174</v>
      </c>
      <c r="AD41" s="128">
        <v>-341787</v>
      </c>
      <c r="AE41" s="128">
        <v>-80169</v>
      </c>
      <c r="AF41" s="128">
        <v>-122048</v>
      </c>
      <c r="AG41" s="128">
        <v>-169170</v>
      </c>
      <c r="AH41" s="128">
        <v>-188356</v>
      </c>
      <c r="AI41" s="128">
        <v>-59834</v>
      </c>
      <c r="AJ41" s="128">
        <v>-92448</v>
      </c>
      <c r="AK41" s="128">
        <v>-39332</v>
      </c>
      <c r="AL41" s="128">
        <v>-43395</v>
      </c>
      <c r="AM41" s="128">
        <v>-10834</v>
      </c>
      <c r="AN41" s="128">
        <v>-21398</v>
      </c>
      <c r="AO41" s="128">
        <v>-295349</v>
      </c>
      <c r="AP41" s="128">
        <v>-856361</v>
      </c>
      <c r="AQ41" s="128">
        <v>-32046</v>
      </c>
      <c r="AR41" s="128">
        <v>-77576</v>
      </c>
      <c r="AS41" s="128">
        <v>-120106</v>
      </c>
      <c r="AT41" s="128">
        <v>-307113</v>
      </c>
      <c r="AU41" s="128">
        <v>-62872</v>
      </c>
      <c r="AV41" s="128">
        <v>-70710</v>
      </c>
      <c r="AW41" s="128">
        <v>-147017</v>
      </c>
      <c r="AX41" s="128">
        <v>-365484</v>
      </c>
      <c r="AY41" s="128">
        <v>-234872</v>
      </c>
      <c r="AZ41" s="128">
        <v>-432535</v>
      </c>
      <c r="BA41" s="128">
        <v>-642539</v>
      </c>
      <c r="BB41" s="128">
        <v>-729119</v>
      </c>
      <c r="BC41" s="128">
        <v>-524285</v>
      </c>
      <c r="BD41" s="128">
        <v>-954530</v>
      </c>
      <c r="BE41" s="128">
        <v>-1995958</v>
      </c>
      <c r="BF41" s="128">
        <v>-2622519</v>
      </c>
      <c r="BG41" s="128">
        <v>-162540</v>
      </c>
      <c r="BH41" s="128">
        <v>-214502</v>
      </c>
      <c r="BI41" s="128">
        <v>-301253</v>
      </c>
      <c r="BJ41" s="128">
        <v>-550031</v>
      </c>
      <c r="BK41" s="128">
        <v>-436417</v>
      </c>
      <c r="BL41" s="128">
        <v>-1076507</v>
      </c>
      <c r="BM41" s="128">
        <v>-1292883</v>
      </c>
      <c r="BN41" s="128">
        <v>-2057642</v>
      </c>
      <c r="BO41" s="128">
        <v>0</v>
      </c>
    </row>
    <row r="42" spans="2:67" s="69" customFormat="1">
      <c r="B42" s="113" t="s">
        <v>163</v>
      </c>
      <c r="C42" s="122"/>
      <c r="D42" s="122"/>
      <c r="E42" s="122"/>
      <c r="F42" s="122"/>
      <c r="G42" s="122"/>
      <c r="H42" s="122"/>
      <c r="I42" s="122"/>
      <c r="J42" s="128"/>
      <c r="K42" s="294">
        <v>0</v>
      </c>
      <c r="L42" s="128">
        <v>0</v>
      </c>
      <c r="M42" s="128">
        <v>0</v>
      </c>
      <c r="N42" s="128">
        <v>0</v>
      </c>
      <c r="O42" s="128">
        <v>0</v>
      </c>
      <c r="P42" s="128">
        <v>0</v>
      </c>
      <c r="Q42" s="128">
        <v>0</v>
      </c>
      <c r="R42" s="128">
        <v>0</v>
      </c>
      <c r="S42" s="128">
        <v>0</v>
      </c>
      <c r="T42" s="128">
        <v>0</v>
      </c>
      <c r="U42" s="128">
        <v>0</v>
      </c>
      <c r="V42" s="128">
        <v>0</v>
      </c>
      <c r="W42" s="128">
        <v>0</v>
      </c>
      <c r="X42" s="128">
        <v>95411</v>
      </c>
      <c r="Y42" s="128">
        <v>0</v>
      </c>
      <c r="Z42" s="128">
        <v>0</v>
      </c>
      <c r="AA42" s="128">
        <v>0</v>
      </c>
      <c r="AB42" s="128">
        <v>0</v>
      </c>
      <c r="AC42" s="128">
        <v>0</v>
      </c>
      <c r="AD42" s="128">
        <v>0</v>
      </c>
      <c r="AE42" s="128">
        <v>0</v>
      </c>
      <c r="AF42" s="128">
        <v>0</v>
      </c>
      <c r="AG42" s="128">
        <v>0</v>
      </c>
      <c r="AH42" s="128">
        <v>261009</v>
      </c>
      <c r="AI42" s="128">
        <v>0</v>
      </c>
      <c r="AJ42" s="128">
        <v>0</v>
      </c>
      <c r="AK42" s="128">
        <v>0</v>
      </c>
      <c r="AL42" s="128">
        <v>0</v>
      </c>
      <c r="AM42" s="128">
        <v>0</v>
      </c>
      <c r="AN42" s="128">
        <v>0</v>
      </c>
      <c r="AO42" s="128">
        <v>0</v>
      </c>
      <c r="AP42" s="128">
        <v>0</v>
      </c>
      <c r="AQ42" s="128">
        <v>185145</v>
      </c>
      <c r="AR42" s="128">
        <v>227198</v>
      </c>
      <c r="AS42" s="128">
        <v>276672</v>
      </c>
      <c r="AT42" s="128">
        <v>414393</v>
      </c>
      <c r="AU42" s="128">
        <v>21695</v>
      </c>
      <c r="AV42" s="128">
        <v>200759</v>
      </c>
      <c r="AW42" s="128">
        <v>312985</v>
      </c>
      <c r="AX42" s="128">
        <v>386433</v>
      </c>
      <c r="AY42" s="128">
        <v>159534</v>
      </c>
      <c r="AZ42" s="128">
        <v>277394</v>
      </c>
      <c r="BA42" s="128">
        <v>421537</v>
      </c>
      <c r="BB42" s="128">
        <v>521911</v>
      </c>
      <c r="BC42" s="128">
        <v>51856</v>
      </c>
      <c r="BD42" s="128">
        <v>51856</v>
      </c>
      <c r="BE42" s="128">
        <v>228072</v>
      </c>
      <c r="BF42" s="128">
        <v>228072</v>
      </c>
      <c r="BG42" s="128">
        <v>0</v>
      </c>
      <c r="BH42" s="128">
        <v>0</v>
      </c>
      <c r="BI42" s="128">
        <v>0</v>
      </c>
      <c r="BJ42" s="128">
        <v>0</v>
      </c>
      <c r="BK42" s="128">
        <v>0</v>
      </c>
      <c r="BL42" s="128">
        <v>0</v>
      </c>
      <c r="BM42" s="128">
        <v>0</v>
      </c>
      <c r="BN42" s="128">
        <v>0</v>
      </c>
      <c r="BO42" s="128">
        <v>0</v>
      </c>
    </row>
    <row r="43" spans="2:67" s="69" customFormat="1">
      <c r="B43" s="113" t="s">
        <v>141</v>
      </c>
      <c r="C43" s="122"/>
      <c r="D43" s="122"/>
      <c r="E43" s="122"/>
      <c r="F43" s="122"/>
      <c r="G43" s="122"/>
      <c r="H43" s="122"/>
      <c r="I43" s="122"/>
      <c r="J43" s="128"/>
      <c r="K43" s="294">
        <v>0</v>
      </c>
      <c r="L43" s="128">
        <v>0</v>
      </c>
      <c r="M43" s="128">
        <v>0</v>
      </c>
      <c r="N43" s="128">
        <v>-19169</v>
      </c>
      <c r="O43" s="128">
        <v>-166358</v>
      </c>
      <c r="P43" s="128">
        <v>-165122</v>
      </c>
      <c r="Q43" s="128">
        <v>-153055</v>
      </c>
      <c r="R43" s="128">
        <v>-809375</v>
      </c>
      <c r="S43" s="128">
        <v>0</v>
      </c>
      <c r="T43" s="128">
        <v>0</v>
      </c>
      <c r="U43" s="128">
        <v>-58274</v>
      </c>
      <c r="V43" s="128">
        <v>-59812</v>
      </c>
      <c r="W43" s="128">
        <v>-65875</v>
      </c>
      <c r="X43" s="128">
        <v>-147508</v>
      </c>
      <c r="Y43" s="128">
        <v>-149898</v>
      </c>
      <c r="Z43" s="128">
        <v>-148171</v>
      </c>
      <c r="AA43" s="128">
        <v>0</v>
      </c>
      <c r="AB43" s="128">
        <v>-499418</v>
      </c>
      <c r="AC43" s="128">
        <v>-774971</v>
      </c>
      <c r="AD43" s="128">
        <v>-818649</v>
      </c>
      <c r="AE43" s="128">
        <v>-144438</v>
      </c>
      <c r="AF43" s="128">
        <v>-233806</v>
      </c>
      <c r="AG43" s="128">
        <v>-364079</v>
      </c>
      <c r="AH43" s="128">
        <v>-353009</v>
      </c>
      <c r="AI43" s="128">
        <v>0</v>
      </c>
      <c r="AJ43" s="128">
        <v>-254895</v>
      </c>
      <c r="AK43" s="128">
        <v>-244896</v>
      </c>
      <c r="AL43" s="128">
        <v>-472416</v>
      </c>
      <c r="AM43" s="128">
        <v>-518511</v>
      </c>
      <c r="AN43" s="128">
        <v>-545554</v>
      </c>
      <c r="AO43" s="128">
        <v>-573345</v>
      </c>
      <c r="AP43" s="128">
        <v>-573345</v>
      </c>
      <c r="AQ43" s="128">
        <v>-72427</v>
      </c>
      <c r="AR43" s="128">
        <v>-140891</v>
      </c>
      <c r="AS43" s="128">
        <v>-257702</v>
      </c>
      <c r="AT43" s="128">
        <v>-310228</v>
      </c>
      <c r="AU43" s="128">
        <v>-76588</v>
      </c>
      <c r="AV43" s="128">
        <v>-112085</v>
      </c>
      <c r="AW43" s="128">
        <v>-343828</v>
      </c>
      <c r="AX43" s="128">
        <v>-459163</v>
      </c>
      <c r="AY43" s="128">
        <v>-109327</v>
      </c>
      <c r="AZ43" s="128">
        <v>-177833</v>
      </c>
      <c r="BA43" s="128">
        <v>-247201</v>
      </c>
      <c r="BB43" s="128">
        <v>-314785</v>
      </c>
      <c r="BC43" s="128">
        <v>-41363</v>
      </c>
      <c r="BD43" s="128">
        <v>-82539</v>
      </c>
      <c r="BE43" s="128">
        <v>-511255</v>
      </c>
      <c r="BF43" s="128">
        <v>-863757</v>
      </c>
      <c r="BG43" s="128">
        <v>-292687</v>
      </c>
      <c r="BH43" s="128">
        <v>-343146</v>
      </c>
      <c r="BI43" s="128">
        <v>-573587</v>
      </c>
      <c r="BJ43" s="128">
        <v>-949840</v>
      </c>
      <c r="BK43" s="128">
        <v>-307706</v>
      </c>
      <c r="BL43" s="128">
        <v>-328470</v>
      </c>
      <c r="BM43" s="128">
        <v>-349003</v>
      </c>
      <c r="BN43" s="128">
        <v>-368498</v>
      </c>
      <c r="BO43" s="128">
        <v>-19001</v>
      </c>
    </row>
    <row r="44" spans="2:67" s="69" customFormat="1" hidden="1" outlineLevel="1">
      <c r="B44" s="113"/>
      <c r="C44" s="122"/>
      <c r="D44" s="122"/>
      <c r="E44" s="122"/>
      <c r="F44" s="122"/>
      <c r="G44" s="122"/>
      <c r="H44" s="122"/>
      <c r="I44" s="122"/>
      <c r="J44" s="57"/>
      <c r="K44" s="116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>
        <v>0</v>
      </c>
      <c r="BJ44" s="57"/>
      <c r="BK44" s="57"/>
      <c r="BL44" s="57">
        <v>0</v>
      </c>
      <c r="BM44" s="57">
        <v>0</v>
      </c>
      <c r="BN44" s="57">
        <v>0</v>
      </c>
      <c r="BO44" s="57">
        <v>0</v>
      </c>
    </row>
    <row r="45" spans="2:67" s="69" customFormat="1" hidden="1" outlineLevel="1">
      <c r="B45" s="113"/>
      <c r="C45" s="122"/>
      <c r="D45" s="122"/>
      <c r="E45" s="122"/>
      <c r="F45" s="122"/>
      <c r="G45" s="122"/>
      <c r="H45" s="122"/>
      <c r="I45" s="122"/>
      <c r="J45" s="57"/>
      <c r="K45" s="116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>
        <v>0</v>
      </c>
      <c r="BJ45" s="57"/>
      <c r="BK45" s="57"/>
      <c r="BL45" s="57">
        <v>0</v>
      </c>
      <c r="BM45" s="57">
        <v>0</v>
      </c>
      <c r="BN45" s="57">
        <v>0</v>
      </c>
      <c r="BO45" s="57">
        <v>0</v>
      </c>
    </row>
    <row r="46" spans="2:67" s="69" customFormat="1" hidden="1" outlineLevel="1">
      <c r="B46" s="113"/>
      <c r="C46" s="122"/>
      <c r="D46" s="122"/>
      <c r="E46" s="122"/>
      <c r="F46" s="122"/>
      <c r="G46" s="122"/>
      <c r="H46" s="122"/>
      <c r="I46" s="122"/>
      <c r="J46" s="57"/>
      <c r="K46" s="116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>
        <v>0</v>
      </c>
      <c r="BJ46" s="57"/>
      <c r="BK46" s="57"/>
      <c r="BL46" s="57">
        <v>0</v>
      </c>
      <c r="BM46" s="57">
        <v>0</v>
      </c>
      <c r="BN46" s="57">
        <v>0</v>
      </c>
      <c r="BO46" s="57">
        <v>0</v>
      </c>
    </row>
    <row r="47" spans="2:67" s="69" customFormat="1" collapsed="1">
      <c r="B47" s="113" t="s">
        <v>142</v>
      </c>
      <c r="C47" s="122"/>
      <c r="D47" s="122"/>
      <c r="E47" s="122"/>
      <c r="F47" s="122"/>
      <c r="G47" s="122"/>
      <c r="H47" s="122"/>
      <c r="I47" s="122"/>
      <c r="J47" s="57"/>
      <c r="K47" s="57">
        <v>-354030</v>
      </c>
      <c r="L47" s="57">
        <v>-354030</v>
      </c>
      <c r="M47" s="57">
        <v>-354030</v>
      </c>
      <c r="N47" s="57">
        <v>-354030</v>
      </c>
      <c r="O47" s="57">
        <v>-778460</v>
      </c>
      <c r="P47" s="57">
        <v>-778460</v>
      </c>
      <c r="Q47" s="57">
        <v>-778460</v>
      </c>
      <c r="R47" s="57">
        <v>-778460</v>
      </c>
      <c r="S47" s="57">
        <v>0</v>
      </c>
      <c r="T47" s="57"/>
      <c r="U47" s="57">
        <v>0</v>
      </c>
      <c r="V47" s="57">
        <v>0</v>
      </c>
      <c r="W47" s="57">
        <v>0</v>
      </c>
      <c r="X47" s="57">
        <v>0</v>
      </c>
      <c r="Y47" s="57">
        <v>0</v>
      </c>
      <c r="Z47" s="57">
        <v>0</v>
      </c>
      <c r="AA47" s="57">
        <v>0</v>
      </c>
      <c r="AB47" s="57">
        <v>0</v>
      </c>
      <c r="AC47" s="57">
        <v>0</v>
      </c>
      <c r="AD47" s="57">
        <v>0</v>
      </c>
      <c r="AE47" s="57">
        <v>0</v>
      </c>
      <c r="AF47" s="57">
        <v>0</v>
      </c>
      <c r="AG47" s="57">
        <v>0</v>
      </c>
      <c r="AH47" s="57">
        <v>0</v>
      </c>
      <c r="AI47" s="57">
        <v>0</v>
      </c>
      <c r="AJ47" s="57">
        <v>0</v>
      </c>
      <c r="AK47" s="57">
        <v>0</v>
      </c>
      <c r="AL47" s="57">
        <v>0</v>
      </c>
      <c r="AM47" s="57">
        <v>0</v>
      </c>
      <c r="AN47" s="57">
        <v>0</v>
      </c>
      <c r="AO47" s="57">
        <v>0</v>
      </c>
      <c r="AP47" s="57">
        <v>0</v>
      </c>
      <c r="AQ47" s="57">
        <v>0</v>
      </c>
      <c r="AR47" s="57">
        <v>0</v>
      </c>
      <c r="AS47" s="57">
        <v>0</v>
      </c>
      <c r="AT47" s="57">
        <v>0</v>
      </c>
      <c r="AU47" s="57">
        <v>0</v>
      </c>
      <c r="AV47" s="57">
        <v>0</v>
      </c>
      <c r="AW47" s="57">
        <v>0</v>
      </c>
      <c r="AX47" s="57">
        <v>0</v>
      </c>
      <c r="AY47" s="57">
        <v>0</v>
      </c>
      <c r="AZ47" s="57">
        <v>0</v>
      </c>
      <c r="BA47" s="57">
        <v>0</v>
      </c>
      <c r="BB47" s="57">
        <v>0</v>
      </c>
      <c r="BC47" s="57">
        <v>0</v>
      </c>
      <c r="BD47" s="57">
        <v>0</v>
      </c>
      <c r="BE47" s="57">
        <v>0</v>
      </c>
      <c r="BF47" s="57">
        <v>0</v>
      </c>
      <c r="BG47" s="57">
        <v>0</v>
      </c>
      <c r="BH47" s="57">
        <v>0</v>
      </c>
      <c r="BI47" s="57">
        <v>0</v>
      </c>
      <c r="BJ47" s="57">
        <v>0</v>
      </c>
      <c r="BK47" s="57">
        <v>0</v>
      </c>
      <c r="BL47" s="57">
        <v>0</v>
      </c>
      <c r="BM47" s="57">
        <v>0</v>
      </c>
      <c r="BN47" s="57">
        <v>0</v>
      </c>
      <c r="BO47" s="57">
        <v>0</v>
      </c>
    </row>
    <row r="48" spans="2:67" s="69" customFormat="1" collapsed="1">
      <c r="B48" s="113" t="s">
        <v>143</v>
      </c>
      <c r="C48" s="122"/>
      <c r="D48" s="122"/>
      <c r="E48" s="122"/>
      <c r="F48" s="122"/>
      <c r="G48" s="122"/>
      <c r="H48" s="122"/>
      <c r="I48" s="122"/>
      <c r="J48" s="57"/>
      <c r="K48" s="116">
        <v>0</v>
      </c>
      <c r="L48" s="57">
        <v>270040</v>
      </c>
      <c r="M48" s="57">
        <v>270040</v>
      </c>
      <c r="N48" s="57">
        <v>270040</v>
      </c>
      <c r="O48" s="57">
        <v>0</v>
      </c>
      <c r="P48" s="57">
        <v>0</v>
      </c>
      <c r="Q48" s="57">
        <v>0</v>
      </c>
      <c r="R48" s="57">
        <v>0</v>
      </c>
      <c r="S48" s="57">
        <v>0</v>
      </c>
      <c r="T48" s="57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0</v>
      </c>
      <c r="AB48" s="57">
        <v>0</v>
      </c>
      <c r="AC48" s="57">
        <v>0</v>
      </c>
      <c r="AD48" s="57">
        <v>0</v>
      </c>
      <c r="AE48" s="57">
        <v>0</v>
      </c>
      <c r="AF48" s="57">
        <v>0</v>
      </c>
      <c r="AG48" s="57">
        <v>0</v>
      </c>
      <c r="AH48" s="57">
        <v>0</v>
      </c>
      <c r="AI48" s="57">
        <v>0</v>
      </c>
      <c r="AJ48" s="57">
        <v>0</v>
      </c>
      <c r="AK48" s="57">
        <v>0</v>
      </c>
      <c r="AL48" s="57">
        <v>0</v>
      </c>
      <c r="AM48" s="57">
        <v>0</v>
      </c>
      <c r="AN48" s="57">
        <v>0</v>
      </c>
      <c r="AO48" s="57">
        <v>0</v>
      </c>
      <c r="AP48" s="57">
        <v>0</v>
      </c>
      <c r="AQ48" s="57">
        <v>0</v>
      </c>
      <c r="AR48" s="57">
        <v>0</v>
      </c>
      <c r="AS48" s="57">
        <v>0</v>
      </c>
      <c r="AT48" s="57">
        <v>0</v>
      </c>
      <c r="AU48" s="57">
        <v>0</v>
      </c>
      <c r="AV48" s="57">
        <v>0</v>
      </c>
      <c r="AW48" s="57">
        <v>0</v>
      </c>
      <c r="AX48" s="57">
        <v>0</v>
      </c>
      <c r="AY48" s="57">
        <v>0</v>
      </c>
      <c r="AZ48" s="57">
        <v>0</v>
      </c>
      <c r="BA48" s="57">
        <v>0</v>
      </c>
      <c r="BB48" s="57">
        <v>0</v>
      </c>
      <c r="BC48" s="57">
        <v>0</v>
      </c>
      <c r="BD48" s="57">
        <v>0</v>
      </c>
      <c r="BE48" s="57">
        <v>0</v>
      </c>
      <c r="BF48" s="57">
        <v>0</v>
      </c>
      <c r="BG48" s="57">
        <v>0</v>
      </c>
      <c r="BH48" s="57">
        <v>0</v>
      </c>
      <c r="BI48" s="57">
        <v>0</v>
      </c>
      <c r="BJ48" s="57">
        <v>0</v>
      </c>
      <c r="BK48" s="57">
        <v>0</v>
      </c>
      <c r="BL48" s="57">
        <v>0</v>
      </c>
      <c r="BM48" s="57">
        <v>0</v>
      </c>
      <c r="BN48" s="57">
        <v>0</v>
      </c>
      <c r="BO48" s="57">
        <v>0</v>
      </c>
    </row>
    <row r="49" spans="2:67" s="69" customFormat="1">
      <c r="B49" s="113" t="s">
        <v>144</v>
      </c>
      <c r="C49" s="122"/>
      <c r="D49" s="122"/>
      <c r="E49" s="122"/>
      <c r="F49" s="122"/>
      <c r="G49" s="122"/>
      <c r="H49" s="122"/>
      <c r="I49" s="122"/>
      <c r="J49" s="57"/>
      <c r="K49" s="116">
        <v>0</v>
      </c>
      <c r="L49" s="57">
        <v>94749</v>
      </c>
      <c r="M49" s="57">
        <v>5129</v>
      </c>
      <c r="N49" s="57">
        <v>1421822</v>
      </c>
      <c r="O49" s="57">
        <v>489497</v>
      </c>
      <c r="P49" s="57">
        <v>1117645</v>
      </c>
      <c r="Q49" s="57">
        <v>1010842</v>
      </c>
      <c r="R49" s="57">
        <v>2818972</v>
      </c>
      <c r="S49" s="57">
        <v>288539</v>
      </c>
      <c r="T49" s="57">
        <v>993179</v>
      </c>
      <c r="U49" s="57">
        <v>0</v>
      </c>
      <c r="V49" s="57">
        <v>0</v>
      </c>
      <c r="W49" s="57">
        <v>292800</v>
      </c>
      <c r="X49" s="57">
        <v>292800</v>
      </c>
      <c r="Y49" s="57">
        <v>0</v>
      </c>
      <c r="Z49" s="57">
        <v>0</v>
      </c>
      <c r="AA49" s="57">
        <v>68557</v>
      </c>
      <c r="AB49" s="57">
        <v>0</v>
      </c>
      <c r="AC49" s="57">
        <v>85307</v>
      </c>
      <c r="AD49" s="57">
        <v>213347</v>
      </c>
      <c r="AE49" s="57">
        <v>0</v>
      </c>
      <c r="AF49" s="57">
        <v>0</v>
      </c>
      <c r="AG49" s="57">
        <v>0</v>
      </c>
      <c r="AH49" s="57">
        <v>0</v>
      </c>
      <c r="AI49" s="57">
        <v>0</v>
      </c>
      <c r="AJ49" s="57">
        <v>0</v>
      </c>
      <c r="AK49" s="57">
        <v>0</v>
      </c>
      <c r="AL49" s="57">
        <v>0</v>
      </c>
      <c r="AM49" s="57">
        <v>0</v>
      </c>
      <c r="AN49" s="57">
        <v>0</v>
      </c>
      <c r="AO49" s="57">
        <v>0</v>
      </c>
      <c r="AP49" s="57">
        <v>0</v>
      </c>
      <c r="AQ49" s="57">
        <v>0</v>
      </c>
      <c r="AR49" s="57">
        <v>0</v>
      </c>
      <c r="AS49" s="57">
        <v>0</v>
      </c>
      <c r="AT49" s="57">
        <v>0</v>
      </c>
      <c r="AU49" s="57">
        <v>0</v>
      </c>
      <c r="AV49" s="57">
        <v>0</v>
      </c>
      <c r="AW49" s="57">
        <v>0</v>
      </c>
      <c r="AX49" s="57">
        <v>0</v>
      </c>
      <c r="AY49" s="57">
        <v>0</v>
      </c>
      <c r="AZ49" s="57">
        <v>0</v>
      </c>
      <c r="BA49" s="57">
        <v>0</v>
      </c>
      <c r="BB49" s="57">
        <v>0</v>
      </c>
      <c r="BC49" s="57">
        <v>0</v>
      </c>
      <c r="BD49" s="57">
        <v>0</v>
      </c>
      <c r="BE49" s="57">
        <v>0</v>
      </c>
      <c r="BF49" s="57">
        <v>0</v>
      </c>
      <c r="BG49" s="57">
        <v>0</v>
      </c>
      <c r="BH49" s="57">
        <v>0</v>
      </c>
      <c r="BI49" s="57">
        <v>0</v>
      </c>
      <c r="BJ49" s="57">
        <v>0</v>
      </c>
      <c r="BK49" s="57">
        <v>0</v>
      </c>
      <c r="BL49" s="57">
        <v>0</v>
      </c>
      <c r="BM49" s="57">
        <v>0</v>
      </c>
      <c r="BN49" s="57">
        <v>0</v>
      </c>
      <c r="BO49" s="57">
        <v>0</v>
      </c>
    </row>
    <row r="50" spans="2:67" s="69" customFormat="1">
      <c r="B50" s="113" t="s">
        <v>145</v>
      </c>
      <c r="C50" s="122"/>
      <c r="D50" s="122"/>
      <c r="E50" s="122"/>
      <c r="F50" s="122"/>
      <c r="G50" s="122"/>
      <c r="H50" s="122"/>
      <c r="I50" s="122"/>
      <c r="J50" s="57"/>
      <c r="K50" s="57">
        <v>4427</v>
      </c>
      <c r="L50" s="57">
        <v>226283</v>
      </c>
      <c r="M50" s="57">
        <v>231126</v>
      </c>
      <c r="N50" s="57">
        <v>235969</v>
      </c>
      <c r="O50" s="57">
        <v>4843</v>
      </c>
      <c r="P50" s="57">
        <v>63668</v>
      </c>
      <c r="Q50" s="57">
        <v>74939</v>
      </c>
      <c r="R50" s="57">
        <v>90780</v>
      </c>
      <c r="S50" s="57">
        <v>11276</v>
      </c>
      <c r="T50" s="57">
        <v>49650</v>
      </c>
      <c r="U50" s="57">
        <v>60925</v>
      </c>
      <c r="V50" s="57">
        <v>72201</v>
      </c>
      <c r="W50" s="57">
        <v>11276</v>
      </c>
      <c r="X50" s="57">
        <v>65090</v>
      </c>
      <c r="Y50" s="57">
        <v>76366</v>
      </c>
      <c r="Z50" s="57">
        <v>87641</v>
      </c>
      <c r="AA50" s="57">
        <v>11277</v>
      </c>
      <c r="AB50" s="57">
        <v>40916</v>
      </c>
      <c r="AC50" s="57">
        <v>40916</v>
      </c>
      <c r="AD50" s="57">
        <v>66201</v>
      </c>
      <c r="AE50" s="57">
        <v>12642</v>
      </c>
      <c r="AF50" s="57">
        <v>35202</v>
      </c>
      <c r="AG50" s="57">
        <v>47844</v>
      </c>
      <c r="AH50" s="57">
        <v>60486</v>
      </c>
      <c r="AI50" s="57">
        <v>0</v>
      </c>
      <c r="AJ50" s="57">
        <v>3</v>
      </c>
      <c r="AK50" s="57">
        <v>1581</v>
      </c>
      <c r="AL50" s="57">
        <v>1581</v>
      </c>
      <c r="AM50" s="57">
        <v>0</v>
      </c>
      <c r="AN50" s="57">
        <v>0</v>
      </c>
      <c r="AO50" s="57">
        <v>0</v>
      </c>
      <c r="AP50" s="57">
        <v>0</v>
      </c>
      <c r="AQ50" s="57">
        <v>0</v>
      </c>
      <c r="AR50" s="57">
        <v>0</v>
      </c>
      <c r="AS50" s="57">
        <v>0</v>
      </c>
      <c r="AT50" s="57">
        <v>9</v>
      </c>
      <c r="AU50" s="57">
        <v>0</v>
      </c>
      <c r="AV50" s="57">
        <v>6</v>
      </c>
      <c r="AW50" s="57">
        <v>6</v>
      </c>
      <c r="AX50" s="57">
        <v>6</v>
      </c>
      <c r="AY50" s="57">
        <v>0</v>
      </c>
      <c r="AZ50" s="57">
        <v>0</v>
      </c>
      <c r="BA50" s="57">
        <v>0</v>
      </c>
      <c r="BB50" s="57">
        <v>0</v>
      </c>
      <c r="BC50" s="57">
        <v>0</v>
      </c>
      <c r="BD50" s="57">
        <v>0</v>
      </c>
      <c r="BE50" s="57">
        <v>0</v>
      </c>
      <c r="BF50" s="57">
        <v>0</v>
      </c>
      <c r="BG50" s="57">
        <v>0</v>
      </c>
      <c r="BH50" s="57">
        <v>0</v>
      </c>
      <c r="BI50" s="57">
        <v>0</v>
      </c>
      <c r="BJ50" s="57">
        <v>0</v>
      </c>
      <c r="BK50" s="57">
        <v>0</v>
      </c>
      <c r="BL50" s="57">
        <v>0</v>
      </c>
      <c r="BM50" s="57">
        <v>0</v>
      </c>
      <c r="BN50" s="57">
        <v>0</v>
      </c>
      <c r="BO50" s="57">
        <v>0</v>
      </c>
    </row>
    <row r="51" spans="2:67" s="69" customFormat="1">
      <c r="B51" s="113" t="s">
        <v>146</v>
      </c>
      <c r="C51" s="122"/>
      <c r="D51" s="122"/>
      <c r="E51" s="122"/>
      <c r="F51" s="122"/>
      <c r="G51" s="122"/>
      <c r="H51" s="122"/>
      <c r="I51" s="122"/>
      <c r="J51" s="57"/>
      <c r="K51" s="57">
        <v>75030</v>
      </c>
      <c r="L51" s="57">
        <v>128051</v>
      </c>
      <c r="M51" s="57">
        <v>147316</v>
      </c>
      <c r="N51" s="57">
        <v>206393</v>
      </c>
      <c r="O51" s="57">
        <v>63496</v>
      </c>
      <c r="P51" s="57">
        <v>99568</v>
      </c>
      <c r="Q51" s="57">
        <v>167324</v>
      </c>
      <c r="R51" s="57">
        <v>207130</v>
      </c>
      <c r="S51" s="57">
        <v>46172</v>
      </c>
      <c r="T51" s="57">
        <v>46172</v>
      </c>
      <c r="U51" s="57">
        <v>46172</v>
      </c>
      <c r="V51" s="57">
        <v>113802</v>
      </c>
      <c r="W51" s="57">
        <v>14457</v>
      </c>
      <c r="X51" s="57">
        <v>40521</v>
      </c>
      <c r="Y51" s="57">
        <v>63283</v>
      </c>
      <c r="Z51" s="57">
        <v>96413</v>
      </c>
      <c r="AA51" s="57">
        <v>4345</v>
      </c>
      <c r="AB51" s="57">
        <v>54933</v>
      </c>
      <c r="AC51" s="57">
        <v>75405</v>
      </c>
      <c r="AD51" s="57">
        <v>105020</v>
      </c>
      <c r="AE51" s="57">
        <v>38676</v>
      </c>
      <c r="AF51" s="57">
        <v>63067</v>
      </c>
      <c r="AG51" s="57">
        <v>109368</v>
      </c>
      <c r="AH51" s="57">
        <v>113569</v>
      </c>
      <c r="AI51" s="57">
        <v>92166</v>
      </c>
      <c r="AJ51" s="57">
        <v>107862</v>
      </c>
      <c r="AK51" s="57">
        <v>107862</v>
      </c>
      <c r="AL51" s="57">
        <v>155736</v>
      </c>
      <c r="AM51" s="57">
        <v>86577</v>
      </c>
      <c r="AN51" s="57">
        <v>133285</v>
      </c>
      <c r="AO51" s="57">
        <v>206406</v>
      </c>
      <c r="AP51" s="57">
        <v>206406</v>
      </c>
      <c r="AQ51" s="57">
        <v>0</v>
      </c>
      <c r="AR51" s="57">
        <v>0</v>
      </c>
      <c r="AS51" s="57">
        <v>0</v>
      </c>
      <c r="AT51" s="57">
        <v>0</v>
      </c>
      <c r="AU51" s="57">
        <v>0</v>
      </c>
      <c r="AV51" s="57">
        <v>316</v>
      </c>
      <c r="AW51" s="57">
        <v>3924</v>
      </c>
      <c r="AX51" s="57">
        <v>3924</v>
      </c>
      <c r="AY51" s="57">
        <v>0</v>
      </c>
      <c r="AZ51" s="57">
        <v>0</v>
      </c>
      <c r="BA51" s="57">
        <v>0</v>
      </c>
      <c r="BB51" s="57">
        <v>0</v>
      </c>
      <c r="BC51" s="57">
        <v>208174</v>
      </c>
      <c r="BD51" s="57">
        <v>358831</v>
      </c>
      <c r="BE51" s="57">
        <v>508231</v>
      </c>
      <c r="BF51" s="57">
        <v>633667</v>
      </c>
      <c r="BG51" s="57">
        <v>0</v>
      </c>
      <c r="BH51" s="57">
        <v>0</v>
      </c>
      <c r="BI51" s="57">
        <v>0</v>
      </c>
      <c r="BJ51" s="57">
        <v>3149</v>
      </c>
      <c r="BK51" s="57">
        <v>428</v>
      </c>
      <c r="BL51" s="57">
        <v>429</v>
      </c>
      <c r="BM51" s="57">
        <v>430</v>
      </c>
      <c r="BN51" s="57">
        <v>374614</v>
      </c>
      <c r="BO51" s="57">
        <v>1798</v>
      </c>
    </row>
    <row r="52" spans="2:67" s="69" customFormat="1" hidden="1" outlineLevel="1">
      <c r="B52" s="113"/>
      <c r="C52" s="122"/>
      <c r="D52" s="122"/>
      <c r="E52" s="122"/>
      <c r="F52" s="122"/>
      <c r="G52" s="122"/>
      <c r="H52" s="122"/>
      <c r="I52" s="122"/>
      <c r="J52" s="57"/>
      <c r="K52" s="116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>
        <v>0</v>
      </c>
      <c r="BJ52" s="57"/>
      <c r="BK52" s="57">
        <v>0</v>
      </c>
      <c r="BL52" s="57">
        <v>0</v>
      </c>
      <c r="BM52" s="57">
        <v>0</v>
      </c>
      <c r="BN52" s="57">
        <v>0</v>
      </c>
      <c r="BO52" s="57">
        <v>0</v>
      </c>
    </row>
    <row r="53" spans="2:67" s="69" customFormat="1" collapsed="1">
      <c r="B53" s="113" t="s">
        <v>147</v>
      </c>
      <c r="C53" s="122"/>
      <c r="D53" s="122"/>
      <c r="E53" s="122"/>
      <c r="F53" s="122"/>
      <c r="G53" s="122"/>
      <c r="H53" s="122"/>
      <c r="I53" s="122"/>
      <c r="J53" s="57"/>
      <c r="K53" s="57">
        <v>691880</v>
      </c>
      <c r="L53" s="57">
        <v>-8731948</v>
      </c>
      <c r="M53" s="57">
        <v>-12795304</v>
      </c>
      <c r="N53" s="57">
        <v>-6671365</v>
      </c>
      <c r="O53" s="57">
        <v>2373448</v>
      </c>
      <c r="P53" s="57">
        <v>-5943769</v>
      </c>
      <c r="Q53" s="57">
        <v>-264134</v>
      </c>
      <c r="R53" s="57">
        <v>-7462491</v>
      </c>
      <c r="S53" s="57">
        <v>10200894</v>
      </c>
      <c r="T53" s="57">
        <v>7269506</v>
      </c>
      <c r="U53" s="57">
        <v>16474610</v>
      </c>
      <c r="V53" s="57">
        <v>2278264</v>
      </c>
      <c r="W53" s="57">
        <v>2125299</v>
      </c>
      <c r="X53" s="57">
        <v>-1888415</v>
      </c>
      <c r="Y53" s="57">
        <v>-12241897</v>
      </c>
      <c r="Z53" s="57">
        <v>-17153642</v>
      </c>
      <c r="AA53" s="57">
        <v>1689746</v>
      </c>
      <c r="AB53" s="57">
        <v>-3339415</v>
      </c>
      <c r="AC53" s="57">
        <v>-10401945</v>
      </c>
      <c r="AD53" s="57">
        <v>-6617919</v>
      </c>
      <c r="AE53" s="57">
        <v>382736</v>
      </c>
      <c r="AF53" s="57">
        <v>14944812</v>
      </c>
      <c r="AG53" s="57">
        <v>12170191</v>
      </c>
      <c r="AH53" s="57">
        <v>-15222484</v>
      </c>
      <c r="AI53" s="57">
        <v>1149998</v>
      </c>
      <c r="AJ53" s="57">
        <v>-5640000</v>
      </c>
      <c r="AK53" s="57">
        <v>-9040718</v>
      </c>
      <c r="AL53" s="57">
        <v>-17901456</v>
      </c>
      <c r="AM53" s="57">
        <v>-8198283</v>
      </c>
      <c r="AN53" s="57">
        <v>-8807363</v>
      </c>
      <c r="AO53" s="57">
        <v>-2840442</v>
      </c>
      <c r="AP53" s="57">
        <v>6471834</v>
      </c>
      <c r="AQ53" s="57">
        <v>19141454</v>
      </c>
      <c r="AR53" s="57">
        <v>16290795</v>
      </c>
      <c r="AS53" s="57">
        <v>4010748</v>
      </c>
      <c r="AT53" s="57">
        <v>-16125147</v>
      </c>
      <c r="AU53" s="57">
        <v>-3522241</v>
      </c>
      <c r="AV53" s="57">
        <v>4529196</v>
      </c>
      <c r="AW53" s="57">
        <v>23968044</v>
      </c>
      <c r="AX53" s="57">
        <v>14685260</v>
      </c>
      <c r="AY53" s="57">
        <v>11723106</v>
      </c>
      <c r="AZ53" s="57">
        <v>20863086</v>
      </c>
      <c r="BA53" s="57">
        <v>61930670</v>
      </c>
      <c r="BB53" s="57">
        <v>62406634</v>
      </c>
      <c r="BC53" s="57">
        <v>582358</v>
      </c>
      <c r="BD53" s="57">
        <v>-10022106</v>
      </c>
      <c r="BE53" s="57">
        <v>-13428399</v>
      </c>
      <c r="BF53" s="57">
        <v>498665</v>
      </c>
      <c r="BG53" s="57">
        <v>6037115</v>
      </c>
      <c r="BH53" s="57">
        <v>-16366057</v>
      </c>
      <c r="BI53" s="57">
        <v>-6101457</v>
      </c>
      <c r="BJ53" s="57">
        <v>-10223811</v>
      </c>
      <c r="BK53" s="57">
        <v>8315238</v>
      </c>
      <c r="BL53" s="57">
        <v>2675868</v>
      </c>
      <c r="BM53" s="57">
        <v>14548968</v>
      </c>
      <c r="BN53" s="57">
        <v>21942578</v>
      </c>
      <c r="BO53" s="57">
        <v>5276984</v>
      </c>
    </row>
    <row r="54" spans="2:67" s="69" customFormat="1">
      <c r="B54" s="102" t="s">
        <v>136</v>
      </c>
      <c r="C54" s="123"/>
      <c r="D54" s="123"/>
      <c r="E54" s="123"/>
      <c r="F54" s="123"/>
      <c r="G54" s="123"/>
      <c r="H54" s="123"/>
      <c r="I54" s="123"/>
      <c r="J54" s="118"/>
      <c r="K54" s="118">
        <v>-555601</v>
      </c>
      <c r="L54" s="118">
        <v>-10766542</v>
      </c>
      <c r="M54" s="118">
        <v>-16706199</v>
      </c>
      <c r="N54" s="118">
        <v>-14797272</v>
      </c>
      <c r="O54" s="118">
        <v>564112</v>
      </c>
      <c r="P54" s="118">
        <v>-9107756</v>
      </c>
      <c r="Q54" s="118">
        <v>-13123182</v>
      </c>
      <c r="R54" s="118">
        <v>-28838620</v>
      </c>
      <c r="S54" s="118">
        <v>8223950</v>
      </c>
      <c r="T54" s="118">
        <v>3926022</v>
      </c>
      <c r="U54" s="118">
        <v>9134763</v>
      </c>
      <c r="V54" s="118">
        <v>-9870070</v>
      </c>
      <c r="W54" s="118">
        <v>1506455</v>
      </c>
      <c r="X54" s="118">
        <v>-3730959</v>
      </c>
      <c r="Y54" s="118">
        <v>-15946052</v>
      </c>
      <c r="Z54" s="118">
        <v>-20513234</v>
      </c>
      <c r="AA54" s="118">
        <v>1278488</v>
      </c>
      <c r="AB54" s="118">
        <v>-5441730.8700000001</v>
      </c>
      <c r="AC54" s="118">
        <v>-13941150.26</v>
      </c>
      <c r="AD54" s="118">
        <v>-11615045.300000001</v>
      </c>
      <c r="AE54" s="118">
        <v>-498267</v>
      </c>
      <c r="AF54" s="118">
        <v>12613665</v>
      </c>
      <c r="AG54" s="118">
        <v>7963612</v>
      </c>
      <c r="AH54" s="118">
        <v>-20155122</v>
      </c>
      <c r="AI54" s="118">
        <v>57444</v>
      </c>
      <c r="AJ54" s="118">
        <v>-8452458</v>
      </c>
      <c r="AK54" s="118">
        <v>-13124748</v>
      </c>
      <c r="AL54" s="118">
        <v>-35441017</v>
      </c>
      <c r="AM54" s="118">
        <v>2324271</v>
      </c>
      <c r="AN54" s="118">
        <v>-293837</v>
      </c>
      <c r="AO54" s="118">
        <v>3643507</v>
      </c>
      <c r="AP54" s="118">
        <v>3673736</v>
      </c>
      <c r="AQ54" s="118">
        <v>13134593</v>
      </c>
      <c r="AR54" s="118">
        <v>10018946</v>
      </c>
      <c r="AS54" s="118">
        <v>-2455847</v>
      </c>
      <c r="AT54" s="118">
        <v>-23391646</v>
      </c>
      <c r="AU54" s="118">
        <v>-4970771</v>
      </c>
      <c r="AV54" s="118">
        <v>2149086</v>
      </c>
      <c r="AW54" s="118">
        <v>19915294</v>
      </c>
      <c r="AX54" s="118">
        <v>6211948</v>
      </c>
      <c r="AY54" s="118">
        <v>4980467</v>
      </c>
      <c r="AZ54" s="118">
        <v>11267984</v>
      </c>
      <c r="BA54" s="118">
        <v>48905007</v>
      </c>
      <c r="BB54" s="118">
        <v>48137658</v>
      </c>
      <c r="BC54" s="118">
        <v>-1593509</v>
      </c>
      <c r="BD54" s="118">
        <v>-14750648</v>
      </c>
      <c r="BE54" s="118">
        <v>-22359883</v>
      </c>
      <c r="BF54" s="118">
        <v>-12832319</v>
      </c>
      <c r="BG54" s="118">
        <v>3725037</v>
      </c>
      <c r="BH54" s="118">
        <v>-21629896</v>
      </c>
      <c r="BI54" s="118">
        <v>-12382962</v>
      </c>
      <c r="BJ54" s="118">
        <v>-25964855</v>
      </c>
      <c r="BK54" s="118">
        <v>4802771</v>
      </c>
      <c r="BL54" s="118">
        <v>-4782995</v>
      </c>
      <c r="BM54" s="118">
        <v>2587842</v>
      </c>
      <c r="BN54" s="118">
        <v>3305552</v>
      </c>
      <c r="BO54" s="118">
        <v>2882363</v>
      </c>
    </row>
    <row r="55" spans="2:67" s="69" customFormat="1">
      <c r="B55" s="115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</row>
    <row r="56" spans="2:67" s="69" customFormat="1" collapsed="1">
      <c r="B56" s="114" t="s">
        <v>148</v>
      </c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</row>
    <row r="57" spans="2:67" s="69" customFormat="1" hidden="1" outlineLevel="1">
      <c r="B57" s="113"/>
      <c r="C57" s="122"/>
      <c r="D57" s="122"/>
      <c r="E57" s="122"/>
      <c r="F57" s="122"/>
      <c r="G57" s="122"/>
      <c r="H57" s="122"/>
      <c r="I57" s="122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</row>
    <row r="58" spans="2:67" s="69" customFormat="1" hidden="1" outlineLevel="1">
      <c r="B58" s="113"/>
      <c r="C58" s="122"/>
      <c r="D58" s="122"/>
      <c r="E58" s="122"/>
      <c r="F58" s="122"/>
      <c r="G58" s="122"/>
      <c r="H58" s="122"/>
      <c r="I58" s="122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</row>
    <row r="59" spans="2:67" s="69" customFormat="1" collapsed="1">
      <c r="B59" s="113" t="s">
        <v>159</v>
      </c>
      <c r="C59" s="122"/>
      <c r="D59" s="122"/>
      <c r="E59" s="122"/>
      <c r="F59" s="122"/>
      <c r="G59" s="122"/>
      <c r="H59" s="122"/>
      <c r="I59" s="122"/>
      <c r="J59" s="116"/>
      <c r="K59" s="116">
        <v>0</v>
      </c>
      <c r="L59" s="116">
        <v>0</v>
      </c>
      <c r="M59" s="116">
        <v>0</v>
      </c>
      <c r="N59" s="116">
        <v>0</v>
      </c>
      <c r="O59" s="116">
        <v>0</v>
      </c>
      <c r="P59" s="116">
        <v>0</v>
      </c>
      <c r="Q59" s="116">
        <v>0</v>
      </c>
      <c r="R59" s="116">
        <v>0</v>
      </c>
      <c r="S59" s="116">
        <v>0</v>
      </c>
      <c r="T59" s="116">
        <v>0</v>
      </c>
      <c r="U59" s="116">
        <v>0</v>
      </c>
      <c r="V59" s="116">
        <v>282558</v>
      </c>
      <c r="W59" s="116">
        <v>0</v>
      </c>
      <c r="X59" s="116">
        <v>0</v>
      </c>
      <c r="Y59" s="116">
        <v>0</v>
      </c>
      <c r="Z59" s="116">
        <v>0</v>
      </c>
      <c r="AA59" s="116">
        <v>0</v>
      </c>
      <c r="AB59" s="116">
        <v>329996.87</v>
      </c>
      <c r="AC59" s="116">
        <v>332452.26</v>
      </c>
      <c r="AD59" s="116">
        <v>342195.3</v>
      </c>
      <c r="AE59" s="116">
        <v>0</v>
      </c>
      <c r="AF59" s="116">
        <v>0</v>
      </c>
      <c r="AG59" s="116">
        <v>0</v>
      </c>
      <c r="AH59" s="116">
        <v>0</v>
      </c>
      <c r="AI59" s="116">
        <v>0</v>
      </c>
      <c r="AJ59" s="116">
        <v>0</v>
      </c>
      <c r="AK59" s="116">
        <v>0</v>
      </c>
      <c r="AL59" s="116">
        <v>0</v>
      </c>
      <c r="AM59" s="116">
        <v>0</v>
      </c>
      <c r="AN59" s="116">
        <v>0</v>
      </c>
      <c r="AO59" s="116">
        <v>0</v>
      </c>
      <c r="AP59" s="116">
        <v>0</v>
      </c>
      <c r="AQ59" s="116">
        <v>0</v>
      </c>
      <c r="AR59" s="116">
        <v>0</v>
      </c>
      <c r="AS59" s="116">
        <v>0</v>
      </c>
      <c r="AT59" s="116">
        <v>0</v>
      </c>
      <c r="AU59" s="116">
        <v>0</v>
      </c>
      <c r="AV59" s="116">
        <v>0</v>
      </c>
      <c r="AW59" s="116">
        <v>0</v>
      </c>
      <c r="AX59" s="116">
        <v>0</v>
      </c>
      <c r="AY59" s="116">
        <v>0</v>
      </c>
      <c r="AZ59" s="116">
        <v>0</v>
      </c>
      <c r="BA59" s="116">
        <v>0</v>
      </c>
      <c r="BB59" s="116">
        <v>0</v>
      </c>
      <c r="BC59" s="116">
        <v>0</v>
      </c>
      <c r="BD59" s="57">
        <v>0</v>
      </c>
      <c r="BE59" s="57">
        <v>0</v>
      </c>
      <c r="BF59" s="57">
        <v>0</v>
      </c>
      <c r="BG59" s="57">
        <v>0</v>
      </c>
      <c r="BH59" s="57">
        <v>0</v>
      </c>
      <c r="BI59" s="57">
        <v>0</v>
      </c>
      <c r="BJ59" s="57">
        <v>0</v>
      </c>
      <c r="BK59" s="57">
        <v>0</v>
      </c>
      <c r="BL59" s="57">
        <v>0</v>
      </c>
      <c r="BM59" s="57">
        <v>0</v>
      </c>
      <c r="BN59" s="57"/>
      <c r="BO59" s="57"/>
    </row>
    <row r="60" spans="2:67" s="69" customFormat="1" hidden="1" outlineLevel="1">
      <c r="B60" s="113"/>
      <c r="C60" s="122"/>
      <c r="D60" s="122"/>
      <c r="E60" s="122"/>
      <c r="F60" s="122"/>
      <c r="G60" s="122"/>
      <c r="H60" s="122"/>
      <c r="I60" s="122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BL60" s="57">
        <v>0</v>
      </c>
      <c r="BM60" s="57">
        <v>0</v>
      </c>
      <c r="BN60" s="57"/>
    </row>
    <row r="61" spans="2:67" s="69" customFormat="1" hidden="1" outlineLevel="1">
      <c r="B61" s="113"/>
      <c r="C61" s="122"/>
      <c r="D61" s="122"/>
      <c r="E61" s="122"/>
      <c r="F61" s="122"/>
      <c r="G61" s="122"/>
      <c r="H61" s="122"/>
      <c r="I61" s="122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BL61" s="57">
        <v>0</v>
      </c>
      <c r="BM61" s="57">
        <v>0</v>
      </c>
      <c r="BN61" s="57"/>
    </row>
    <row r="62" spans="2:67" s="69" customFormat="1" hidden="1" outlineLevel="1">
      <c r="B62" s="113"/>
      <c r="C62" s="122"/>
      <c r="D62" s="122"/>
      <c r="E62" s="122"/>
      <c r="F62" s="122"/>
      <c r="G62" s="122"/>
      <c r="H62" s="122"/>
      <c r="I62" s="122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BL62" s="57">
        <v>0</v>
      </c>
      <c r="BM62" s="57">
        <v>0</v>
      </c>
      <c r="BN62" s="57"/>
    </row>
    <row r="63" spans="2:67" s="69" customFormat="1" hidden="1" outlineLevel="1">
      <c r="B63" s="113"/>
      <c r="C63" s="122"/>
      <c r="D63" s="122"/>
      <c r="E63" s="122"/>
      <c r="F63" s="122"/>
      <c r="G63" s="122"/>
      <c r="H63" s="122"/>
      <c r="I63" s="122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BL63" s="57">
        <v>0</v>
      </c>
      <c r="BM63" s="57">
        <v>0</v>
      </c>
      <c r="BN63" s="57"/>
    </row>
    <row r="64" spans="2:67" s="69" customFormat="1" collapsed="1">
      <c r="B64" s="113" t="s">
        <v>270</v>
      </c>
      <c r="C64" s="122"/>
      <c r="D64" s="122"/>
      <c r="E64" s="122"/>
      <c r="F64" s="122"/>
      <c r="G64" s="122"/>
      <c r="H64" s="122"/>
      <c r="I64" s="122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Y64" s="57">
        <v>923327</v>
      </c>
      <c r="AZ64" s="57">
        <v>923327</v>
      </c>
      <c r="BA64" s="57">
        <v>923327</v>
      </c>
      <c r="BB64" s="57">
        <v>10843326</v>
      </c>
      <c r="BC64" s="116">
        <v>0</v>
      </c>
      <c r="BD64" s="116">
        <v>0</v>
      </c>
      <c r="BE64" s="116">
        <v>0</v>
      </c>
      <c r="BF64" s="57">
        <v>0</v>
      </c>
      <c r="BG64" s="57">
        <v>0</v>
      </c>
      <c r="BH64" s="57">
        <v>0</v>
      </c>
      <c r="BI64" s="57">
        <v>0</v>
      </c>
      <c r="BJ64" s="57">
        <v>0</v>
      </c>
      <c r="BK64" s="57">
        <v>0</v>
      </c>
      <c r="BL64" s="57">
        <v>0</v>
      </c>
      <c r="BM64" s="57">
        <v>0</v>
      </c>
      <c r="BN64" s="57"/>
      <c r="BO64" s="57"/>
    </row>
    <row r="65" spans="2:67" s="69" customFormat="1">
      <c r="B65" s="113" t="s">
        <v>160</v>
      </c>
      <c r="C65" s="122"/>
      <c r="D65" s="122"/>
      <c r="E65" s="122"/>
      <c r="F65" s="122"/>
      <c r="G65" s="122"/>
      <c r="H65" s="122"/>
      <c r="I65" s="122"/>
      <c r="J65" s="57"/>
      <c r="K65" s="57">
        <v>8323417</v>
      </c>
      <c r="L65" s="57">
        <v>11361247</v>
      </c>
      <c r="M65" s="57">
        <v>18335929</v>
      </c>
      <c r="N65" s="57">
        <v>21867443</v>
      </c>
      <c r="O65" s="57">
        <v>10435139</v>
      </c>
      <c r="P65" s="57">
        <v>14461788</v>
      </c>
      <c r="Q65" s="57">
        <v>19129012</v>
      </c>
      <c r="R65" s="57">
        <v>26597548</v>
      </c>
      <c r="S65" s="57">
        <v>9711038</v>
      </c>
      <c r="T65" s="57">
        <v>12901684</v>
      </c>
      <c r="U65" s="57">
        <v>18912888</v>
      </c>
      <c r="V65" s="57">
        <v>38298963</v>
      </c>
      <c r="W65" s="57">
        <v>13341728</v>
      </c>
      <c r="X65" s="57">
        <v>15704274</v>
      </c>
      <c r="Y65" s="57">
        <v>26767355</v>
      </c>
      <c r="Z65" s="57">
        <v>35422463</v>
      </c>
      <c r="AA65" s="57">
        <v>12252812</v>
      </c>
      <c r="AB65" s="57">
        <v>15329177</v>
      </c>
      <c r="AC65" s="57">
        <v>24530390</v>
      </c>
      <c r="AD65" s="57">
        <v>32205174</v>
      </c>
      <c r="AE65" s="57">
        <v>10054035</v>
      </c>
      <c r="AF65" s="57">
        <v>12391008</v>
      </c>
      <c r="AG65" s="57">
        <v>22790160</v>
      </c>
      <c r="AH65" s="57">
        <v>33635239</v>
      </c>
      <c r="AI65" s="57">
        <v>6768336</v>
      </c>
      <c r="AJ65" s="57">
        <v>9634409</v>
      </c>
      <c r="AK65" s="57">
        <v>18445815</v>
      </c>
      <c r="AL65" s="57">
        <v>24473905</v>
      </c>
      <c r="AM65" s="57">
        <v>14107133</v>
      </c>
      <c r="AN65" s="57">
        <v>17587540</v>
      </c>
      <c r="AO65" s="57">
        <v>25734592</v>
      </c>
      <c r="AP65" s="57">
        <v>29688620</v>
      </c>
      <c r="AQ65" s="57">
        <v>4803881</v>
      </c>
      <c r="AR65" s="57">
        <v>6738231</v>
      </c>
      <c r="AS65" s="57">
        <v>6738231</v>
      </c>
      <c r="AT65" s="57">
        <v>14880797</v>
      </c>
      <c r="AU65" s="57">
        <v>5286794</v>
      </c>
      <c r="AV65" s="57">
        <v>7214374</v>
      </c>
      <c r="AW65" s="57">
        <v>10010044</v>
      </c>
      <c r="AX65" s="57">
        <v>13059099</v>
      </c>
      <c r="AY65" s="57">
        <v>11282437</v>
      </c>
      <c r="AZ65" s="57">
        <v>13600578</v>
      </c>
      <c r="BA65" s="57">
        <v>21323506</v>
      </c>
      <c r="BB65" s="57">
        <v>26956175</v>
      </c>
      <c r="BC65" s="57">
        <v>8860722</v>
      </c>
      <c r="BD65" s="57">
        <v>12721609</v>
      </c>
      <c r="BE65" s="57">
        <v>18858026</v>
      </c>
      <c r="BF65" s="57">
        <v>19545958</v>
      </c>
      <c r="BG65" s="57">
        <v>12954464</v>
      </c>
      <c r="BH65" s="57">
        <v>16148618</v>
      </c>
      <c r="BI65" s="57">
        <v>15890991</v>
      </c>
      <c r="BJ65" s="57">
        <v>22389674</v>
      </c>
      <c r="BK65" s="57">
        <v>13522809</v>
      </c>
      <c r="BL65" s="57">
        <v>19228719</v>
      </c>
      <c r="BM65" s="57">
        <v>27489807</v>
      </c>
      <c r="BN65" s="57">
        <v>30358510</v>
      </c>
      <c r="BO65" s="57">
        <v>8710695</v>
      </c>
    </row>
    <row r="66" spans="2:67" s="69" customFormat="1" hidden="1" outlineLevel="1">
      <c r="B66" s="113"/>
      <c r="C66" s="122"/>
      <c r="D66" s="122"/>
      <c r="E66" s="122"/>
      <c r="F66" s="122"/>
      <c r="G66" s="122"/>
      <c r="H66" s="122"/>
      <c r="I66" s="122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>
        <v>0</v>
      </c>
      <c r="BI66" s="57">
        <v>0</v>
      </c>
      <c r="BJ66" s="57">
        <v>0</v>
      </c>
      <c r="BK66" s="57">
        <v>0</v>
      </c>
      <c r="BL66" s="57">
        <v>0</v>
      </c>
      <c r="BM66" s="57">
        <v>0</v>
      </c>
      <c r="BN66" s="57">
        <v>0</v>
      </c>
      <c r="BO66" s="57">
        <v>0</v>
      </c>
    </row>
    <row r="67" spans="2:67" s="69" customFormat="1" collapsed="1">
      <c r="B67" s="113" t="s">
        <v>149</v>
      </c>
      <c r="C67" s="122"/>
      <c r="D67" s="122"/>
      <c r="E67" s="122"/>
      <c r="F67" s="122"/>
      <c r="G67" s="122"/>
      <c r="H67" s="122"/>
      <c r="I67" s="122"/>
      <c r="J67" s="128"/>
      <c r="K67" s="128">
        <v>-11999905</v>
      </c>
      <c r="L67" s="128">
        <v>-15071464</v>
      </c>
      <c r="M67" s="128">
        <v>-24156824</v>
      </c>
      <c r="N67" s="128">
        <v>-29480125</v>
      </c>
      <c r="O67" s="128">
        <v>-8474783</v>
      </c>
      <c r="P67" s="128">
        <v>-11195439</v>
      </c>
      <c r="Q67" s="128">
        <v>-21905136</v>
      </c>
      <c r="R67" s="128">
        <v>-29350119</v>
      </c>
      <c r="S67" s="128">
        <v>-8831472</v>
      </c>
      <c r="T67" s="128">
        <v>-14660036</v>
      </c>
      <c r="U67" s="128">
        <v>-26162004</v>
      </c>
      <c r="V67" s="128">
        <v>-39208812</v>
      </c>
      <c r="W67" s="128">
        <v>-7136354</v>
      </c>
      <c r="X67" s="128">
        <v>-12788116</v>
      </c>
      <c r="Y67" s="128">
        <v>-21613911</v>
      </c>
      <c r="Z67" s="128">
        <v>-31755935</v>
      </c>
      <c r="AA67" s="128">
        <v>-7199245</v>
      </c>
      <c r="AB67" s="128">
        <v>-11636624</v>
      </c>
      <c r="AC67" s="128">
        <v>-20298003</v>
      </c>
      <c r="AD67" s="128">
        <v>-32792058</v>
      </c>
      <c r="AE67" s="128">
        <v>-6115997</v>
      </c>
      <c r="AF67" s="128">
        <v>-12388750</v>
      </c>
      <c r="AG67" s="128">
        <v>-21673699</v>
      </c>
      <c r="AH67" s="128">
        <v>-29404357</v>
      </c>
      <c r="AI67" s="128">
        <v>-6389477</v>
      </c>
      <c r="AJ67" s="128">
        <v>-11595661</v>
      </c>
      <c r="AK67" s="128">
        <v>-19373127</v>
      </c>
      <c r="AL67" s="128">
        <v>-30055927</v>
      </c>
      <c r="AM67" s="128">
        <v>-9176557</v>
      </c>
      <c r="AN67" s="128">
        <v>-15961404</v>
      </c>
      <c r="AO67" s="128">
        <v>-23060266</v>
      </c>
      <c r="AP67" s="128">
        <v>-32320790</v>
      </c>
      <c r="AQ67" s="128">
        <v>-5024348</v>
      </c>
      <c r="AR67" s="128">
        <v>-8356580</v>
      </c>
      <c r="AS67" s="128">
        <v>-11888297</v>
      </c>
      <c r="AT67" s="128">
        <v>-14296195</v>
      </c>
      <c r="AU67" s="128">
        <v>-4979301</v>
      </c>
      <c r="AV67" s="57">
        <v>-7882170</v>
      </c>
      <c r="AW67" s="57">
        <v>-13123430</v>
      </c>
      <c r="AX67" s="57">
        <v>-17411582</v>
      </c>
      <c r="AY67" s="57">
        <v>-10625148</v>
      </c>
      <c r="AZ67" s="57">
        <v>-14214111</v>
      </c>
      <c r="BA67" s="57">
        <v>-22989724</v>
      </c>
      <c r="BB67" s="57">
        <v>-27882727</v>
      </c>
      <c r="BC67" s="57">
        <v>-7979579</v>
      </c>
      <c r="BD67" s="57">
        <v>-11490163</v>
      </c>
      <c r="BE67" s="57">
        <v>-20377066</v>
      </c>
      <c r="BF67" s="57">
        <v>-37531083</v>
      </c>
      <c r="BG67" s="57">
        <v>-8142671</v>
      </c>
      <c r="BH67" s="57">
        <v>-13013665</v>
      </c>
      <c r="BI67" s="57">
        <v>-24666066</v>
      </c>
      <c r="BJ67" s="57">
        <v>-30819997</v>
      </c>
      <c r="BK67" s="57">
        <v>-10154189</v>
      </c>
      <c r="BL67" s="57">
        <v>-17863905</v>
      </c>
      <c r="BM67" s="57">
        <v>-23759048</v>
      </c>
      <c r="BN67" s="57">
        <v>-30757272</v>
      </c>
      <c r="BO67" s="57">
        <v>-5437838</v>
      </c>
    </row>
    <row r="68" spans="2:67" s="69" customFormat="1" outlineLevel="1">
      <c r="B68" s="113"/>
      <c r="C68" s="122"/>
      <c r="D68" s="122"/>
      <c r="E68" s="122"/>
      <c r="F68" s="122"/>
      <c r="G68" s="122"/>
      <c r="H68" s="122"/>
      <c r="I68" s="122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>
        <v>0</v>
      </c>
      <c r="BI68" s="57">
        <v>0</v>
      </c>
      <c r="BJ68" s="57">
        <v>0</v>
      </c>
      <c r="BK68" s="57">
        <v>0</v>
      </c>
      <c r="BL68" s="57">
        <v>0</v>
      </c>
      <c r="BM68" s="57">
        <v>0</v>
      </c>
      <c r="BN68" s="57">
        <v>0</v>
      </c>
      <c r="BO68" s="57">
        <v>0</v>
      </c>
    </row>
    <row r="69" spans="2:67" s="69" customFormat="1">
      <c r="B69" s="113" t="s">
        <v>156</v>
      </c>
      <c r="C69" s="122"/>
      <c r="D69" s="122"/>
      <c r="E69" s="122"/>
      <c r="F69" s="122"/>
      <c r="G69" s="122"/>
      <c r="H69" s="122"/>
      <c r="I69" s="122"/>
      <c r="J69" s="128"/>
      <c r="K69" s="128">
        <v>0</v>
      </c>
      <c r="L69" s="128">
        <v>0</v>
      </c>
      <c r="M69" s="128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0</v>
      </c>
      <c r="U69" s="128">
        <v>0</v>
      </c>
      <c r="V69" s="128">
        <v>0</v>
      </c>
      <c r="W69" s="128">
        <v>0</v>
      </c>
      <c r="X69" s="128">
        <v>0</v>
      </c>
      <c r="Y69" s="128">
        <v>0</v>
      </c>
      <c r="Z69" s="128">
        <v>0</v>
      </c>
      <c r="AA69" s="128">
        <v>0</v>
      </c>
      <c r="AB69" s="128">
        <v>0</v>
      </c>
      <c r="AC69" s="128">
        <v>0</v>
      </c>
      <c r="AD69" s="128">
        <v>0</v>
      </c>
      <c r="AE69" s="128">
        <v>0</v>
      </c>
      <c r="AF69" s="128">
        <v>0</v>
      </c>
      <c r="AG69" s="128">
        <v>0</v>
      </c>
      <c r="AH69" s="128">
        <v>0</v>
      </c>
      <c r="AI69" s="128">
        <v>0</v>
      </c>
      <c r="AJ69" s="128">
        <v>0</v>
      </c>
      <c r="AK69" s="128">
        <v>0</v>
      </c>
      <c r="AL69" s="128">
        <v>0</v>
      </c>
      <c r="AM69" s="128">
        <v>-4175522</v>
      </c>
      <c r="AN69" s="128">
        <v>-10385043</v>
      </c>
      <c r="AO69" s="128">
        <v>-11800907</v>
      </c>
      <c r="AP69" s="128">
        <v>-15661570</v>
      </c>
      <c r="AQ69" s="128">
        <v>-5684442</v>
      </c>
      <c r="AR69" s="128">
        <v>-8277285</v>
      </c>
      <c r="AS69" s="128">
        <v>-11149228</v>
      </c>
      <c r="AT69" s="128">
        <v>-14045408</v>
      </c>
      <c r="AU69" s="128">
        <v>-3143374</v>
      </c>
      <c r="AV69" s="57">
        <v>-7151360</v>
      </c>
      <c r="AW69" s="57">
        <v>-12976283</v>
      </c>
      <c r="AX69" s="57">
        <v>-19731469</v>
      </c>
      <c r="AY69" s="57">
        <v>-6568621</v>
      </c>
      <c r="AZ69" s="57">
        <v>-12467187</v>
      </c>
      <c r="BA69" s="57">
        <v>-17898435</v>
      </c>
      <c r="BB69" s="57">
        <v>-24030430</v>
      </c>
      <c r="BC69" s="57">
        <v>-5437714</v>
      </c>
      <c r="BD69" s="57">
        <v>-10776033</v>
      </c>
      <c r="BE69" s="57">
        <v>-16230876</v>
      </c>
      <c r="BF69" s="57">
        <v>-22713101</v>
      </c>
      <c r="BG69" s="57">
        <v>-6730104</v>
      </c>
      <c r="BH69" s="57">
        <v>-13800366</v>
      </c>
      <c r="BI69" s="57">
        <v>-19697289</v>
      </c>
      <c r="BJ69" s="57">
        <v>-26027952</v>
      </c>
      <c r="BK69" s="57">
        <v>-7852408</v>
      </c>
      <c r="BL69" s="57">
        <v>-15418219</v>
      </c>
      <c r="BM69" s="57">
        <v>-22910729</v>
      </c>
      <c r="BN69" s="57">
        <v>-25123193</v>
      </c>
      <c r="BO69" s="57">
        <v>-8827352</v>
      </c>
    </row>
    <row r="70" spans="2:67" s="69" customFormat="1">
      <c r="B70" s="113" t="s">
        <v>150</v>
      </c>
      <c r="C70" s="122"/>
      <c r="D70" s="122"/>
      <c r="E70" s="122"/>
      <c r="F70" s="122"/>
      <c r="G70" s="122"/>
      <c r="H70" s="122"/>
      <c r="I70" s="122"/>
      <c r="J70" s="128"/>
      <c r="K70" s="128">
        <v>0</v>
      </c>
      <c r="L70" s="128">
        <v>0</v>
      </c>
      <c r="M70" s="128">
        <v>-15548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8">
        <v>0</v>
      </c>
      <c r="U70" s="128">
        <v>0</v>
      </c>
      <c r="V70" s="128">
        <v>0</v>
      </c>
      <c r="W70" s="128">
        <v>0</v>
      </c>
      <c r="X70" s="128">
        <v>0</v>
      </c>
      <c r="Y70" s="128">
        <v>0</v>
      </c>
      <c r="Z70" s="128">
        <v>0</v>
      </c>
      <c r="AA70" s="128">
        <v>0</v>
      </c>
      <c r="AB70" s="128">
        <v>0</v>
      </c>
      <c r="AC70" s="128">
        <v>0</v>
      </c>
      <c r="AD70" s="128">
        <v>0</v>
      </c>
      <c r="AE70" s="128">
        <v>0</v>
      </c>
      <c r="AF70" s="128">
        <v>0</v>
      </c>
      <c r="AG70" s="128">
        <v>0</v>
      </c>
      <c r="AH70" s="128">
        <v>0</v>
      </c>
      <c r="AI70" s="128">
        <v>0</v>
      </c>
      <c r="AJ70" s="128">
        <v>0</v>
      </c>
      <c r="AK70" s="128">
        <v>0</v>
      </c>
      <c r="AL70" s="128">
        <v>0</v>
      </c>
      <c r="AM70" s="128">
        <v>0</v>
      </c>
      <c r="AN70" s="128">
        <v>0</v>
      </c>
      <c r="AO70" s="128">
        <v>0</v>
      </c>
      <c r="AP70" s="128">
        <v>0</v>
      </c>
      <c r="AQ70" s="128">
        <v>0</v>
      </c>
      <c r="AR70" s="128">
        <v>0</v>
      </c>
      <c r="AS70" s="128">
        <v>0</v>
      </c>
      <c r="AT70" s="128">
        <v>0</v>
      </c>
      <c r="AU70" s="128">
        <v>0</v>
      </c>
      <c r="AV70" s="57">
        <v>0</v>
      </c>
      <c r="AW70" s="57">
        <v>0</v>
      </c>
      <c r="AX70" s="57">
        <v>0</v>
      </c>
      <c r="AY70" s="57">
        <v>0</v>
      </c>
      <c r="AZ70" s="57">
        <v>0</v>
      </c>
      <c r="BA70" s="57">
        <v>0</v>
      </c>
      <c r="BB70" s="57">
        <v>0</v>
      </c>
      <c r="BC70" s="57">
        <v>0</v>
      </c>
      <c r="BD70" s="57">
        <v>0</v>
      </c>
      <c r="BE70" s="57">
        <v>0</v>
      </c>
      <c r="BF70" s="57">
        <v>0</v>
      </c>
      <c r="BG70" s="57">
        <v>0</v>
      </c>
      <c r="BH70" s="57">
        <v>0</v>
      </c>
      <c r="BI70" s="57">
        <v>0</v>
      </c>
      <c r="BJ70" s="57">
        <v>0</v>
      </c>
      <c r="BK70" s="57">
        <v>0</v>
      </c>
      <c r="BL70" s="57">
        <v>0</v>
      </c>
      <c r="BM70" s="57">
        <v>0</v>
      </c>
      <c r="BN70" s="57">
        <v>0</v>
      </c>
      <c r="BO70" s="57">
        <v>0</v>
      </c>
    </row>
    <row r="71" spans="2:67" s="69" customFormat="1" hidden="1" outlineLevel="1">
      <c r="B71" s="113"/>
      <c r="C71" s="122"/>
      <c r="D71" s="122"/>
      <c r="E71" s="122"/>
      <c r="F71" s="122"/>
      <c r="G71" s="122"/>
      <c r="H71" s="122"/>
      <c r="I71" s="122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  <c r="AV71" s="57"/>
      <c r="AW71" s="57"/>
      <c r="AX71" s="57"/>
      <c r="AY71" s="57"/>
      <c r="AZ71" s="57"/>
      <c r="BA71" s="57"/>
      <c r="BB71" s="57"/>
      <c r="BC71" s="57"/>
      <c r="BD71" s="57">
        <v>0</v>
      </c>
      <c r="BE71" s="57">
        <v>0</v>
      </c>
      <c r="BF71" s="57">
        <v>0</v>
      </c>
      <c r="BG71" s="57">
        <v>0</v>
      </c>
      <c r="BH71" s="57">
        <v>0</v>
      </c>
      <c r="BI71" s="57">
        <v>0</v>
      </c>
      <c r="BJ71" s="57">
        <v>0</v>
      </c>
      <c r="BK71" s="57">
        <v>0</v>
      </c>
      <c r="BL71" s="57"/>
      <c r="BM71" s="57">
        <v>0</v>
      </c>
      <c r="BN71" s="57">
        <v>0</v>
      </c>
      <c r="BO71" s="57">
        <v>0</v>
      </c>
    </row>
    <row r="72" spans="2:67" s="69" customFormat="1" collapsed="1">
      <c r="B72" s="113" t="s">
        <v>151</v>
      </c>
      <c r="C72" s="122"/>
      <c r="D72" s="122"/>
      <c r="E72" s="122"/>
      <c r="F72" s="122"/>
      <c r="G72" s="122"/>
      <c r="H72" s="122"/>
      <c r="I72" s="122"/>
      <c r="J72" s="128"/>
      <c r="K72" s="128">
        <v>0</v>
      </c>
      <c r="L72" s="128">
        <v>-7849442</v>
      </c>
      <c r="M72" s="128">
        <v>-7849442</v>
      </c>
      <c r="N72" s="128">
        <v>-11945319</v>
      </c>
      <c r="O72" s="128">
        <v>0</v>
      </c>
      <c r="P72" s="128">
        <v>-8410747</v>
      </c>
      <c r="Q72" s="128">
        <v>-8410747</v>
      </c>
      <c r="R72" s="128">
        <v>-13063189</v>
      </c>
      <c r="S72" s="128">
        <v>0</v>
      </c>
      <c r="T72" s="128">
        <v>-10502600</v>
      </c>
      <c r="U72" s="128">
        <v>-10502601</v>
      </c>
      <c r="V72" s="128">
        <v>-14946496</v>
      </c>
      <c r="W72" s="128">
        <v>0</v>
      </c>
      <c r="X72" s="128">
        <v>-10055982</v>
      </c>
      <c r="Y72" s="128">
        <v>-10055982</v>
      </c>
      <c r="Z72" s="128">
        <v>-14191486</v>
      </c>
      <c r="AA72" s="128">
        <v>0</v>
      </c>
      <c r="AB72" s="128">
        <v>-9064810</v>
      </c>
      <c r="AC72" s="128">
        <v>-9064810</v>
      </c>
      <c r="AD72" s="128">
        <v>-12683376</v>
      </c>
      <c r="AE72" s="128">
        <v>0</v>
      </c>
      <c r="AF72" s="128">
        <v>-6939962</v>
      </c>
      <c r="AG72" s="128">
        <v>-6816572</v>
      </c>
      <c r="AH72" s="128">
        <v>-10558528</v>
      </c>
      <c r="AI72" s="128">
        <v>0</v>
      </c>
      <c r="AJ72" s="128">
        <v>-7060045</v>
      </c>
      <c r="AK72" s="128">
        <v>-7060045</v>
      </c>
      <c r="AL72" s="128">
        <v>-10678611</v>
      </c>
      <c r="AM72" s="128">
        <v>0</v>
      </c>
      <c r="AN72" s="128">
        <v>-6601510</v>
      </c>
      <c r="AO72" s="128">
        <v>-6601510</v>
      </c>
      <c r="AP72" s="128">
        <v>-10220076</v>
      </c>
      <c r="AQ72" s="128">
        <v>0</v>
      </c>
      <c r="AR72" s="128">
        <v>-3618566</v>
      </c>
      <c r="AS72" s="128">
        <v>-3618566</v>
      </c>
      <c r="AT72" s="128">
        <v>-3618566</v>
      </c>
      <c r="AU72" s="128">
        <v>0</v>
      </c>
      <c r="AV72" s="57">
        <v>-41682652</v>
      </c>
      <c r="AW72" s="57">
        <v>-71665056</v>
      </c>
      <c r="AX72" s="57">
        <v>-75542091</v>
      </c>
      <c r="AY72" s="57">
        <v>0</v>
      </c>
      <c r="AZ72" s="57">
        <v>-11877111</v>
      </c>
      <c r="BA72" s="57">
        <v>-26868313</v>
      </c>
      <c r="BB72" s="57">
        <v>-26868313</v>
      </c>
      <c r="BC72" s="57">
        <v>0</v>
      </c>
      <c r="BD72" s="57">
        <v>-12617172</v>
      </c>
      <c r="BE72" s="57">
        <v>-12617172</v>
      </c>
      <c r="BF72" s="57">
        <v>-16623441</v>
      </c>
      <c r="BG72" s="57">
        <v>0</v>
      </c>
      <c r="BH72" s="57">
        <v>-7530745</v>
      </c>
      <c r="BI72" s="57">
        <v>-7530236</v>
      </c>
      <c r="BJ72" s="57">
        <v>-11537015</v>
      </c>
      <c r="BK72" s="57">
        <v>0</v>
      </c>
      <c r="BL72" s="57">
        <v>-8101263</v>
      </c>
      <c r="BM72" s="57">
        <v>-8101263</v>
      </c>
      <c r="BN72" s="57">
        <v>-12107533</v>
      </c>
      <c r="BO72" s="57">
        <v>0</v>
      </c>
    </row>
    <row r="73" spans="2:67" s="69" customFormat="1">
      <c r="B73" s="113" t="s">
        <v>152</v>
      </c>
      <c r="C73" s="122"/>
      <c r="D73" s="122"/>
      <c r="E73" s="122"/>
      <c r="F73" s="122"/>
      <c r="G73" s="122"/>
      <c r="H73" s="122"/>
      <c r="I73" s="122"/>
      <c r="J73" s="57"/>
      <c r="K73" s="128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60946</v>
      </c>
      <c r="U73" s="57">
        <v>61815</v>
      </c>
      <c r="V73" s="57">
        <v>0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  <c r="AB73" s="57">
        <v>0</v>
      </c>
      <c r="AC73" s="57">
        <v>0</v>
      </c>
      <c r="AD73" s="57">
        <v>0</v>
      </c>
      <c r="AE73" s="57">
        <v>0</v>
      </c>
      <c r="AF73" s="57">
        <v>0</v>
      </c>
      <c r="AG73" s="57">
        <v>0</v>
      </c>
      <c r="AH73" s="57">
        <v>0</v>
      </c>
      <c r="AI73" s="57">
        <v>0</v>
      </c>
      <c r="AJ73" s="57">
        <v>0</v>
      </c>
      <c r="AK73" s="57">
        <v>0</v>
      </c>
      <c r="AL73" s="57">
        <v>0</v>
      </c>
      <c r="AM73" s="57">
        <v>0</v>
      </c>
      <c r="AN73" s="57">
        <v>0</v>
      </c>
      <c r="AO73" s="57">
        <v>0</v>
      </c>
      <c r="AP73" s="57">
        <v>0</v>
      </c>
      <c r="AQ73" s="57">
        <v>0</v>
      </c>
      <c r="AR73" s="57">
        <v>0</v>
      </c>
      <c r="AS73" s="57">
        <v>0</v>
      </c>
      <c r="AT73" s="57">
        <v>0</v>
      </c>
      <c r="AU73" s="57">
        <v>0</v>
      </c>
      <c r="AV73" s="57">
        <v>0</v>
      </c>
      <c r="AW73" s="57">
        <v>0</v>
      </c>
      <c r="AX73" s="57">
        <v>0</v>
      </c>
      <c r="AY73" s="57">
        <v>0</v>
      </c>
      <c r="AZ73" s="57">
        <v>0</v>
      </c>
      <c r="BA73" s="57">
        <v>0</v>
      </c>
      <c r="BB73" s="57">
        <v>0</v>
      </c>
      <c r="BC73" s="57">
        <v>0</v>
      </c>
      <c r="BD73" s="57">
        <v>0</v>
      </c>
      <c r="BE73" s="57">
        <v>0</v>
      </c>
      <c r="BF73" s="57">
        <v>0</v>
      </c>
      <c r="BG73" s="57">
        <v>0</v>
      </c>
      <c r="BH73" s="57">
        <v>0</v>
      </c>
      <c r="BI73" s="57">
        <v>2404</v>
      </c>
      <c r="BJ73" s="57"/>
      <c r="BK73" s="57">
        <v>0</v>
      </c>
      <c r="BL73" s="57">
        <v>0</v>
      </c>
      <c r="BM73" s="57">
        <v>0</v>
      </c>
      <c r="BN73" s="57">
        <v>0</v>
      </c>
      <c r="BO73" s="57">
        <v>0</v>
      </c>
    </row>
    <row r="74" spans="2:67" s="69" customFormat="1">
      <c r="B74" s="113" t="s">
        <v>153</v>
      </c>
      <c r="C74" s="122"/>
      <c r="D74" s="122"/>
      <c r="E74" s="122"/>
      <c r="F74" s="122"/>
      <c r="G74" s="122"/>
      <c r="H74" s="122"/>
      <c r="I74" s="122"/>
      <c r="J74" s="57"/>
      <c r="K74" s="57">
        <v>-2976</v>
      </c>
      <c r="L74" s="57">
        <v>-3981</v>
      </c>
      <c r="M74" s="57">
        <v>0</v>
      </c>
      <c r="N74" s="57">
        <v>-11999</v>
      </c>
      <c r="O74" s="57">
        <v>-828</v>
      </c>
      <c r="P74" s="57">
        <v>-53379</v>
      </c>
      <c r="Q74" s="57">
        <v>-148287</v>
      </c>
      <c r="R74" s="57">
        <v>-103120</v>
      </c>
      <c r="S74" s="57">
        <v>-46977</v>
      </c>
      <c r="T74" s="57">
        <v>-90260</v>
      </c>
      <c r="U74" s="57">
        <v>-125696</v>
      </c>
      <c r="V74" s="57">
        <v>-146668</v>
      </c>
      <c r="W74" s="57">
        <v>-26704</v>
      </c>
      <c r="X74" s="57">
        <v>-35624</v>
      </c>
      <c r="Y74" s="57">
        <v>-43273</v>
      </c>
      <c r="Z74" s="57">
        <v>-46073</v>
      </c>
      <c r="AA74" s="57">
        <v>-6595</v>
      </c>
      <c r="AB74" s="57">
        <v>-12862</v>
      </c>
      <c r="AC74" s="57">
        <v>-15300</v>
      </c>
      <c r="AD74" s="57">
        <v>-20595</v>
      </c>
      <c r="AE74" s="57">
        <v>-4937</v>
      </c>
      <c r="AF74" s="57">
        <v>-10079</v>
      </c>
      <c r="AG74" s="57">
        <v>-16742</v>
      </c>
      <c r="AH74" s="57">
        <v>-24337</v>
      </c>
      <c r="AI74" s="57">
        <v>-18480</v>
      </c>
      <c r="AJ74" s="57">
        <v>-30187</v>
      </c>
      <c r="AK74" s="57">
        <v>-41335</v>
      </c>
      <c r="AL74" s="57">
        <v>-65361</v>
      </c>
      <c r="AM74" s="57">
        <v>-20866</v>
      </c>
      <c r="AN74" s="57">
        <v>-31099</v>
      </c>
      <c r="AO74" s="57">
        <v>-34669</v>
      </c>
      <c r="AP74" s="57">
        <v>-40574</v>
      </c>
      <c r="AQ74" s="57">
        <v>-15451</v>
      </c>
      <c r="AR74" s="57">
        <v>-24499</v>
      </c>
      <c r="AS74" s="57">
        <v>-32946</v>
      </c>
      <c r="AT74" s="57">
        <v>-50449</v>
      </c>
      <c r="AU74" s="57">
        <v>-199</v>
      </c>
      <c r="AV74" s="57">
        <v>-1269</v>
      </c>
      <c r="AW74" s="57">
        <v>-1289</v>
      </c>
      <c r="AX74" s="57">
        <v>-1361</v>
      </c>
      <c r="AY74" s="57">
        <v>-2135</v>
      </c>
      <c r="AZ74" s="57">
        <v>-3860</v>
      </c>
      <c r="BA74" s="57">
        <v>-9450</v>
      </c>
      <c r="BB74" s="57">
        <v>-30410</v>
      </c>
      <c r="BC74" s="57">
        <v>-140843</v>
      </c>
      <c r="BD74" s="57">
        <v>-721260</v>
      </c>
      <c r="BE74" s="57">
        <v>-797659</v>
      </c>
      <c r="BF74" s="57">
        <v>-1241252</v>
      </c>
      <c r="BG74" s="57">
        <v>-646163</v>
      </c>
      <c r="BH74" s="57">
        <v>-627439</v>
      </c>
      <c r="BI74" s="57">
        <v>-1079742</v>
      </c>
      <c r="BJ74" s="57">
        <v>-1189959</v>
      </c>
      <c r="BK74" s="57">
        <v>-102449</v>
      </c>
      <c r="BL74" s="57">
        <v>-170579</v>
      </c>
      <c r="BM74" s="57">
        <v>-450605</v>
      </c>
      <c r="BN74" s="57">
        <v>-499851</v>
      </c>
      <c r="BO74" s="57">
        <v>-62910</v>
      </c>
    </row>
    <row r="75" spans="2:67" s="69" customFormat="1" hidden="1" outlineLevel="1">
      <c r="B75" s="113"/>
      <c r="C75" s="122"/>
      <c r="D75" s="122"/>
      <c r="E75" s="122"/>
      <c r="F75" s="122"/>
      <c r="G75" s="122"/>
      <c r="H75" s="122"/>
      <c r="I75" s="122"/>
      <c r="J75" s="57"/>
      <c r="K75" s="128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>
        <v>0</v>
      </c>
      <c r="BE75" s="57">
        <v>0</v>
      </c>
      <c r="BF75" s="57">
        <v>0</v>
      </c>
      <c r="BG75" s="57">
        <v>0</v>
      </c>
      <c r="BH75" s="57">
        <v>0</v>
      </c>
      <c r="BI75" s="57">
        <v>0</v>
      </c>
      <c r="BJ75" s="57">
        <v>0</v>
      </c>
      <c r="BK75" s="57">
        <v>0</v>
      </c>
      <c r="BL75" s="57">
        <v>0</v>
      </c>
      <c r="BM75" s="57">
        <v>0</v>
      </c>
      <c r="BN75" s="57">
        <v>0</v>
      </c>
      <c r="BO75" s="57">
        <v>0</v>
      </c>
    </row>
    <row r="76" spans="2:67" s="69" customFormat="1" hidden="1" outlineLevel="1">
      <c r="B76" s="113"/>
      <c r="C76" s="122"/>
      <c r="D76" s="122"/>
      <c r="E76" s="122"/>
      <c r="F76" s="122"/>
      <c r="G76" s="122"/>
      <c r="H76" s="122"/>
      <c r="I76" s="122"/>
      <c r="J76" s="57"/>
      <c r="K76" s="128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>
        <v>0</v>
      </c>
      <c r="BE76" s="57">
        <v>0</v>
      </c>
      <c r="BF76" s="57">
        <v>0</v>
      </c>
      <c r="BG76" s="57">
        <v>0</v>
      </c>
      <c r="BH76" s="57">
        <v>0</v>
      </c>
      <c r="BI76" s="57">
        <v>0</v>
      </c>
      <c r="BJ76" s="57">
        <v>0</v>
      </c>
      <c r="BK76" s="57">
        <v>0</v>
      </c>
      <c r="BL76" s="57"/>
      <c r="BM76" s="57">
        <v>0</v>
      </c>
      <c r="BN76" s="57">
        <v>0</v>
      </c>
      <c r="BO76" s="57">
        <v>0</v>
      </c>
    </row>
    <row r="77" spans="2:67" s="69" customFormat="1" collapsed="1">
      <c r="B77" s="113" t="s">
        <v>154</v>
      </c>
      <c r="C77" s="122"/>
      <c r="D77" s="122"/>
      <c r="E77" s="122"/>
      <c r="F77" s="122"/>
      <c r="G77" s="122"/>
      <c r="H77" s="122"/>
      <c r="I77" s="122"/>
      <c r="J77" s="57"/>
      <c r="K77" s="57">
        <v>2319</v>
      </c>
      <c r="L77" s="57">
        <v>0</v>
      </c>
      <c r="M77" s="57">
        <v>5704</v>
      </c>
      <c r="N77" s="57">
        <v>-15604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894117</v>
      </c>
      <c r="U77" s="57">
        <v>2995215</v>
      </c>
      <c r="V77" s="57">
        <v>0</v>
      </c>
      <c r="W77" s="57">
        <v>0</v>
      </c>
      <c r="X77" s="57">
        <v>0</v>
      </c>
      <c r="Y77" s="57">
        <v>0</v>
      </c>
      <c r="Z77" s="57">
        <v>0</v>
      </c>
      <c r="AA77" s="57">
        <v>0</v>
      </c>
      <c r="AB77" s="57">
        <v>0</v>
      </c>
      <c r="AC77" s="57">
        <v>0</v>
      </c>
      <c r="AD77" s="57">
        <v>0</v>
      </c>
      <c r="AE77" s="57">
        <v>864</v>
      </c>
      <c r="AF77" s="57">
        <v>864</v>
      </c>
      <c r="AG77" s="57">
        <v>11492</v>
      </c>
      <c r="AH77" s="57">
        <v>11492</v>
      </c>
      <c r="AI77" s="57">
        <v>0</v>
      </c>
      <c r="AJ77" s="57">
        <v>0</v>
      </c>
      <c r="AK77" s="57">
        <v>0</v>
      </c>
      <c r="AL77" s="57">
        <v>0</v>
      </c>
      <c r="AM77" s="57">
        <v>0</v>
      </c>
      <c r="AN77" s="57">
        <v>0</v>
      </c>
      <c r="AO77" s="57">
        <v>0</v>
      </c>
      <c r="AP77" s="57">
        <v>0</v>
      </c>
      <c r="AQ77" s="57">
        <v>0</v>
      </c>
      <c r="AR77" s="57">
        <v>0</v>
      </c>
      <c r="AS77" s="57">
        <v>0</v>
      </c>
      <c r="AT77" s="57">
        <v>0</v>
      </c>
      <c r="AU77" s="57">
        <v>0</v>
      </c>
      <c r="AV77" s="57">
        <v>0</v>
      </c>
      <c r="AW77" s="57">
        <v>0</v>
      </c>
      <c r="AX77" s="57">
        <v>0</v>
      </c>
      <c r="AY77" s="57">
        <v>537</v>
      </c>
      <c r="AZ77" s="57">
        <v>537</v>
      </c>
      <c r="BA77" s="57">
        <v>537</v>
      </c>
      <c r="BB77" s="57">
        <v>537</v>
      </c>
      <c r="BC77" s="57">
        <v>0</v>
      </c>
      <c r="BD77" s="57">
        <v>12620</v>
      </c>
      <c r="BE77" s="57">
        <v>205645</v>
      </c>
      <c r="BF77" s="57">
        <v>205645</v>
      </c>
      <c r="BG77" s="57">
        <v>0</v>
      </c>
      <c r="BH77" s="57">
        <v>0</v>
      </c>
      <c r="BI77" s="57">
        <v>0</v>
      </c>
      <c r="BJ77" s="57">
        <v>509</v>
      </c>
      <c r="BK77" s="57">
        <v>0</v>
      </c>
      <c r="BL77" s="57">
        <v>0</v>
      </c>
      <c r="BM77" s="57">
        <v>0</v>
      </c>
      <c r="BN77" s="57">
        <v>0</v>
      </c>
      <c r="BO77" s="57">
        <v>0</v>
      </c>
    </row>
    <row r="78" spans="2:67" s="69" customFormat="1">
      <c r="B78" s="114" t="s">
        <v>155</v>
      </c>
      <c r="C78" s="123"/>
      <c r="D78" s="123"/>
      <c r="E78" s="123"/>
      <c r="F78" s="123"/>
      <c r="G78" s="123"/>
      <c r="H78" s="123"/>
      <c r="I78" s="123"/>
      <c r="J78" s="118"/>
      <c r="K78" s="118">
        <v>-3677145</v>
      </c>
      <c r="L78" s="118">
        <v>-11563640</v>
      </c>
      <c r="M78" s="118">
        <v>-13680181</v>
      </c>
      <c r="N78" s="118">
        <v>-19585604</v>
      </c>
      <c r="O78" s="118">
        <v>1959528</v>
      </c>
      <c r="P78" s="118">
        <v>-5197777</v>
      </c>
      <c r="Q78" s="118">
        <v>-11335158</v>
      </c>
      <c r="R78" s="118">
        <v>-15918880</v>
      </c>
      <c r="S78" s="118">
        <v>832589</v>
      </c>
      <c r="T78" s="118">
        <v>-11396149</v>
      </c>
      <c r="U78" s="118">
        <v>-14820383</v>
      </c>
      <c r="V78" s="118">
        <v>-15720455</v>
      </c>
      <c r="W78" s="118">
        <v>6178670</v>
      </c>
      <c r="X78" s="118">
        <v>-7175448</v>
      </c>
      <c r="Y78" s="118">
        <v>-4945811</v>
      </c>
      <c r="Z78" s="118">
        <v>-10571031</v>
      </c>
      <c r="AA78" s="118">
        <v>5046972</v>
      </c>
      <c r="AB78" s="118">
        <v>-5055122.1300000008</v>
      </c>
      <c r="AC78" s="118">
        <v>-4515270.7399999984</v>
      </c>
      <c r="AD78" s="118">
        <v>-12948659.699999999</v>
      </c>
      <c r="AE78" s="118">
        <v>3933965</v>
      </c>
      <c r="AF78" s="118">
        <v>-6946919</v>
      </c>
      <c r="AG78" s="118">
        <v>-5705361</v>
      </c>
      <c r="AH78" s="118">
        <v>-6340491</v>
      </c>
      <c r="AI78" s="118">
        <v>360379</v>
      </c>
      <c r="AJ78" s="118">
        <v>-9051484</v>
      </c>
      <c r="AK78" s="118">
        <v>-8028692</v>
      </c>
      <c r="AL78" s="118">
        <v>-16325994</v>
      </c>
      <c r="AM78" s="118">
        <v>734188</v>
      </c>
      <c r="AN78" s="118">
        <v>-15391516</v>
      </c>
      <c r="AO78" s="118">
        <v>-15762760</v>
      </c>
      <c r="AP78" s="118">
        <v>-28554390</v>
      </c>
      <c r="AQ78" s="118">
        <v>-5920360</v>
      </c>
      <c r="AR78" s="118">
        <v>-13538699</v>
      </c>
      <c r="AS78" s="118">
        <v>-19950806</v>
      </c>
      <c r="AT78" s="118">
        <v>-17129821</v>
      </c>
      <c r="AU78" s="118">
        <v>-2836080</v>
      </c>
      <c r="AV78" s="118">
        <v>-49503077</v>
      </c>
      <c r="AW78" s="118">
        <v>-87756014</v>
      </c>
      <c r="AX78" s="118">
        <v>-99627404</v>
      </c>
      <c r="AY78" s="118">
        <v>-4989603</v>
      </c>
      <c r="AZ78" s="118">
        <v>-24037827</v>
      </c>
      <c r="BA78" s="118">
        <v>-45518552</v>
      </c>
      <c r="BB78" s="118">
        <v>-41011842</v>
      </c>
      <c r="BC78" s="118">
        <v>-4697414</v>
      </c>
      <c r="BD78" s="118">
        <v>-22870399</v>
      </c>
      <c r="BE78" s="118">
        <v>-30959102</v>
      </c>
      <c r="BF78" s="118">
        <v>-58357274</v>
      </c>
      <c r="BG78" s="118">
        <v>-2564474</v>
      </c>
      <c r="BH78" s="118">
        <v>-18823597</v>
      </c>
      <c r="BI78" s="118">
        <v>-37079938</v>
      </c>
      <c r="BJ78" s="118">
        <v>-47184740</v>
      </c>
      <c r="BK78" s="118">
        <v>-4586237</v>
      </c>
      <c r="BL78" s="118">
        <v>-22325247</v>
      </c>
      <c r="BM78" s="118">
        <v>-27731838</v>
      </c>
      <c r="BN78" s="118">
        <v>-38129339</v>
      </c>
      <c r="BO78" s="118">
        <v>-5617405</v>
      </c>
    </row>
    <row r="79" spans="2:67" s="69" customFormat="1">
      <c r="B79" s="114" t="s">
        <v>234</v>
      </c>
      <c r="C79" s="123"/>
      <c r="D79" s="123"/>
      <c r="E79" s="123"/>
      <c r="F79" s="123"/>
      <c r="G79" s="123"/>
      <c r="H79" s="123"/>
      <c r="I79" s="123"/>
      <c r="J79" s="118"/>
      <c r="K79" s="118">
        <v>-5146998</v>
      </c>
      <c r="L79" s="118">
        <v>-12459704</v>
      </c>
      <c r="M79" s="118">
        <v>-14406055</v>
      </c>
      <c r="N79" s="118">
        <v>-5688427</v>
      </c>
      <c r="O79" s="118">
        <v>505557</v>
      </c>
      <c r="P79" s="118">
        <v>1829943</v>
      </c>
      <c r="Q79" s="118">
        <v>1911274</v>
      </c>
      <c r="R79" s="118">
        <v>-6742701</v>
      </c>
      <c r="S79" s="118">
        <v>533707</v>
      </c>
      <c r="T79" s="118">
        <v>2199265</v>
      </c>
      <c r="U79" s="118">
        <v>10369654</v>
      </c>
      <c r="V79" s="118">
        <v>-4638321</v>
      </c>
      <c r="W79" s="118">
        <v>-378707</v>
      </c>
      <c r="X79" s="118">
        <v>6231352</v>
      </c>
      <c r="Y79" s="118">
        <v>2320641</v>
      </c>
      <c r="Z79" s="118">
        <v>2680741</v>
      </c>
      <c r="AA79" s="118">
        <v>-220901</v>
      </c>
      <c r="AB79" s="118">
        <v>1316224</v>
      </c>
      <c r="AC79" s="118">
        <v>-3937038</v>
      </c>
      <c r="AD79" s="118">
        <v>-2577281</v>
      </c>
      <c r="AE79" s="118">
        <v>2193081</v>
      </c>
      <c r="AF79" s="118">
        <v>6905134</v>
      </c>
      <c r="AG79" s="118">
        <v>3717702</v>
      </c>
      <c r="AH79" s="118">
        <v>417460</v>
      </c>
      <c r="AI79" s="118">
        <v>-1208823</v>
      </c>
      <c r="AJ79" s="118">
        <v>-486404</v>
      </c>
      <c r="AK79" s="118">
        <v>5899416</v>
      </c>
      <c r="AL79" s="118">
        <v>693946</v>
      </c>
      <c r="AM79" s="118">
        <v>-781152</v>
      </c>
      <c r="AN79" s="118">
        <v>1072325</v>
      </c>
      <c r="AO79" s="118">
        <v>2324248</v>
      </c>
      <c r="AP79" s="118">
        <v>5074382</v>
      </c>
      <c r="AQ79" s="118">
        <v>-2620021</v>
      </c>
      <c r="AR79" s="118">
        <v>296378</v>
      </c>
      <c r="AS79" s="118">
        <v>-429494</v>
      </c>
      <c r="AT79" s="118">
        <v>4304226</v>
      </c>
      <c r="AU79" s="118">
        <v>-486782</v>
      </c>
      <c r="AV79" s="118">
        <v>895832</v>
      </c>
      <c r="AW79" s="118">
        <v>-2126751</v>
      </c>
      <c r="AX79" s="118">
        <v>5224775</v>
      </c>
      <c r="AY79" s="118">
        <v>-1910909</v>
      </c>
      <c r="AZ79" s="118">
        <v>-1803856</v>
      </c>
      <c r="BA79" s="118">
        <v>-3926748</v>
      </c>
      <c r="BB79" s="118">
        <v>3747510</v>
      </c>
      <c r="BC79" s="118">
        <v>-9807207</v>
      </c>
      <c r="BD79" s="118">
        <v>-6003760</v>
      </c>
      <c r="BE79" s="118">
        <v>-7417595</v>
      </c>
      <c r="BF79" s="118">
        <v>-3373884</v>
      </c>
      <c r="BG79" s="118">
        <v>-13043913</v>
      </c>
      <c r="BH79" s="118">
        <v>-6311278</v>
      </c>
      <c r="BI79" s="118">
        <v>-6724477</v>
      </c>
      <c r="BJ79" s="118">
        <v>-4832271</v>
      </c>
      <c r="BK79" s="118">
        <v>-4128855</v>
      </c>
      <c r="BL79" s="118">
        <v>1124542</v>
      </c>
      <c r="BM79" s="118">
        <v>-1423119</v>
      </c>
      <c r="BN79" s="118">
        <v>3968883</v>
      </c>
      <c r="BO79" s="118">
        <v>-13716073</v>
      </c>
    </row>
    <row r="81" spans="2:67" s="69" customFormat="1">
      <c r="B81" s="114" t="s">
        <v>235</v>
      </c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S81" s="120"/>
      <c r="AT81" s="120"/>
      <c r="AU81" s="120"/>
      <c r="AV81" s="120"/>
      <c r="AW81" s="120"/>
      <c r="AX81" s="120"/>
      <c r="AY81" s="120"/>
      <c r="AZ81" s="120"/>
      <c r="BA81" s="120"/>
      <c r="BB81" s="120"/>
      <c r="BC81" s="120"/>
      <c r="BD81" s="120"/>
      <c r="BE81" s="120"/>
      <c r="BF81" s="120"/>
      <c r="BG81" s="120"/>
      <c r="BH81" s="120"/>
      <c r="BI81" s="120"/>
      <c r="BJ81" s="120"/>
      <c r="BK81" s="120"/>
      <c r="BL81" s="120"/>
      <c r="BM81" s="120"/>
      <c r="BN81" s="120"/>
      <c r="BO81" s="120"/>
    </row>
    <row r="82" spans="2:67" s="69" customFormat="1">
      <c r="B82" s="113" t="s">
        <v>236</v>
      </c>
      <c r="C82" s="119"/>
      <c r="D82" s="119"/>
      <c r="E82" s="119"/>
      <c r="F82" s="119"/>
      <c r="G82" s="119"/>
      <c r="H82" s="119"/>
      <c r="I82" s="119"/>
      <c r="J82" s="57"/>
      <c r="K82" s="57">
        <v>-42887</v>
      </c>
      <c r="L82" s="57">
        <v>-72756</v>
      </c>
      <c r="M82" s="57">
        <v>22866</v>
      </c>
      <c r="N82" s="57">
        <v>21732</v>
      </c>
      <c r="O82" s="57">
        <v>-35785</v>
      </c>
      <c r="P82" s="57">
        <v>-2481</v>
      </c>
      <c r="Q82" s="57">
        <v>347356</v>
      </c>
      <c r="R82" s="57">
        <v>339327</v>
      </c>
      <c r="S82" s="57">
        <v>33455</v>
      </c>
      <c r="T82" s="57">
        <v>98186</v>
      </c>
      <c r="U82" s="57">
        <v>136823</v>
      </c>
      <c r="V82" s="57">
        <v>118900</v>
      </c>
      <c r="W82" s="57">
        <v>-65233</v>
      </c>
      <c r="X82" s="57">
        <v>-21690</v>
      </c>
      <c r="Y82" s="57">
        <v>-32603</v>
      </c>
      <c r="Z82" s="57">
        <v>-1835</v>
      </c>
      <c r="AA82" s="57">
        <v>-58711</v>
      </c>
      <c r="AB82" s="57">
        <v>-36598</v>
      </c>
      <c r="AC82" s="57">
        <v>44968</v>
      </c>
      <c r="AD82" s="57">
        <v>102466</v>
      </c>
      <c r="AE82" s="57">
        <v>29805</v>
      </c>
      <c r="AF82" s="57">
        <v>86039</v>
      </c>
      <c r="AG82" s="57">
        <v>-50268</v>
      </c>
      <c r="AH82" s="57">
        <v>-120512</v>
      </c>
      <c r="AI82" s="57">
        <v>7629</v>
      </c>
      <c r="AJ82" s="57">
        <v>96083</v>
      </c>
      <c r="AK82" s="57">
        <v>86286</v>
      </c>
      <c r="AL82" s="57">
        <v>199890</v>
      </c>
      <c r="AM82" s="57">
        <v>439991</v>
      </c>
      <c r="AN82" s="57">
        <v>311353</v>
      </c>
      <c r="AO82" s="57">
        <v>357</v>
      </c>
      <c r="AP82" s="57">
        <v>424512</v>
      </c>
      <c r="AQ82" s="57">
        <v>65392</v>
      </c>
      <c r="AR82" s="57">
        <v>259813</v>
      </c>
      <c r="AS82" s="57">
        <v>-121323</v>
      </c>
      <c r="AT82" s="57">
        <v>-307630</v>
      </c>
      <c r="AU82" s="57">
        <v>1660</v>
      </c>
      <c r="AV82" s="57">
        <v>138931</v>
      </c>
      <c r="AW82" s="57">
        <v>1029261</v>
      </c>
      <c r="AX82" s="57">
        <v>1546116</v>
      </c>
      <c r="AY82" s="57">
        <v>700543</v>
      </c>
      <c r="AZ82" s="57">
        <v>2800670</v>
      </c>
      <c r="BA82" s="57">
        <v>1989173</v>
      </c>
      <c r="BB82" s="57">
        <v>1578071</v>
      </c>
      <c r="BC82" s="57">
        <v>106058</v>
      </c>
      <c r="BD82" s="57">
        <v>1153736</v>
      </c>
      <c r="BE82" s="57">
        <v>2683471</v>
      </c>
      <c r="BF82" s="57">
        <v>3249237</v>
      </c>
      <c r="BG82" s="57">
        <v>668134</v>
      </c>
      <c r="BH82" s="57">
        <v>1562990</v>
      </c>
      <c r="BI82" s="57">
        <v>2179889</v>
      </c>
      <c r="BJ82" s="57">
        <v>964115</v>
      </c>
      <c r="BK82" s="57">
        <v>92455</v>
      </c>
      <c r="BL82" s="57">
        <v>484523</v>
      </c>
      <c r="BM82" s="57">
        <v>1311274</v>
      </c>
      <c r="BN82" s="57">
        <v>1263842</v>
      </c>
      <c r="BO82" s="57">
        <v>-87289</v>
      </c>
    </row>
    <row r="83" spans="2:67" s="69" customFormat="1">
      <c r="B83" s="114" t="s">
        <v>237</v>
      </c>
      <c r="C83" s="123"/>
      <c r="D83" s="123"/>
      <c r="E83" s="123"/>
      <c r="F83" s="123"/>
      <c r="G83" s="123"/>
      <c r="H83" s="123"/>
      <c r="I83" s="123"/>
      <c r="J83" s="118"/>
      <c r="K83" s="118">
        <v>-5189885</v>
      </c>
      <c r="L83" s="118">
        <v>-12532460</v>
      </c>
      <c r="M83" s="118">
        <v>-14383189</v>
      </c>
      <c r="N83" s="118">
        <v>-5666695</v>
      </c>
      <c r="O83" s="118">
        <v>469772</v>
      </c>
      <c r="P83" s="118">
        <v>1827462</v>
      </c>
      <c r="Q83" s="118">
        <v>2258630</v>
      </c>
      <c r="R83" s="118">
        <v>-6403374</v>
      </c>
      <c r="S83" s="118">
        <v>567162</v>
      </c>
      <c r="T83" s="118">
        <v>2297451</v>
      </c>
      <c r="U83" s="118">
        <v>10506477</v>
      </c>
      <c r="V83" s="118">
        <v>-4519421</v>
      </c>
      <c r="W83" s="118">
        <v>-443940</v>
      </c>
      <c r="X83" s="118">
        <v>6209662</v>
      </c>
      <c r="Y83" s="118">
        <v>2288038</v>
      </c>
      <c r="Z83" s="118">
        <v>2678906</v>
      </c>
      <c r="AA83" s="118">
        <v>-279612</v>
      </c>
      <c r="AB83" s="118">
        <v>1279626</v>
      </c>
      <c r="AC83" s="118">
        <v>-3892070</v>
      </c>
      <c r="AD83" s="118">
        <v>-2474815</v>
      </c>
      <c r="AE83" s="118">
        <v>2222886</v>
      </c>
      <c r="AF83" s="118">
        <v>6991173</v>
      </c>
      <c r="AG83" s="118">
        <v>3667434</v>
      </c>
      <c r="AH83" s="118">
        <v>296948</v>
      </c>
      <c r="AI83" s="118">
        <v>-1201194</v>
      </c>
      <c r="AJ83" s="118">
        <v>-390321</v>
      </c>
      <c r="AK83" s="118">
        <v>5985702</v>
      </c>
      <c r="AL83" s="118">
        <v>893836</v>
      </c>
      <c r="AM83" s="118">
        <v>-341161</v>
      </c>
      <c r="AN83" s="118">
        <v>1383678</v>
      </c>
      <c r="AO83" s="118">
        <v>2324605</v>
      </c>
      <c r="AP83" s="118">
        <v>5498894</v>
      </c>
      <c r="AQ83" s="118">
        <v>-2554629</v>
      </c>
      <c r="AR83" s="118">
        <v>556191</v>
      </c>
      <c r="AS83" s="118">
        <v>-550817</v>
      </c>
      <c r="AT83" s="118">
        <v>3996596</v>
      </c>
      <c r="AU83" s="118">
        <v>-485122</v>
      </c>
      <c r="AV83" s="118">
        <v>1034763</v>
      </c>
      <c r="AW83" s="118">
        <v>-1097490</v>
      </c>
      <c r="AX83" s="118">
        <v>6770891</v>
      </c>
      <c r="AY83" s="118">
        <v>-1210366</v>
      </c>
      <c r="AZ83" s="118">
        <v>996814</v>
      </c>
      <c r="BA83" s="118">
        <v>-1937575</v>
      </c>
      <c r="BB83" s="118">
        <v>5325581</v>
      </c>
      <c r="BC83" s="118">
        <v>-9701149</v>
      </c>
      <c r="BD83" s="118">
        <v>-4850024</v>
      </c>
      <c r="BE83" s="118">
        <v>-4734124</v>
      </c>
      <c r="BF83" s="118">
        <v>-124647</v>
      </c>
      <c r="BG83" s="118">
        <v>-12375779</v>
      </c>
      <c r="BH83" s="118">
        <v>-4748288</v>
      </c>
      <c r="BI83" s="118">
        <v>-4544588</v>
      </c>
      <c r="BJ83" s="118">
        <v>-3868156</v>
      </c>
      <c r="BK83" s="118">
        <v>-4036400</v>
      </c>
      <c r="BL83" s="118">
        <v>1609065</v>
      </c>
      <c r="BM83" s="118">
        <v>-111845</v>
      </c>
      <c r="BN83" s="118">
        <v>5232725</v>
      </c>
      <c r="BO83" s="118">
        <v>-13803362</v>
      </c>
    </row>
    <row r="84" spans="2:67" s="69" customFormat="1">
      <c r="B84" s="114" t="s">
        <v>238</v>
      </c>
      <c r="C84" s="123"/>
      <c r="D84" s="123"/>
      <c r="E84" s="123"/>
      <c r="F84" s="123"/>
      <c r="G84" s="123"/>
      <c r="H84" s="123"/>
      <c r="I84" s="123"/>
      <c r="J84" s="117"/>
      <c r="K84" s="117">
        <v>20453487</v>
      </c>
      <c r="L84" s="117">
        <v>20453487</v>
      </c>
      <c r="M84" s="117">
        <v>20453487</v>
      </c>
      <c r="N84" s="117">
        <v>20453487</v>
      </c>
      <c r="O84" s="117">
        <v>14786792</v>
      </c>
      <c r="P84" s="117">
        <v>14786792</v>
      </c>
      <c r="Q84" s="117">
        <v>14786792</v>
      </c>
      <c r="R84" s="117">
        <v>14786792</v>
      </c>
      <c r="S84" s="117">
        <v>8383418</v>
      </c>
      <c r="T84" s="117">
        <v>8383418</v>
      </c>
      <c r="U84" s="117">
        <v>8383418</v>
      </c>
      <c r="V84" s="117">
        <v>8383418</v>
      </c>
      <c r="W84" s="117">
        <v>3863997</v>
      </c>
      <c r="X84" s="117">
        <v>3863997</v>
      </c>
      <c r="Y84" s="117">
        <v>3863997</v>
      </c>
      <c r="Z84" s="117">
        <v>3863997</v>
      </c>
      <c r="AA84" s="117">
        <v>6542903</v>
      </c>
      <c r="AB84" s="117">
        <v>6542903</v>
      </c>
      <c r="AC84" s="117">
        <v>6542903</v>
      </c>
      <c r="AD84" s="117">
        <v>6542903</v>
      </c>
      <c r="AE84" s="117">
        <v>4068088</v>
      </c>
      <c r="AF84" s="117">
        <v>4068088</v>
      </c>
      <c r="AG84" s="117">
        <v>4068088</v>
      </c>
      <c r="AH84" s="117">
        <v>4068088</v>
      </c>
      <c r="AI84" s="117">
        <v>4365036</v>
      </c>
      <c r="AJ84" s="117">
        <v>4365036</v>
      </c>
      <c r="AK84" s="117">
        <v>4365036</v>
      </c>
      <c r="AL84" s="117">
        <v>4365036</v>
      </c>
      <c r="AM84" s="117">
        <v>5258872</v>
      </c>
      <c r="AN84" s="117">
        <v>5258872</v>
      </c>
      <c r="AO84" s="117">
        <v>5258872</v>
      </c>
      <c r="AP84" s="117">
        <v>5258872</v>
      </c>
      <c r="AQ84" s="117">
        <v>10757766</v>
      </c>
      <c r="AR84" s="117">
        <v>10757766</v>
      </c>
      <c r="AS84" s="117">
        <v>10757766</v>
      </c>
      <c r="AT84" s="117">
        <v>10757766</v>
      </c>
      <c r="AU84" s="117">
        <v>14754362</v>
      </c>
      <c r="AV84" s="118">
        <v>14754362</v>
      </c>
      <c r="AW84" s="118">
        <v>14754362</v>
      </c>
      <c r="AX84" s="118">
        <v>14754362</v>
      </c>
      <c r="AY84" s="118">
        <v>21525253</v>
      </c>
      <c r="AZ84" s="118">
        <v>21525253</v>
      </c>
      <c r="BA84" s="118">
        <v>21525253</v>
      </c>
      <c r="BB84" s="118">
        <v>21525253</v>
      </c>
      <c r="BC84" s="118">
        <v>26850834</v>
      </c>
      <c r="BD84" s="118">
        <v>26850834</v>
      </c>
      <c r="BE84" s="118">
        <v>26850834</v>
      </c>
      <c r="BF84" s="118">
        <v>26850834</v>
      </c>
      <c r="BG84" s="118">
        <v>26726187</v>
      </c>
      <c r="BH84" s="118">
        <v>26726187</v>
      </c>
      <c r="BI84" s="118">
        <v>26726187</v>
      </c>
      <c r="BJ84" s="118">
        <v>26726187</v>
      </c>
      <c r="BK84" s="118">
        <v>22858031</v>
      </c>
      <c r="BL84" s="118">
        <v>22858031</v>
      </c>
      <c r="BM84" s="118">
        <v>22858031</v>
      </c>
      <c r="BN84" s="118">
        <v>22858031</v>
      </c>
      <c r="BO84" s="118">
        <v>28090756</v>
      </c>
    </row>
    <row r="85" spans="2:67" s="69" customFormat="1">
      <c r="B85" s="114" t="s">
        <v>239</v>
      </c>
      <c r="C85" s="123"/>
      <c r="D85" s="123"/>
      <c r="E85" s="123"/>
      <c r="F85" s="123"/>
      <c r="G85" s="123"/>
      <c r="H85" s="123"/>
      <c r="I85" s="123"/>
      <c r="J85" s="117"/>
      <c r="K85" s="117">
        <v>15263602</v>
      </c>
      <c r="L85" s="117">
        <v>7921027</v>
      </c>
      <c r="M85" s="117">
        <v>6070298</v>
      </c>
      <c r="N85" s="117">
        <v>14786792</v>
      </c>
      <c r="O85" s="117">
        <v>15256564</v>
      </c>
      <c r="P85" s="117">
        <v>16614254</v>
      </c>
      <c r="Q85" s="117">
        <v>17045422</v>
      </c>
      <c r="R85" s="117">
        <v>8383418</v>
      </c>
      <c r="S85" s="117">
        <v>8950580</v>
      </c>
      <c r="T85" s="117">
        <v>10680869</v>
      </c>
      <c r="U85" s="117">
        <v>18889895</v>
      </c>
      <c r="V85" s="117">
        <v>3863997</v>
      </c>
      <c r="W85" s="117">
        <v>3420057</v>
      </c>
      <c r="X85" s="117">
        <v>10073659</v>
      </c>
      <c r="Y85" s="117">
        <v>6152035</v>
      </c>
      <c r="Z85" s="117">
        <v>6542903</v>
      </c>
      <c r="AA85" s="117">
        <v>6263291</v>
      </c>
      <c r="AB85" s="117">
        <v>7822529</v>
      </c>
      <c r="AC85" s="117">
        <v>2650833</v>
      </c>
      <c r="AD85" s="117">
        <v>4068088</v>
      </c>
      <c r="AE85" s="117">
        <v>6290974</v>
      </c>
      <c r="AF85" s="117">
        <v>11059261</v>
      </c>
      <c r="AG85" s="117">
        <v>7735522</v>
      </c>
      <c r="AH85" s="117">
        <v>4365036</v>
      </c>
      <c r="AI85" s="117">
        <v>3163842</v>
      </c>
      <c r="AJ85" s="117">
        <v>3974715</v>
      </c>
      <c r="AK85" s="117">
        <v>10350738</v>
      </c>
      <c r="AL85" s="117">
        <v>5258872</v>
      </c>
      <c r="AM85" s="117">
        <v>4917711</v>
      </c>
      <c r="AN85" s="117">
        <v>6642550</v>
      </c>
      <c r="AO85" s="117">
        <v>7583477</v>
      </c>
      <c r="AP85" s="117">
        <v>10757766</v>
      </c>
      <c r="AQ85" s="117">
        <v>8203137</v>
      </c>
      <c r="AR85" s="117">
        <v>11313957</v>
      </c>
      <c r="AS85" s="117">
        <v>10206949</v>
      </c>
      <c r="AT85" s="117">
        <v>14754362</v>
      </c>
      <c r="AU85" s="117">
        <v>14269240</v>
      </c>
      <c r="AV85" s="118">
        <v>15789125</v>
      </c>
      <c r="AW85" s="118">
        <v>13656872</v>
      </c>
      <c r="AX85" s="118">
        <v>21525253</v>
      </c>
      <c r="AY85" s="118">
        <v>20314887</v>
      </c>
      <c r="AZ85" s="118">
        <v>22522067</v>
      </c>
      <c r="BA85" s="118">
        <v>19587678</v>
      </c>
      <c r="BB85" s="118">
        <v>26850834</v>
      </c>
      <c r="BC85" s="118">
        <v>17149685</v>
      </c>
      <c r="BD85" s="118">
        <v>22000810</v>
      </c>
      <c r="BE85" s="118">
        <v>22116710</v>
      </c>
      <c r="BF85" s="118">
        <v>26726187</v>
      </c>
      <c r="BG85" s="118">
        <v>14350408</v>
      </c>
      <c r="BH85" s="118">
        <v>21977899</v>
      </c>
      <c r="BI85" s="118">
        <v>22181599</v>
      </c>
      <c r="BJ85" s="118">
        <v>22858031</v>
      </c>
      <c r="BK85" s="118">
        <v>18821631</v>
      </c>
      <c r="BL85" s="118">
        <v>24467096</v>
      </c>
      <c r="BM85" s="118">
        <v>22746186</v>
      </c>
      <c r="BN85" s="118">
        <v>28090756</v>
      </c>
      <c r="BO85" s="118">
        <v>14287394</v>
      </c>
    </row>
    <row r="92" spans="2:67">
      <c r="N92" s="36"/>
      <c r="R92" s="36"/>
      <c r="V92" s="36"/>
      <c r="Z92" s="36"/>
      <c r="AD92" s="36"/>
      <c r="AH92" s="36"/>
      <c r="AL92" s="36"/>
      <c r="AP92" s="36"/>
      <c r="AT92" s="36"/>
      <c r="AX92" s="36"/>
      <c r="BB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2B4D-A1CB-4221-A0F7-F1DADC94818F}">
  <dimension ref="B1:XEM52"/>
  <sheetViews>
    <sheetView showGridLines="0" workbookViewId="0">
      <selection activeCell="C3" sqref="C3"/>
    </sheetView>
  </sheetViews>
  <sheetFormatPr defaultColWidth="10.81640625" defaultRowHeight="14.5"/>
  <cols>
    <col min="2" max="2" width="18.1796875" customWidth="1"/>
    <col min="3" max="3" width="20.54296875" customWidth="1"/>
    <col min="4" max="4" width="21.453125" customWidth="1"/>
    <col min="5" max="5" width="24.81640625" customWidth="1"/>
    <col min="6" max="6" width="21.453125" customWidth="1"/>
    <col min="7" max="7" width="10.81640625" style="225" customWidth="1"/>
    <col min="8" max="8" width="10.81640625" style="184" customWidth="1"/>
    <col min="9" max="9" width="14.36328125" style="184" bestFit="1" customWidth="1"/>
    <col min="10" max="10" width="10.81640625" style="184" customWidth="1"/>
    <col min="11" max="12" width="10.81640625" customWidth="1"/>
  </cols>
  <sheetData>
    <row r="1" spans="2:21 16367:16367">
      <c r="XEM1" t="s">
        <v>289</v>
      </c>
    </row>
    <row r="2" spans="2:21 16367:16367">
      <c r="B2" s="220" t="s">
        <v>290</v>
      </c>
      <c r="C2" s="220" t="s">
        <v>291</v>
      </c>
      <c r="D2" s="220" t="s">
        <v>292</v>
      </c>
      <c r="E2" s="220" t="s">
        <v>293</v>
      </c>
      <c r="F2" s="221" t="s">
        <v>294</v>
      </c>
      <c r="G2" s="221" t="s">
        <v>393</v>
      </c>
    </row>
    <row r="3" spans="2:21 16367:16367" s="223" customFormat="1">
      <c r="B3" s="240">
        <v>2025</v>
      </c>
      <c r="C3" s="222">
        <v>46136</v>
      </c>
      <c r="D3" s="223" t="s">
        <v>392</v>
      </c>
      <c r="E3" s="224">
        <v>10.69454597</v>
      </c>
      <c r="F3" s="225">
        <v>2764208603</v>
      </c>
      <c r="G3" s="225">
        <v>57</v>
      </c>
      <c r="J3" s="226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</row>
    <row r="4" spans="2:21 16367:16367" s="223" customFormat="1">
      <c r="B4" s="240">
        <v>2025</v>
      </c>
      <c r="C4" s="222">
        <v>46136</v>
      </c>
      <c r="D4" s="223" t="s">
        <v>401</v>
      </c>
      <c r="E4" s="224">
        <v>16.58363791</v>
      </c>
      <c r="F4" s="225">
        <v>4286356307</v>
      </c>
      <c r="G4" s="225">
        <v>56</v>
      </c>
      <c r="I4" s="307"/>
      <c r="J4" s="226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</row>
    <row r="5" spans="2:21 16367:16367" s="223" customFormat="1">
      <c r="B5" s="240">
        <v>2025</v>
      </c>
      <c r="C5" s="222">
        <v>45982</v>
      </c>
      <c r="D5" s="223" t="s">
        <v>295</v>
      </c>
      <c r="E5" s="224">
        <v>15.5</v>
      </c>
      <c r="F5" s="225">
        <v>4006269500</v>
      </c>
      <c r="G5" s="225">
        <v>55</v>
      </c>
      <c r="I5" s="307"/>
      <c r="J5" s="226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</row>
    <row r="6" spans="2:21 16367:16367" s="223" customFormat="1">
      <c r="B6" s="240">
        <v>2024</v>
      </c>
      <c r="C6" s="222">
        <v>45786</v>
      </c>
      <c r="D6" s="223" t="s">
        <v>392</v>
      </c>
      <c r="E6" s="224">
        <v>11.71081729</v>
      </c>
      <c r="F6" s="225">
        <v>3026883234</v>
      </c>
      <c r="G6" s="225">
        <v>54</v>
      </c>
      <c r="I6" s="307"/>
      <c r="J6" s="226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</row>
    <row r="7" spans="2:21 16367:16367" s="223" customFormat="1">
      <c r="B7" s="240">
        <v>2024</v>
      </c>
      <c r="C7" s="222">
        <v>45786</v>
      </c>
      <c r="D7" s="223" t="s">
        <v>296</v>
      </c>
      <c r="E7" s="224">
        <v>19.63245186</v>
      </c>
      <c r="F7" s="225">
        <v>5074380200</v>
      </c>
      <c r="G7" s="225">
        <v>53</v>
      </c>
      <c r="I7" s="307"/>
      <c r="J7" s="226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</row>
    <row r="8" spans="2:21 16367:16367" s="223" customFormat="1">
      <c r="B8" s="240">
        <v>2024</v>
      </c>
      <c r="C8" s="222">
        <v>45595</v>
      </c>
      <c r="D8" s="223" t="s">
        <v>295</v>
      </c>
      <c r="E8" s="224">
        <v>15.5</v>
      </c>
      <c r="F8" s="225">
        <v>4006269500</v>
      </c>
      <c r="G8" s="225">
        <v>52</v>
      </c>
      <c r="I8" s="307"/>
      <c r="J8" s="226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</row>
    <row r="9" spans="2:21 16367:16367" s="223" customFormat="1">
      <c r="B9" s="240">
        <v>2023</v>
      </c>
      <c r="C9" s="222">
        <v>45429</v>
      </c>
      <c r="D9" s="223" t="s">
        <v>296</v>
      </c>
      <c r="E9" s="224">
        <v>29.13597</v>
      </c>
      <c r="F9" s="225">
        <v>7530745030</v>
      </c>
      <c r="G9" s="225">
        <v>51</v>
      </c>
      <c r="I9" s="307"/>
      <c r="J9" s="226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</row>
    <row r="10" spans="2:21 16367:16367" s="223" customFormat="1">
      <c r="B10" s="240">
        <v>2023</v>
      </c>
      <c r="C10" s="222">
        <v>45247</v>
      </c>
      <c r="D10" s="223" t="s">
        <v>295</v>
      </c>
      <c r="E10" s="224">
        <v>15.5</v>
      </c>
      <c r="F10" s="225">
        <v>4006269500</v>
      </c>
      <c r="G10" s="225">
        <v>50</v>
      </c>
      <c r="H10" s="216"/>
      <c r="I10" s="307"/>
      <c r="J10" s="226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</row>
    <row r="11" spans="2:21 16367:16367" s="223" customFormat="1">
      <c r="B11" s="240">
        <v>2022</v>
      </c>
      <c r="C11" s="222">
        <v>45058</v>
      </c>
      <c r="D11" s="223" t="s">
        <v>296</v>
      </c>
      <c r="E11" s="224">
        <v>48.81503</v>
      </c>
      <c r="F11" s="225">
        <v>12617171989.07</v>
      </c>
      <c r="G11" s="225">
        <v>49</v>
      </c>
      <c r="H11" s="216"/>
      <c r="I11" s="307"/>
      <c r="J11" s="226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</row>
    <row r="12" spans="2:21 16367:16367" s="223" customFormat="1">
      <c r="B12" s="240" t="s">
        <v>297</v>
      </c>
      <c r="C12" s="222">
        <v>44785</v>
      </c>
      <c r="D12" s="223" t="s">
        <v>298</v>
      </c>
      <c r="E12" s="224">
        <v>58</v>
      </c>
      <c r="F12" s="225">
        <v>14991202000</v>
      </c>
      <c r="G12" s="225">
        <v>48</v>
      </c>
      <c r="H12" s="216"/>
      <c r="I12" s="307"/>
      <c r="J12" s="228"/>
      <c r="K12" s="229"/>
      <c r="L12" s="227"/>
      <c r="M12" s="227"/>
      <c r="N12" s="227"/>
      <c r="O12" s="227"/>
      <c r="P12" s="227"/>
      <c r="Q12" s="227"/>
      <c r="R12" s="227"/>
      <c r="S12" s="227"/>
      <c r="T12" s="227"/>
      <c r="U12" s="227"/>
    </row>
    <row r="13" spans="2:21 16367:16367" s="223" customFormat="1">
      <c r="B13" s="240">
        <v>2021</v>
      </c>
      <c r="C13" s="222">
        <v>44694</v>
      </c>
      <c r="D13" s="223" t="s">
        <v>296</v>
      </c>
      <c r="E13" s="224">
        <v>45.951779999999999</v>
      </c>
      <c r="F13" s="225">
        <v>11877110625</v>
      </c>
      <c r="G13" s="225">
        <v>47</v>
      </c>
      <c r="H13" s="216"/>
      <c r="I13" s="307"/>
      <c r="J13" s="226"/>
      <c r="K13" s="229"/>
      <c r="L13" s="227"/>
      <c r="M13" s="227"/>
      <c r="N13" s="227"/>
      <c r="O13" s="227"/>
      <c r="P13" s="227"/>
      <c r="Q13" s="227"/>
      <c r="R13" s="227"/>
      <c r="S13" s="227"/>
      <c r="T13" s="227"/>
      <c r="U13" s="227"/>
    </row>
    <row r="14" spans="2:21 16367:16367" s="223" customFormat="1">
      <c r="B14" s="240">
        <v>2021</v>
      </c>
      <c r="C14" s="222">
        <v>44519</v>
      </c>
      <c r="D14" s="223" t="s">
        <v>295</v>
      </c>
      <c r="E14" s="224">
        <v>15</v>
      </c>
      <c r="F14" s="225">
        <v>3877035000</v>
      </c>
      <c r="G14" s="225">
        <v>46</v>
      </c>
      <c r="H14" s="226"/>
      <c r="I14" s="307"/>
      <c r="J14" s="226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</row>
    <row r="15" spans="2:21 16367:16367" s="223" customFormat="1">
      <c r="B15" s="240" t="s">
        <v>297</v>
      </c>
      <c r="C15" s="222">
        <v>44462</v>
      </c>
      <c r="D15" s="223" t="s">
        <v>298</v>
      </c>
      <c r="E15" s="224">
        <v>116</v>
      </c>
      <c r="F15" s="225">
        <v>29982404000</v>
      </c>
      <c r="G15" s="225">
        <v>45</v>
      </c>
      <c r="H15" s="226"/>
      <c r="I15" s="307"/>
      <c r="J15" s="226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</row>
    <row r="16" spans="2:21 16367:16367">
      <c r="B16" s="240" t="s">
        <v>297</v>
      </c>
      <c r="C16" s="222">
        <v>44358</v>
      </c>
      <c r="D16" s="223" t="s">
        <v>298</v>
      </c>
      <c r="E16" s="224">
        <v>156</v>
      </c>
      <c r="F16" s="230">
        <v>40321164000</v>
      </c>
      <c r="G16" s="225">
        <v>44</v>
      </c>
      <c r="I16" s="307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</row>
    <row r="17" spans="2:13">
      <c r="B17" s="240">
        <v>2020</v>
      </c>
      <c r="C17" s="222">
        <v>44330</v>
      </c>
      <c r="D17" s="223" t="s">
        <v>296</v>
      </c>
      <c r="E17" s="224">
        <v>5.2675099999999997</v>
      </c>
      <c r="F17" s="230">
        <v>1361488042.1899998</v>
      </c>
      <c r="G17" s="225">
        <v>43</v>
      </c>
      <c r="H17" s="226"/>
      <c r="I17" s="307"/>
      <c r="J17" s="24"/>
    </row>
    <row r="18" spans="2:13">
      <c r="B18" s="240">
        <v>2019</v>
      </c>
      <c r="C18" s="222">
        <v>43875</v>
      </c>
      <c r="D18" s="223" t="s">
        <v>296</v>
      </c>
      <c r="E18" s="224">
        <v>14</v>
      </c>
      <c r="F18" s="230">
        <v>3618566000</v>
      </c>
      <c r="G18" s="225">
        <v>42</v>
      </c>
      <c r="H18" s="226"/>
      <c r="I18" s="307"/>
      <c r="J18" s="24"/>
    </row>
    <row r="19" spans="2:13">
      <c r="B19" s="240">
        <v>2019</v>
      </c>
      <c r="C19" s="222">
        <v>43812</v>
      </c>
      <c r="D19" s="223" t="s">
        <v>295</v>
      </c>
      <c r="E19" s="224">
        <v>14</v>
      </c>
      <c r="F19" s="230">
        <v>3618566000</v>
      </c>
      <c r="G19" s="225">
        <v>41</v>
      </c>
      <c r="H19" s="226"/>
      <c r="I19" s="307"/>
      <c r="J19" s="228"/>
    </row>
    <row r="20" spans="2:13">
      <c r="B20" s="240">
        <v>2018</v>
      </c>
      <c r="C20" s="222">
        <v>43595</v>
      </c>
      <c r="D20" s="223" t="s">
        <v>296</v>
      </c>
      <c r="E20" s="224">
        <v>25.54082</v>
      </c>
      <c r="F20" s="230">
        <v>6601510204.5799999</v>
      </c>
      <c r="G20" s="225">
        <v>40</v>
      </c>
      <c r="H20" s="226"/>
      <c r="I20" s="307"/>
      <c r="J20" s="24"/>
      <c r="L20" s="97"/>
      <c r="M20" s="231"/>
    </row>
    <row r="21" spans="2:13">
      <c r="B21" s="240">
        <v>2018</v>
      </c>
      <c r="C21" s="222">
        <v>43427</v>
      </c>
      <c r="D21" s="223" t="s">
        <v>295</v>
      </c>
      <c r="E21" s="224">
        <v>14</v>
      </c>
      <c r="F21" s="230">
        <v>3618566000</v>
      </c>
      <c r="G21" s="225">
        <v>39</v>
      </c>
      <c r="H21" s="226"/>
      <c r="I21" s="307"/>
      <c r="J21" s="228"/>
      <c r="L21" s="184"/>
    </row>
    <row r="22" spans="2:13">
      <c r="B22" s="240">
        <v>2017</v>
      </c>
      <c r="C22" s="222">
        <v>43238</v>
      </c>
      <c r="D22" s="223" t="s">
        <v>296</v>
      </c>
      <c r="E22" s="224">
        <v>27.314859999999999</v>
      </c>
      <c r="F22" s="230">
        <v>7060044549.3400002</v>
      </c>
      <c r="G22" s="225">
        <v>38</v>
      </c>
      <c r="I22" s="307"/>
    </row>
    <row r="23" spans="2:13">
      <c r="B23" s="240">
        <v>2017</v>
      </c>
      <c r="C23" s="222">
        <v>43063</v>
      </c>
      <c r="D23" s="223" t="s">
        <v>295</v>
      </c>
      <c r="E23" s="232">
        <v>14</v>
      </c>
      <c r="F23" s="230">
        <v>3618566000</v>
      </c>
      <c r="G23" s="225">
        <v>37</v>
      </c>
      <c r="I23" s="307"/>
    </row>
    <row r="24" spans="2:13">
      <c r="B24" s="240">
        <v>2016</v>
      </c>
      <c r="C24" s="222">
        <v>42874</v>
      </c>
      <c r="D24" s="223" t="s">
        <v>296</v>
      </c>
      <c r="E24" s="232">
        <v>26.850269999999998</v>
      </c>
      <c r="F24" s="230">
        <v>6939962436.6299992</v>
      </c>
      <c r="G24" s="225">
        <v>36</v>
      </c>
      <c r="I24" s="307"/>
    </row>
    <row r="25" spans="2:13">
      <c r="B25" s="240">
        <v>2016</v>
      </c>
      <c r="C25" s="222">
        <v>42699</v>
      </c>
      <c r="D25" s="223" t="s">
        <v>295</v>
      </c>
      <c r="E25" s="232">
        <v>14</v>
      </c>
      <c r="F25" s="230">
        <v>3618566000</v>
      </c>
      <c r="G25" s="225">
        <v>35</v>
      </c>
      <c r="I25" s="307"/>
    </row>
    <row r="26" spans="2:13">
      <c r="B26" s="240">
        <v>2015</v>
      </c>
      <c r="C26" s="222">
        <v>42509</v>
      </c>
      <c r="D26" s="223" t="s">
        <v>296</v>
      </c>
      <c r="E26" s="232">
        <v>35.071168229071958</v>
      </c>
      <c r="F26" s="230">
        <v>9064809781</v>
      </c>
      <c r="G26" s="225">
        <v>34</v>
      </c>
      <c r="I26" s="307"/>
    </row>
    <row r="27" spans="2:13">
      <c r="B27" s="240">
        <v>2015</v>
      </c>
      <c r="C27" s="222">
        <v>42335</v>
      </c>
      <c r="D27" s="223" t="s">
        <v>295</v>
      </c>
      <c r="E27" s="232">
        <v>16</v>
      </c>
      <c r="F27" s="230">
        <v>4135504000</v>
      </c>
      <c r="G27" s="225">
        <v>33</v>
      </c>
      <c r="I27" s="307"/>
    </row>
    <row r="28" spans="2:13">
      <c r="B28" s="240">
        <v>2014</v>
      </c>
      <c r="C28" s="222">
        <v>42130</v>
      </c>
      <c r="D28" s="223" t="s">
        <v>296</v>
      </c>
      <c r="E28" s="232">
        <v>38.905949022900231</v>
      </c>
      <c r="F28" s="230">
        <v>10055981738</v>
      </c>
      <c r="G28" s="225">
        <v>32</v>
      </c>
      <c r="I28" s="307"/>
    </row>
    <row r="29" spans="2:13">
      <c r="B29" s="240">
        <v>2014</v>
      </c>
      <c r="C29" s="222">
        <v>41970</v>
      </c>
      <c r="D29" s="223" t="s">
        <v>295</v>
      </c>
      <c r="E29" s="232">
        <v>18</v>
      </c>
      <c r="F29" s="230">
        <v>4652442000</v>
      </c>
      <c r="G29" s="225">
        <v>31</v>
      </c>
      <c r="I29" s="307"/>
    </row>
    <row r="30" spans="2:13">
      <c r="B30" s="240">
        <v>2013</v>
      </c>
      <c r="C30" s="222">
        <v>41775</v>
      </c>
      <c r="D30" s="223" t="s">
        <v>296</v>
      </c>
      <c r="E30" s="232">
        <v>40.633887816333875</v>
      </c>
      <c r="F30" s="230">
        <v>10502600350</v>
      </c>
      <c r="G30" s="225">
        <v>30</v>
      </c>
      <c r="I30" s="307"/>
    </row>
    <row r="31" spans="2:13">
      <c r="B31" s="240">
        <v>2013</v>
      </c>
      <c r="C31" s="222">
        <v>41600</v>
      </c>
      <c r="D31" s="223" t="s">
        <v>295</v>
      </c>
      <c r="E31" s="232">
        <v>18</v>
      </c>
      <c r="F31" s="230">
        <v>4652442000</v>
      </c>
      <c r="G31" s="225">
        <v>29</v>
      </c>
      <c r="I31" s="307"/>
    </row>
    <row r="32" spans="2:13">
      <c r="B32" s="241">
        <v>2012</v>
      </c>
      <c r="C32" s="222">
        <v>41404</v>
      </c>
      <c r="D32" s="223" t="s">
        <v>296</v>
      </c>
      <c r="E32" s="232">
        <v>32.540640000000003</v>
      </c>
      <c r="F32" s="230">
        <v>8410746680.1600008</v>
      </c>
      <c r="G32" s="225">
        <v>28</v>
      </c>
      <c r="I32" s="307"/>
    </row>
    <row r="33" spans="2:9">
      <c r="B33" s="241">
        <v>2012</v>
      </c>
      <c r="C33" s="222">
        <v>41236</v>
      </c>
      <c r="D33" s="223" t="s">
        <v>295</v>
      </c>
      <c r="E33" s="232">
        <v>16</v>
      </c>
      <c r="F33" s="230">
        <v>4135504000</v>
      </c>
      <c r="G33" s="225">
        <v>27</v>
      </c>
      <c r="I33" s="307"/>
    </row>
    <row r="34" spans="2:9">
      <c r="B34" s="241">
        <v>2011</v>
      </c>
      <c r="C34" s="222">
        <v>41040</v>
      </c>
      <c r="D34" s="223" t="s">
        <v>296</v>
      </c>
      <c r="E34" s="232">
        <v>30.36899</v>
      </c>
      <c r="F34" s="230">
        <v>7849442476.3100004</v>
      </c>
      <c r="G34" s="225">
        <v>26</v>
      </c>
      <c r="I34" s="307"/>
    </row>
    <row r="35" spans="2:9">
      <c r="B35" s="241">
        <v>2011</v>
      </c>
      <c r="C35" s="222">
        <v>40842</v>
      </c>
      <c r="D35" s="223" t="s">
        <v>295</v>
      </c>
      <c r="E35" s="232">
        <v>13.62</v>
      </c>
      <c r="F35" s="230">
        <v>3520347780</v>
      </c>
      <c r="G35" s="225">
        <v>25</v>
      </c>
      <c r="I35" s="307"/>
    </row>
    <row r="36" spans="2:9">
      <c r="B36" s="241" t="s">
        <v>297</v>
      </c>
      <c r="C36" s="222">
        <v>40697</v>
      </c>
      <c r="D36" s="223" t="s">
        <v>298</v>
      </c>
      <c r="E36" s="232">
        <v>38.689360000000001</v>
      </c>
      <c r="F36" s="230">
        <v>10000000189.84</v>
      </c>
      <c r="G36" s="225">
        <v>24</v>
      </c>
      <c r="I36" s="307"/>
    </row>
    <row r="37" spans="2:9">
      <c r="B37" s="240">
        <v>2010</v>
      </c>
      <c r="C37" s="222">
        <v>40669</v>
      </c>
      <c r="D37" s="223" t="s">
        <v>296</v>
      </c>
      <c r="E37" s="232">
        <v>18.41282</v>
      </c>
      <c r="F37" s="230">
        <v>4759143172.5799999</v>
      </c>
      <c r="G37" s="225">
        <v>23</v>
      </c>
      <c r="I37" s="307"/>
    </row>
    <row r="38" spans="2:9">
      <c r="B38" s="241" t="s">
        <v>297</v>
      </c>
      <c r="C38" s="222">
        <v>40539</v>
      </c>
      <c r="D38" s="223" t="s">
        <v>299</v>
      </c>
      <c r="E38" s="232">
        <v>37.5</v>
      </c>
      <c r="F38" s="230">
        <v>9692587500</v>
      </c>
      <c r="G38" s="225">
        <v>22</v>
      </c>
      <c r="I38" s="307"/>
    </row>
    <row r="39" spans="2:9">
      <c r="B39" s="240">
        <v>2010</v>
      </c>
      <c r="C39" s="222">
        <v>40450</v>
      </c>
      <c r="D39" s="223" t="s">
        <v>295</v>
      </c>
      <c r="E39" s="232">
        <v>11.6</v>
      </c>
      <c r="F39" s="230">
        <v>2998240400</v>
      </c>
      <c r="G39" s="225">
        <v>21</v>
      </c>
      <c r="I39" s="307"/>
    </row>
    <row r="40" spans="2:9">
      <c r="B40" s="240">
        <v>2009</v>
      </c>
      <c r="C40" s="222">
        <v>40282</v>
      </c>
      <c r="D40" s="223" t="s">
        <v>296</v>
      </c>
      <c r="E40" s="232">
        <v>9.41615</v>
      </c>
      <c r="F40" s="230">
        <v>2433782874.3499999</v>
      </c>
      <c r="G40" s="225">
        <v>20</v>
      </c>
      <c r="I40" s="307"/>
    </row>
    <row r="41" spans="2:9">
      <c r="B41" s="240">
        <v>2009</v>
      </c>
      <c r="C41" s="222">
        <v>40121</v>
      </c>
      <c r="D41" s="223" t="s">
        <v>295</v>
      </c>
      <c r="E41" s="232">
        <v>6</v>
      </c>
      <c r="F41" s="230">
        <v>1550814000</v>
      </c>
      <c r="G41" s="225">
        <v>19</v>
      </c>
      <c r="I41" s="307"/>
    </row>
    <row r="42" spans="2:9">
      <c r="B42" s="240">
        <v>2008</v>
      </c>
      <c r="C42" s="222">
        <v>39926</v>
      </c>
      <c r="D42" s="223" t="s">
        <v>296</v>
      </c>
      <c r="E42" s="232">
        <v>11.10633</v>
      </c>
      <c r="F42" s="230">
        <v>2870642008.77</v>
      </c>
      <c r="G42" s="225">
        <v>18</v>
      </c>
      <c r="I42" s="307"/>
    </row>
    <row r="43" spans="2:9">
      <c r="B43" s="240">
        <v>2008</v>
      </c>
      <c r="C43" s="222">
        <v>39759</v>
      </c>
      <c r="D43" s="223" t="s">
        <v>295</v>
      </c>
      <c r="E43" s="232">
        <v>7</v>
      </c>
      <c r="F43" s="230">
        <v>1809283000</v>
      </c>
      <c r="G43" s="225">
        <v>17</v>
      </c>
      <c r="I43" s="307"/>
    </row>
    <row r="44" spans="2:9">
      <c r="B44" s="240">
        <v>2007</v>
      </c>
      <c r="C44" s="222">
        <v>39556</v>
      </c>
      <c r="D44" s="223" t="s">
        <v>296</v>
      </c>
      <c r="E44" s="232">
        <v>8.26891</v>
      </c>
      <c r="F44" s="230">
        <v>2137256898.79</v>
      </c>
      <c r="G44" s="225">
        <v>16</v>
      </c>
    </row>
    <row r="45" spans="2:9">
      <c r="B45" s="240">
        <v>2007</v>
      </c>
      <c r="C45" s="222">
        <v>39378</v>
      </c>
      <c r="D45" s="223" t="s">
        <v>295</v>
      </c>
      <c r="E45" s="232">
        <v>6</v>
      </c>
      <c r="F45" s="230">
        <v>1550814000</v>
      </c>
      <c r="G45" s="225">
        <v>15</v>
      </c>
    </row>
    <row r="46" spans="2:9">
      <c r="B46" s="240">
        <v>2006</v>
      </c>
      <c r="C46" s="222">
        <v>39196</v>
      </c>
      <c r="D46" s="223" t="s">
        <v>296</v>
      </c>
      <c r="E46" s="232">
        <v>10.864070000657719</v>
      </c>
      <c r="F46" s="230">
        <v>2808025309</v>
      </c>
      <c r="G46" s="225">
        <v>14</v>
      </c>
    </row>
    <row r="47" spans="2:9">
      <c r="B47" s="233"/>
      <c r="C47" s="234"/>
      <c r="D47" s="235"/>
      <c r="E47" s="236"/>
      <c r="F47" s="237"/>
    </row>
    <row r="48" spans="2:9">
      <c r="B48" s="233"/>
      <c r="C48" s="234"/>
      <c r="D48" s="235"/>
      <c r="E48" s="236"/>
      <c r="F48" s="237"/>
    </row>
    <row r="49" spans="2:6">
      <c r="B49" s="238" t="s">
        <v>300</v>
      </c>
      <c r="C49" s="223"/>
      <c r="D49" s="223"/>
      <c r="E49" s="223"/>
      <c r="F49" s="223"/>
    </row>
    <row r="50" spans="2:6">
      <c r="B50" s="238" t="s">
        <v>301</v>
      </c>
      <c r="C50" s="223"/>
      <c r="D50" s="223"/>
      <c r="E50" s="223"/>
      <c r="F50" s="223"/>
    </row>
    <row r="51" spans="2:6">
      <c r="B51" s="238" t="s">
        <v>302</v>
      </c>
      <c r="C51" s="223"/>
      <c r="D51" s="223"/>
      <c r="E51" s="223"/>
      <c r="F51" s="223"/>
    </row>
    <row r="52" spans="2:6">
      <c r="B52" s="239" t="s">
        <v>303</v>
      </c>
      <c r="C52" s="239">
        <v>258469000</v>
      </c>
    </row>
  </sheetData>
  <mergeCells count="2">
    <mergeCell ref="K6:U6"/>
    <mergeCell ref="K16:U16"/>
  </mergeCells>
  <conditionalFormatting sqref="D23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{9E64F689-9C4A-4F16-915A-617F61F5F6CB}</x14:id>
        </ext>
      </extLst>
    </cfRule>
  </conditionalFormatting>
  <conditionalFormatting sqref="D2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{C402EA6D-F71D-44BF-9476-C2D9FD3566E2}</x14:id>
        </ext>
      </extLst>
    </cfRule>
  </conditionalFormatting>
  <conditionalFormatting sqref="D27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{B3EF6500-48EA-4E85-A411-A48D8173E824}</x14:id>
        </ext>
      </extLst>
    </cfRule>
  </conditionalFormatting>
  <conditionalFormatting sqref="D29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{49D46134-29D9-49A6-9845-9A2027C84653}</x14:id>
        </ext>
      </extLst>
    </cfRule>
  </conditionalFormatting>
  <conditionalFormatting sqref="D31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{4D57AC86-A998-4C76-89B7-C113E77FCCE2}</x14:id>
        </ext>
      </extLst>
    </cfRule>
  </conditionalFormatting>
  <conditionalFormatting sqref="D33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{E42F2259-F772-4E88-AA99-40B340B72FAB}</x14:id>
        </ext>
      </extLst>
    </cfRule>
  </conditionalFormatting>
  <conditionalFormatting sqref="D35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{663B2425-CB98-4427-BDD9-8B2E240E269B}</x14:id>
        </ext>
      </extLst>
    </cfRule>
  </conditionalFormatting>
  <conditionalFormatting sqref="D38 D36 D47:D48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{198A5833-2E54-415F-983C-C1F7B21A126F}</x14:id>
        </ext>
      </extLst>
    </cfRule>
  </conditionalFormatting>
  <conditionalFormatting sqref="D39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{D3A86DA4-1A06-47FD-8111-E116ABCF1F21}</x14:id>
        </ext>
      </extLst>
    </cfRule>
  </conditionalFormatting>
  <conditionalFormatting sqref="D41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{5500A7B8-97B4-4495-B6ED-C2085A8D4BC0}</x14:id>
        </ext>
      </extLst>
    </cfRule>
  </conditionalFormatting>
  <conditionalFormatting sqref="D4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{57D1D2DC-1A98-412F-946B-07B81C8EC7F6}</x14:id>
        </ext>
      </extLst>
    </cfRule>
  </conditionalFormatting>
  <conditionalFormatting sqref="D4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{2EC01C4B-B0AD-4486-908E-807A2C3E1A15}</x14:id>
        </ext>
      </extLst>
    </cfRule>
  </conditionalFormatting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64F689-9C4A-4F16-915A-617F61F5F6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D23</xm:sqref>
        </x14:conditionalFormatting>
        <x14:conditionalFormatting xmlns:xm="http://schemas.microsoft.com/office/excel/2006/main">
          <x14:cfRule type="dataBar" id="{C402EA6D-F71D-44BF-9476-C2D9FD3566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D25</xm:sqref>
        </x14:conditionalFormatting>
        <x14:conditionalFormatting xmlns:xm="http://schemas.microsoft.com/office/excel/2006/main">
          <x14:cfRule type="dataBar" id="{B3EF6500-48EA-4E85-A411-A48D8173E8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D27</xm:sqref>
        </x14:conditionalFormatting>
        <x14:conditionalFormatting xmlns:xm="http://schemas.microsoft.com/office/excel/2006/main">
          <x14:cfRule type="dataBar" id="{49D46134-29D9-49A6-9845-9A2027C846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</xm:sqref>
        </x14:conditionalFormatting>
        <x14:conditionalFormatting xmlns:xm="http://schemas.microsoft.com/office/excel/2006/main">
          <x14:cfRule type="dataBar" id="{4D57AC86-A998-4C76-89B7-C113E77FCC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</xm:sqref>
        </x14:conditionalFormatting>
        <x14:conditionalFormatting xmlns:xm="http://schemas.microsoft.com/office/excel/2006/main">
          <x14:cfRule type="dataBar" id="{E42F2259-F772-4E88-AA99-40B340B72FA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D33</xm:sqref>
        </x14:conditionalFormatting>
        <x14:conditionalFormatting xmlns:xm="http://schemas.microsoft.com/office/excel/2006/main">
          <x14:cfRule type="dataBar" id="{663B2425-CB98-4427-BDD9-8B2E240E26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D35</xm:sqref>
        </x14:conditionalFormatting>
        <x14:conditionalFormatting xmlns:xm="http://schemas.microsoft.com/office/excel/2006/main">
          <x14:cfRule type="dataBar" id="{198A5833-2E54-415F-983C-C1F7B21A12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 D36 D47:D48</xm:sqref>
        </x14:conditionalFormatting>
        <x14:conditionalFormatting xmlns:xm="http://schemas.microsoft.com/office/excel/2006/main">
          <x14:cfRule type="dataBar" id="{D3A86DA4-1A06-47FD-8111-E116ABCF1F2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D39</xm:sqref>
        </x14:conditionalFormatting>
        <x14:conditionalFormatting xmlns:xm="http://schemas.microsoft.com/office/excel/2006/main">
          <x14:cfRule type="dataBar" id="{5500A7B8-97B4-4495-B6ED-C2085A8D4B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D41</xm:sqref>
        </x14:conditionalFormatting>
        <x14:conditionalFormatting xmlns:xm="http://schemas.microsoft.com/office/excel/2006/main">
          <x14:cfRule type="dataBar" id="{57D1D2DC-1A98-412F-946B-07B81C8EC7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D43</xm:sqref>
        </x14:conditionalFormatting>
        <x14:conditionalFormatting xmlns:xm="http://schemas.microsoft.com/office/excel/2006/main">
          <x14:cfRule type="dataBar" id="{2EC01C4B-B0AD-4486-908E-807A2C3E1A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D45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2539-7B3E-4322-873C-9F06980712B2}">
  <dimension ref="B2:CN76"/>
  <sheetViews>
    <sheetView showGridLines="0" tabSelected="1" zoomScale="99" zoomScaleNormal="99" workbookViewId="0">
      <pane xSplit="2" ySplit="2" topLeftCell="BH3" activePane="bottomRight" state="frozen"/>
      <selection pane="topRight" activeCell="C1" sqref="C1"/>
      <selection pane="bottomLeft" activeCell="A3" sqref="A3"/>
      <selection pane="bottomRight" activeCell="BK8" sqref="BK8"/>
    </sheetView>
  </sheetViews>
  <sheetFormatPr defaultColWidth="10.81640625" defaultRowHeight="14.5"/>
  <cols>
    <col min="1" max="1" width="5.7265625" customWidth="1"/>
    <col min="2" max="2" width="42.7265625" customWidth="1"/>
    <col min="3" max="40" width="14.7265625" customWidth="1"/>
    <col min="41" max="45" width="14.7265625" style="131" customWidth="1"/>
    <col min="46" max="80" width="14.7265625" customWidth="1"/>
  </cols>
  <sheetData>
    <row r="2" spans="2:69">
      <c r="B2" s="50" t="s">
        <v>164</v>
      </c>
      <c r="C2" s="51" t="s">
        <v>307</v>
      </c>
      <c r="D2" s="51" t="s">
        <v>308</v>
      </c>
      <c r="E2" s="51" t="s">
        <v>309</v>
      </c>
      <c r="F2" s="51" t="s">
        <v>310</v>
      </c>
      <c r="G2" s="51" t="s">
        <v>311</v>
      </c>
      <c r="H2" s="51" t="s">
        <v>312</v>
      </c>
      <c r="I2" s="51" t="s">
        <v>313</v>
      </c>
      <c r="J2" s="51" t="s">
        <v>314</v>
      </c>
      <c r="K2" s="51" t="s">
        <v>315</v>
      </c>
      <c r="L2" s="51" t="s">
        <v>316</v>
      </c>
      <c r="M2" s="51" t="s">
        <v>317</v>
      </c>
      <c r="N2" s="51" t="s">
        <v>318</v>
      </c>
      <c r="O2" s="51" t="s">
        <v>320</v>
      </c>
      <c r="P2" s="51" t="s">
        <v>321</v>
      </c>
      <c r="Q2" s="51" t="s">
        <v>322</v>
      </c>
      <c r="R2" s="51" t="s">
        <v>319</v>
      </c>
      <c r="S2" s="51" t="s">
        <v>323</v>
      </c>
      <c r="T2" s="51" t="s">
        <v>324</v>
      </c>
      <c r="U2" s="51" t="s">
        <v>325</v>
      </c>
      <c r="V2" s="51" t="s">
        <v>326</v>
      </c>
      <c r="W2" s="51" t="s">
        <v>327</v>
      </c>
      <c r="X2" s="51" t="s">
        <v>328</v>
      </c>
      <c r="Y2" s="51" t="s">
        <v>329</v>
      </c>
      <c r="Z2" s="51" t="s">
        <v>330</v>
      </c>
      <c r="AA2" s="51" t="s">
        <v>331</v>
      </c>
      <c r="AB2" s="51" t="s">
        <v>332</v>
      </c>
      <c r="AC2" s="51" t="s">
        <v>333</v>
      </c>
      <c r="AD2" s="51" t="s">
        <v>334</v>
      </c>
      <c r="AE2" s="51" t="s">
        <v>335</v>
      </c>
      <c r="AF2" s="51" t="s">
        <v>336</v>
      </c>
      <c r="AG2" s="51" t="s">
        <v>337</v>
      </c>
      <c r="AH2" s="51" t="s">
        <v>338</v>
      </c>
      <c r="AI2" s="51" t="s">
        <v>339</v>
      </c>
      <c r="AJ2" s="51" t="s">
        <v>340</v>
      </c>
      <c r="AK2" s="51" t="s">
        <v>341</v>
      </c>
      <c r="AL2" s="51" t="s">
        <v>342</v>
      </c>
      <c r="AM2" s="51" t="s">
        <v>343</v>
      </c>
      <c r="AN2" s="51" t="s">
        <v>344</v>
      </c>
      <c r="AO2" s="51" t="s">
        <v>345</v>
      </c>
      <c r="AP2" s="51" t="s">
        <v>346</v>
      </c>
      <c r="AQ2" s="51" t="s">
        <v>347</v>
      </c>
      <c r="AR2" s="51" t="s">
        <v>348</v>
      </c>
      <c r="AS2" s="51" t="s">
        <v>349</v>
      </c>
      <c r="AT2" s="51" t="s">
        <v>350</v>
      </c>
      <c r="AU2" s="51" t="s">
        <v>351</v>
      </c>
      <c r="AV2" s="51" t="s">
        <v>352</v>
      </c>
      <c r="AW2" s="51" t="s">
        <v>353</v>
      </c>
      <c r="AX2" s="51" t="s">
        <v>354</v>
      </c>
      <c r="AY2" s="51" t="s">
        <v>355</v>
      </c>
      <c r="AZ2" s="51" t="s">
        <v>356</v>
      </c>
      <c r="BA2" s="51" t="s">
        <v>357</v>
      </c>
      <c r="BB2" s="51" t="s">
        <v>358</v>
      </c>
      <c r="BC2" s="51" t="s">
        <v>359</v>
      </c>
      <c r="BD2" s="51" t="s">
        <v>360</v>
      </c>
      <c r="BE2" s="51" t="s">
        <v>361</v>
      </c>
      <c r="BF2" s="51" t="s">
        <v>362</v>
      </c>
      <c r="BG2" s="51" t="s">
        <v>363</v>
      </c>
      <c r="BH2" s="51" t="s">
        <v>376</v>
      </c>
      <c r="BI2" s="51" t="s">
        <v>379</v>
      </c>
      <c r="BJ2" s="51" t="s">
        <v>383</v>
      </c>
      <c r="BK2" s="51" t="s">
        <v>386</v>
      </c>
      <c r="BL2" s="51" t="s">
        <v>389</v>
      </c>
      <c r="BM2" s="51" t="s">
        <v>391</v>
      </c>
      <c r="BN2" s="51" t="s">
        <v>397</v>
      </c>
      <c r="BO2" s="51" t="s">
        <v>403</v>
      </c>
    </row>
    <row r="3" spans="2:69">
      <c r="B3" s="52"/>
      <c r="AO3"/>
      <c r="AP3"/>
      <c r="AQ3"/>
      <c r="AR3"/>
      <c r="AS3"/>
    </row>
    <row r="4" spans="2:69">
      <c r="B4" s="97" t="s">
        <v>165</v>
      </c>
      <c r="O4" s="184"/>
      <c r="AO4"/>
      <c r="AP4"/>
      <c r="AQ4"/>
      <c r="AR4"/>
      <c r="AS4"/>
      <c r="BM4" s="184"/>
      <c r="BN4" s="184"/>
      <c r="BO4" s="184"/>
    </row>
    <row r="5" spans="2:69" s="69" customFormat="1">
      <c r="B5" s="140" t="s">
        <v>166</v>
      </c>
      <c r="C5" s="142">
        <v>187</v>
      </c>
      <c r="D5" s="142">
        <v>194</v>
      </c>
      <c r="E5" s="142">
        <v>191</v>
      </c>
      <c r="F5" s="142">
        <v>198</v>
      </c>
      <c r="G5" s="142">
        <v>204</v>
      </c>
      <c r="H5" s="142">
        <v>209</v>
      </c>
      <c r="I5" s="142">
        <v>212</v>
      </c>
      <c r="J5" s="142">
        <v>217</v>
      </c>
      <c r="K5" s="142">
        <v>220</v>
      </c>
      <c r="L5" s="142">
        <v>230</v>
      </c>
      <c r="M5" s="142">
        <v>230</v>
      </c>
      <c r="N5" s="142">
        <v>240</v>
      </c>
      <c r="O5" s="142">
        <v>238</v>
      </c>
      <c r="P5" s="142">
        <v>244</v>
      </c>
      <c r="Q5" s="142">
        <v>262</v>
      </c>
      <c r="R5" s="142">
        <v>273</v>
      </c>
      <c r="S5" s="142">
        <v>287</v>
      </c>
      <c r="T5" s="142">
        <v>291</v>
      </c>
      <c r="U5" s="142">
        <v>295</v>
      </c>
      <c r="V5" s="142">
        <v>306</v>
      </c>
      <c r="W5" s="142">
        <v>307</v>
      </c>
      <c r="X5" s="142">
        <v>310</v>
      </c>
      <c r="Y5" s="142">
        <v>318</v>
      </c>
      <c r="Z5" s="142">
        <v>320</v>
      </c>
      <c r="AA5" s="142">
        <v>318</v>
      </c>
      <c r="AB5" s="142">
        <v>319</v>
      </c>
      <c r="AC5" s="142">
        <v>321</v>
      </c>
      <c r="AD5" s="142">
        <v>323</v>
      </c>
      <c r="AE5" s="142">
        <v>323</v>
      </c>
      <c r="AF5" s="142">
        <v>325</v>
      </c>
      <c r="AG5" s="142">
        <v>327</v>
      </c>
      <c r="AH5" s="142">
        <v>337</v>
      </c>
      <c r="AI5" s="142">
        <v>335</v>
      </c>
      <c r="AJ5" s="142">
        <v>336</v>
      </c>
      <c r="AK5" s="142">
        <v>335</v>
      </c>
      <c r="AL5" s="142">
        <v>341</v>
      </c>
      <c r="AM5" s="142">
        <v>346</v>
      </c>
      <c r="AN5" s="142">
        <v>341</v>
      </c>
      <c r="AO5" s="142">
        <v>344</v>
      </c>
      <c r="AP5" s="142">
        <v>345</v>
      </c>
      <c r="AQ5" s="142">
        <v>342</v>
      </c>
      <c r="AR5" s="142">
        <v>342</v>
      </c>
      <c r="AS5" s="142">
        <v>340</v>
      </c>
      <c r="AT5" s="142">
        <v>336</v>
      </c>
      <c r="AU5" s="142">
        <v>319</v>
      </c>
      <c r="AV5" s="142">
        <v>322</v>
      </c>
      <c r="AW5" s="142">
        <v>318</v>
      </c>
      <c r="AX5" s="142">
        <v>300</v>
      </c>
      <c r="AY5" s="142">
        <v>284</v>
      </c>
      <c r="AZ5" s="142">
        <v>273</v>
      </c>
      <c r="BA5" s="142">
        <v>266</v>
      </c>
      <c r="BB5" s="144">
        <v>263</v>
      </c>
      <c r="BC5" s="144">
        <v>262</v>
      </c>
      <c r="BD5" s="144">
        <v>262</v>
      </c>
      <c r="BE5" s="144">
        <v>264</v>
      </c>
      <c r="BF5" s="144">
        <v>260</v>
      </c>
      <c r="BG5" s="144">
        <v>257</v>
      </c>
      <c r="BH5" s="144">
        <v>260</v>
      </c>
      <c r="BI5" s="144">
        <v>258</v>
      </c>
      <c r="BJ5" s="144">
        <v>268</v>
      </c>
      <c r="BK5" s="144">
        <v>267</v>
      </c>
      <c r="BL5" s="144">
        <v>265</v>
      </c>
      <c r="BM5" s="144">
        <v>264</v>
      </c>
      <c r="BN5" s="144">
        <v>267</v>
      </c>
      <c r="BO5" s="144">
        <v>266</v>
      </c>
      <c r="BQ5" s="242"/>
    </row>
    <row r="6" spans="2:69" s="69" customFormat="1">
      <c r="B6" s="140" t="s">
        <v>167</v>
      </c>
      <c r="C6" s="142">
        <v>18</v>
      </c>
      <c r="D6" s="142">
        <v>16</v>
      </c>
      <c r="E6" s="142">
        <v>15</v>
      </c>
      <c r="F6" s="142">
        <v>17</v>
      </c>
      <c r="G6" s="142">
        <v>17</v>
      </c>
      <c r="H6" s="142">
        <v>20</v>
      </c>
      <c r="I6" s="142">
        <v>21</v>
      </c>
      <c r="J6" s="142">
        <v>23</v>
      </c>
      <c r="K6" s="142">
        <v>23</v>
      </c>
      <c r="L6" s="142">
        <v>24</v>
      </c>
      <c r="M6" s="142">
        <v>25</v>
      </c>
      <c r="N6" s="142">
        <v>28</v>
      </c>
      <c r="O6" s="142">
        <v>28</v>
      </c>
      <c r="P6" s="142">
        <v>32</v>
      </c>
      <c r="Q6" s="142">
        <v>33</v>
      </c>
      <c r="R6" s="142">
        <v>37</v>
      </c>
      <c r="S6" s="142">
        <v>37</v>
      </c>
      <c r="T6" s="142">
        <v>40</v>
      </c>
      <c r="U6" s="142">
        <v>44</v>
      </c>
      <c r="V6" s="142">
        <v>48</v>
      </c>
      <c r="W6" s="142">
        <v>47</v>
      </c>
      <c r="X6" s="142">
        <v>47</v>
      </c>
      <c r="Y6" s="142">
        <v>46</v>
      </c>
      <c r="Z6" s="142">
        <v>53</v>
      </c>
      <c r="AA6" s="142">
        <v>52</v>
      </c>
      <c r="AB6" s="142">
        <v>51</v>
      </c>
      <c r="AC6" s="142">
        <v>54</v>
      </c>
      <c r="AD6" s="142">
        <v>61</v>
      </c>
      <c r="AE6" s="142">
        <v>60</v>
      </c>
      <c r="AF6" s="142">
        <v>58</v>
      </c>
      <c r="AG6" s="142">
        <v>55</v>
      </c>
      <c r="AH6" s="142">
        <v>54</v>
      </c>
      <c r="AI6" s="142">
        <v>52</v>
      </c>
      <c r="AJ6" s="142">
        <v>52</v>
      </c>
      <c r="AK6" s="142">
        <v>52</v>
      </c>
      <c r="AL6" s="142">
        <v>51</v>
      </c>
      <c r="AM6" s="142">
        <v>52</v>
      </c>
      <c r="AN6" s="142">
        <v>53</v>
      </c>
      <c r="AO6" s="142">
        <v>54</v>
      </c>
      <c r="AP6" s="142">
        <v>54</v>
      </c>
      <c r="AQ6" s="142">
        <v>53</v>
      </c>
      <c r="AR6" s="142">
        <v>53</v>
      </c>
      <c r="AS6" s="142">
        <v>53</v>
      </c>
      <c r="AT6" s="142">
        <v>53</v>
      </c>
      <c r="AU6" s="142">
        <v>52</v>
      </c>
      <c r="AV6" s="142">
        <v>46</v>
      </c>
      <c r="AW6" s="142">
        <v>43</v>
      </c>
      <c r="AX6" s="142">
        <v>38</v>
      </c>
      <c r="AY6" s="142">
        <v>38</v>
      </c>
      <c r="AZ6" s="142">
        <v>37</v>
      </c>
      <c r="BA6" s="142">
        <v>35</v>
      </c>
      <c r="BB6" s="144">
        <v>34</v>
      </c>
      <c r="BC6" s="144">
        <v>36</v>
      </c>
      <c r="BD6" s="144">
        <v>36</v>
      </c>
      <c r="BE6" s="144">
        <v>38</v>
      </c>
      <c r="BF6" s="144">
        <v>40</v>
      </c>
      <c r="BG6" s="144">
        <v>41</v>
      </c>
      <c r="BH6" s="144">
        <v>42</v>
      </c>
      <c r="BI6" s="144">
        <v>42</v>
      </c>
      <c r="BJ6" s="144">
        <v>43</v>
      </c>
      <c r="BK6" s="144">
        <v>43</v>
      </c>
      <c r="BL6" s="144">
        <v>43</v>
      </c>
      <c r="BM6" s="144">
        <v>50</v>
      </c>
      <c r="BN6" s="144">
        <v>53</v>
      </c>
      <c r="BO6" s="144">
        <v>54</v>
      </c>
    </row>
    <row r="7" spans="2:69" s="69" customFormat="1">
      <c r="B7" s="140" t="s">
        <v>168</v>
      </c>
      <c r="C7" s="142">
        <v>25</v>
      </c>
      <c r="D7" s="142">
        <v>22</v>
      </c>
      <c r="E7" s="142">
        <v>23</v>
      </c>
      <c r="F7" s="142">
        <v>28</v>
      </c>
      <c r="G7" s="142">
        <v>29</v>
      </c>
      <c r="H7" s="142">
        <v>29</v>
      </c>
      <c r="I7" s="142">
        <v>28</v>
      </c>
      <c r="J7" s="142">
        <v>29</v>
      </c>
      <c r="K7" s="142">
        <v>28</v>
      </c>
      <c r="L7" s="142">
        <v>28</v>
      </c>
      <c r="M7" s="142">
        <v>29</v>
      </c>
      <c r="N7" s="142">
        <v>34</v>
      </c>
      <c r="O7" s="142">
        <v>36</v>
      </c>
      <c r="P7" s="142">
        <v>38</v>
      </c>
      <c r="Q7" s="142">
        <v>42</v>
      </c>
      <c r="R7" s="142">
        <v>66</v>
      </c>
      <c r="S7" s="142">
        <v>66</v>
      </c>
      <c r="T7" s="142">
        <v>71</v>
      </c>
      <c r="U7" s="142">
        <v>75</v>
      </c>
      <c r="V7" s="142">
        <v>79</v>
      </c>
      <c r="W7" s="142">
        <v>79</v>
      </c>
      <c r="X7" s="142">
        <v>78</v>
      </c>
      <c r="Y7" s="142">
        <v>78</v>
      </c>
      <c r="Z7" s="142">
        <v>78</v>
      </c>
      <c r="AA7" s="142">
        <v>77</v>
      </c>
      <c r="AB7" s="142">
        <v>76</v>
      </c>
      <c r="AC7" s="142">
        <v>76</v>
      </c>
      <c r="AD7" s="142">
        <v>74</v>
      </c>
      <c r="AE7" s="142">
        <v>73</v>
      </c>
      <c r="AF7" s="142">
        <v>75</v>
      </c>
      <c r="AG7" s="142">
        <v>74</v>
      </c>
      <c r="AH7" s="142">
        <v>69</v>
      </c>
      <c r="AI7" s="142">
        <v>64</v>
      </c>
      <c r="AJ7" s="142">
        <v>64</v>
      </c>
      <c r="AK7" s="142">
        <v>65</v>
      </c>
      <c r="AL7" s="142">
        <v>65</v>
      </c>
      <c r="AM7" s="142">
        <v>65</v>
      </c>
      <c r="AN7" s="142">
        <v>67</v>
      </c>
      <c r="AO7" s="142">
        <v>67</v>
      </c>
      <c r="AP7" s="142">
        <v>68</v>
      </c>
      <c r="AQ7" s="142">
        <v>66</v>
      </c>
      <c r="AR7" s="142">
        <v>66</v>
      </c>
      <c r="AS7" s="142">
        <v>63</v>
      </c>
      <c r="AT7" s="142">
        <v>62</v>
      </c>
      <c r="AU7" s="142">
        <v>56</v>
      </c>
      <c r="AV7" s="142">
        <v>53</v>
      </c>
      <c r="AW7" s="142">
        <v>52</v>
      </c>
      <c r="AX7" s="142">
        <v>49</v>
      </c>
      <c r="AY7" s="142">
        <v>48</v>
      </c>
      <c r="AZ7" s="142">
        <v>49</v>
      </c>
      <c r="BA7" s="142">
        <v>48</v>
      </c>
      <c r="BB7" s="144">
        <v>50</v>
      </c>
      <c r="BC7" s="144">
        <v>51</v>
      </c>
      <c r="BD7" s="144">
        <v>51</v>
      </c>
      <c r="BE7" s="144">
        <v>51</v>
      </c>
      <c r="BF7" s="144">
        <v>54</v>
      </c>
      <c r="BG7" s="144">
        <v>54</v>
      </c>
      <c r="BH7" s="144">
        <v>57</v>
      </c>
      <c r="BI7" s="144">
        <v>58</v>
      </c>
      <c r="BJ7" s="144">
        <v>58</v>
      </c>
      <c r="BK7" s="144">
        <v>58</v>
      </c>
      <c r="BL7" s="144">
        <v>59</v>
      </c>
      <c r="BM7" s="144">
        <v>60</v>
      </c>
      <c r="BN7" s="144">
        <v>57</v>
      </c>
      <c r="BO7" s="144">
        <v>64</v>
      </c>
      <c r="BP7" s="203"/>
      <c r="BQ7" s="242"/>
    </row>
    <row r="8" spans="2:69" s="69" customFormat="1">
      <c r="B8" s="140" t="s">
        <v>169</v>
      </c>
      <c r="C8" s="142">
        <v>23</v>
      </c>
      <c r="D8" s="142">
        <v>23</v>
      </c>
      <c r="E8" s="142">
        <v>24</v>
      </c>
      <c r="F8" s="142">
        <v>24</v>
      </c>
      <c r="G8" s="142">
        <v>23</v>
      </c>
      <c r="H8" s="142">
        <v>22</v>
      </c>
      <c r="I8" s="142">
        <v>22</v>
      </c>
      <c r="J8" s="142">
        <v>25</v>
      </c>
      <c r="K8" s="142">
        <v>32</v>
      </c>
      <c r="L8" s="142">
        <v>32</v>
      </c>
      <c r="M8" s="142">
        <v>32</v>
      </c>
      <c r="N8" s="142">
        <v>35</v>
      </c>
      <c r="O8" s="142">
        <v>36</v>
      </c>
      <c r="P8" s="142">
        <v>38</v>
      </c>
      <c r="Q8" s="142">
        <v>39</v>
      </c>
      <c r="R8" s="142">
        <v>45</v>
      </c>
      <c r="S8" s="142">
        <v>44</v>
      </c>
      <c r="T8" s="142">
        <v>48</v>
      </c>
      <c r="U8" s="142">
        <v>52</v>
      </c>
      <c r="V8" s="142">
        <v>52</v>
      </c>
      <c r="W8" s="142">
        <v>50</v>
      </c>
      <c r="X8" s="142">
        <v>48</v>
      </c>
      <c r="Y8" s="142">
        <v>48</v>
      </c>
      <c r="Z8" s="142">
        <v>49</v>
      </c>
      <c r="AA8" s="142">
        <v>49</v>
      </c>
      <c r="AB8" s="142">
        <v>48</v>
      </c>
      <c r="AC8" s="142">
        <v>50</v>
      </c>
      <c r="AD8" s="142">
        <v>52</v>
      </c>
      <c r="AE8" s="142">
        <v>52</v>
      </c>
      <c r="AF8" s="142">
        <v>53</v>
      </c>
      <c r="AG8" s="142">
        <v>56</v>
      </c>
      <c r="AH8" s="142">
        <v>56</v>
      </c>
      <c r="AI8" s="142">
        <v>56</v>
      </c>
      <c r="AJ8" s="142">
        <v>58</v>
      </c>
      <c r="AK8" s="142">
        <v>59</v>
      </c>
      <c r="AL8" s="142">
        <v>60</v>
      </c>
      <c r="AM8" s="142">
        <v>61</v>
      </c>
      <c r="AN8" s="142">
        <v>62</v>
      </c>
      <c r="AO8" s="142">
        <v>62</v>
      </c>
      <c r="AP8" s="142">
        <v>62</v>
      </c>
      <c r="AQ8" s="142">
        <v>58</v>
      </c>
      <c r="AR8" s="142">
        <v>58</v>
      </c>
      <c r="AS8" s="142">
        <v>57</v>
      </c>
      <c r="AT8" s="142">
        <v>56</v>
      </c>
      <c r="AU8" s="142">
        <v>53</v>
      </c>
      <c r="AV8" s="142">
        <v>52</v>
      </c>
      <c r="AW8" s="142">
        <v>51</v>
      </c>
      <c r="AX8" s="142">
        <v>53</v>
      </c>
      <c r="AY8" s="142">
        <v>49</v>
      </c>
      <c r="AZ8" s="142">
        <v>50</v>
      </c>
      <c r="BA8" s="142">
        <v>47</v>
      </c>
      <c r="BB8" s="144">
        <v>42</v>
      </c>
      <c r="BC8" s="144">
        <v>42</v>
      </c>
      <c r="BD8" s="144">
        <v>41</v>
      </c>
      <c r="BE8" s="144">
        <v>41</v>
      </c>
      <c r="BF8" s="144">
        <v>45</v>
      </c>
      <c r="BG8" s="144">
        <v>45</v>
      </c>
      <c r="BH8" s="144">
        <v>46</v>
      </c>
      <c r="BI8" s="144">
        <v>45</v>
      </c>
      <c r="BJ8" s="144">
        <v>46</v>
      </c>
      <c r="BK8" s="144">
        <v>46</v>
      </c>
      <c r="BL8" s="144">
        <v>46</v>
      </c>
      <c r="BM8" s="144">
        <v>46</v>
      </c>
      <c r="BN8" s="144">
        <v>46</v>
      </c>
      <c r="BO8" s="144">
        <v>46</v>
      </c>
      <c r="BQ8" s="242"/>
    </row>
    <row r="9" spans="2:69" s="69" customFormat="1">
      <c r="B9" s="141" t="s">
        <v>55</v>
      </c>
      <c r="C9" s="143">
        <f>+SUM(C5:C8)</f>
        <v>253</v>
      </c>
      <c r="D9" s="143">
        <f t="shared" ref="D9:BO9" si="0">+SUM(D5:D8)</f>
        <v>255</v>
      </c>
      <c r="E9" s="143">
        <f t="shared" si="0"/>
        <v>253</v>
      </c>
      <c r="F9" s="143">
        <f t="shared" si="0"/>
        <v>267</v>
      </c>
      <c r="G9" s="143">
        <f t="shared" si="0"/>
        <v>273</v>
      </c>
      <c r="H9" s="143">
        <f t="shared" si="0"/>
        <v>280</v>
      </c>
      <c r="I9" s="143">
        <f t="shared" si="0"/>
        <v>283</v>
      </c>
      <c r="J9" s="143">
        <f t="shared" si="0"/>
        <v>294</v>
      </c>
      <c r="K9" s="143">
        <f t="shared" si="0"/>
        <v>303</v>
      </c>
      <c r="L9" s="143">
        <f t="shared" si="0"/>
        <v>314</v>
      </c>
      <c r="M9" s="143">
        <f t="shared" si="0"/>
        <v>316</v>
      </c>
      <c r="N9" s="143">
        <f t="shared" si="0"/>
        <v>337</v>
      </c>
      <c r="O9" s="143">
        <f t="shared" si="0"/>
        <v>338</v>
      </c>
      <c r="P9" s="143">
        <f t="shared" si="0"/>
        <v>352</v>
      </c>
      <c r="Q9" s="143">
        <f t="shared" si="0"/>
        <v>376</v>
      </c>
      <c r="R9" s="143">
        <f t="shared" si="0"/>
        <v>421</v>
      </c>
      <c r="S9" s="143">
        <f t="shared" si="0"/>
        <v>434</v>
      </c>
      <c r="T9" s="143">
        <f t="shared" si="0"/>
        <v>450</v>
      </c>
      <c r="U9" s="143">
        <f t="shared" si="0"/>
        <v>466</v>
      </c>
      <c r="V9" s="143">
        <f t="shared" si="0"/>
        <v>485</v>
      </c>
      <c r="W9" s="143">
        <f t="shared" si="0"/>
        <v>483</v>
      </c>
      <c r="X9" s="143">
        <f t="shared" si="0"/>
        <v>483</v>
      </c>
      <c r="Y9" s="143">
        <f t="shared" si="0"/>
        <v>490</v>
      </c>
      <c r="Z9" s="143">
        <f t="shared" si="0"/>
        <v>500</v>
      </c>
      <c r="AA9" s="143">
        <f t="shared" si="0"/>
        <v>496</v>
      </c>
      <c r="AB9" s="143">
        <f t="shared" si="0"/>
        <v>494</v>
      </c>
      <c r="AC9" s="143">
        <f t="shared" si="0"/>
        <v>501</v>
      </c>
      <c r="AD9" s="143">
        <f t="shared" si="0"/>
        <v>510</v>
      </c>
      <c r="AE9" s="143">
        <f t="shared" si="0"/>
        <v>508</v>
      </c>
      <c r="AF9" s="143">
        <f t="shared" si="0"/>
        <v>511</v>
      </c>
      <c r="AG9" s="143">
        <f t="shared" si="0"/>
        <v>512</v>
      </c>
      <c r="AH9" s="143">
        <f t="shared" si="0"/>
        <v>516</v>
      </c>
      <c r="AI9" s="143">
        <f t="shared" si="0"/>
        <v>507</v>
      </c>
      <c r="AJ9" s="143">
        <f t="shared" si="0"/>
        <v>510</v>
      </c>
      <c r="AK9" s="143">
        <f t="shared" si="0"/>
        <v>511</v>
      </c>
      <c r="AL9" s="143">
        <f t="shared" si="0"/>
        <v>517</v>
      </c>
      <c r="AM9" s="143">
        <f t="shared" si="0"/>
        <v>524</v>
      </c>
      <c r="AN9" s="143">
        <f t="shared" si="0"/>
        <v>523</v>
      </c>
      <c r="AO9" s="143">
        <f t="shared" si="0"/>
        <v>527</v>
      </c>
      <c r="AP9" s="143">
        <f t="shared" si="0"/>
        <v>529</v>
      </c>
      <c r="AQ9" s="143">
        <f t="shared" si="0"/>
        <v>519</v>
      </c>
      <c r="AR9" s="143">
        <f t="shared" si="0"/>
        <v>519</v>
      </c>
      <c r="AS9" s="143">
        <f t="shared" si="0"/>
        <v>513</v>
      </c>
      <c r="AT9" s="143">
        <f t="shared" si="0"/>
        <v>507</v>
      </c>
      <c r="AU9" s="143">
        <f t="shared" si="0"/>
        <v>480</v>
      </c>
      <c r="AV9" s="143">
        <f t="shared" si="0"/>
        <v>473</v>
      </c>
      <c r="AW9" s="143">
        <f t="shared" si="0"/>
        <v>464</v>
      </c>
      <c r="AX9" s="143">
        <f t="shared" si="0"/>
        <v>440</v>
      </c>
      <c r="AY9" s="143">
        <f t="shared" si="0"/>
        <v>419</v>
      </c>
      <c r="AZ9" s="143">
        <f t="shared" si="0"/>
        <v>409</v>
      </c>
      <c r="BA9" s="143">
        <f t="shared" si="0"/>
        <v>396</v>
      </c>
      <c r="BB9" s="143">
        <f t="shared" si="0"/>
        <v>389</v>
      </c>
      <c r="BC9" s="143">
        <f t="shared" si="0"/>
        <v>391</v>
      </c>
      <c r="BD9" s="143">
        <f t="shared" si="0"/>
        <v>390</v>
      </c>
      <c r="BE9" s="143">
        <f t="shared" si="0"/>
        <v>394</v>
      </c>
      <c r="BF9" s="143">
        <f t="shared" si="0"/>
        <v>399</v>
      </c>
      <c r="BG9" s="143">
        <f t="shared" si="0"/>
        <v>397</v>
      </c>
      <c r="BH9" s="143">
        <f t="shared" si="0"/>
        <v>405</v>
      </c>
      <c r="BI9" s="143">
        <f t="shared" si="0"/>
        <v>403</v>
      </c>
      <c r="BJ9" s="143">
        <f t="shared" si="0"/>
        <v>415</v>
      </c>
      <c r="BK9" s="143">
        <f t="shared" si="0"/>
        <v>414</v>
      </c>
      <c r="BL9" s="143">
        <f t="shared" si="0"/>
        <v>413</v>
      </c>
      <c r="BM9" s="143">
        <f t="shared" si="0"/>
        <v>420</v>
      </c>
      <c r="BN9" s="143">
        <f t="shared" si="0"/>
        <v>423</v>
      </c>
      <c r="BO9" s="143">
        <f t="shared" si="0"/>
        <v>430</v>
      </c>
    </row>
    <row r="10" spans="2:69" s="69" customFormat="1" collapsed="1">
      <c r="B10" s="113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</row>
    <row r="11" spans="2:69" s="69" customFormat="1">
      <c r="B11" s="113"/>
      <c r="C11" s="122"/>
      <c r="D11" s="122"/>
      <c r="E11" s="122"/>
      <c r="F11" s="122"/>
      <c r="G11" s="122"/>
      <c r="H11" s="122"/>
      <c r="I11" s="122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2"/>
      <c r="AS11" s="132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</row>
    <row r="12" spans="2:69" s="69" customFormat="1" collapsed="1">
      <c r="B12" s="97" t="s">
        <v>170</v>
      </c>
      <c r="C12" s="122"/>
      <c r="D12" s="122"/>
      <c r="E12" s="122"/>
      <c r="F12" s="122"/>
      <c r="G12" s="122"/>
      <c r="H12" s="122"/>
      <c r="I12" s="122"/>
      <c r="J12" s="136"/>
      <c r="K12" s="136"/>
      <c r="L12" s="136"/>
      <c r="M12" s="136"/>
      <c r="N12" s="136"/>
      <c r="O12" s="184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64"/>
      <c r="AM12" s="136"/>
      <c r="AN12" s="136"/>
      <c r="AO12" s="136"/>
      <c r="AP12" s="136"/>
      <c r="AQ12" s="136"/>
      <c r="AR12" s="132"/>
      <c r="AS12" s="132"/>
      <c r="BI12" s="242"/>
      <c r="BJ12" s="242"/>
      <c r="BK12" s="242"/>
      <c r="BL12" s="242"/>
      <c r="BM12" s="242"/>
      <c r="BN12" s="242"/>
      <c r="BO12" s="203"/>
    </row>
    <row r="13" spans="2:69" s="69" customFormat="1">
      <c r="B13" s="140" t="s">
        <v>166</v>
      </c>
      <c r="C13" s="142">
        <v>22027</v>
      </c>
      <c r="D13" s="142">
        <v>23991</v>
      </c>
      <c r="E13" s="142">
        <v>23562</v>
      </c>
      <c r="F13" s="142">
        <v>24238</v>
      </c>
      <c r="G13" s="142">
        <v>24871</v>
      </c>
      <c r="H13" s="142">
        <v>25666</v>
      </c>
      <c r="I13" s="142">
        <v>26093</v>
      </c>
      <c r="J13" s="142">
        <v>27107</v>
      </c>
      <c r="K13" s="142">
        <v>24771</v>
      </c>
      <c r="L13" s="142">
        <v>25900</v>
      </c>
      <c r="M13" s="142">
        <v>26129</v>
      </c>
      <c r="N13" s="142">
        <v>27109</v>
      </c>
      <c r="O13" s="142">
        <v>26690</v>
      </c>
      <c r="P13" s="142">
        <v>27279</v>
      </c>
      <c r="Q13" s="142">
        <v>29229</v>
      </c>
      <c r="R13" s="142">
        <v>31165.809999999998</v>
      </c>
      <c r="S13" s="142">
        <v>32396</v>
      </c>
      <c r="T13" s="142">
        <v>32787</v>
      </c>
      <c r="U13" s="142">
        <v>33538</v>
      </c>
      <c r="V13" s="142">
        <v>34997</v>
      </c>
      <c r="W13" s="142">
        <v>35184</v>
      </c>
      <c r="X13" s="142">
        <v>35476</v>
      </c>
      <c r="Y13" s="142">
        <v>36245</v>
      </c>
      <c r="Z13" s="142">
        <v>36399.180000000008</v>
      </c>
      <c r="AA13" s="142">
        <v>36289</v>
      </c>
      <c r="AB13" s="142">
        <v>36364</v>
      </c>
      <c r="AC13" s="142">
        <v>36471</v>
      </c>
      <c r="AD13" s="142">
        <v>36610.860000000008</v>
      </c>
      <c r="AE13" s="142">
        <v>36615.660000000003</v>
      </c>
      <c r="AF13" s="142">
        <v>37128.090000000004</v>
      </c>
      <c r="AG13" s="142">
        <v>37512.750000000007</v>
      </c>
      <c r="AH13" s="142">
        <v>38781.94</v>
      </c>
      <c r="AI13" s="142">
        <v>38572.44</v>
      </c>
      <c r="AJ13" s="142">
        <v>38587.699999999997</v>
      </c>
      <c r="AK13" s="142">
        <v>38519.850000000006</v>
      </c>
      <c r="AL13" s="142">
        <v>39167.859999999993</v>
      </c>
      <c r="AM13" s="142">
        <v>39714.109999999993</v>
      </c>
      <c r="AN13" s="142">
        <v>39400</v>
      </c>
      <c r="AO13" s="142">
        <v>39828</v>
      </c>
      <c r="AP13" s="142">
        <v>39887</v>
      </c>
      <c r="AQ13" s="142">
        <v>39700.07</v>
      </c>
      <c r="AR13" s="142">
        <v>39700.07</v>
      </c>
      <c r="AS13" s="142">
        <v>39235.199999999997</v>
      </c>
      <c r="AT13" s="142">
        <v>38200.139999999992</v>
      </c>
      <c r="AU13" s="142">
        <v>38941.74</v>
      </c>
      <c r="AV13" s="142">
        <v>40104.54</v>
      </c>
      <c r="AW13" s="142">
        <v>39774.449999999997</v>
      </c>
      <c r="AX13" s="142">
        <v>37653.700000000004</v>
      </c>
      <c r="AY13" s="142">
        <v>35833.339999999997</v>
      </c>
      <c r="AZ13" s="142">
        <v>34526.319999999992</v>
      </c>
      <c r="BA13" s="142">
        <v>31900.899999999994</v>
      </c>
      <c r="BB13" s="144">
        <v>30663.829999999994</v>
      </c>
      <c r="BC13" s="144">
        <v>30594.519999999997</v>
      </c>
      <c r="BD13" s="144">
        <v>30672.209999999992</v>
      </c>
      <c r="BE13" s="144">
        <v>30864.869999999992</v>
      </c>
      <c r="BF13" s="144">
        <v>30043.939999999995</v>
      </c>
      <c r="BG13" s="144">
        <v>29878.189999999995</v>
      </c>
      <c r="BH13" s="144">
        <v>30143.189999999995</v>
      </c>
      <c r="BI13" s="144">
        <v>30123.689999999995</v>
      </c>
      <c r="BJ13" s="144">
        <v>30655.789999999994</v>
      </c>
      <c r="BK13" s="144">
        <v>30550.289999999994</v>
      </c>
      <c r="BL13" s="144">
        <v>30434.049999999996</v>
      </c>
      <c r="BM13" s="144">
        <v>30437.559999999998</v>
      </c>
      <c r="BN13" s="144">
        <v>30857.57</v>
      </c>
      <c r="BO13" s="144">
        <v>30697.52</v>
      </c>
      <c r="BQ13" s="242"/>
    </row>
    <row r="14" spans="2:69" s="69" customFormat="1">
      <c r="B14" s="140" t="s">
        <v>167</v>
      </c>
      <c r="C14" s="142">
        <v>1344</v>
      </c>
      <c r="D14" s="142">
        <v>1198</v>
      </c>
      <c r="E14" s="142">
        <v>1059</v>
      </c>
      <c r="F14" s="142">
        <v>1257</v>
      </c>
      <c r="G14" s="142">
        <v>1268</v>
      </c>
      <c r="H14" s="142">
        <v>1482</v>
      </c>
      <c r="I14" s="142">
        <v>1531</v>
      </c>
      <c r="J14" s="142">
        <v>1730</v>
      </c>
      <c r="K14" s="142">
        <v>1417</v>
      </c>
      <c r="L14" s="142">
        <v>1474</v>
      </c>
      <c r="M14" s="142">
        <v>1522</v>
      </c>
      <c r="N14" s="142">
        <v>1625</v>
      </c>
      <c r="O14" s="142">
        <v>1734</v>
      </c>
      <c r="P14" s="142">
        <v>2033</v>
      </c>
      <c r="Q14" s="142">
        <v>2109</v>
      </c>
      <c r="R14" s="142">
        <v>2401.8209999999999</v>
      </c>
      <c r="S14" s="142">
        <v>2401.8209999999999</v>
      </c>
      <c r="T14" s="142">
        <v>2485</v>
      </c>
      <c r="U14" s="142">
        <v>2865</v>
      </c>
      <c r="V14" s="142">
        <v>3301.94</v>
      </c>
      <c r="W14" s="142">
        <v>3118</v>
      </c>
      <c r="X14" s="142">
        <v>3118</v>
      </c>
      <c r="Y14" s="142">
        <v>3048</v>
      </c>
      <c r="Z14" s="142">
        <v>3589.3399999999997</v>
      </c>
      <c r="AA14" s="142">
        <v>3474</v>
      </c>
      <c r="AB14" s="142">
        <v>3424</v>
      </c>
      <c r="AC14" s="142">
        <v>3628</v>
      </c>
      <c r="AD14" s="142">
        <v>4038.1800000000003</v>
      </c>
      <c r="AE14" s="142">
        <v>3992.5800000000004</v>
      </c>
      <c r="AF14" s="142">
        <v>3915.6800000000003</v>
      </c>
      <c r="AG14" s="142">
        <v>3678</v>
      </c>
      <c r="AH14" s="142">
        <v>3604.46</v>
      </c>
      <c r="AI14" s="142">
        <v>3487.86</v>
      </c>
      <c r="AJ14" s="142">
        <v>3487.86</v>
      </c>
      <c r="AK14" s="142">
        <v>3488</v>
      </c>
      <c r="AL14" s="142">
        <v>3384</v>
      </c>
      <c r="AM14" s="142">
        <v>3439.7</v>
      </c>
      <c r="AN14" s="142">
        <v>3502</v>
      </c>
      <c r="AO14" s="142">
        <v>3559</v>
      </c>
      <c r="AP14" s="142">
        <v>3559</v>
      </c>
      <c r="AQ14" s="142">
        <v>3480.6499999999996</v>
      </c>
      <c r="AR14" s="142">
        <v>3480.6499999999996</v>
      </c>
      <c r="AS14" s="142">
        <v>3480.6499999999996</v>
      </c>
      <c r="AT14" s="142">
        <v>3480.6499999999996</v>
      </c>
      <c r="AU14" s="142">
        <v>3405</v>
      </c>
      <c r="AV14" s="142">
        <v>2964.5699999999993</v>
      </c>
      <c r="AW14" s="144">
        <v>2713.4699999999993</v>
      </c>
      <c r="AX14" s="142">
        <v>2231.9599999999991</v>
      </c>
      <c r="AY14" s="142">
        <v>2231.9599999999991</v>
      </c>
      <c r="AZ14" s="142">
        <v>2173.9599999999991</v>
      </c>
      <c r="BA14" s="142">
        <v>2034.6399999999992</v>
      </c>
      <c r="BB14" s="144">
        <v>1949.6399999999992</v>
      </c>
      <c r="BC14" s="144">
        <v>2316.9879999999994</v>
      </c>
      <c r="BD14" s="144">
        <v>2316.9879999999994</v>
      </c>
      <c r="BE14" s="144">
        <v>2476.7879999999996</v>
      </c>
      <c r="BF14" s="144">
        <v>2751.7879999999996</v>
      </c>
      <c r="BG14" s="144">
        <v>2846.7879999999996</v>
      </c>
      <c r="BH14" s="144">
        <v>3011.7879999999996</v>
      </c>
      <c r="BI14" s="144">
        <v>3011.7879999999996</v>
      </c>
      <c r="BJ14" s="144">
        <v>3126.5959999999995</v>
      </c>
      <c r="BK14" s="144">
        <v>3126.5959999999995</v>
      </c>
      <c r="BL14" s="144">
        <v>3126.5959999999995</v>
      </c>
      <c r="BM14" s="144">
        <v>3806.6959999999995</v>
      </c>
      <c r="BN14" s="144">
        <v>4091.5959999999995</v>
      </c>
      <c r="BO14" s="144">
        <v>4191.5959999999995</v>
      </c>
    </row>
    <row r="15" spans="2:69" s="69" customFormat="1" collapsed="1">
      <c r="B15" s="140" t="s">
        <v>168</v>
      </c>
      <c r="C15" s="142">
        <v>2622</v>
      </c>
      <c r="D15" s="142">
        <v>2375</v>
      </c>
      <c r="E15" s="142">
        <v>2473</v>
      </c>
      <c r="F15" s="142">
        <v>2873</v>
      </c>
      <c r="G15" s="142">
        <v>2933</v>
      </c>
      <c r="H15" s="142">
        <v>2928</v>
      </c>
      <c r="I15" s="142">
        <v>2857</v>
      </c>
      <c r="J15" s="142">
        <v>3053</v>
      </c>
      <c r="K15" s="142">
        <v>2124</v>
      </c>
      <c r="L15" s="142">
        <v>2198</v>
      </c>
      <c r="M15" s="142">
        <v>2245</v>
      </c>
      <c r="N15" s="142">
        <v>2500</v>
      </c>
      <c r="O15" s="142">
        <v>2635</v>
      </c>
      <c r="P15" s="142">
        <v>2798</v>
      </c>
      <c r="Q15" s="142">
        <v>3132</v>
      </c>
      <c r="R15" s="142">
        <v>5118.9476000000004</v>
      </c>
      <c r="S15" s="142">
        <v>5158</v>
      </c>
      <c r="T15" s="142">
        <v>5493</v>
      </c>
      <c r="U15" s="142">
        <v>6028</v>
      </c>
      <c r="V15" s="142">
        <v>6406</v>
      </c>
      <c r="W15" s="142">
        <v>6469</v>
      </c>
      <c r="X15" s="142">
        <v>6332.3976000000002</v>
      </c>
      <c r="Y15" s="142">
        <v>6332.3976000000002</v>
      </c>
      <c r="Z15" s="142">
        <v>6332.3976000000002</v>
      </c>
      <c r="AA15" s="142">
        <v>6243</v>
      </c>
      <c r="AB15" s="142">
        <v>6273</v>
      </c>
      <c r="AC15" s="142">
        <v>6538</v>
      </c>
      <c r="AD15" s="142">
        <v>6382.757599999999</v>
      </c>
      <c r="AE15" s="142">
        <v>6286.007599999999</v>
      </c>
      <c r="AF15" s="142">
        <v>6329.1675999999989</v>
      </c>
      <c r="AG15" s="142">
        <v>6258.7075999999988</v>
      </c>
      <c r="AH15" s="142">
        <v>5899.5975999999991</v>
      </c>
      <c r="AI15" s="142">
        <v>5477.0775999999996</v>
      </c>
      <c r="AJ15" s="142">
        <v>5506.8275999999996</v>
      </c>
      <c r="AK15" s="142">
        <v>5401.8176000000003</v>
      </c>
      <c r="AL15" s="142">
        <v>5490.7676000000001</v>
      </c>
      <c r="AM15" s="142">
        <v>5493.8876</v>
      </c>
      <c r="AN15" s="142">
        <v>5534</v>
      </c>
      <c r="AO15" s="142">
        <v>5534</v>
      </c>
      <c r="AP15" s="142">
        <v>5604</v>
      </c>
      <c r="AQ15" s="142">
        <v>5379.5976000000001</v>
      </c>
      <c r="AR15" s="142">
        <v>5379.5976000000001</v>
      </c>
      <c r="AS15" s="142">
        <v>5203</v>
      </c>
      <c r="AT15" s="142">
        <v>5170.8676000000005</v>
      </c>
      <c r="AU15" s="142">
        <v>4676.6299999999992</v>
      </c>
      <c r="AV15" s="142">
        <v>4498.5499999999993</v>
      </c>
      <c r="AW15" s="142">
        <v>4443.1299999999992</v>
      </c>
      <c r="AX15" s="142">
        <v>4170.0999999999995</v>
      </c>
      <c r="AY15" s="142">
        <v>4100.079999999999</v>
      </c>
      <c r="AZ15" s="142">
        <v>4170.1999999999989</v>
      </c>
      <c r="BA15" s="142">
        <v>4081.2499999999991</v>
      </c>
      <c r="BB15" s="144">
        <v>4249.963999999999</v>
      </c>
      <c r="BC15" s="144">
        <v>4325</v>
      </c>
      <c r="BD15" s="144">
        <v>4325</v>
      </c>
      <c r="BE15" s="144">
        <v>4325</v>
      </c>
      <c r="BF15" s="144">
        <v>4567.4751999999999</v>
      </c>
      <c r="BG15" s="144">
        <v>4567.4751999999999</v>
      </c>
      <c r="BH15" s="144">
        <v>4737.3657000000003</v>
      </c>
      <c r="BI15" s="144">
        <v>4806.8557000000001</v>
      </c>
      <c r="BJ15" s="144">
        <v>4722.8557000000001</v>
      </c>
      <c r="BK15" s="144">
        <v>4674.4957000000004</v>
      </c>
      <c r="BL15" s="144">
        <v>4829.4957000000004</v>
      </c>
      <c r="BM15" s="144">
        <v>4919.6937000000007</v>
      </c>
      <c r="BN15" s="144">
        <v>4662.6472000000003</v>
      </c>
      <c r="BO15" s="144">
        <v>5345.342200000001</v>
      </c>
      <c r="BQ15" s="242"/>
    </row>
    <row r="16" spans="2:69" s="69" customFormat="1" collapsed="1">
      <c r="B16" s="140" t="s">
        <v>169</v>
      </c>
      <c r="C16" s="142">
        <v>2143</v>
      </c>
      <c r="D16" s="142">
        <v>2174</v>
      </c>
      <c r="E16" s="142">
        <v>2258</v>
      </c>
      <c r="F16" s="142">
        <v>2258</v>
      </c>
      <c r="G16" s="142">
        <v>2215</v>
      </c>
      <c r="H16" s="142">
        <v>2153</v>
      </c>
      <c r="I16" s="142">
        <v>2153</v>
      </c>
      <c r="J16" s="142">
        <v>2309</v>
      </c>
      <c r="K16" s="142">
        <v>2947</v>
      </c>
      <c r="L16" s="142">
        <v>2947</v>
      </c>
      <c r="M16" s="142">
        <v>2947</v>
      </c>
      <c r="N16" s="142">
        <v>3259</v>
      </c>
      <c r="O16" s="142">
        <v>3342</v>
      </c>
      <c r="P16" s="142">
        <v>3526</v>
      </c>
      <c r="Q16" s="142">
        <v>3585</v>
      </c>
      <c r="R16" s="142">
        <v>4153.51</v>
      </c>
      <c r="S16" s="142">
        <v>3978</v>
      </c>
      <c r="T16" s="142">
        <v>4310</v>
      </c>
      <c r="U16" s="142">
        <v>4602.26</v>
      </c>
      <c r="V16" s="142">
        <v>4602.26</v>
      </c>
      <c r="W16" s="142">
        <v>4318</v>
      </c>
      <c r="X16" s="142">
        <v>4167</v>
      </c>
      <c r="Y16" s="142">
        <v>4063</v>
      </c>
      <c r="Z16" s="142">
        <v>4147.0600000000004</v>
      </c>
      <c r="AA16" s="142">
        <v>4147</v>
      </c>
      <c r="AB16" s="142">
        <v>4042</v>
      </c>
      <c r="AC16" s="142">
        <v>4233</v>
      </c>
      <c r="AD16" s="142">
        <v>4432</v>
      </c>
      <c r="AE16" s="142">
        <v>4411.5600000000004</v>
      </c>
      <c r="AF16" s="142">
        <v>4473.5600000000004</v>
      </c>
      <c r="AG16" s="142">
        <v>4680.6000000000004</v>
      </c>
      <c r="AH16" s="142">
        <v>4657.93</v>
      </c>
      <c r="AI16" s="142">
        <v>4657.93</v>
      </c>
      <c r="AJ16" s="142">
        <v>4815</v>
      </c>
      <c r="AK16" s="142">
        <v>4890.3700000000017</v>
      </c>
      <c r="AL16" s="142">
        <v>4983.3700000000017</v>
      </c>
      <c r="AM16" s="142">
        <v>4906.0600000000013</v>
      </c>
      <c r="AN16" s="142">
        <v>4948</v>
      </c>
      <c r="AO16" s="142">
        <v>4948</v>
      </c>
      <c r="AP16" s="142">
        <v>4948</v>
      </c>
      <c r="AQ16" s="142">
        <v>4710.880000000001</v>
      </c>
      <c r="AR16" s="142">
        <v>4710.880000000001</v>
      </c>
      <c r="AS16" s="142">
        <v>4775.9200000000019</v>
      </c>
      <c r="AT16" s="142">
        <v>4706.1200000000017</v>
      </c>
      <c r="AU16" s="142">
        <v>4479.1000000000022</v>
      </c>
      <c r="AV16" s="142">
        <v>4427.9000000000024</v>
      </c>
      <c r="AW16" s="142">
        <v>4433.9600000000028</v>
      </c>
      <c r="AX16" s="142">
        <v>5103.9200000000019</v>
      </c>
      <c r="AY16" s="142">
        <v>4739.17</v>
      </c>
      <c r="AZ16" s="142">
        <v>4879.17</v>
      </c>
      <c r="BA16" s="142">
        <v>4582.41</v>
      </c>
      <c r="BB16" s="144">
        <v>4270.8100000000004</v>
      </c>
      <c r="BC16" s="144">
        <v>4270.8100000000004</v>
      </c>
      <c r="BD16" s="215">
        <v>4270.1400000000003</v>
      </c>
      <c r="BE16" s="215">
        <v>4307.0200000000004</v>
      </c>
      <c r="BF16" s="215">
        <v>4727.0200000000004</v>
      </c>
      <c r="BG16" s="215">
        <v>4727.0200000000004</v>
      </c>
      <c r="BH16" s="215">
        <v>4881.0200000000004</v>
      </c>
      <c r="BI16" s="215">
        <v>4806.0200000000004</v>
      </c>
      <c r="BJ16" s="215">
        <v>5186.67</v>
      </c>
      <c r="BK16" s="215">
        <v>5186.67</v>
      </c>
      <c r="BL16" s="215">
        <v>5186.67</v>
      </c>
      <c r="BM16" s="215">
        <v>5186.67</v>
      </c>
      <c r="BN16" s="215">
        <v>5186.67</v>
      </c>
      <c r="BO16" s="215">
        <v>5186.67</v>
      </c>
      <c r="BQ16" s="242"/>
    </row>
    <row r="17" spans="2:92" s="69" customFormat="1">
      <c r="B17" s="141" t="s">
        <v>55</v>
      </c>
      <c r="C17" s="145">
        <f t="shared" ref="C17:BI17" si="1">+SUM(C13:C16)</f>
        <v>28136</v>
      </c>
      <c r="D17" s="145">
        <f t="shared" si="1"/>
        <v>29738</v>
      </c>
      <c r="E17" s="145">
        <f t="shared" si="1"/>
        <v>29352</v>
      </c>
      <c r="F17" s="145">
        <f t="shared" si="1"/>
        <v>30626</v>
      </c>
      <c r="G17" s="145">
        <f t="shared" si="1"/>
        <v>31287</v>
      </c>
      <c r="H17" s="145">
        <f t="shared" si="1"/>
        <v>32229</v>
      </c>
      <c r="I17" s="145">
        <f t="shared" si="1"/>
        <v>32634</v>
      </c>
      <c r="J17" s="145">
        <f t="shared" si="1"/>
        <v>34199</v>
      </c>
      <c r="K17" s="145">
        <f t="shared" si="1"/>
        <v>31259</v>
      </c>
      <c r="L17" s="145">
        <f t="shared" si="1"/>
        <v>32519</v>
      </c>
      <c r="M17" s="145">
        <f t="shared" si="1"/>
        <v>32843</v>
      </c>
      <c r="N17" s="145">
        <f t="shared" si="1"/>
        <v>34493</v>
      </c>
      <c r="O17" s="145">
        <f t="shared" si="1"/>
        <v>34401</v>
      </c>
      <c r="P17" s="145">
        <f t="shared" si="1"/>
        <v>35636</v>
      </c>
      <c r="Q17" s="145">
        <f t="shared" si="1"/>
        <v>38055</v>
      </c>
      <c r="R17" s="145">
        <f t="shared" si="1"/>
        <v>42840.088599999995</v>
      </c>
      <c r="S17" s="145">
        <f t="shared" si="1"/>
        <v>43933.820999999996</v>
      </c>
      <c r="T17" s="145">
        <f t="shared" si="1"/>
        <v>45075</v>
      </c>
      <c r="U17" s="145">
        <f t="shared" si="1"/>
        <v>47033.26</v>
      </c>
      <c r="V17" s="145">
        <f t="shared" si="1"/>
        <v>49307.200000000004</v>
      </c>
      <c r="W17" s="145">
        <f t="shared" si="1"/>
        <v>49089</v>
      </c>
      <c r="X17" s="145">
        <f t="shared" si="1"/>
        <v>49093.397599999997</v>
      </c>
      <c r="Y17" s="145">
        <f t="shared" si="1"/>
        <v>49688.397599999997</v>
      </c>
      <c r="Z17" s="145">
        <f t="shared" si="1"/>
        <v>50467.977599999998</v>
      </c>
      <c r="AA17" s="145">
        <f t="shared" si="1"/>
        <v>50153</v>
      </c>
      <c r="AB17" s="145">
        <f t="shared" si="1"/>
        <v>50103</v>
      </c>
      <c r="AC17" s="145">
        <f t="shared" si="1"/>
        <v>50870</v>
      </c>
      <c r="AD17" s="145">
        <f t="shared" si="1"/>
        <v>51463.797600000005</v>
      </c>
      <c r="AE17" s="145">
        <f t="shared" si="1"/>
        <v>51305.8076</v>
      </c>
      <c r="AF17" s="145">
        <f t="shared" si="1"/>
        <v>51846.497600000002</v>
      </c>
      <c r="AG17" s="145">
        <f t="shared" si="1"/>
        <v>52130.057600000007</v>
      </c>
      <c r="AH17" s="145">
        <f t="shared" si="1"/>
        <v>52943.927600000003</v>
      </c>
      <c r="AI17" s="145">
        <f t="shared" si="1"/>
        <v>52195.3076</v>
      </c>
      <c r="AJ17" s="145">
        <f t="shared" si="1"/>
        <v>52397.387599999995</v>
      </c>
      <c r="AK17" s="145">
        <f t="shared" si="1"/>
        <v>52300.037600000011</v>
      </c>
      <c r="AL17" s="145">
        <f t="shared" si="1"/>
        <v>53025.997599999995</v>
      </c>
      <c r="AM17" s="145">
        <f t="shared" si="1"/>
        <v>53553.757599999997</v>
      </c>
      <c r="AN17" s="145">
        <f t="shared" si="1"/>
        <v>53384</v>
      </c>
      <c r="AO17" s="145">
        <f t="shared" si="1"/>
        <v>53869</v>
      </c>
      <c r="AP17" s="145">
        <f t="shared" si="1"/>
        <v>53998</v>
      </c>
      <c r="AQ17" s="145">
        <f t="shared" si="1"/>
        <v>53271.1976</v>
      </c>
      <c r="AR17" s="145">
        <f t="shared" si="1"/>
        <v>53271.1976</v>
      </c>
      <c r="AS17" s="145">
        <f t="shared" si="1"/>
        <v>52694.770000000004</v>
      </c>
      <c r="AT17" s="145">
        <f t="shared" si="1"/>
        <v>51557.777599999994</v>
      </c>
      <c r="AU17" s="145">
        <f t="shared" si="1"/>
        <v>51502.47</v>
      </c>
      <c r="AV17" s="145">
        <f t="shared" si="1"/>
        <v>51995.560000000005</v>
      </c>
      <c r="AW17" s="145">
        <f t="shared" si="1"/>
        <v>51365.009999999995</v>
      </c>
      <c r="AX17" s="145">
        <f t="shared" si="1"/>
        <v>49159.680000000008</v>
      </c>
      <c r="AY17" s="145">
        <f t="shared" si="1"/>
        <v>46904.549999999996</v>
      </c>
      <c r="AZ17" s="145">
        <f t="shared" si="1"/>
        <v>45749.649999999987</v>
      </c>
      <c r="BA17" s="145">
        <f t="shared" si="1"/>
        <v>42599.199999999997</v>
      </c>
      <c r="BB17" s="145">
        <f t="shared" si="1"/>
        <v>41134.243999999992</v>
      </c>
      <c r="BC17" s="145">
        <f t="shared" si="1"/>
        <v>41507.317999999992</v>
      </c>
      <c r="BD17" s="145">
        <f t="shared" si="1"/>
        <v>41584.337999999989</v>
      </c>
      <c r="BE17" s="145">
        <f t="shared" si="1"/>
        <v>41973.677999999985</v>
      </c>
      <c r="BF17" s="145">
        <f t="shared" si="1"/>
        <v>42090.223199999993</v>
      </c>
      <c r="BG17" s="145">
        <f t="shared" si="1"/>
        <v>42019.473199999993</v>
      </c>
      <c r="BH17" s="145">
        <f t="shared" si="1"/>
        <v>42773.363700000002</v>
      </c>
      <c r="BI17" s="145">
        <f t="shared" si="1"/>
        <v>42748.353699999992</v>
      </c>
      <c r="BJ17" s="143">
        <f t="shared" ref="BJ17:BO17" si="2">+SUM(BJ13:BJ16)</f>
        <v>43691.91169999999</v>
      </c>
      <c r="BK17" s="143">
        <f t="shared" si="2"/>
        <v>43538.051699999989</v>
      </c>
      <c r="BL17" s="143">
        <f t="shared" si="2"/>
        <v>43576.811699999991</v>
      </c>
      <c r="BM17" s="143">
        <f t="shared" si="2"/>
        <v>44350.619699999996</v>
      </c>
      <c r="BN17" s="143">
        <f t="shared" si="2"/>
        <v>44798.483199999995</v>
      </c>
      <c r="BO17" s="143">
        <f t="shared" si="2"/>
        <v>45421.128199999999</v>
      </c>
      <c r="BP17" s="203"/>
    </row>
    <row r="18" spans="2:92" s="69" customFormat="1">
      <c r="B18" s="140" t="s">
        <v>171</v>
      </c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BB18" s="176"/>
      <c r="BC18" s="203"/>
      <c r="BD18" s="203"/>
      <c r="BE18" s="242"/>
      <c r="BF18" s="176"/>
      <c r="BG18" s="242"/>
      <c r="BH18" s="242"/>
      <c r="BI18" s="203"/>
      <c r="BJ18" s="176"/>
      <c r="BK18" s="176"/>
      <c r="BL18" s="176"/>
      <c r="BM18" s="203"/>
      <c r="BN18" s="203"/>
      <c r="BO18" s="203"/>
    </row>
    <row r="19" spans="2:92" s="69" customFormat="1" collapsed="1">
      <c r="C19" s="122"/>
      <c r="D19" s="122"/>
      <c r="E19" s="122"/>
      <c r="F19" s="122"/>
      <c r="G19" s="122"/>
      <c r="H19" s="122"/>
      <c r="I19" s="122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2"/>
      <c r="AS19" s="132"/>
      <c r="BM19" s="242"/>
      <c r="BN19" s="242"/>
      <c r="BO19" s="242"/>
    </row>
    <row r="20" spans="2:92" s="69" customFormat="1">
      <c r="B20" s="137"/>
      <c r="C20" s="129"/>
      <c r="D20" s="129"/>
      <c r="E20" s="129"/>
      <c r="F20" s="129"/>
      <c r="G20" s="129"/>
      <c r="H20" s="129"/>
      <c r="I20" s="129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3"/>
      <c r="AS20" s="133"/>
    </row>
    <row r="21" spans="2:92" s="69" customFormat="1">
      <c r="B21" s="97" t="s">
        <v>172</v>
      </c>
      <c r="C21" s="122"/>
      <c r="D21" s="122"/>
      <c r="E21" s="122"/>
      <c r="F21" s="122"/>
      <c r="G21" s="122"/>
      <c r="H21" s="122"/>
      <c r="I21" s="122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2"/>
      <c r="AS21" s="132"/>
    </row>
    <row r="22" spans="2:92" s="69" customFormat="1">
      <c r="B22" s="140" t="s">
        <v>166</v>
      </c>
      <c r="C22" s="158">
        <v>7.400000000000001E-2</v>
      </c>
      <c r="D22" s="158">
        <v>0.127</v>
      </c>
      <c r="E22" s="158">
        <v>4.4000000000000004E-2</v>
      </c>
      <c r="F22" s="158">
        <v>0.14699999999999999</v>
      </c>
      <c r="G22" s="158">
        <v>0.19</v>
      </c>
      <c r="H22" s="158">
        <v>0.16899999999999998</v>
      </c>
      <c r="I22" s="158">
        <v>0.16399999999999998</v>
      </c>
      <c r="J22" s="158">
        <v>0.222</v>
      </c>
      <c r="K22" s="158">
        <v>0.14000000000000001</v>
      </c>
      <c r="L22" s="158">
        <v>0.17899999999999999</v>
      </c>
      <c r="M22" s="158">
        <v>5.7000000000000002E-2</v>
      </c>
      <c r="N22" s="158">
        <v>-0.02</v>
      </c>
      <c r="O22" s="158">
        <v>2.2000000000000002E-2</v>
      </c>
      <c r="P22" s="158">
        <v>4.2999999999999997E-2</v>
      </c>
      <c r="Q22" s="158">
        <v>5.9000000000000004E-2</v>
      </c>
      <c r="R22" s="158">
        <v>8.4000000000000005E-2</v>
      </c>
      <c r="S22" s="158">
        <v>4.3999999999999997E-2</v>
      </c>
      <c r="T22" s="158">
        <v>3.7000000000000005E-2</v>
      </c>
      <c r="U22" s="158">
        <v>2.3E-2</v>
      </c>
      <c r="V22" s="158">
        <v>9.9000000000000005E-2</v>
      </c>
      <c r="W22" s="158">
        <v>8.0000000000000002E-3</v>
      </c>
      <c r="X22" s="158">
        <v>-6.4000000000000001E-2</v>
      </c>
      <c r="Y22" s="158">
        <v>-1.2176032972248776E-2</v>
      </c>
      <c r="Z22" s="158">
        <v>-4.4674993327042223E-2</v>
      </c>
      <c r="AA22" s="158">
        <v>-1.7929799145731718E-2</v>
      </c>
      <c r="AB22" s="158">
        <v>8.9697709300219142E-2</v>
      </c>
      <c r="AC22" s="158">
        <v>3.5478249045224702E-2</v>
      </c>
      <c r="AD22" s="158">
        <v>2.9000000000000001E-2</v>
      </c>
      <c r="AE22" s="158">
        <v>3.8334601164463113E-2</v>
      </c>
      <c r="AF22" s="158">
        <v>7.2675759587137706E-2</v>
      </c>
      <c r="AG22" s="158">
        <v>4.7380508679733209E-2</v>
      </c>
      <c r="AH22" s="158">
        <v>-1.7999999999999999E-2</v>
      </c>
      <c r="AI22" s="158">
        <v>-2.5493960183522516E-2</v>
      </c>
      <c r="AJ22" s="158">
        <v>-5.714947524158713E-2</v>
      </c>
      <c r="AK22" s="158">
        <v>-5.125323206302853E-2</v>
      </c>
      <c r="AL22" s="158">
        <v>-8.3110093737856668E-3</v>
      </c>
      <c r="AM22" s="158">
        <v>-0.12175273648294931</v>
      </c>
      <c r="AN22" s="158">
        <v>-7.3535465306717562E-2</v>
      </c>
      <c r="AO22" s="158">
        <v>-0.10030542810406795</v>
      </c>
      <c r="AP22" s="158">
        <v>-0.17984811328953684</v>
      </c>
      <c r="AQ22" s="158">
        <v>-4.6833726344716137E-2</v>
      </c>
      <c r="AR22" s="159" t="s">
        <v>227</v>
      </c>
      <c r="AS22" s="159" t="s">
        <v>227</v>
      </c>
      <c r="AT22" s="159" t="s">
        <v>227</v>
      </c>
      <c r="AU22" s="159" t="s">
        <v>227</v>
      </c>
      <c r="AV22" s="159" t="s">
        <v>227</v>
      </c>
      <c r="AW22" s="159" t="s">
        <v>227</v>
      </c>
      <c r="AX22" s="159" t="s">
        <v>227</v>
      </c>
      <c r="AY22" s="159" t="s">
        <v>227</v>
      </c>
      <c r="AZ22" s="159" t="s">
        <v>227</v>
      </c>
      <c r="BA22" s="159" t="s">
        <v>227</v>
      </c>
      <c r="BB22" s="159" t="s">
        <v>227</v>
      </c>
      <c r="BC22" s="158">
        <v>0.187</v>
      </c>
      <c r="BD22" s="158">
        <v>0.14112814937599133</v>
      </c>
      <c r="BE22" s="158">
        <v>0.14727711353908104</v>
      </c>
      <c r="BF22" s="158">
        <v>-9.5303970738131419E-2</v>
      </c>
      <c r="BG22" s="158">
        <v>4.1128991310613421E-2</v>
      </c>
      <c r="BH22" s="158">
        <v>0.21361797897773038</v>
      </c>
      <c r="BI22" s="158">
        <v>5.8473679831785592E-2</v>
      </c>
      <c r="BJ22" s="158">
        <v>0.16631695376653818</v>
      </c>
      <c r="BK22" s="158">
        <v>0.14721799666311802</v>
      </c>
      <c r="BL22" s="158">
        <v>-1.3960319333217513E-2</v>
      </c>
      <c r="BM22" s="158">
        <v>7.0000000000000007E-2</v>
      </c>
      <c r="BN22" s="158">
        <v>3.0000000000000001E-3</v>
      </c>
      <c r="BO22" s="158">
        <v>-0.12415176519985521</v>
      </c>
    </row>
    <row r="23" spans="2:92" s="69" customFormat="1" collapsed="1">
      <c r="B23" s="140" t="s">
        <v>167</v>
      </c>
      <c r="C23" s="158">
        <v>0</v>
      </c>
      <c r="D23" s="158">
        <v>-6.3E-2</v>
      </c>
      <c r="E23" s="158">
        <v>2.6000000000000002E-2</v>
      </c>
      <c r="F23" s="158">
        <v>0.35499999999999998</v>
      </c>
      <c r="G23" s="158">
        <v>0.15</v>
      </c>
      <c r="H23" s="158">
        <v>0.36499999999999999</v>
      </c>
      <c r="I23" s="158">
        <v>0.247</v>
      </c>
      <c r="J23" s="158">
        <v>5.0000000000000001E-3</v>
      </c>
      <c r="K23" s="158">
        <v>-6.0000000000000001E-3</v>
      </c>
      <c r="L23" s="158">
        <v>0.11</v>
      </c>
      <c r="M23" s="158">
        <v>6.7000000000000004E-2</v>
      </c>
      <c r="N23" s="158">
        <v>0.11199999999999999</v>
      </c>
      <c r="O23" s="158">
        <v>0.182</v>
      </c>
      <c r="P23" s="158">
        <v>-1.3000000000000001E-2</v>
      </c>
      <c r="Q23" s="158">
        <v>8.900000000000001E-2</v>
      </c>
      <c r="R23" s="158">
        <v>0.11900000000000001</v>
      </c>
      <c r="S23" s="158">
        <v>3.1855600555713126E-2</v>
      </c>
      <c r="T23" s="158">
        <v>4.7234490101774301E-2</v>
      </c>
      <c r="U23" s="158">
        <v>0.14299999999999999</v>
      </c>
      <c r="V23" s="158">
        <v>0.105</v>
      </c>
      <c r="W23" s="158">
        <v>0.1278</v>
      </c>
      <c r="X23" s="158">
        <v>6.3E-2</v>
      </c>
      <c r="Y23" s="158">
        <v>4.8580428414372268E-2</v>
      </c>
      <c r="Z23" s="158">
        <v>-1.2911050805605173E-2</v>
      </c>
      <c r="AA23" s="158">
        <v>-4.1183665669514702E-2</v>
      </c>
      <c r="AB23" s="158">
        <v>1.4999999999999999E-2</v>
      </c>
      <c r="AC23" s="158">
        <v>-1.4764932523325336E-2</v>
      </c>
      <c r="AD23" s="158">
        <v>4.0732684896697346E-2</v>
      </c>
      <c r="AE23" s="158">
        <v>4.3372406947168152E-2</v>
      </c>
      <c r="AF23" s="158">
        <v>-9.3935033205674423E-2</v>
      </c>
      <c r="AG23" s="158">
        <v>-5.8334866081658721E-2</v>
      </c>
      <c r="AH23" s="158">
        <v>-7.6999999999999999E-2</v>
      </c>
      <c r="AI23" s="158">
        <v>-6.9000000000000006E-2</v>
      </c>
      <c r="AJ23" s="158">
        <v>0.11163595646647417</v>
      </c>
      <c r="AK23" s="158">
        <v>6.3E-2</v>
      </c>
      <c r="AL23" s="158">
        <v>6.4000000000000001E-2</v>
      </c>
      <c r="AM23" s="158">
        <v>-1.4807321090145265E-2</v>
      </c>
      <c r="AN23" s="158">
        <v>-1.4999999999999999E-2</v>
      </c>
      <c r="AO23" s="158">
        <v>1E-3</v>
      </c>
      <c r="AP23" s="158">
        <v>6.9309965713082233E-2</v>
      </c>
      <c r="AQ23" s="158">
        <v>0.02</v>
      </c>
      <c r="AR23" s="159" t="s">
        <v>227</v>
      </c>
      <c r="AS23" s="159" t="s">
        <v>227</v>
      </c>
      <c r="AT23" s="159" t="s">
        <v>227</v>
      </c>
      <c r="AU23" s="159" t="s">
        <v>227</v>
      </c>
      <c r="AV23" s="159" t="s">
        <v>227</v>
      </c>
      <c r="AW23" s="159" t="s">
        <v>227</v>
      </c>
      <c r="AX23" s="159" t="s">
        <v>227</v>
      </c>
      <c r="AY23" s="159" t="s">
        <v>227</v>
      </c>
      <c r="AZ23" s="159" t="s">
        <v>227</v>
      </c>
      <c r="BA23" s="159" t="s">
        <v>227</v>
      </c>
      <c r="BB23" s="159" t="s">
        <v>227</v>
      </c>
      <c r="BC23" s="158">
        <v>0.39293126396556466</v>
      </c>
      <c r="BD23" s="158">
        <v>9.6306022074664765E-2</v>
      </c>
      <c r="BE23" s="158">
        <v>0.17988249909950493</v>
      </c>
      <c r="BF23" s="158">
        <v>4.9876929418556593E-2</v>
      </c>
      <c r="BG23" s="158">
        <v>-2.9723412387124837E-3</v>
      </c>
      <c r="BH23" s="158">
        <v>8.5848940359584125E-2</v>
      </c>
      <c r="BI23" s="158">
        <v>3.474575227464527E-2</v>
      </c>
      <c r="BJ23" s="158">
        <v>8.8224175824788142E-2</v>
      </c>
      <c r="BK23" s="158">
        <v>0.10819693001502229</v>
      </c>
      <c r="BL23" s="158">
        <v>0.11567983296658779</v>
      </c>
      <c r="BM23" s="158">
        <v>8.5279586736131341E-2</v>
      </c>
      <c r="BN23" s="158">
        <v>0.11748348821513788</v>
      </c>
      <c r="BO23" s="158">
        <v>8.7064885640175893E-2</v>
      </c>
    </row>
    <row r="24" spans="2:92" s="69" customFormat="1">
      <c r="B24" s="140" t="s">
        <v>168</v>
      </c>
      <c r="C24" s="158">
        <v>-0.129</v>
      </c>
      <c r="D24" s="158">
        <v>6.0999999999999999E-2</v>
      </c>
      <c r="E24" s="158">
        <v>-5.2000000000000005E-2</v>
      </c>
      <c r="F24" s="158">
        <v>0.188</v>
      </c>
      <c r="G24" s="158">
        <v>0.27100000000000002</v>
      </c>
      <c r="H24" s="158">
        <v>0.2</v>
      </c>
      <c r="I24" s="158">
        <v>0.161</v>
      </c>
      <c r="J24" s="158">
        <v>0.20199999999999999</v>
      </c>
      <c r="K24" s="158">
        <v>0.153</v>
      </c>
      <c r="L24" s="158">
        <v>0.22</v>
      </c>
      <c r="M24" s="158">
        <v>0.192</v>
      </c>
      <c r="N24" s="158">
        <v>0.105</v>
      </c>
      <c r="O24" s="158">
        <v>0.126</v>
      </c>
      <c r="P24" s="158">
        <v>2E-3</v>
      </c>
      <c r="Q24" s="158">
        <v>9.0000000000000011E-3</v>
      </c>
      <c r="R24" s="158">
        <v>4.2000000000000003E-2</v>
      </c>
      <c r="S24" s="158">
        <v>-8.0419107620372521E-2</v>
      </c>
      <c r="T24" s="158">
        <v>-9.7454430400482794E-2</v>
      </c>
      <c r="U24" s="158">
        <v>-6.3E-2</v>
      </c>
      <c r="V24" s="158">
        <v>-2.7999999999999997E-2</v>
      </c>
      <c r="W24" s="158">
        <v>2.118055581596745E-2</v>
      </c>
      <c r="X24" s="158">
        <v>-6.7000000000000004E-2</v>
      </c>
      <c r="Y24" s="158">
        <v>-0.12154783254138102</v>
      </c>
      <c r="Z24" s="158">
        <v>-0.11557134972297878</v>
      </c>
      <c r="AA24" s="158">
        <v>-2.1845763175760147E-2</v>
      </c>
      <c r="AB24" s="158">
        <v>2.7E-2</v>
      </c>
      <c r="AC24" s="158">
        <v>-4.2000000000000003E-2</v>
      </c>
      <c r="AD24" s="158">
        <v>9.8890267519598618E-2</v>
      </c>
      <c r="AE24" s="158">
        <v>-9.0513045930415315E-2</v>
      </c>
      <c r="AF24" s="158">
        <v>1.878304514103446E-2</v>
      </c>
      <c r="AG24" s="158">
        <v>4.7580547833693254E-2</v>
      </c>
      <c r="AH24" s="158">
        <v>-6.1076185735461697E-2</v>
      </c>
      <c r="AI24" s="158">
        <v>0.08</v>
      </c>
      <c r="AJ24" s="158">
        <v>7.4994632984504817E-2</v>
      </c>
      <c r="AK24" s="158">
        <v>0.13800000000000001</v>
      </c>
      <c r="AL24" s="158">
        <v>0.112</v>
      </c>
      <c r="AM24" s="158">
        <v>-3.1077002795374176E-2</v>
      </c>
      <c r="AN24" s="158">
        <v>3.7999999999999999E-2</v>
      </c>
      <c r="AO24" s="158">
        <v>7.5999999999999998E-2</v>
      </c>
      <c r="AP24" s="158">
        <v>1.4E-2</v>
      </c>
      <c r="AQ24" s="158">
        <v>-1.6599575700725788E-2</v>
      </c>
      <c r="AR24" s="159" t="s">
        <v>227</v>
      </c>
      <c r="AS24" s="159" t="s">
        <v>227</v>
      </c>
      <c r="AT24" s="159" t="s">
        <v>227</v>
      </c>
      <c r="AU24" s="159" t="s">
        <v>227</v>
      </c>
      <c r="AV24" s="159" t="s">
        <v>227</v>
      </c>
      <c r="AW24" s="159" t="s">
        <v>227</v>
      </c>
      <c r="AX24" s="159" t="s">
        <v>227</v>
      </c>
      <c r="AY24" s="159" t="s">
        <v>227</v>
      </c>
      <c r="AZ24" s="159" t="s">
        <v>227</v>
      </c>
      <c r="BA24" s="159" t="s">
        <v>227</v>
      </c>
      <c r="BB24" s="159" t="s">
        <v>227</v>
      </c>
      <c r="BC24" s="158">
        <v>5.5542430236646734E-2</v>
      </c>
      <c r="BD24" s="158">
        <v>-8.5677355827817658E-2</v>
      </c>
      <c r="BE24" s="158">
        <v>-8.5677355827817658E-2</v>
      </c>
      <c r="BF24" s="158">
        <v>-1.8266022560461503E-2</v>
      </c>
      <c r="BG24" s="158">
        <v>3.7248184594842471E-3</v>
      </c>
      <c r="BH24" s="158">
        <v>0.20163852448533226</v>
      </c>
      <c r="BI24" s="158">
        <v>0.17673093790893057</v>
      </c>
      <c r="BJ24" s="158">
        <v>3.4124848536110974E-2</v>
      </c>
      <c r="BK24" s="158">
        <v>5.2125173483562603E-2</v>
      </c>
      <c r="BL24" s="158">
        <v>8.0533454183968622E-3</v>
      </c>
      <c r="BM24" s="158">
        <v>-2.1129393113870076E-3</v>
      </c>
      <c r="BN24" s="158">
        <v>0.17178809227389791</v>
      </c>
      <c r="BO24" s="158">
        <v>0.24458750473759605</v>
      </c>
    </row>
    <row r="25" spans="2:92" s="69" customFormat="1">
      <c r="B25" s="140" t="s">
        <v>169</v>
      </c>
      <c r="C25" s="158">
        <v>0.16399999999999998</v>
      </c>
      <c r="D25" s="158">
        <v>0.13500000000000001</v>
      </c>
      <c r="E25" s="158">
        <v>6.0000000000000001E-3</v>
      </c>
      <c r="F25" s="158">
        <v>0.16800000000000001</v>
      </c>
      <c r="G25" s="158">
        <v>0.24299999999999999</v>
      </c>
      <c r="H25" s="158">
        <v>0.26899999999999996</v>
      </c>
      <c r="I25" s="158">
        <v>0.13300000000000001</v>
      </c>
      <c r="J25" s="158">
        <v>0.17499999999999999</v>
      </c>
      <c r="K25" s="158">
        <v>0.126</v>
      </c>
      <c r="L25" s="158">
        <v>0.111</v>
      </c>
      <c r="M25" s="158">
        <v>8.8000000000000009E-2</v>
      </c>
      <c r="N25" s="158">
        <v>6.6000000000000003E-2</v>
      </c>
      <c r="O25" s="158">
        <v>-5.7000000000000002E-2</v>
      </c>
      <c r="P25" s="158">
        <v>-5.0999999999999997E-2</v>
      </c>
      <c r="Q25" s="158">
        <v>-0.12</v>
      </c>
      <c r="R25" s="158">
        <v>-9.4E-2</v>
      </c>
      <c r="S25" s="158">
        <v>-1.8335672848839413E-2</v>
      </c>
      <c r="T25" s="158">
        <v>4.4048708202496505E-2</v>
      </c>
      <c r="U25" s="158">
        <v>5.8999999999999997E-2</v>
      </c>
      <c r="V25" s="158">
        <v>2.5999999999999999E-2</v>
      </c>
      <c r="W25" s="158">
        <v>-6.9000000000000006E-2</v>
      </c>
      <c r="X25" s="158">
        <v>-6.4000000000000001E-2</v>
      </c>
      <c r="Y25" s="158">
        <v>-3.2000000000000001E-2</v>
      </c>
      <c r="Z25" s="158">
        <v>1.4999999999999999E-2</v>
      </c>
      <c r="AA25" s="158">
        <v>9.5000000000000001E-2</v>
      </c>
      <c r="AB25" s="158">
        <v>0.122</v>
      </c>
      <c r="AC25" s="158">
        <v>-1.2E-2</v>
      </c>
      <c r="AD25" s="158">
        <v>9.9000000000000005E-2</v>
      </c>
      <c r="AE25" s="158">
        <v>3.1641635794259715E-2</v>
      </c>
      <c r="AF25" s="158">
        <v>4.4578502898392269E-2</v>
      </c>
      <c r="AG25" s="158">
        <v>4.5757596559842684E-2</v>
      </c>
      <c r="AH25" s="158">
        <v>0.106</v>
      </c>
      <c r="AI25" s="158">
        <v>8.5999999999999993E-2</v>
      </c>
      <c r="AJ25" s="158">
        <v>-7.5976459002946028E-2</v>
      </c>
      <c r="AK25" s="158">
        <v>3.3000000000000002E-2</v>
      </c>
      <c r="AL25" s="158">
        <v>-9.4E-2</v>
      </c>
      <c r="AM25" s="158">
        <v>-7.7372072020275295E-3</v>
      </c>
      <c r="AN25" s="158">
        <v>-7.0999999999999994E-2</v>
      </c>
      <c r="AO25" s="158">
        <v>6.5000000000000002E-2</v>
      </c>
      <c r="AP25" s="158">
        <v>-8.0293323936149075E-2</v>
      </c>
      <c r="AQ25" s="158">
        <v>-0.14155486038876164</v>
      </c>
      <c r="AR25" s="159" t="s">
        <v>227</v>
      </c>
      <c r="AS25" s="158">
        <v>-0.14489189177256778</v>
      </c>
      <c r="AT25" s="158">
        <v>-0.10299999999999999</v>
      </c>
      <c r="AU25" s="159" t="s">
        <v>227</v>
      </c>
      <c r="AV25" s="159" t="s">
        <v>227</v>
      </c>
      <c r="AW25" s="159" t="s">
        <v>227</v>
      </c>
      <c r="AX25" s="159" t="s">
        <v>227</v>
      </c>
      <c r="AY25" s="159" t="s">
        <v>227</v>
      </c>
      <c r="AZ25" s="159" t="s">
        <v>227</v>
      </c>
      <c r="BA25" s="159" t="s">
        <v>227</v>
      </c>
      <c r="BB25" s="159" t="s">
        <v>227</v>
      </c>
      <c r="BC25" s="158">
        <v>0.129</v>
      </c>
      <c r="BD25" s="158">
        <v>1E-3</v>
      </c>
      <c r="BE25" s="158">
        <v>7.3999999999999996E-2</v>
      </c>
      <c r="BF25" s="158">
        <v>2.5999999999999999E-2</v>
      </c>
      <c r="BG25" s="158">
        <v>7.6182190074877587E-2</v>
      </c>
      <c r="BH25" s="158">
        <v>8.9950558167088746E-2</v>
      </c>
      <c r="BI25" s="158">
        <v>4.4060541493698535E-2</v>
      </c>
      <c r="BJ25" s="158">
        <v>0.10387393392973943</v>
      </c>
      <c r="BK25" s="158">
        <v>4.2088084980556273E-2</v>
      </c>
      <c r="BL25" s="158">
        <v>2.1765396279991744E-2</v>
      </c>
      <c r="BM25" s="158">
        <v>4.3331861987040643E-2</v>
      </c>
      <c r="BN25" s="158">
        <v>5.0277951192083226E-2</v>
      </c>
      <c r="BO25" s="158">
        <v>2.3666864928205911E-2</v>
      </c>
    </row>
    <row r="26" spans="2:92" s="69" customFormat="1" collapsed="1">
      <c r="B26" s="141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BC26" s="176"/>
      <c r="BG26" s="176"/>
      <c r="BK26" s="176"/>
      <c r="BO26" s="176"/>
    </row>
    <row r="27" spans="2:92" s="69" customFormat="1">
      <c r="B27" s="111"/>
      <c r="C27" s="131"/>
      <c r="D27" s="131"/>
      <c r="E27" s="131"/>
      <c r="F27" s="131"/>
      <c r="G27" s="131"/>
      <c r="H27" s="131"/>
      <c r="I27" s="131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312"/>
      <c r="AR27" s="133"/>
      <c r="AS27" s="133"/>
      <c r="AU27" s="312"/>
      <c r="AY27" s="312"/>
      <c r="BC27" s="312"/>
      <c r="BG27" s="312"/>
      <c r="BK27" s="312"/>
      <c r="BO27" s="312"/>
    </row>
    <row r="28" spans="2:92" s="69" customFormat="1">
      <c r="B28" s="115" t="s">
        <v>256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31"/>
      <c r="AP28" s="131"/>
      <c r="AQ28" s="203"/>
      <c r="AR28" s="131"/>
      <c r="AS28" s="131"/>
      <c r="AU28" s="203"/>
      <c r="AV28" s="156"/>
      <c r="AY28" s="203"/>
      <c r="BC28" s="203"/>
      <c r="BG28" s="203"/>
      <c r="BK28" s="203"/>
      <c r="BO28" s="203"/>
      <c r="BQ28" s="203"/>
      <c r="BR28" s="203"/>
      <c r="BS28" s="203"/>
      <c r="BT28" s="203"/>
      <c r="BU28" s="203"/>
      <c r="BV28" s="203"/>
      <c r="BW28" s="203"/>
      <c r="BX28" s="203"/>
      <c r="BZ28" s="203"/>
      <c r="CA28" s="203"/>
      <c r="CB28" s="203"/>
      <c r="CD28" s="203"/>
      <c r="CE28" s="203"/>
      <c r="CF28" s="203"/>
      <c r="CH28" s="203"/>
      <c r="CI28" s="203"/>
      <c r="CJ28" s="203"/>
      <c r="CL28" s="203"/>
      <c r="CM28" s="203"/>
      <c r="CN28" s="203"/>
    </row>
    <row r="29" spans="2:92" s="69" customFormat="1">
      <c r="B29" s="140" t="s">
        <v>166</v>
      </c>
      <c r="C29" s="131"/>
      <c r="D29" s="131"/>
      <c r="E29" s="131"/>
      <c r="F29" s="131"/>
      <c r="G29" s="131"/>
      <c r="H29" s="131"/>
      <c r="I29" s="131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60">
        <v>5.4386646512534831E-2</v>
      </c>
      <c r="AR29" s="160">
        <v>0.72082467655305693</v>
      </c>
      <c r="AS29" s="160">
        <v>0.59341802920934161</v>
      </c>
      <c r="AT29" s="160">
        <v>0.3241205640453329</v>
      </c>
      <c r="AU29" s="160">
        <v>0.25824683786324776</v>
      </c>
      <c r="AV29" s="160">
        <v>0.47750608315593968</v>
      </c>
      <c r="AW29" s="160">
        <v>0.17032863278099275</v>
      </c>
      <c r="AX29" s="160">
        <v>0.19796952751033159</v>
      </c>
      <c r="AY29" s="160">
        <v>0.16029726354980744</v>
      </c>
      <c r="AZ29" s="160">
        <v>0.24200713429244794</v>
      </c>
      <c r="BA29" s="160">
        <v>0.15148668671318535</v>
      </c>
      <c r="BB29" s="160">
        <v>0.19545551521799109</v>
      </c>
      <c r="BC29" s="160">
        <v>0.14300947735162031</v>
      </c>
      <c r="BD29" s="160">
        <v>0.26922595963532914</v>
      </c>
      <c r="BE29" s="160">
        <v>0.16698195333705892</v>
      </c>
      <c r="BF29" s="160">
        <v>0.25449578585872984</v>
      </c>
      <c r="BG29" s="160">
        <v>0.17726864486712329</v>
      </c>
      <c r="BH29" s="160">
        <v>0.28618694616092755</v>
      </c>
      <c r="BI29" s="160">
        <v>0.17113349882056009</v>
      </c>
      <c r="BJ29" s="160">
        <v>0.21563047665146481</v>
      </c>
      <c r="BK29" s="160">
        <v>0.13166281405155175</v>
      </c>
      <c r="BL29" s="160">
        <v>0.25490898682663427</v>
      </c>
      <c r="BM29" s="160">
        <v>0.14208932088341211</v>
      </c>
      <c r="BN29" s="160">
        <v>0.22518488327818564</v>
      </c>
      <c r="BO29" s="160">
        <v>0.15897504527671327</v>
      </c>
      <c r="BQ29" s="203"/>
      <c r="BR29" s="203"/>
      <c r="BS29" s="203"/>
      <c r="BT29" s="203"/>
      <c r="BU29" s="203"/>
      <c r="BV29" s="203"/>
      <c r="BW29" s="203"/>
    </row>
    <row r="30" spans="2:92" s="69" customFormat="1">
      <c r="B30" s="140" t="s">
        <v>167</v>
      </c>
      <c r="C30" s="122"/>
      <c r="D30" s="122"/>
      <c r="E30" s="122"/>
      <c r="F30" s="122"/>
      <c r="G30" s="122"/>
      <c r="H30" s="122"/>
      <c r="I30" s="122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5"/>
      <c r="AP30" s="135"/>
      <c r="AQ30" s="160">
        <v>1.8824688695425833E-3</v>
      </c>
      <c r="AR30" s="160">
        <v>0.17264655688153929</v>
      </c>
      <c r="AS30" s="160">
        <v>0.18745932714893637</v>
      </c>
      <c r="AT30" s="160">
        <v>0.46054576184245782</v>
      </c>
      <c r="AU30" s="160">
        <v>0.4935941077646358</v>
      </c>
      <c r="AV30" s="160">
        <v>0.56735276613773145</v>
      </c>
      <c r="AW30" s="160">
        <v>0.15406129724425721</v>
      </c>
      <c r="AX30" s="160">
        <v>0.20620039075954399</v>
      </c>
      <c r="AY30" s="160">
        <v>0.18579191789934874</v>
      </c>
      <c r="AZ30" s="160">
        <v>0.14678635332436196</v>
      </c>
      <c r="BA30" s="160">
        <v>0.11470308961278104</v>
      </c>
      <c r="BB30" s="160">
        <v>0.19272859663524086</v>
      </c>
      <c r="BC30" s="160">
        <v>0.19812181568989662</v>
      </c>
      <c r="BD30" s="160">
        <v>0.20730238081160074</v>
      </c>
      <c r="BE30" s="160">
        <v>0.21665290980438653</v>
      </c>
      <c r="BF30" s="160">
        <v>0.34039258459927424</v>
      </c>
      <c r="BG30" s="160">
        <v>0.26022330334556598</v>
      </c>
      <c r="BH30" s="160">
        <v>0.25782731983738943</v>
      </c>
      <c r="BI30" s="160">
        <v>0.27392180022018531</v>
      </c>
      <c r="BJ30" s="160">
        <v>0.28934127399440879</v>
      </c>
      <c r="BK30" s="160">
        <v>0.2564205995318824</v>
      </c>
      <c r="BL30" s="160">
        <v>0.29970741726255296</v>
      </c>
      <c r="BM30" s="160">
        <v>0.24968124397318905</v>
      </c>
      <c r="BN30" s="160">
        <v>0.29552193772967272</v>
      </c>
      <c r="BO30" s="160">
        <v>0.28817075479924115</v>
      </c>
      <c r="BQ30" s="203"/>
      <c r="BR30" s="203"/>
      <c r="BS30" s="203"/>
      <c r="BT30" s="203"/>
      <c r="BU30" s="203"/>
      <c r="BV30" s="203"/>
      <c r="BW30" s="203"/>
    </row>
    <row r="31" spans="2:92" s="69" customFormat="1">
      <c r="B31" s="140" t="s">
        <v>168</v>
      </c>
      <c r="C31" s="122"/>
      <c r="D31" s="122"/>
      <c r="E31" s="122"/>
      <c r="F31" s="122"/>
      <c r="G31" s="122"/>
      <c r="H31" s="122"/>
      <c r="I31" s="122"/>
      <c r="J31" s="136"/>
      <c r="K31" s="139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2"/>
      <c r="AP31" s="132"/>
      <c r="AQ31" s="160">
        <v>2.1343239745086921E-3</v>
      </c>
      <c r="AR31" s="160">
        <v>0.56631798300066327</v>
      </c>
      <c r="AS31" s="160">
        <v>0.13331413376043691</v>
      </c>
      <c r="AT31" s="160">
        <v>9.5299999999999996E-2</v>
      </c>
      <c r="AU31" s="160">
        <v>0.28611589419200562</v>
      </c>
      <c r="AV31" s="160">
        <v>0.28699721033259035</v>
      </c>
      <c r="AW31" s="160">
        <v>0.22384721452361533</v>
      </c>
      <c r="AX31" s="160">
        <v>0.12269436613439338</v>
      </c>
      <c r="AY31" s="160">
        <v>0.11244609541069149</v>
      </c>
      <c r="AZ31" s="160">
        <v>0.1306616336349731</v>
      </c>
      <c r="BA31" s="160">
        <v>0.13573933782967662</v>
      </c>
      <c r="BB31" s="160">
        <v>0.1120657689609915</v>
      </c>
      <c r="BC31" s="160">
        <v>0.10405323595238766</v>
      </c>
      <c r="BD31" s="160">
        <v>0.10919645348522942</v>
      </c>
      <c r="BE31" s="160">
        <v>0.16798858884930284</v>
      </c>
      <c r="BF31" s="160">
        <v>0.12599757192095076</v>
      </c>
      <c r="BG31" s="160">
        <v>9.8653858623392252E-2</v>
      </c>
      <c r="BH31" s="160">
        <v>0.10870494940039745</v>
      </c>
      <c r="BI31" s="160">
        <v>0.1552523327373935</v>
      </c>
      <c r="BJ31" s="160">
        <v>0.12592036245723637</v>
      </c>
      <c r="BK31" s="160">
        <v>9.5683024860416965E-2</v>
      </c>
      <c r="BL31" s="160">
        <v>0.12429104689186035</v>
      </c>
      <c r="BM31" s="160">
        <v>0.17780926504087305</v>
      </c>
      <c r="BN31" s="160">
        <v>0.14072001001824022</v>
      </c>
      <c r="BO31" s="160">
        <v>9.0323951960681118E-2</v>
      </c>
    </row>
    <row r="32" spans="2:92" s="69" customFormat="1" collapsed="1">
      <c r="B32" s="140" t="s">
        <v>169</v>
      </c>
      <c r="C32" s="122"/>
      <c r="D32" s="122"/>
      <c r="E32" s="122"/>
      <c r="F32" s="122"/>
      <c r="G32" s="122"/>
      <c r="H32" s="122"/>
      <c r="I32" s="122"/>
      <c r="J32" s="136"/>
      <c r="K32" s="139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2"/>
      <c r="AP32" s="132"/>
      <c r="AQ32" s="160">
        <v>9.5137144061975182E-2</v>
      </c>
      <c r="AR32" s="160">
        <v>0.55657442211618846</v>
      </c>
      <c r="AS32" s="160">
        <v>0.15046733284940805</v>
      </c>
      <c r="AT32" s="160">
        <v>0.19933589478939998</v>
      </c>
      <c r="AU32" s="160">
        <v>0.25439796033878126</v>
      </c>
      <c r="AV32" s="160">
        <v>0.33988448909703189</v>
      </c>
      <c r="AW32" s="160">
        <v>0.14682400741114549</v>
      </c>
      <c r="AX32" s="160">
        <v>0.13645203177393184</v>
      </c>
      <c r="AY32" s="160">
        <v>0.1071496213181776</v>
      </c>
      <c r="AZ32" s="160">
        <v>0.2089629635697843</v>
      </c>
      <c r="BA32" s="160">
        <v>0.16301641200051575</v>
      </c>
      <c r="BB32" s="160">
        <v>0.12358469420280162</v>
      </c>
      <c r="BC32" s="160">
        <v>0.14210320967138002</v>
      </c>
      <c r="BD32" s="160">
        <v>0.2474824957944266</v>
      </c>
      <c r="BE32" s="160">
        <v>0.13931523161404816</v>
      </c>
      <c r="BF32" s="160">
        <v>0.22307638085214382</v>
      </c>
      <c r="BG32" s="160">
        <v>0.14813980955283451</v>
      </c>
      <c r="BH32" s="160">
        <v>0.28229560408256121</v>
      </c>
      <c r="BI32" s="160">
        <v>0.1608608347199455</v>
      </c>
      <c r="BJ32" s="160">
        <v>0.19969343857740546</v>
      </c>
      <c r="BK32" s="160">
        <v>0.15018297293135099</v>
      </c>
      <c r="BL32" s="160">
        <v>0.27853853028007819</v>
      </c>
      <c r="BM32" s="160">
        <v>0.16213267541467782</v>
      </c>
      <c r="BN32" s="160">
        <v>0.20526398816813041</v>
      </c>
      <c r="BO32" s="160">
        <v>0.16810887706613642</v>
      </c>
    </row>
    <row r="33" spans="2:78" s="69" customFormat="1" collapsed="1">
      <c r="B33" s="141" t="s">
        <v>257</v>
      </c>
      <c r="C33" s="122"/>
      <c r="D33" s="122"/>
      <c r="E33" s="122"/>
      <c r="F33" s="122"/>
      <c r="G33" s="122"/>
      <c r="H33" s="122"/>
      <c r="I33" s="122"/>
      <c r="J33" s="136"/>
      <c r="K33" s="139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2"/>
      <c r="AP33" s="132"/>
      <c r="AQ33" s="161">
        <v>5.0992240226633283E-2</v>
      </c>
      <c r="AR33" s="161">
        <v>0.68661905779619692</v>
      </c>
      <c r="AS33" s="161">
        <v>0.5105178951505146</v>
      </c>
      <c r="AT33" s="161">
        <v>0.29874787060187741</v>
      </c>
      <c r="AU33" s="161">
        <v>0.26533259137056486</v>
      </c>
      <c r="AV33" s="161">
        <v>0.46011397705936186</v>
      </c>
      <c r="AW33" s="161">
        <v>0.17176974706109269</v>
      </c>
      <c r="AX33" s="161">
        <v>0.1895593446892615</v>
      </c>
      <c r="AY33" s="161">
        <v>0.15539286172780245</v>
      </c>
      <c r="AZ33" s="161">
        <v>0.22445439846445933</v>
      </c>
      <c r="BA33" s="161">
        <v>0.14713654334413767</v>
      </c>
      <c r="BB33" s="161">
        <v>0.18094110373694136</v>
      </c>
      <c r="BC33" s="161">
        <v>0.14327226957090089</v>
      </c>
      <c r="BD33" s="161">
        <v>0.25086762119640132</v>
      </c>
      <c r="BE33" s="161">
        <v>0.16928469732218174</v>
      </c>
      <c r="BF33" s="161">
        <v>0.2476051772958755</v>
      </c>
      <c r="BG33" s="161">
        <v>0.17389143640095173</v>
      </c>
      <c r="BH33" s="161">
        <v>0.26807526327658437</v>
      </c>
      <c r="BI33" s="161">
        <v>0.17842546830507552</v>
      </c>
      <c r="BJ33" s="161">
        <v>0.21241511904445162</v>
      </c>
      <c r="BK33" s="161">
        <v>0.14036259470505344</v>
      </c>
      <c r="BL33" s="161">
        <v>0.24868792580395599</v>
      </c>
      <c r="BM33" s="161">
        <v>0.15973548825566222</v>
      </c>
      <c r="BN33" s="161">
        <v>0.22195858368501012</v>
      </c>
      <c r="BO33" s="161">
        <v>0.16554151349403695</v>
      </c>
    </row>
    <row r="34" spans="2:78" s="69" customFormat="1">
      <c r="B34" s="113"/>
      <c r="C34" s="122"/>
      <c r="D34" s="122"/>
      <c r="E34" s="122"/>
      <c r="F34" s="122"/>
      <c r="G34" s="122"/>
      <c r="H34" s="122"/>
      <c r="I34" s="122"/>
      <c r="J34" s="136"/>
      <c r="K34" s="139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2"/>
      <c r="AP34" s="132"/>
      <c r="AQ34" s="292"/>
      <c r="AR34" s="291"/>
      <c r="AS34" s="292"/>
      <c r="AT34" s="291"/>
      <c r="AU34" s="292"/>
      <c r="AV34" s="291"/>
      <c r="AW34" s="292"/>
      <c r="AX34" s="291"/>
      <c r="AY34" s="292"/>
      <c r="AZ34" s="291"/>
      <c r="BA34" s="292"/>
      <c r="BB34" s="292"/>
      <c r="BC34" s="292"/>
      <c r="BD34" s="291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Q34" s="289"/>
      <c r="BR34" s="289"/>
      <c r="BS34" s="289"/>
      <c r="BX34" s="289"/>
      <c r="BY34" s="289"/>
      <c r="BZ34" s="289"/>
    </row>
    <row r="35" spans="2:78" s="69" customFormat="1">
      <c r="B35" s="115" t="s">
        <v>271</v>
      </c>
      <c r="C35" s="122"/>
      <c r="D35" s="122"/>
      <c r="E35" s="122"/>
      <c r="F35" s="122"/>
      <c r="G35" s="122"/>
      <c r="H35" s="122"/>
      <c r="I35" s="122"/>
      <c r="J35" s="136"/>
      <c r="K35" s="139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60"/>
      <c r="AR35" s="160"/>
      <c r="AS35" s="160"/>
      <c r="AT35" s="160"/>
      <c r="AU35" s="86"/>
      <c r="AV35" s="86"/>
      <c r="AW35" s="86"/>
      <c r="AX35" s="86"/>
      <c r="AY35" s="86"/>
      <c r="AZ35" s="86"/>
      <c r="BA35" s="86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</row>
    <row r="36" spans="2:78" s="69" customFormat="1" collapsed="1">
      <c r="B36" s="140" t="s">
        <v>166</v>
      </c>
      <c r="C36" s="122"/>
      <c r="D36" s="122"/>
      <c r="E36" s="122"/>
      <c r="F36" s="122"/>
      <c r="G36" s="122"/>
      <c r="H36" s="122"/>
      <c r="I36" s="122"/>
      <c r="J36" s="136"/>
      <c r="K36" s="139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60">
        <v>7.7322883890376531E-2</v>
      </c>
      <c r="AR36" s="160">
        <v>0.8889910120673814</v>
      </c>
      <c r="AS36" s="160">
        <v>0.77731947313062133</v>
      </c>
      <c r="AT36" s="160">
        <v>0.39177213752956125</v>
      </c>
      <c r="AU36" s="160">
        <v>0.37818145051581775</v>
      </c>
      <c r="AV36" s="160">
        <v>0.5758922163836856</v>
      </c>
      <c r="AW36" s="160">
        <v>0.21447870153596271</v>
      </c>
      <c r="AX36" s="160">
        <v>0.2557431848193108</v>
      </c>
      <c r="AY36" s="160">
        <v>0.23297300257384804</v>
      </c>
      <c r="AZ36" s="160">
        <v>0.3264663586295154</v>
      </c>
      <c r="BA36" s="160">
        <v>0.21986216693482116</v>
      </c>
      <c r="BB36" s="160">
        <v>0.23390327724771776</v>
      </c>
      <c r="BC36" s="160">
        <v>0.20723157826160762</v>
      </c>
      <c r="BD36" s="160">
        <v>0.32529634381450956</v>
      </c>
      <c r="BE36" s="160">
        <v>0.22394871012431619</v>
      </c>
      <c r="BF36" s="160">
        <v>0.29985219460330792</v>
      </c>
      <c r="BG36" s="160">
        <v>0.24342673963366573</v>
      </c>
      <c r="BH36" s="160">
        <v>0.33972128528302237</v>
      </c>
      <c r="BI36" s="160">
        <v>0.2286830410887031</v>
      </c>
      <c r="BJ36" s="160">
        <v>0.25464738982291257</v>
      </c>
      <c r="BK36" s="160">
        <v>0.1823297132239789</v>
      </c>
      <c r="BL36" s="160">
        <v>0.30411049593437722</v>
      </c>
      <c r="BM36" s="160">
        <v>0.18851513980509657</v>
      </c>
      <c r="BN36" s="160">
        <v>0.26230429330583005</v>
      </c>
      <c r="BO36" s="160">
        <v>0.22063798475239493</v>
      </c>
    </row>
    <row r="37" spans="2:78" s="69" customFormat="1">
      <c r="B37" s="140" t="s">
        <v>167</v>
      </c>
      <c r="C37" s="122"/>
      <c r="D37" s="122"/>
      <c r="E37" s="122"/>
      <c r="F37" s="122"/>
      <c r="G37" s="122"/>
      <c r="H37" s="122"/>
      <c r="I37" s="122"/>
      <c r="J37" s="136"/>
      <c r="K37" s="139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60">
        <v>1.9313650101039006E-3</v>
      </c>
      <c r="AR37" s="160">
        <v>0.17538369310494442</v>
      </c>
      <c r="AS37" s="160">
        <v>0.18802171763526232</v>
      </c>
      <c r="AT37" s="160">
        <v>0.46643993248059423</v>
      </c>
      <c r="AU37" s="160">
        <v>0.50076804327186508</v>
      </c>
      <c r="AV37" s="160">
        <v>0.57354546908652848</v>
      </c>
      <c r="AW37" s="160">
        <v>0.40689004720069044</v>
      </c>
      <c r="AX37" s="160">
        <v>0.44252814774528754</v>
      </c>
      <c r="AY37" s="160">
        <v>0.35512922271987296</v>
      </c>
      <c r="AZ37" s="160">
        <v>0.26497474034960433</v>
      </c>
      <c r="BA37" s="160">
        <v>0.28240475321832492</v>
      </c>
      <c r="BB37" s="160">
        <v>0.34983062962810801</v>
      </c>
      <c r="BC37" s="160">
        <v>0.34365749420739677</v>
      </c>
      <c r="BD37" s="160">
        <v>0.3327050280440545</v>
      </c>
      <c r="BE37" s="160">
        <v>0.34180526752198404</v>
      </c>
      <c r="BF37" s="160">
        <v>0.46858279704912886</v>
      </c>
      <c r="BG37" s="160">
        <v>0.35264432703742776</v>
      </c>
      <c r="BH37" s="160">
        <v>0.36996771649173987</v>
      </c>
      <c r="BI37" s="160">
        <v>0.36815651595238941</v>
      </c>
      <c r="BJ37" s="160">
        <v>0.3769330490003362</v>
      </c>
      <c r="BK37" s="160">
        <v>0.34856760840263945</v>
      </c>
      <c r="BL37" s="160">
        <v>0.36534481068063102</v>
      </c>
      <c r="BM37" s="160">
        <v>0.32558661570145775</v>
      </c>
      <c r="BN37" s="160">
        <v>0.36102689437783347</v>
      </c>
      <c r="BO37" s="160">
        <v>0.35229860305306337</v>
      </c>
    </row>
    <row r="38" spans="2:78" s="69" customFormat="1">
      <c r="B38" s="140" t="s">
        <v>168</v>
      </c>
      <c r="C38" s="122"/>
      <c r="D38" s="122"/>
      <c r="E38" s="122"/>
      <c r="F38" s="122"/>
      <c r="G38" s="122"/>
      <c r="H38" s="122"/>
      <c r="I38" s="122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60">
        <v>2.8622604559022883E-3</v>
      </c>
      <c r="AR38" s="160">
        <v>0.62971841731836153</v>
      </c>
      <c r="AS38" s="160">
        <v>0.14250195224724552</v>
      </c>
      <c r="AT38" s="160">
        <v>0.11207760135775548</v>
      </c>
      <c r="AU38" s="160">
        <v>0.33547793969039197</v>
      </c>
      <c r="AV38" s="160">
        <v>0.31029454825165576</v>
      </c>
      <c r="AW38" s="160">
        <v>0.24500621858735463</v>
      </c>
      <c r="AX38" s="160">
        <v>0.13975987112886529</v>
      </c>
      <c r="AY38" s="160">
        <v>0.13514038740963635</v>
      </c>
      <c r="AZ38" s="160">
        <v>0.14463529328458133</v>
      </c>
      <c r="BA38" s="160">
        <v>0.15248627975924306</v>
      </c>
      <c r="BB38" s="160">
        <v>0.13327069894789648</v>
      </c>
      <c r="BC38" s="160">
        <v>0.13557000521907908</v>
      </c>
      <c r="BD38" s="160">
        <v>0.12967323586034796</v>
      </c>
      <c r="BE38" s="160">
        <v>0.19713229411345531</v>
      </c>
      <c r="BF38" s="160">
        <v>0.14611127015171405</v>
      </c>
      <c r="BG38" s="160">
        <v>0.12704069379270022</v>
      </c>
      <c r="BH38" s="160">
        <v>0.12594934867630339</v>
      </c>
      <c r="BI38" s="160">
        <v>0.18079171285694051</v>
      </c>
      <c r="BJ38" s="160">
        <v>0.15250845387179238</v>
      </c>
      <c r="BK38" s="160">
        <v>0.12288551448434602</v>
      </c>
      <c r="BL38" s="160">
        <v>0.14373278894054209</v>
      </c>
      <c r="BM38" s="160">
        <v>0.20531119589590616</v>
      </c>
      <c r="BN38" s="160">
        <v>0.17158073955416575</v>
      </c>
      <c r="BO38" s="160">
        <v>0.11710070307730074</v>
      </c>
    </row>
    <row r="39" spans="2:78" s="69" customFormat="1">
      <c r="B39" s="140" t="s">
        <v>169</v>
      </c>
      <c r="C39" s="122"/>
      <c r="D39" s="122"/>
      <c r="E39" s="122"/>
      <c r="F39" s="122"/>
      <c r="G39" s="122"/>
      <c r="H39" s="122"/>
      <c r="I39" s="122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60">
        <v>0.10236003087131604</v>
      </c>
      <c r="AR39" s="160">
        <v>0.55665414395505042</v>
      </c>
      <c r="AS39" s="160">
        <v>0.15502779708270228</v>
      </c>
      <c r="AT39" s="160">
        <v>0.20017875549224007</v>
      </c>
      <c r="AU39" s="160">
        <v>0.29728237659682444</v>
      </c>
      <c r="AV39" s="160">
        <v>0.3431674560128869</v>
      </c>
      <c r="AW39" s="160">
        <v>0.15500618429705923</v>
      </c>
      <c r="AX39" s="160">
        <v>0.13763092783070244</v>
      </c>
      <c r="AY39" s="160">
        <v>0.12010326232049537</v>
      </c>
      <c r="AZ39" s="160">
        <v>0.21930790665363264</v>
      </c>
      <c r="BA39" s="160">
        <v>0.18438476064911755</v>
      </c>
      <c r="BB39" s="160">
        <v>0.13210078371840384</v>
      </c>
      <c r="BC39" s="160">
        <v>0.19200895591042982</v>
      </c>
      <c r="BD39" s="160">
        <v>0.26816668194018511</v>
      </c>
      <c r="BE39" s="160">
        <v>0.17325156607238104</v>
      </c>
      <c r="BF39" s="160">
        <v>0.23704058127966759</v>
      </c>
      <c r="BG39" s="160">
        <v>0.19658959941610299</v>
      </c>
      <c r="BH39" s="160">
        <v>0.29472245679755488</v>
      </c>
      <c r="BI39" s="160">
        <v>0.18874037574966188</v>
      </c>
      <c r="BJ39" s="160">
        <v>0.21971102790701541</v>
      </c>
      <c r="BK39" s="160">
        <v>0.18967334780791745</v>
      </c>
      <c r="BL39" s="160">
        <v>0.30604908586852325</v>
      </c>
      <c r="BM39" s="160">
        <v>0.19208260294324356</v>
      </c>
      <c r="BN39" s="160">
        <v>0.22021243571663662</v>
      </c>
      <c r="BO39" s="160">
        <v>0.21617083465784057</v>
      </c>
    </row>
    <row r="40" spans="2:78" s="69" customFormat="1">
      <c r="B40" s="141" t="s">
        <v>257</v>
      </c>
      <c r="C40" s="122"/>
      <c r="D40" s="122"/>
      <c r="E40" s="122"/>
      <c r="F40" s="122"/>
      <c r="G40" s="122"/>
      <c r="H40" s="122"/>
      <c r="I40" s="122"/>
      <c r="J40" s="136"/>
      <c r="K40" s="139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61">
        <v>7.0153371981438187E-2</v>
      </c>
      <c r="AR40" s="161">
        <v>0.8129787127104503</v>
      </c>
      <c r="AS40" s="161">
        <v>0.63864627048993894</v>
      </c>
      <c r="AT40" s="161">
        <v>0.35388065077841857</v>
      </c>
      <c r="AU40" s="161">
        <v>0.37417696979968229</v>
      </c>
      <c r="AV40" s="161">
        <v>0.54305145932877907</v>
      </c>
      <c r="AW40" s="161">
        <v>0.2170280110885302</v>
      </c>
      <c r="AX40" s="161">
        <v>0.24323611127575498</v>
      </c>
      <c r="AY40" s="161">
        <v>0.22218192072940332</v>
      </c>
      <c r="AZ40" s="161">
        <v>0.29423183268363373</v>
      </c>
      <c r="BA40" s="161">
        <v>0.21069061286358159</v>
      </c>
      <c r="BB40" s="161">
        <v>0.22043093981590586</v>
      </c>
      <c r="BC40" s="161">
        <v>0.20674940557538882</v>
      </c>
      <c r="BD40" s="161">
        <v>0.30392199758173999</v>
      </c>
      <c r="BE40" s="161">
        <v>0.22550279270325768</v>
      </c>
      <c r="BF40" s="161">
        <v>0.29255232903937062</v>
      </c>
      <c r="BG40" s="161">
        <v>0.23630317270736123</v>
      </c>
      <c r="BH40" s="161">
        <v>0.31735443861626472</v>
      </c>
      <c r="BI40" s="161">
        <v>0.23146519345360367</v>
      </c>
      <c r="BJ40" s="161">
        <v>0.25219561437860355</v>
      </c>
      <c r="BK40" s="161">
        <v>0.19119102482536049</v>
      </c>
      <c r="BL40" s="161">
        <v>0.29340833872996952</v>
      </c>
      <c r="BM40" s="161">
        <v>0.20515819395692678</v>
      </c>
      <c r="BN40" s="161">
        <v>0.25951014711536141</v>
      </c>
      <c r="BO40" s="161">
        <v>0.22335881031000224</v>
      </c>
    </row>
    <row r="41" spans="2:78" s="69" customFormat="1">
      <c r="B41" s="113"/>
      <c r="C41" s="122"/>
      <c r="D41" s="122"/>
      <c r="E41" s="122"/>
      <c r="F41" s="122"/>
      <c r="G41" s="122"/>
      <c r="H41" s="122"/>
      <c r="I41" s="122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291"/>
      <c r="AR41" s="291"/>
      <c r="AS41" s="291"/>
      <c r="AT41" s="203"/>
      <c r="AU41" s="291"/>
      <c r="AV41" s="291"/>
      <c r="AW41" s="291"/>
      <c r="AX41" s="203"/>
      <c r="AY41" s="291"/>
      <c r="AZ41" s="291"/>
      <c r="BA41" s="291"/>
      <c r="BB41" s="203"/>
      <c r="BC41" s="291"/>
      <c r="BD41" s="291"/>
      <c r="BE41" s="291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</row>
    <row r="42" spans="2:78" s="69" customFormat="1">
      <c r="B42" s="115" t="s">
        <v>306</v>
      </c>
      <c r="C42" s="122"/>
      <c r="D42" s="122"/>
      <c r="E42" s="122"/>
      <c r="F42" s="122"/>
      <c r="G42" s="122"/>
      <c r="H42" s="122"/>
      <c r="I42" s="122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292"/>
      <c r="AU42" s="289"/>
      <c r="AX42" s="292"/>
      <c r="AY42" s="289"/>
      <c r="BB42" s="292"/>
      <c r="BC42" s="289"/>
      <c r="BF42" s="292"/>
      <c r="BG42" s="289"/>
      <c r="BH42" s="289"/>
      <c r="BI42" s="289"/>
      <c r="BJ42" s="292"/>
      <c r="BK42" s="291"/>
      <c r="BL42" s="291"/>
      <c r="BM42" s="291"/>
      <c r="BN42" s="292"/>
      <c r="BO42" s="292"/>
    </row>
    <row r="43" spans="2:78" s="69" customFormat="1">
      <c r="B43" s="140" t="s">
        <v>166</v>
      </c>
      <c r="C43" s="122"/>
      <c r="D43" s="122"/>
      <c r="E43" s="122"/>
      <c r="F43" s="122"/>
      <c r="G43" s="122"/>
      <c r="H43" s="122"/>
      <c r="I43" s="122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44">
        <v>19</v>
      </c>
      <c r="AR43" s="144">
        <v>19</v>
      </c>
      <c r="AS43" s="144">
        <v>19</v>
      </c>
      <c r="AT43" s="144">
        <v>18</v>
      </c>
      <c r="AU43" s="144">
        <v>20</v>
      </c>
      <c r="AV43" s="144">
        <v>20</v>
      </c>
      <c r="AW43" s="144">
        <v>20</v>
      </c>
      <c r="AX43" s="144">
        <v>21</v>
      </c>
      <c r="AY43" s="144">
        <v>22</v>
      </c>
      <c r="AZ43" s="144">
        <v>23</v>
      </c>
      <c r="BA43" s="144">
        <v>23</v>
      </c>
      <c r="BB43" s="144">
        <v>23</v>
      </c>
      <c r="BC43" s="144">
        <v>23</v>
      </c>
      <c r="BD43" s="144">
        <v>23</v>
      </c>
      <c r="BE43" s="144">
        <v>23</v>
      </c>
      <c r="BF43" s="144">
        <v>23</v>
      </c>
      <c r="BG43" s="144">
        <v>21</v>
      </c>
      <c r="BH43" s="144">
        <v>21</v>
      </c>
      <c r="BI43" s="144">
        <v>21</v>
      </c>
      <c r="BJ43" s="144">
        <v>24</v>
      </c>
      <c r="BK43" s="144">
        <v>24</v>
      </c>
      <c r="BL43" s="144">
        <v>24</v>
      </c>
      <c r="BM43" s="144">
        <v>24</v>
      </c>
      <c r="BN43" s="144">
        <v>22</v>
      </c>
      <c r="BO43" s="144">
        <v>22</v>
      </c>
    </row>
    <row r="44" spans="2:78" s="69" customFormat="1">
      <c r="B44" s="140" t="s">
        <v>167</v>
      </c>
      <c r="C44" s="122"/>
      <c r="D44" s="122"/>
      <c r="E44" s="122"/>
      <c r="F44" s="122"/>
      <c r="G44" s="122"/>
      <c r="H44" s="122"/>
      <c r="I44" s="122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44">
        <v>3</v>
      </c>
      <c r="AR44" s="144">
        <v>3</v>
      </c>
      <c r="AS44" s="144">
        <v>3</v>
      </c>
      <c r="AT44" s="144">
        <v>3</v>
      </c>
      <c r="AU44" s="144">
        <v>3</v>
      </c>
      <c r="AV44" s="144">
        <v>3</v>
      </c>
      <c r="AW44" s="144">
        <v>4</v>
      </c>
      <c r="AX44" s="144">
        <v>4</v>
      </c>
      <c r="AY44" s="144">
        <v>4</v>
      </c>
      <c r="AZ44" s="144">
        <v>4</v>
      </c>
      <c r="BA44" s="144">
        <v>4</v>
      </c>
      <c r="BB44" s="144">
        <v>4</v>
      </c>
      <c r="BC44" s="144">
        <v>5</v>
      </c>
      <c r="BD44" s="144">
        <v>6</v>
      </c>
      <c r="BE44" s="144">
        <v>7</v>
      </c>
      <c r="BF44" s="144">
        <v>7</v>
      </c>
      <c r="BG44" s="144">
        <v>8</v>
      </c>
      <c r="BH44" s="144">
        <v>8</v>
      </c>
      <c r="BI44" s="144">
        <v>8</v>
      </c>
      <c r="BJ44" s="144">
        <v>8</v>
      </c>
      <c r="BK44" s="144">
        <v>8</v>
      </c>
      <c r="BL44" s="144">
        <v>8</v>
      </c>
      <c r="BM44" s="144">
        <v>9</v>
      </c>
      <c r="BN44" s="144">
        <v>9</v>
      </c>
      <c r="BO44" s="144">
        <v>9</v>
      </c>
    </row>
    <row r="45" spans="2:78" s="69" customFormat="1">
      <c r="B45" s="140" t="s">
        <v>168</v>
      </c>
      <c r="C45" s="122"/>
      <c r="D45" s="122"/>
      <c r="E45" s="122"/>
      <c r="F45" s="122"/>
      <c r="G45" s="122"/>
      <c r="H45" s="122"/>
      <c r="I45" s="122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44">
        <v>4</v>
      </c>
      <c r="AR45" s="144">
        <v>4</v>
      </c>
      <c r="AS45" s="144">
        <v>5</v>
      </c>
      <c r="AT45" s="144">
        <v>7</v>
      </c>
      <c r="AU45" s="144">
        <v>8</v>
      </c>
      <c r="AV45" s="144">
        <v>8</v>
      </c>
      <c r="AW45" s="144">
        <v>8</v>
      </c>
      <c r="AX45" s="144">
        <v>8</v>
      </c>
      <c r="AY45" s="144">
        <v>8</v>
      </c>
      <c r="AZ45" s="144">
        <v>8</v>
      </c>
      <c r="BA45" s="144">
        <v>8</v>
      </c>
      <c r="BB45" s="144">
        <v>8</v>
      </c>
      <c r="BC45" s="144">
        <v>9</v>
      </c>
      <c r="BD45" s="144">
        <v>8</v>
      </c>
      <c r="BE45" s="144">
        <v>8</v>
      </c>
      <c r="BF45" s="144">
        <v>8</v>
      </c>
      <c r="BG45" s="144">
        <v>8</v>
      </c>
      <c r="BH45" s="144">
        <v>9</v>
      </c>
      <c r="BI45" s="144">
        <v>9</v>
      </c>
      <c r="BJ45" s="144">
        <v>9</v>
      </c>
      <c r="BK45" s="144">
        <v>9</v>
      </c>
      <c r="BL45" s="144">
        <v>10</v>
      </c>
      <c r="BM45" s="144">
        <v>10</v>
      </c>
      <c r="BN45" s="144">
        <v>9</v>
      </c>
      <c r="BO45" s="144">
        <v>10</v>
      </c>
    </row>
    <row r="46" spans="2:78" s="69" customFormat="1">
      <c r="B46" s="140" t="s">
        <v>169</v>
      </c>
      <c r="C46" s="122"/>
      <c r="D46" s="122"/>
      <c r="E46" s="122"/>
      <c r="F46" s="122"/>
      <c r="G46" s="122"/>
      <c r="H46" s="122"/>
      <c r="I46" s="122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44">
        <v>6</v>
      </c>
      <c r="AR46" s="144">
        <v>6</v>
      </c>
      <c r="AS46" s="144">
        <v>7</v>
      </c>
      <c r="AT46" s="144">
        <v>8</v>
      </c>
      <c r="AU46" s="144">
        <v>8</v>
      </c>
      <c r="AV46" s="144">
        <v>9</v>
      </c>
      <c r="AW46" s="144">
        <v>9</v>
      </c>
      <c r="AX46" s="144">
        <v>9</v>
      </c>
      <c r="AY46" s="144">
        <v>10</v>
      </c>
      <c r="AZ46" s="144">
        <v>10</v>
      </c>
      <c r="BA46" s="144">
        <v>10</v>
      </c>
      <c r="BB46" s="144">
        <v>10</v>
      </c>
      <c r="BC46" s="144">
        <v>10</v>
      </c>
      <c r="BD46" s="144">
        <v>8</v>
      </c>
      <c r="BE46" s="144">
        <v>8</v>
      </c>
      <c r="BF46" s="144">
        <v>8</v>
      </c>
      <c r="BG46" s="144">
        <v>8</v>
      </c>
      <c r="BH46" s="144">
        <v>8</v>
      </c>
      <c r="BI46" s="144">
        <v>8</v>
      </c>
      <c r="BJ46" s="144">
        <v>8</v>
      </c>
      <c r="BK46" s="144">
        <v>9</v>
      </c>
      <c r="BL46" s="144">
        <v>9</v>
      </c>
      <c r="BM46" s="144">
        <v>9</v>
      </c>
      <c r="BN46" s="144">
        <v>9</v>
      </c>
      <c r="BO46" s="144">
        <v>9</v>
      </c>
    </row>
    <row r="47" spans="2:78" s="69" customFormat="1">
      <c r="B47" s="140" t="s">
        <v>394</v>
      </c>
      <c r="C47" s="122"/>
      <c r="D47" s="122"/>
      <c r="E47" s="122"/>
      <c r="F47" s="122"/>
      <c r="G47" s="122"/>
      <c r="H47" s="122"/>
      <c r="I47" s="122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44">
        <v>0</v>
      </c>
      <c r="AR47" s="144">
        <v>0</v>
      </c>
      <c r="AS47" s="144">
        <v>0</v>
      </c>
      <c r="AT47" s="144">
        <v>0</v>
      </c>
      <c r="AU47" s="144">
        <v>0</v>
      </c>
      <c r="AV47" s="144">
        <v>0</v>
      </c>
      <c r="AW47" s="144">
        <v>0</v>
      </c>
      <c r="AX47" s="144">
        <v>0</v>
      </c>
      <c r="AY47" s="144">
        <v>0</v>
      </c>
      <c r="AZ47" s="144">
        <v>0</v>
      </c>
      <c r="BA47" s="144">
        <v>0</v>
      </c>
      <c r="BB47" s="144">
        <v>0</v>
      </c>
      <c r="BC47" s="144">
        <v>0</v>
      </c>
      <c r="BD47" s="144">
        <v>0</v>
      </c>
      <c r="BE47" s="144">
        <v>0</v>
      </c>
      <c r="BF47" s="144">
        <v>0</v>
      </c>
      <c r="BG47" s="144">
        <v>0</v>
      </c>
      <c r="BH47" s="144">
        <v>0</v>
      </c>
      <c r="BI47" s="144">
        <v>0</v>
      </c>
      <c r="BJ47" s="144">
        <v>0</v>
      </c>
      <c r="BK47" s="144">
        <v>0</v>
      </c>
      <c r="BL47" s="144">
        <v>0</v>
      </c>
      <c r="BM47" s="144">
        <v>1</v>
      </c>
      <c r="BN47" s="144">
        <v>1</v>
      </c>
      <c r="BO47" s="144">
        <v>1</v>
      </c>
    </row>
    <row r="48" spans="2:78" s="69" customFormat="1">
      <c r="B48" s="141" t="s">
        <v>257</v>
      </c>
      <c r="C48" s="122"/>
      <c r="D48" s="122"/>
      <c r="E48" s="122"/>
      <c r="F48" s="122"/>
      <c r="G48" s="122"/>
      <c r="H48" s="122"/>
      <c r="I48" s="122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45">
        <f>+SUM(AQ43:AQ47)</f>
        <v>32</v>
      </c>
      <c r="AR48" s="145">
        <f t="shared" ref="AR48:BO48" si="3">+SUM(AR43:AR47)</f>
        <v>32</v>
      </c>
      <c r="AS48" s="145">
        <f t="shared" si="3"/>
        <v>34</v>
      </c>
      <c r="AT48" s="145">
        <f t="shared" si="3"/>
        <v>36</v>
      </c>
      <c r="AU48" s="145">
        <f t="shared" si="3"/>
        <v>39</v>
      </c>
      <c r="AV48" s="145">
        <f t="shared" si="3"/>
        <v>40</v>
      </c>
      <c r="AW48" s="145">
        <f t="shared" si="3"/>
        <v>41</v>
      </c>
      <c r="AX48" s="145">
        <f t="shared" si="3"/>
        <v>42</v>
      </c>
      <c r="AY48" s="145">
        <f t="shared" si="3"/>
        <v>44</v>
      </c>
      <c r="AZ48" s="145">
        <f t="shared" si="3"/>
        <v>45</v>
      </c>
      <c r="BA48" s="145">
        <f t="shared" si="3"/>
        <v>45</v>
      </c>
      <c r="BB48" s="145">
        <f t="shared" si="3"/>
        <v>45</v>
      </c>
      <c r="BC48" s="145">
        <f t="shared" si="3"/>
        <v>47</v>
      </c>
      <c r="BD48" s="145">
        <f t="shared" si="3"/>
        <v>45</v>
      </c>
      <c r="BE48" s="145">
        <f t="shared" si="3"/>
        <v>46</v>
      </c>
      <c r="BF48" s="145">
        <f t="shared" si="3"/>
        <v>46</v>
      </c>
      <c r="BG48" s="145">
        <f t="shared" si="3"/>
        <v>45</v>
      </c>
      <c r="BH48" s="145">
        <f t="shared" si="3"/>
        <v>46</v>
      </c>
      <c r="BI48" s="145">
        <f t="shared" si="3"/>
        <v>46</v>
      </c>
      <c r="BJ48" s="145">
        <f t="shared" si="3"/>
        <v>49</v>
      </c>
      <c r="BK48" s="145">
        <f t="shared" si="3"/>
        <v>50</v>
      </c>
      <c r="BL48" s="145">
        <f t="shared" si="3"/>
        <v>51</v>
      </c>
      <c r="BM48" s="145">
        <f t="shared" si="3"/>
        <v>53</v>
      </c>
      <c r="BN48" s="145">
        <f t="shared" si="3"/>
        <v>50</v>
      </c>
      <c r="BO48" s="145">
        <f t="shared" si="3"/>
        <v>51</v>
      </c>
    </row>
    <row r="50" spans="2:67" s="69" customFormat="1">
      <c r="B50" s="97" t="s">
        <v>272</v>
      </c>
      <c r="C50" s="122"/>
      <c r="D50" s="122"/>
      <c r="E50" s="122"/>
      <c r="F50" s="122"/>
      <c r="G50" s="122"/>
      <c r="H50" s="122"/>
      <c r="I50" s="122"/>
      <c r="J50" s="136"/>
      <c r="K50" s="139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</row>
    <row r="51" spans="2:67" s="69" customFormat="1">
      <c r="B51" s="140" t="s">
        <v>166</v>
      </c>
      <c r="C51" s="122"/>
      <c r="D51" s="122"/>
      <c r="E51" s="122"/>
      <c r="F51" s="122"/>
      <c r="G51" s="122"/>
      <c r="H51" s="122"/>
      <c r="I51" s="122"/>
      <c r="J51" s="136"/>
      <c r="K51" s="139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42">
        <v>0</v>
      </c>
      <c r="AB51" s="142">
        <v>1</v>
      </c>
      <c r="AC51" s="142">
        <v>3</v>
      </c>
      <c r="AD51" s="142">
        <v>2</v>
      </c>
      <c r="AE51" s="142">
        <v>1</v>
      </c>
      <c r="AF51" s="142">
        <v>2</v>
      </c>
      <c r="AG51" s="142">
        <v>3</v>
      </c>
      <c r="AH51" s="142">
        <v>10</v>
      </c>
      <c r="AI51" s="142">
        <v>0</v>
      </c>
      <c r="AJ51" s="142">
        <v>5</v>
      </c>
      <c r="AK51" s="142">
        <v>2</v>
      </c>
      <c r="AL51" s="142">
        <v>10</v>
      </c>
      <c r="AM51" s="142">
        <v>6</v>
      </c>
      <c r="AN51" s="142">
        <v>2</v>
      </c>
      <c r="AO51" s="142">
        <v>6</v>
      </c>
      <c r="AP51" s="142">
        <v>8</v>
      </c>
      <c r="AQ51" s="142">
        <v>1</v>
      </c>
      <c r="AR51" s="142">
        <v>0</v>
      </c>
      <c r="AS51" s="142">
        <v>2</v>
      </c>
      <c r="AT51" s="142">
        <v>3</v>
      </c>
      <c r="AU51" s="142">
        <v>10</v>
      </c>
      <c r="AV51" s="142">
        <v>6</v>
      </c>
      <c r="AW51" s="142">
        <v>2</v>
      </c>
      <c r="AX51" s="142">
        <v>0</v>
      </c>
      <c r="AY51" s="142">
        <v>1</v>
      </c>
      <c r="AZ51" s="142">
        <v>1</v>
      </c>
      <c r="BA51" s="142">
        <v>0</v>
      </c>
      <c r="BB51" s="142">
        <v>1</v>
      </c>
      <c r="BC51" s="142">
        <v>0</v>
      </c>
      <c r="BD51" s="142">
        <v>2</v>
      </c>
      <c r="BE51" s="142">
        <v>5</v>
      </c>
      <c r="BF51" s="142">
        <v>4</v>
      </c>
      <c r="BG51" s="142">
        <v>3</v>
      </c>
      <c r="BH51" s="142">
        <v>4</v>
      </c>
      <c r="BI51" s="142">
        <v>2</v>
      </c>
      <c r="BJ51" s="142">
        <v>10</v>
      </c>
      <c r="BK51" s="142">
        <v>1</v>
      </c>
      <c r="BL51" s="142">
        <v>2</v>
      </c>
      <c r="BM51" s="142">
        <v>2</v>
      </c>
      <c r="BN51" s="142">
        <v>7</v>
      </c>
      <c r="BO51" s="142">
        <v>2</v>
      </c>
    </row>
    <row r="52" spans="2:67" s="69" customFormat="1">
      <c r="B52" s="140" t="s">
        <v>167</v>
      </c>
      <c r="C52" s="122"/>
      <c r="D52" s="122"/>
      <c r="E52" s="122"/>
      <c r="F52" s="122"/>
      <c r="G52" s="122"/>
      <c r="H52" s="122"/>
      <c r="I52" s="122"/>
      <c r="J52" s="136"/>
      <c r="K52" s="139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42">
        <v>0</v>
      </c>
      <c r="AB52" s="142">
        <v>0</v>
      </c>
      <c r="AC52" s="142">
        <v>3</v>
      </c>
      <c r="AD52" s="142">
        <v>7</v>
      </c>
      <c r="AE52" s="142">
        <v>0</v>
      </c>
      <c r="AF52" s="142">
        <v>0</v>
      </c>
      <c r="AG52" s="142">
        <v>0</v>
      </c>
      <c r="AH52" s="142">
        <v>0</v>
      </c>
      <c r="AI52" s="142">
        <v>0</v>
      </c>
      <c r="AJ52" s="142">
        <v>0</v>
      </c>
      <c r="AK52" s="142">
        <v>0</v>
      </c>
      <c r="AL52" s="142">
        <v>0</v>
      </c>
      <c r="AM52" s="142">
        <v>1</v>
      </c>
      <c r="AN52" s="142">
        <v>1</v>
      </c>
      <c r="AO52" s="142">
        <v>1</v>
      </c>
      <c r="AP52" s="142">
        <v>0</v>
      </c>
      <c r="AQ52" s="142">
        <v>0</v>
      </c>
      <c r="AR52" s="142">
        <v>0</v>
      </c>
      <c r="AS52" s="142">
        <v>0</v>
      </c>
      <c r="AT52" s="142">
        <v>0</v>
      </c>
      <c r="AU52" s="142">
        <v>0</v>
      </c>
      <c r="AV52" s="142">
        <v>0</v>
      </c>
      <c r="AW52" s="142">
        <v>0</v>
      </c>
      <c r="AX52" s="142">
        <v>0</v>
      </c>
      <c r="AY52" s="142">
        <v>0</v>
      </c>
      <c r="AZ52" s="142">
        <v>0</v>
      </c>
      <c r="BA52" s="142">
        <v>0</v>
      </c>
      <c r="BB52" s="142">
        <v>0</v>
      </c>
      <c r="BC52" s="142">
        <v>2</v>
      </c>
      <c r="BD52" s="142">
        <v>0</v>
      </c>
      <c r="BE52" s="142">
        <v>2</v>
      </c>
      <c r="BF52" s="142">
        <v>2</v>
      </c>
      <c r="BG52" s="142">
        <v>1</v>
      </c>
      <c r="BH52" s="142">
        <v>1</v>
      </c>
      <c r="BI52" s="142">
        <v>0</v>
      </c>
      <c r="BJ52" s="142">
        <v>1</v>
      </c>
      <c r="BK52" s="142">
        <v>0</v>
      </c>
      <c r="BL52" s="142">
        <v>0</v>
      </c>
      <c r="BM52" s="142">
        <v>7</v>
      </c>
      <c r="BN52" s="142">
        <v>3</v>
      </c>
      <c r="BO52" s="142">
        <v>1</v>
      </c>
    </row>
    <row r="53" spans="2:67" s="69" customFormat="1">
      <c r="B53" s="140" t="s">
        <v>168</v>
      </c>
      <c r="C53" s="122"/>
      <c r="D53" s="122"/>
      <c r="E53" s="122"/>
      <c r="F53" s="122"/>
      <c r="G53" s="122"/>
      <c r="H53" s="122"/>
      <c r="I53" s="122"/>
      <c r="J53" s="136"/>
      <c r="K53" s="139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42">
        <v>0</v>
      </c>
      <c r="AB53" s="142">
        <v>3</v>
      </c>
      <c r="AC53" s="142">
        <v>1</v>
      </c>
      <c r="AD53" s="142">
        <v>1</v>
      </c>
      <c r="AE53" s="142">
        <v>1</v>
      </c>
      <c r="AF53" s="142">
        <v>3</v>
      </c>
      <c r="AG53" s="142">
        <v>1</v>
      </c>
      <c r="AH53" s="142">
        <v>0</v>
      </c>
      <c r="AI53" s="142">
        <v>0</v>
      </c>
      <c r="AJ53" s="142">
        <v>1</v>
      </c>
      <c r="AK53" s="142">
        <v>1</v>
      </c>
      <c r="AL53" s="142">
        <v>0</v>
      </c>
      <c r="AM53" s="142">
        <v>1</v>
      </c>
      <c r="AN53" s="142">
        <v>3</v>
      </c>
      <c r="AO53" s="142">
        <v>0</v>
      </c>
      <c r="AP53" s="142">
        <v>1</v>
      </c>
      <c r="AQ53" s="142">
        <v>0</v>
      </c>
      <c r="AR53" s="142">
        <v>0</v>
      </c>
      <c r="AS53" s="142">
        <v>0</v>
      </c>
      <c r="AT53" s="142">
        <v>0</v>
      </c>
      <c r="AU53" s="142">
        <v>1</v>
      </c>
      <c r="AV53" s="142">
        <v>0</v>
      </c>
      <c r="AW53" s="142">
        <v>0</v>
      </c>
      <c r="AX53" s="142">
        <v>0</v>
      </c>
      <c r="AY53" s="142">
        <v>0</v>
      </c>
      <c r="AZ53" s="142">
        <v>1</v>
      </c>
      <c r="BA53" s="142">
        <v>0</v>
      </c>
      <c r="BB53" s="142">
        <v>2</v>
      </c>
      <c r="BC53" s="142">
        <v>1</v>
      </c>
      <c r="BD53" s="142">
        <v>0</v>
      </c>
      <c r="BE53" s="142">
        <v>0</v>
      </c>
      <c r="BF53" s="142">
        <v>3</v>
      </c>
      <c r="BG53" s="142">
        <v>0</v>
      </c>
      <c r="BH53" s="142">
        <v>3</v>
      </c>
      <c r="BI53" s="142">
        <v>1</v>
      </c>
      <c r="BJ53" s="142">
        <v>1</v>
      </c>
      <c r="BK53" s="142">
        <v>1</v>
      </c>
      <c r="BL53" s="142">
        <v>1</v>
      </c>
      <c r="BM53" s="142">
        <v>1</v>
      </c>
      <c r="BN53" s="142">
        <v>2</v>
      </c>
      <c r="BO53" s="142">
        <v>7</v>
      </c>
    </row>
    <row r="54" spans="2:67" s="69" customFormat="1">
      <c r="B54" s="140" t="s">
        <v>169</v>
      </c>
      <c r="C54" s="122"/>
      <c r="D54" s="122"/>
      <c r="E54" s="122"/>
      <c r="F54" s="122"/>
      <c r="G54" s="122"/>
      <c r="H54" s="122"/>
      <c r="I54" s="122"/>
      <c r="J54" s="136"/>
      <c r="K54" s="139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42">
        <v>0</v>
      </c>
      <c r="AB54" s="142">
        <v>2</v>
      </c>
      <c r="AC54" s="142">
        <v>3</v>
      </c>
      <c r="AD54" s="142">
        <v>2</v>
      </c>
      <c r="AE54" s="142">
        <v>0</v>
      </c>
      <c r="AF54" s="142">
        <v>3</v>
      </c>
      <c r="AG54" s="142">
        <v>3</v>
      </c>
      <c r="AH54" s="142">
        <v>2</v>
      </c>
      <c r="AI54" s="142">
        <v>0</v>
      </c>
      <c r="AJ54" s="142">
        <v>2</v>
      </c>
      <c r="AK54" s="142">
        <v>1</v>
      </c>
      <c r="AL54" s="142">
        <v>1</v>
      </c>
      <c r="AM54" s="142">
        <v>4</v>
      </c>
      <c r="AN54" s="142">
        <v>1</v>
      </c>
      <c r="AO54" s="142">
        <v>0</v>
      </c>
      <c r="AP54" s="142">
        <v>0</v>
      </c>
      <c r="AQ54" s="142">
        <v>0</v>
      </c>
      <c r="AR54" s="142">
        <v>0</v>
      </c>
      <c r="AS54" s="142">
        <v>2</v>
      </c>
      <c r="AT54" s="142">
        <v>0</v>
      </c>
      <c r="AU54" s="142">
        <v>1</v>
      </c>
      <c r="AV54" s="142">
        <v>1</v>
      </c>
      <c r="AW54" s="142">
        <v>1</v>
      </c>
      <c r="AX54" s="142">
        <v>2</v>
      </c>
      <c r="AY54" s="142">
        <v>0</v>
      </c>
      <c r="AZ54" s="142">
        <v>1</v>
      </c>
      <c r="BA54" s="142">
        <v>0</v>
      </c>
      <c r="BB54" s="142">
        <v>1</v>
      </c>
      <c r="BC54" s="142">
        <v>0</v>
      </c>
      <c r="BD54" s="142">
        <v>1</v>
      </c>
      <c r="BE54" s="142">
        <v>3</v>
      </c>
      <c r="BF54" s="142">
        <v>4</v>
      </c>
      <c r="BG54" s="142">
        <v>0</v>
      </c>
      <c r="BH54" s="142">
        <v>1</v>
      </c>
      <c r="BI54" s="142">
        <v>0</v>
      </c>
      <c r="BJ54" s="142">
        <v>2</v>
      </c>
      <c r="BK54" s="142">
        <v>0</v>
      </c>
      <c r="BL54" s="142">
        <v>0</v>
      </c>
      <c r="BM54" s="142">
        <v>0</v>
      </c>
      <c r="BN54" s="142">
        <v>0</v>
      </c>
      <c r="BO54" s="142">
        <v>0</v>
      </c>
    </row>
    <row r="55" spans="2:67" s="69" customFormat="1" collapsed="1">
      <c r="B55" s="141" t="s">
        <v>257</v>
      </c>
      <c r="C55" s="122"/>
      <c r="D55" s="122"/>
      <c r="E55" s="122"/>
      <c r="F55" s="122"/>
      <c r="G55" s="122"/>
      <c r="H55" s="122"/>
      <c r="I55" s="122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45">
        <f t="shared" ref="AA55:BJ55" si="4">+SUM(AA51:AA54)</f>
        <v>0</v>
      </c>
      <c r="AB55" s="145">
        <f t="shared" si="4"/>
        <v>6</v>
      </c>
      <c r="AC55" s="145">
        <f t="shared" si="4"/>
        <v>10</v>
      </c>
      <c r="AD55" s="145">
        <f t="shared" si="4"/>
        <v>12</v>
      </c>
      <c r="AE55" s="145">
        <f t="shared" si="4"/>
        <v>2</v>
      </c>
      <c r="AF55" s="145">
        <f t="shared" si="4"/>
        <v>8</v>
      </c>
      <c r="AG55" s="145">
        <f t="shared" si="4"/>
        <v>7</v>
      </c>
      <c r="AH55" s="145">
        <f t="shared" si="4"/>
        <v>12</v>
      </c>
      <c r="AI55" s="145">
        <f t="shared" si="4"/>
        <v>0</v>
      </c>
      <c r="AJ55" s="145">
        <f t="shared" si="4"/>
        <v>8</v>
      </c>
      <c r="AK55" s="145">
        <f t="shared" si="4"/>
        <v>4</v>
      </c>
      <c r="AL55" s="145">
        <f t="shared" si="4"/>
        <v>11</v>
      </c>
      <c r="AM55" s="145">
        <f t="shared" si="4"/>
        <v>12</v>
      </c>
      <c r="AN55" s="145">
        <f t="shared" si="4"/>
        <v>7</v>
      </c>
      <c r="AO55" s="145">
        <f t="shared" si="4"/>
        <v>7</v>
      </c>
      <c r="AP55" s="145">
        <f t="shared" si="4"/>
        <v>9</v>
      </c>
      <c r="AQ55" s="145">
        <f t="shared" si="4"/>
        <v>1</v>
      </c>
      <c r="AR55" s="145">
        <f t="shared" si="4"/>
        <v>0</v>
      </c>
      <c r="AS55" s="145">
        <f t="shared" si="4"/>
        <v>4</v>
      </c>
      <c r="AT55" s="145">
        <f t="shared" si="4"/>
        <v>3</v>
      </c>
      <c r="AU55" s="145">
        <f t="shared" si="4"/>
        <v>12</v>
      </c>
      <c r="AV55" s="145">
        <f t="shared" si="4"/>
        <v>7</v>
      </c>
      <c r="AW55" s="145">
        <f t="shared" si="4"/>
        <v>3</v>
      </c>
      <c r="AX55" s="145">
        <f t="shared" si="4"/>
        <v>2</v>
      </c>
      <c r="AY55" s="145">
        <f t="shared" si="4"/>
        <v>1</v>
      </c>
      <c r="AZ55" s="145">
        <f t="shared" si="4"/>
        <v>3</v>
      </c>
      <c r="BA55" s="145">
        <f t="shared" si="4"/>
        <v>0</v>
      </c>
      <c r="BB55" s="145">
        <f t="shared" si="4"/>
        <v>4</v>
      </c>
      <c r="BC55" s="145">
        <f t="shared" si="4"/>
        <v>3</v>
      </c>
      <c r="BD55" s="145">
        <f t="shared" si="4"/>
        <v>3</v>
      </c>
      <c r="BE55" s="145">
        <f t="shared" si="4"/>
        <v>10</v>
      </c>
      <c r="BF55" s="145">
        <f t="shared" si="4"/>
        <v>13</v>
      </c>
      <c r="BG55" s="145">
        <f t="shared" si="4"/>
        <v>4</v>
      </c>
      <c r="BH55" s="145">
        <f t="shared" si="4"/>
        <v>9</v>
      </c>
      <c r="BI55" s="145">
        <f t="shared" si="4"/>
        <v>3</v>
      </c>
      <c r="BJ55" s="145">
        <f t="shared" si="4"/>
        <v>14</v>
      </c>
      <c r="BK55" s="145">
        <f>+SUM(BK51:BK54)</f>
        <v>2</v>
      </c>
      <c r="BL55" s="145">
        <f>+SUM(BL51:BL54)</f>
        <v>3</v>
      </c>
      <c r="BM55" s="145">
        <f>+SUM(BM51:BM54)</f>
        <v>10</v>
      </c>
      <c r="BN55" s="145">
        <f>+SUM(BN51:BN54)</f>
        <v>12</v>
      </c>
      <c r="BO55" s="145">
        <f>+SUM(BO51:BO54)</f>
        <v>10</v>
      </c>
    </row>
    <row r="56" spans="2:67" s="69" customFormat="1" collapsed="1">
      <c r="B56" s="113"/>
      <c r="C56" s="122"/>
      <c r="D56" s="122"/>
      <c r="E56" s="122"/>
      <c r="F56" s="122"/>
      <c r="G56" s="122"/>
      <c r="H56" s="122"/>
      <c r="I56" s="122"/>
      <c r="J56" s="136"/>
      <c r="K56" s="139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2"/>
      <c r="AP56" s="132"/>
      <c r="AQ56" s="132"/>
      <c r="AR56" s="132"/>
      <c r="AS56" s="132"/>
    </row>
    <row r="57" spans="2:67">
      <c r="B57" s="97" t="s">
        <v>273</v>
      </c>
    </row>
    <row r="58" spans="2:67">
      <c r="B58" s="140" t="s">
        <v>166</v>
      </c>
      <c r="AA58" s="142">
        <v>2</v>
      </c>
      <c r="AB58" s="142">
        <v>0</v>
      </c>
      <c r="AC58" s="142">
        <v>1</v>
      </c>
      <c r="AD58" s="142">
        <v>0</v>
      </c>
      <c r="AE58" s="142">
        <v>1</v>
      </c>
      <c r="AF58" s="142">
        <v>0</v>
      </c>
      <c r="AG58" s="142">
        <v>1</v>
      </c>
      <c r="AH58" s="142">
        <v>0</v>
      </c>
      <c r="AI58" s="142">
        <v>2</v>
      </c>
      <c r="AJ58" s="142">
        <v>4</v>
      </c>
      <c r="AK58" s="142">
        <v>3</v>
      </c>
      <c r="AL58" s="142">
        <v>4</v>
      </c>
      <c r="AM58" s="142">
        <v>1</v>
      </c>
      <c r="AN58" s="142">
        <v>7</v>
      </c>
      <c r="AO58" s="142">
        <v>3</v>
      </c>
      <c r="AP58" s="142">
        <v>7</v>
      </c>
      <c r="AQ58" s="142">
        <v>4</v>
      </c>
      <c r="AR58" s="142">
        <v>0</v>
      </c>
      <c r="AS58" s="142">
        <v>4</v>
      </c>
      <c r="AT58" s="142">
        <v>7</v>
      </c>
      <c r="AU58" s="142">
        <v>27</v>
      </c>
      <c r="AV58" s="142">
        <v>3</v>
      </c>
      <c r="AW58" s="142">
        <v>6</v>
      </c>
      <c r="AX58" s="142">
        <v>18</v>
      </c>
      <c r="AY58" s="142">
        <v>17</v>
      </c>
      <c r="AZ58" s="142">
        <v>12</v>
      </c>
      <c r="BA58" s="142">
        <v>7</v>
      </c>
      <c r="BB58" s="142">
        <v>4</v>
      </c>
      <c r="BC58" s="142">
        <v>1</v>
      </c>
      <c r="BD58" s="142">
        <v>2</v>
      </c>
      <c r="BE58" s="142">
        <v>3</v>
      </c>
      <c r="BF58" s="142">
        <v>8</v>
      </c>
      <c r="BG58" s="142">
        <v>6</v>
      </c>
      <c r="BH58" s="142">
        <v>1</v>
      </c>
      <c r="BI58" s="142">
        <v>4</v>
      </c>
      <c r="BJ58" s="142">
        <v>0</v>
      </c>
      <c r="BK58" s="142">
        <v>2</v>
      </c>
      <c r="BL58" s="142">
        <v>4</v>
      </c>
      <c r="BM58" s="142">
        <v>3</v>
      </c>
      <c r="BN58" s="142">
        <v>4</v>
      </c>
      <c r="BO58" s="142">
        <v>3</v>
      </c>
    </row>
    <row r="59" spans="2:67">
      <c r="B59" s="140" t="s">
        <v>167</v>
      </c>
      <c r="AA59" s="142">
        <v>1</v>
      </c>
      <c r="AB59" s="142">
        <v>1</v>
      </c>
      <c r="AC59" s="142">
        <v>0</v>
      </c>
      <c r="AD59" s="142">
        <v>0</v>
      </c>
      <c r="AE59" s="142">
        <v>1</v>
      </c>
      <c r="AF59" s="142">
        <v>2</v>
      </c>
      <c r="AG59" s="142">
        <v>3</v>
      </c>
      <c r="AH59" s="142">
        <v>1</v>
      </c>
      <c r="AI59" s="142">
        <v>2</v>
      </c>
      <c r="AJ59" s="142">
        <v>0</v>
      </c>
      <c r="AK59" s="142">
        <v>0</v>
      </c>
      <c r="AL59" s="142">
        <v>1</v>
      </c>
      <c r="AM59" s="142">
        <v>0</v>
      </c>
      <c r="AN59" s="142">
        <v>0</v>
      </c>
      <c r="AO59" s="142">
        <v>0</v>
      </c>
      <c r="AP59" s="142">
        <v>0</v>
      </c>
      <c r="AQ59" s="142">
        <v>1</v>
      </c>
      <c r="AR59" s="142">
        <v>0</v>
      </c>
      <c r="AS59" s="142">
        <v>0</v>
      </c>
      <c r="AT59" s="142">
        <v>0</v>
      </c>
      <c r="AU59" s="142">
        <v>1</v>
      </c>
      <c r="AV59" s="142">
        <v>6</v>
      </c>
      <c r="AW59" s="142">
        <v>3</v>
      </c>
      <c r="AX59" s="142">
        <v>5</v>
      </c>
      <c r="AY59" s="142">
        <v>0</v>
      </c>
      <c r="AZ59" s="142">
        <v>1</v>
      </c>
      <c r="BA59" s="142">
        <v>2</v>
      </c>
      <c r="BB59" s="142">
        <v>1</v>
      </c>
      <c r="BC59" s="142">
        <v>0</v>
      </c>
      <c r="BD59" s="142">
        <v>0</v>
      </c>
      <c r="BE59" s="142">
        <v>0</v>
      </c>
      <c r="BF59" s="142">
        <v>0</v>
      </c>
      <c r="BG59" s="142">
        <v>0</v>
      </c>
      <c r="BH59" s="142">
        <v>0</v>
      </c>
      <c r="BI59" s="142">
        <v>0</v>
      </c>
      <c r="BJ59" s="142">
        <v>0</v>
      </c>
      <c r="BK59" s="142">
        <v>0</v>
      </c>
      <c r="BL59" s="142">
        <v>0</v>
      </c>
      <c r="BM59" s="142">
        <v>0</v>
      </c>
      <c r="BN59" s="142">
        <v>0</v>
      </c>
      <c r="BO59" s="142">
        <v>0</v>
      </c>
    </row>
    <row r="60" spans="2:67">
      <c r="B60" s="140" t="s">
        <v>168</v>
      </c>
      <c r="AA60" s="142">
        <v>1</v>
      </c>
      <c r="AB60" s="142">
        <v>4</v>
      </c>
      <c r="AC60" s="142">
        <v>1</v>
      </c>
      <c r="AD60" s="142">
        <v>3</v>
      </c>
      <c r="AE60" s="142">
        <v>2</v>
      </c>
      <c r="AF60" s="142">
        <v>1</v>
      </c>
      <c r="AG60" s="142">
        <v>2</v>
      </c>
      <c r="AH60" s="142">
        <v>5</v>
      </c>
      <c r="AI60" s="142">
        <v>5</v>
      </c>
      <c r="AJ60" s="142">
        <v>1</v>
      </c>
      <c r="AK60" s="142">
        <v>0</v>
      </c>
      <c r="AL60" s="142">
        <v>0</v>
      </c>
      <c r="AM60" s="142">
        <v>1</v>
      </c>
      <c r="AN60" s="142">
        <v>1</v>
      </c>
      <c r="AO60" s="142">
        <v>0</v>
      </c>
      <c r="AP60" s="142">
        <v>0</v>
      </c>
      <c r="AQ60" s="142">
        <v>2</v>
      </c>
      <c r="AR60" s="142">
        <v>0</v>
      </c>
      <c r="AS60" s="142">
        <v>3</v>
      </c>
      <c r="AT60" s="142">
        <v>1</v>
      </c>
      <c r="AU60" s="142">
        <v>7</v>
      </c>
      <c r="AV60" s="142">
        <v>3</v>
      </c>
      <c r="AW60" s="142">
        <v>1</v>
      </c>
      <c r="AX60" s="142">
        <v>3</v>
      </c>
      <c r="AY60" s="142">
        <v>1</v>
      </c>
      <c r="AZ60" s="142">
        <v>0</v>
      </c>
      <c r="BA60" s="142">
        <v>1</v>
      </c>
      <c r="BB60" s="142">
        <v>0</v>
      </c>
      <c r="BC60" s="142">
        <v>0</v>
      </c>
      <c r="BD60" s="142">
        <v>0</v>
      </c>
      <c r="BE60" s="142">
        <v>0</v>
      </c>
      <c r="BF60" s="142">
        <v>0</v>
      </c>
      <c r="BG60" s="142">
        <v>0</v>
      </c>
      <c r="BH60" s="142">
        <v>0</v>
      </c>
      <c r="BI60" s="142">
        <v>0</v>
      </c>
      <c r="BJ60" s="142">
        <v>1</v>
      </c>
      <c r="BK60" s="142">
        <v>1</v>
      </c>
      <c r="BL60" s="142">
        <v>0</v>
      </c>
      <c r="BM60" s="142">
        <v>0</v>
      </c>
      <c r="BN60" s="142">
        <v>5</v>
      </c>
      <c r="BO60" s="142">
        <v>0</v>
      </c>
    </row>
    <row r="61" spans="2:67">
      <c r="B61" s="140" t="s">
        <v>169</v>
      </c>
      <c r="AA61" s="142">
        <v>0</v>
      </c>
      <c r="AB61" s="142">
        <v>3</v>
      </c>
      <c r="AC61" s="142">
        <v>1</v>
      </c>
      <c r="AD61" s="142">
        <v>0</v>
      </c>
      <c r="AE61" s="142">
        <v>0</v>
      </c>
      <c r="AF61" s="142">
        <v>2</v>
      </c>
      <c r="AG61" s="142">
        <v>0</v>
      </c>
      <c r="AH61" s="142">
        <v>2</v>
      </c>
      <c r="AI61" s="142">
        <v>0</v>
      </c>
      <c r="AJ61" s="142">
        <v>0</v>
      </c>
      <c r="AK61" s="142">
        <v>0</v>
      </c>
      <c r="AL61" s="142">
        <v>0</v>
      </c>
      <c r="AM61" s="142">
        <v>3</v>
      </c>
      <c r="AN61" s="142">
        <v>0</v>
      </c>
      <c r="AO61" s="142">
        <v>0</v>
      </c>
      <c r="AP61" s="142">
        <v>0</v>
      </c>
      <c r="AQ61" s="142">
        <v>4</v>
      </c>
      <c r="AR61" s="142">
        <v>0</v>
      </c>
      <c r="AS61" s="142">
        <v>3</v>
      </c>
      <c r="AT61" s="142">
        <v>1</v>
      </c>
      <c r="AU61" s="142">
        <v>4</v>
      </c>
      <c r="AV61" s="142">
        <v>2</v>
      </c>
      <c r="AW61" s="142">
        <v>2</v>
      </c>
      <c r="AX61" s="142">
        <v>0</v>
      </c>
      <c r="AY61" s="142">
        <v>4</v>
      </c>
      <c r="AZ61" s="142">
        <v>0</v>
      </c>
      <c r="BA61" s="142">
        <v>3</v>
      </c>
      <c r="BB61" s="142">
        <v>6</v>
      </c>
      <c r="BC61" s="142">
        <v>0</v>
      </c>
      <c r="BD61" s="142">
        <v>2</v>
      </c>
      <c r="BE61" s="142">
        <v>3</v>
      </c>
      <c r="BF61" s="142">
        <v>0</v>
      </c>
      <c r="BG61" s="142">
        <v>0</v>
      </c>
      <c r="BH61" s="142">
        <v>0</v>
      </c>
      <c r="BI61" s="142">
        <v>1</v>
      </c>
      <c r="BJ61" s="142">
        <v>1</v>
      </c>
      <c r="BK61" s="142">
        <v>0</v>
      </c>
      <c r="BL61" s="142">
        <v>0</v>
      </c>
      <c r="BM61" s="142">
        <v>0</v>
      </c>
      <c r="BN61" s="142">
        <v>0</v>
      </c>
      <c r="BO61" s="142">
        <v>0</v>
      </c>
    </row>
    <row r="62" spans="2:67">
      <c r="B62" s="141" t="s">
        <v>257</v>
      </c>
      <c r="AA62" s="200">
        <v>4</v>
      </c>
      <c r="AB62" s="200">
        <v>8</v>
      </c>
      <c r="AC62" s="200">
        <v>3</v>
      </c>
      <c r="AD62" s="200">
        <v>3</v>
      </c>
      <c r="AE62" s="200">
        <v>4</v>
      </c>
      <c r="AF62" s="200">
        <v>5</v>
      </c>
      <c r="AG62" s="200">
        <v>6</v>
      </c>
      <c r="AH62" s="200">
        <v>8</v>
      </c>
      <c r="AI62" s="200">
        <v>9</v>
      </c>
      <c r="AJ62" s="200">
        <v>5</v>
      </c>
      <c r="AK62" s="200">
        <v>3</v>
      </c>
      <c r="AL62" s="200">
        <v>5</v>
      </c>
      <c r="AM62" s="200">
        <v>5</v>
      </c>
      <c r="AN62" s="200">
        <v>8</v>
      </c>
      <c r="AO62" s="200">
        <v>3</v>
      </c>
      <c r="AP62" s="200">
        <v>7</v>
      </c>
      <c r="AQ62" s="200">
        <v>11</v>
      </c>
      <c r="AR62" s="200">
        <v>0</v>
      </c>
      <c r="AS62" s="200">
        <v>10</v>
      </c>
      <c r="AT62" s="200">
        <v>9</v>
      </c>
      <c r="AU62" s="200">
        <v>39</v>
      </c>
      <c r="AV62" s="200">
        <v>14</v>
      </c>
      <c r="AW62" s="200">
        <v>12</v>
      </c>
      <c r="AX62" s="200">
        <v>26</v>
      </c>
      <c r="AY62" s="200">
        <v>22</v>
      </c>
      <c r="AZ62" s="200">
        <v>13</v>
      </c>
      <c r="BA62" s="200">
        <f t="shared" ref="BA62:BL62" si="5">+SUM(BA58:BA61)</f>
        <v>13</v>
      </c>
      <c r="BB62" s="200">
        <f t="shared" si="5"/>
        <v>11</v>
      </c>
      <c r="BC62" s="200">
        <f t="shared" si="5"/>
        <v>1</v>
      </c>
      <c r="BD62" s="200">
        <f t="shared" si="5"/>
        <v>4</v>
      </c>
      <c r="BE62" s="200">
        <f t="shared" si="5"/>
        <v>6</v>
      </c>
      <c r="BF62" s="200">
        <f t="shared" si="5"/>
        <v>8</v>
      </c>
      <c r="BG62" s="200">
        <f t="shared" si="5"/>
        <v>6</v>
      </c>
      <c r="BH62" s="200">
        <f t="shared" si="5"/>
        <v>1</v>
      </c>
      <c r="BI62" s="200">
        <f t="shared" si="5"/>
        <v>5</v>
      </c>
      <c r="BJ62" s="200">
        <f t="shared" si="5"/>
        <v>2</v>
      </c>
      <c r="BK62" s="200">
        <f t="shared" si="5"/>
        <v>3</v>
      </c>
      <c r="BL62" s="200">
        <f t="shared" si="5"/>
        <v>4</v>
      </c>
      <c r="BM62" s="145">
        <f>+SUM(BM58:BM61)</f>
        <v>3</v>
      </c>
      <c r="BN62" s="145">
        <f>+SUM(BN58:BN61)</f>
        <v>9</v>
      </c>
      <c r="BO62" s="145">
        <f>+SUM(BO58:BO61)</f>
        <v>3</v>
      </c>
    </row>
    <row r="63" spans="2:67">
      <c r="BK63" s="145"/>
      <c r="BL63" s="145"/>
      <c r="BM63" s="145"/>
      <c r="BN63" s="145"/>
      <c r="BO63" s="145"/>
    </row>
    <row r="64" spans="2:67">
      <c r="B64" s="97" t="s">
        <v>274</v>
      </c>
    </row>
    <row r="65" spans="2:67">
      <c r="B65" s="140" t="s">
        <v>166</v>
      </c>
      <c r="AA65" s="142">
        <v>-2</v>
      </c>
      <c r="AB65" s="142">
        <v>1</v>
      </c>
      <c r="AC65" s="142">
        <v>2</v>
      </c>
      <c r="AD65" s="142">
        <v>2</v>
      </c>
      <c r="AE65" s="142">
        <v>0</v>
      </c>
      <c r="AF65" s="142">
        <v>2</v>
      </c>
      <c r="AG65" s="142">
        <v>2</v>
      </c>
      <c r="AH65" s="142">
        <v>10</v>
      </c>
      <c r="AI65" s="142">
        <v>-2</v>
      </c>
      <c r="AJ65" s="142">
        <v>1</v>
      </c>
      <c r="AK65" s="142">
        <v>-1</v>
      </c>
      <c r="AL65" s="142">
        <v>6</v>
      </c>
      <c r="AM65" s="142">
        <v>5</v>
      </c>
      <c r="AN65" s="142">
        <v>-5</v>
      </c>
      <c r="AO65" s="142">
        <v>3</v>
      </c>
      <c r="AP65" s="142">
        <v>1</v>
      </c>
      <c r="AQ65" s="142">
        <v>-3</v>
      </c>
      <c r="AR65" s="142">
        <v>0</v>
      </c>
      <c r="AS65" s="142">
        <v>-2</v>
      </c>
      <c r="AT65" s="142">
        <v>-4</v>
      </c>
      <c r="AU65" s="142">
        <v>-17</v>
      </c>
      <c r="AV65" s="142">
        <v>3</v>
      </c>
      <c r="AW65" s="142">
        <v>-4</v>
      </c>
      <c r="AX65" s="142">
        <v>-18</v>
      </c>
      <c r="AY65" s="142">
        <v>-16</v>
      </c>
      <c r="AZ65" s="142">
        <v>-11</v>
      </c>
      <c r="BA65" s="142">
        <f t="shared" ref="BA65:BJ68" si="6">+BA51-BA58</f>
        <v>-7</v>
      </c>
      <c r="BB65" s="144">
        <f t="shared" si="6"/>
        <v>-3</v>
      </c>
      <c r="BC65" s="144">
        <f t="shared" si="6"/>
        <v>-1</v>
      </c>
      <c r="BD65" s="144">
        <f t="shared" si="6"/>
        <v>0</v>
      </c>
      <c r="BE65" s="144">
        <f t="shared" si="6"/>
        <v>2</v>
      </c>
      <c r="BF65" s="144">
        <f t="shared" si="6"/>
        <v>-4</v>
      </c>
      <c r="BG65" s="144">
        <f t="shared" si="6"/>
        <v>-3</v>
      </c>
      <c r="BH65" s="144">
        <f t="shared" si="6"/>
        <v>3</v>
      </c>
      <c r="BI65" s="144">
        <f t="shared" si="6"/>
        <v>-2</v>
      </c>
      <c r="BJ65" s="144">
        <f t="shared" si="6"/>
        <v>10</v>
      </c>
      <c r="BK65" s="144">
        <f>+BK51-BK58</f>
        <v>-1</v>
      </c>
      <c r="BL65" s="144">
        <f>+BL51-BL58</f>
        <v>-2</v>
      </c>
      <c r="BM65" s="144">
        <f>+BM51-BM58</f>
        <v>-1</v>
      </c>
      <c r="BN65" s="144">
        <f>+BN51-BN58</f>
        <v>3</v>
      </c>
      <c r="BO65" s="144">
        <f>+BO51-BO58</f>
        <v>-1</v>
      </c>
    </row>
    <row r="66" spans="2:67">
      <c r="B66" s="140" t="s">
        <v>167</v>
      </c>
      <c r="AA66" s="142">
        <v>-1</v>
      </c>
      <c r="AB66" s="142">
        <v>-1</v>
      </c>
      <c r="AC66" s="142">
        <v>3</v>
      </c>
      <c r="AD66" s="142">
        <v>7</v>
      </c>
      <c r="AE66" s="142">
        <v>-1</v>
      </c>
      <c r="AF66" s="142">
        <v>-2</v>
      </c>
      <c r="AG66" s="142">
        <v>-3</v>
      </c>
      <c r="AH66" s="142">
        <v>-1</v>
      </c>
      <c r="AI66" s="142">
        <v>-2</v>
      </c>
      <c r="AJ66" s="142">
        <v>0</v>
      </c>
      <c r="AK66" s="142">
        <v>0</v>
      </c>
      <c r="AL66" s="142">
        <v>-1</v>
      </c>
      <c r="AM66" s="142">
        <v>1</v>
      </c>
      <c r="AN66" s="142">
        <v>1</v>
      </c>
      <c r="AO66" s="142">
        <v>1</v>
      </c>
      <c r="AP66" s="142">
        <v>0</v>
      </c>
      <c r="AQ66" s="142">
        <v>-1</v>
      </c>
      <c r="AR66" s="142">
        <v>0</v>
      </c>
      <c r="AS66" s="142">
        <v>0</v>
      </c>
      <c r="AT66" s="142">
        <v>0</v>
      </c>
      <c r="AU66" s="142">
        <v>-1</v>
      </c>
      <c r="AV66" s="142">
        <v>-6</v>
      </c>
      <c r="AW66" s="142">
        <v>-3</v>
      </c>
      <c r="AX66" s="142">
        <v>-5</v>
      </c>
      <c r="AY66" s="142">
        <v>0</v>
      </c>
      <c r="AZ66" s="142">
        <v>-1</v>
      </c>
      <c r="BA66" s="142">
        <f t="shared" ref="BA66:BB68" si="7">+BA52-BA59</f>
        <v>-2</v>
      </c>
      <c r="BB66" s="144">
        <f t="shared" si="7"/>
        <v>-1</v>
      </c>
      <c r="BC66" s="144">
        <f t="shared" ref="BC66" si="8">+BC52-BC59</f>
        <v>2</v>
      </c>
      <c r="BD66" s="144">
        <f t="shared" ref="BD66:BE66" si="9">+BD52-BD59</f>
        <v>0</v>
      </c>
      <c r="BE66" s="144">
        <f t="shared" si="9"/>
        <v>2</v>
      </c>
      <c r="BF66" s="144">
        <f t="shared" ref="BF66" si="10">+BF52-BF59</f>
        <v>2</v>
      </c>
      <c r="BG66" s="144">
        <f t="shared" si="6"/>
        <v>1</v>
      </c>
      <c r="BH66" s="144">
        <f t="shared" ref="BH66:BI66" si="11">+BH52-BH59</f>
        <v>1</v>
      </c>
      <c r="BI66" s="144">
        <f t="shared" si="11"/>
        <v>0</v>
      </c>
      <c r="BJ66" s="144">
        <f t="shared" si="6"/>
        <v>1</v>
      </c>
      <c r="BK66" s="144">
        <f>+BK52-BK59</f>
        <v>0</v>
      </c>
      <c r="BL66" s="144">
        <f t="shared" ref="BL66:BN69" si="12">+BL52-BL59</f>
        <v>0</v>
      </c>
      <c r="BM66" s="144">
        <f t="shared" ref="BM66:BN68" si="13">+BM52-BM59</f>
        <v>7</v>
      </c>
      <c r="BN66" s="144">
        <f t="shared" si="13"/>
        <v>3</v>
      </c>
      <c r="BO66" s="144">
        <f t="shared" ref="BO66" si="14">+BO52-BO59</f>
        <v>1</v>
      </c>
    </row>
    <row r="67" spans="2:67">
      <c r="B67" s="140" t="s">
        <v>168</v>
      </c>
      <c r="AA67" s="142">
        <v>-1</v>
      </c>
      <c r="AB67" s="142">
        <v>-1</v>
      </c>
      <c r="AC67" s="142">
        <v>0</v>
      </c>
      <c r="AD67" s="142">
        <v>-2</v>
      </c>
      <c r="AE67" s="142">
        <v>-1</v>
      </c>
      <c r="AF67" s="142">
        <v>2</v>
      </c>
      <c r="AG67" s="142">
        <v>-1</v>
      </c>
      <c r="AH67" s="142">
        <v>-5</v>
      </c>
      <c r="AI67" s="142">
        <v>-5</v>
      </c>
      <c r="AJ67" s="142">
        <v>0</v>
      </c>
      <c r="AK67" s="142">
        <v>1</v>
      </c>
      <c r="AL67" s="142">
        <v>0</v>
      </c>
      <c r="AM67" s="142">
        <v>0</v>
      </c>
      <c r="AN67" s="142">
        <v>2</v>
      </c>
      <c r="AO67" s="142">
        <v>0</v>
      </c>
      <c r="AP67" s="142">
        <v>1</v>
      </c>
      <c r="AQ67" s="142">
        <v>-2</v>
      </c>
      <c r="AR67" s="142">
        <v>0</v>
      </c>
      <c r="AS67" s="142">
        <v>-3</v>
      </c>
      <c r="AT67" s="142">
        <v>-1</v>
      </c>
      <c r="AU67" s="142">
        <v>-6</v>
      </c>
      <c r="AV67" s="142">
        <v>-3</v>
      </c>
      <c r="AW67" s="142">
        <v>-1</v>
      </c>
      <c r="AX67" s="142">
        <v>-3</v>
      </c>
      <c r="AY67" s="142">
        <v>-1</v>
      </c>
      <c r="AZ67" s="142">
        <v>1</v>
      </c>
      <c r="BA67" s="142">
        <f t="shared" si="7"/>
        <v>-1</v>
      </c>
      <c r="BB67" s="144">
        <f t="shared" si="7"/>
        <v>2</v>
      </c>
      <c r="BC67" s="144">
        <f t="shared" ref="BC67" si="15">+BC53-BC60</f>
        <v>1</v>
      </c>
      <c r="BD67" s="144">
        <f t="shared" ref="BD67:BE67" si="16">+BD53-BD60</f>
        <v>0</v>
      </c>
      <c r="BE67" s="144">
        <f t="shared" si="16"/>
        <v>0</v>
      </c>
      <c r="BF67" s="144">
        <f t="shared" ref="BF67" si="17">+BF53-BF60</f>
        <v>3</v>
      </c>
      <c r="BG67" s="144">
        <f t="shared" si="6"/>
        <v>0</v>
      </c>
      <c r="BH67" s="144">
        <f t="shared" ref="BH67:BI67" si="18">+BH53-BH60</f>
        <v>3</v>
      </c>
      <c r="BI67" s="144">
        <f t="shared" si="18"/>
        <v>1</v>
      </c>
      <c r="BJ67" s="144">
        <f t="shared" si="6"/>
        <v>0</v>
      </c>
      <c r="BK67" s="144">
        <f>+BK53-BK60</f>
        <v>0</v>
      </c>
      <c r="BL67" s="144">
        <f t="shared" si="12"/>
        <v>1</v>
      </c>
      <c r="BM67" s="144">
        <f t="shared" si="13"/>
        <v>1</v>
      </c>
      <c r="BN67" s="144">
        <f t="shared" si="13"/>
        <v>-3</v>
      </c>
      <c r="BO67" s="144">
        <f t="shared" ref="BO67" si="19">+BO53-BO60</f>
        <v>7</v>
      </c>
    </row>
    <row r="68" spans="2:67">
      <c r="B68" s="140" t="s">
        <v>169</v>
      </c>
      <c r="AA68" s="142">
        <v>0</v>
      </c>
      <c r="AB68" s="142">
        <v>-1</v>
      </c>
      <c r="AC68" s="142">
        <v>2</v>
      </c>
      <c r="AD68" s="142">
        <v>2</v>
      </c>
      <c r="AE68" s="142">
        <v>0</v>
      </c>
      <c r="AF68" s="142">
        <v>1</v>
      </c>
      <c r="AG68" s="142">
        <v>3</v>
      </c>
      <c r="AH68" s="142">
        <v>0</v>
      </c>
      <c r="AI68" s="142">
        <v>0</v>
      </c>
      <c r="AJ68" s="142">
        <v>2</v>
      </c>
      <c r="AK68" s="142">
        <v>1</v>
      </c>
      <c r="AL68" s="142">
        <v>1</v>
      </c>
      <c r="AM68" s="142">
        <v>1</v>
      </c>
      <c r="AN68" s="142">
        <v>1</v>
      </c>
      <c r="AO68" s="142">
        <v>0</v>
      </c>
      <c r="AP68" s="142">
        <v>0</v>
      </c>
      <c r="AQ68" s="142">
        <v>-4</v>
      </c>
      <c r="AR68" s="142">
        <v>0</v>
      </c>
      <c r="AS68" s="142">
        <v>-1</v>
      </c>
      <c r="AT68" s="142">
        <v>-1</v>
      </c>
      <c r="AU68" s="142">
        <v>-3</v>
      </c>
      <c r="AV68" s="142">
        <v>-1</v>
      </c>
      <c r="AW68" s="142">
        <v>-1</v>
      </c>
      <c r="AX68" s="142">
        <v>2</v>
      </c>
      <c r="AY68" s="142">
        <v>-4</v>
      </c>
      <c r="AZ68" s="142">
        <v>1</v>
      </c>
      <c r="BA68" s="142">
        <f t="shared" si="7"/>
        <v>-3</v>
      </c>
      <c r="BB68" s="144">
        <f t="shared" si="7"/>
        <v>-5</v>
      </c>
      <c r="BC68" s="144">
        <f t="shared" ref="BC68" si="20">+BC54-BC61</f>
        <v>0</v>
      </c>
      <c r="BD68" s="144">
        <f t="shared" ref="BD68:BE68" si="21">+BD54-BD61</f>
        <v>-1</v>
      </c>
      <c r="BE68" s="144">
        <f t="shared" si="21"/>
        <v>0</v>
      </c>
      <c r="BF68" s="144">
        <f t="shared" ref="BF68" si="22">+BF54-BF61</f>
        <v>4</v>
      </c>
      <c r="BG68" s="144">
        <f t="shared" si="6"/>
        <v>0</v>
      </c>
      <c r="BH68" s="144">
        <f t="shared" ref="BH68:BI68" si="23">+BH54-BH61</f>
        <v>1</v>
      </c>
      <c r="BI68" s="144">
        <f t="shared" si="23"/>
        <v>-1</v>
      </c>
      <c r="BJ68" s="144">
        <f t="shared" ref="BJ68" si="24">+BJ54-BJ61</f>
        <v>1</v>
      </c>
      <c r="BK68" s="144">
        <f>+BK54-BK61</f>
        <v>0</v>
      </c>
      <c r="BL68" s="144">
        <f t="shared" si="12"/>
        <v>0</v>
      </c>
      <c r="BM68" s="144">
        <f t="shared" si="13"/>
        <v>0</v>
      </c>
      <c r="BN68" s="144">
        <f t="shared" si="13"/>
        <v>0</v>
      </c>
      <c r="BO68" s="144">
        <f t="shared" ref="BO68" si="25">+BO54-BO61</f>
        <v>0</v>
      </c>
    </row>
    <row r="69" spans="2:67">
      <c r="B69" s="141" t="s">
        <v>257</v>
      </c>
      <c r="AA69" s="200">
        <v>-4</v>
      </c>
      <c r="AB69" s="200">
        <v>-2</v>
      </c>
      <c r="AC69" s="200">
        <v>7</v>
      </c>
      <c r="AD69" s="200">
        <v>9</v>
      </c>
      <c r="AE69" s="200">
        <v>-2</v>
      </c>
      <c r="AF69" s="200">
        <v>3</v>
      </c>
      <c r="AG69" s="200">
        <v>1</v>
      </c>
      <c r="AH69" s="200">
        <v>4</v>
      </c>
      <c r="AI69" s="200">
        <v>-9</v>
      </c>
      <c r="AJ69" s="200">
        <v>3</v>
      </c>
      <c r="AK69" s="200">
        <v>1</v>
      </c>
      <c r="AL69" s="200">
        <v>6</v>
      </c>
      <c r="AM69" s="200">
        <v>7</v>
      </c>
      <c r="AN69" s="200">
        <v>-1</v>
      </c>
      <c r="AO69" s="200">
        <v>4</v>
      </c>
      <c r="AP69" s="200">
        <v>2</v>
      </c>
      <c r="AQ69" s="200">
        <v>-10</v>
      </c>
      <c r="AR69" s="200">
        <v>0</v>
      </c>
      <c r="AS69" s="200">
        <v>-6</v>
      </c>
      <c r="AT69" s="200">
        <v>-6</v>
      </c>
      <c r="AU69" s="200">
        <v>-27</v>
      </c>
      <c r="AV69" s="200">
        <v>-7</v>
      </c>
      <c r="AW69" s="200">
        <v>-9</v>
      </c>
      <c r="AX69" s="200">
        <v>-24</v>
      </c>
      <c r="AY69" s="200">
        <v>-21</v>
      </c>
      <c r="AZ69" s="200">
        <v>-10</v>
      </c>
      <c r="BA69" s="200">
        <f t="shared" ref="BA69:BI69" si="26">+SUM(BA65:BA68)</f>
        <v>-13</v>
      </c>
      <c r="BB69" s="206">
        <f t="shared" si="26"/>
        <v>-7</v>
      </c>
      <c r="BC69" s="206">
        <f t="shared" si="26"/>
        <v>2</v>
      </c>
      <c r="BD69" s="206">
        <f t="shared" si="26"/>
        <v>-1</v>
      </c>
      <c r="BE69" s="206">
        <f t="shared" si="26"/>
        <v>4</v>
      </c>
      <c r="BF69" s="206">
        <f t="shared" si="26"/>
        <v>5</v>
      </c>
      <c r="BG69" s="206">
        <f t="shared" si="26"/>
        <v>-2</v>
      </c>
      <c r="BH69" s="206">
        <f t="shared" si="26"/>
        <v>8</v>
      </c>
      <c r="BI69" s="206">
        <f t="shared" si="26"/>
        <v>-2</v>
      </c>
      <c r="BJ69" s="206">
        <f t="shared" ref="BJ69:BK69" si="27">+SUM(BJ65:BJ68)</f>
        <v>12</v>
      </c>
      <c r="BK69" s="206">
        <f t="shared" si="27"/>
        <v>-1</v>
      </c>
      <c r="BL69" s="206">
        <f t="shared" si="12"/>
        <v>-1</v>
      </c>
      <c r="BM69" s="206">
        <f t="shared" si="12"/>
        <v>7</v>
      </c>
      <c r="BN69" s="206">
        <f t="shared" si="12"/>
        <v>3</v>
      </c>
      <c r="BO69" s="206">
        <f t="shared" ref="BO69" si="28">+BO55-BO62</f>
        <v>7</v>
      </c>
    </row>
    <row r="70" spans="2:67">
      <c r="BK70" s="145"/>
      <c r="BL70" s="145"/>
      <c r="BM70" s="145"/>
      <c r="BN70" s="145"/>
      <c r="BO70" s="145"/>
    </row>
    <row r="71" spans="2:67"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4"/>
      <c r="BJ71" s="184"/>
    </row>
    <row r="72" spans="2:67"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84"/>
      <c r="AT72" s="184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4"/>
      <c r="BJ72" s="184"/>
    </row>
    <row r="73" spans="2:67"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4"/>
      <c r="AS73" s="184"/>
      <c r="AT73" s="184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4"/>
      <c r="BJ73" s="184"/>
    </row>
    <row r="74" spans="2:67"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4"/>
      <c r="BJ74" s="184"/>
    </row>
    <row r="75" spans="2:67">
      <c r="B75" s="204" t="s">
        <v>275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  <c r="AM75" s="202"/>
      <c r="AN75" s="202"/>
      <c r="AO75" s="202"/>
      <c r="AP75" s="202"/>
      <c r="AQ75" s="202"/>
      <c r="AR75" s="202"/>
      <c r="AS75" s="202"/>
      <c r="AT75" s="202"/>
      <c r="AU75" s="202"/>
      <c r="AV75" s="202"/>
      <c r="AW75" s="202"/>
      <c r="AX75" s="202"/>
      <c r="AY75" s="202"/>
      <c r="AZ75" s="202"/>
      <c r="BA75" s="202"/>
      <c r="BB75" s="202"/>
      <c r="BC75" s="202"/>
      <c r="BD75" s="202"/>
      <c r="BE75" s="202"/>
      <c r="BF75" s="202"/>
      <c r="BG75" s="202"/>
      <c r="BH75" s="202"/>
      <c r="BI75" s="202"/>
      <c r="BJ75" s="202"/>
      <c r="BK75" s="202"/>
      <c r="BL75" s="202"/>
      <c r="BM75" s="202"/>
      <c r="BN75" s="202"/>
      <c r="BO75" s="202"/>
    </row>
    <row r="76" spans="2:67" ht="159.5"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  <c r="AX76" s="184"/>
      <c r="AY76" s="184"/>
      <c r="AZ76" s="184"/>
      <c r="BA76" s="201" t="s">
        <v>276</v>
      </c>
      <c r="BB76" s="201"/>
      <c r="BC76" s="201"/>
      <c r="BD76" s="201"/>
      <c r="BE76" s="201"/>
      <c r="BF76" s="201"/>
      <c r="BG76" s="201"/>
      <c r="BH76" s="201"/>
      <c r="BI76" s="201"/>
      <c r="BJ76" s="201"/>
      <c r="BK76" s="201"/>
      <c r="BL76" s="201"/>
      <c r="BM76" s="201"/>
      <c r="BN76" s="201"/>
      <c r="BO76" s="201"/>
    </row>
  </sheetData>
  <pageMargins left="0.7" right="0.7" top="0.75" bottom="0.75" header="0.3" footer="0.3"/>
  <pageSetup orientation="portrait" horizontalDpi="300" verticalDpi="300" r:id="rId1"/>
  <ignoredErrors>
    <ignoredError sqref="BH56:BH58 BH61:BH69 BI56:BI58 BI62:BI64 BI69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CB496-1EF9-4E2B-844B-1D390148C525}">
  <dimension ref="B2:AS69"/>
  <sheetViews>
    <sheetView showGridLines="0" zoomScale="106" zoomScaleNormal="106" workbookViewId="0">
      <pane xSplit="2" ySplit="2" topLeftCell="M3" activePane="bottomRight" state="frozen"/>
      <selection pane="topRight" activeCell="C1" sqref="C1"/>
      <selection pane="bottomLeft" activeCell="A3" sqref="A3"/>
      <selection pane="bottomRight" activeCell="S7" sqref="S7"/>
    </sheetView>
  </sheetViews>
  <sheetFormatPr defaultColWidth="10.81640625" defaultRowHeight="14.5"/>
  <cols>
    <col min="1" max="1" width="5.7265625" customWidth="1"/>
    <col min="2" max="2" width="42.7265625" customWidth="1"/>
    <col min="3" max="40" width="14.7265625" customWidth="1"/>
    <col min="41" max="45" width="14.7265625" style="131" customWidth="1"/>
    <col min="46" max="80" width="14.7265625" customWidth="1"/>
  </cols>
  <sheetData>
    <row r="2" spans="2:20">
      <c r="B2" s="50" t="s">
        <v>164</v>
      </c>
      <c r="C2" s="50">
        <v>2010</v>
      </c>
      <c r="D2" s="50">
        <v>2011</v>
      </c>
      <c r="E2" s="50">
        <v>2012</v>
      </c>
      <c r="F2" s="50">
        <v>2013</v>
      </c>
      <c r="G2" s="50">
        <v>2014</v>
      </c>
      <c r="H2" s="50">
        <v>2015</v>
      </c>
      <c r="I2" s="50">
        <v>2016</v>
      </c>
      <c r="J2" s="50">
        <v>2017</v>
      </c>
      <c r="K2" s="50">
        <v>2018</v>
      </c>
      <c r="L2" s="50">
        <v>2019</v>
      </c>
      <c r="M2" s="50">
        <v>2020</v>
      </c>
      <c r="N2" s="50">
        <v>2021</v>
      </c>
      <c r="O2" s="50">
        <v>2022</v>
      </c>
      <c r="P2" s="50">
        <v>2023</v>
      </c>
      <c r="Q2" s="50">
        <v>2024</v>
      </c>
      <c r="R2" s="50">
        <v>2025</v>
      </c>
      <c r="S2" s="295"/>
    </row>
    <row r="3" spans="2:20">
      <c r="B3" s="52"/>
    </row>
    <row r="4" spans="2:20">
      <c r="B4" s="97" t="s">
        <v>165</v>
      </c>
    </row>
    <row r="5" spans="2:20" s="69" customFormat="1">
      <c r="B5" s="140" t="s">
        <v>166</v>
      </c>
      <c r="C5" s="142">
        <v>198</v>
      </c>
      <c r="D5" s="142">
        <v>217</v>
      </c>
      <c r="E5" s="142">
        <v>240</v>
      </c>
      <c r="F5" s="142">
        <v>273</v>
      </c>
      <c r="G5" s="142">
        <v>306</v>
      </c>
      <c r="H5" s="142">
        <v>320</v>
      </c>
      <c r="I5" s="142">
        <v>323</v>
      </c>
      <c r="J5" s="142">
        <v>337</v>
      </c>
      <c r="K5" s="142">
        <v>341</v>
      </c>
      <c r="L5" s="142">
        <v>345</v>
      </c>
      <c r="M5" s="142">
        <v>336</v>
      </c>
      <c r="N5" s="142">
        <v>300</v>
      </c>
      <c r="O5" s="144">
        <v>263</v>
      </c>
      <c r="P5" s="144">
        <v>260</v>
      </c>
      <c r="Q5" s="144">
        <f>+'Operating Data (Q)'!BJ5</f>
        <v>268</v>
      </c>
      <c r="R5" s="144">
        <v>267</v>
      </c>
      <c r="S5" s="203"/>
      <c r="T5" s="203"/>
    </row>
    <row r="6" spans="2:20" s="69" customFormat="1">
      <c r="B6" s="140" t="s">
        <v>167</v>
      </c>
      <c r="C6" s="142">
        <v>17</v>
      </c>
      <c r="D6" s="142">
        <v>23</v>
      </c>
      <c r="E6" s="142">
        <v>28</v>
      </c>
      <c r="F6" s="142">
        <v>37</v>
      </c>
      <c r="G6" s="142">
        <v>48</v>
      </c>
      <c r="H6" s="142">
        <v>53</v>
      </c>
      <c r="I6" s="142">
        <v>61</v>
      </c>
      <c r="J6" s="142">
        <v>54</v>
      </c>
      <c r="K6" s="142">
        <v>51</v>
      </c>
      <c r="L6" s="142">
        <v>54</v>
      </c>
      <c r="M6" s="142">
        <v>53</v>
      </c>
      <c r="N6" s="142">
        <v>38</v>
      </c>
      <c r="O6" s="144">
        <v>34</v>
      </c>
      <c r="P6" s="144">
        <v>40</v>
      </c>
      <c r="Q6" s="144">
        <v>43</v>
      </c>
      <c r="R6" s="144">
        <v>53</v>
      </c>
      <c r="T6" s="203"/>
    </row>
    <row r="7" spans="2:20" s="69" customFormat="1">
      <c r="B7" s="140" t="s">
        <v>168</v>
      </c>
      <c r="C7" s="142">
        <v>28</v>
      </c>
      <c r="D7" s="142">
        <v>29</v>
      </c>
      <c r="E7" s="142">
        <v>34</v>
      </c>
      <c r="F7" s="142">
        <v>66</v>
      </c>
      <c r="G7" s="142">
        <v>79</v>
      </c>
      <c r="H7" s="142">
        <v>78</v>
      </c>
      <c r="I7" s="142">
        <v>74</v>
      </c>
      <c r="J7" s="142">
        <v>69</v>
      </c>
      <c r="K7" s="142">
        <v>65</v>
      </c>
      <c r="L7" s="142">
        <v>68</v>
      </c>
      <c r="M7" s="142">
        <v>62</v>
      </c>
      <c r="N7" s="142">
        <v>49</v>
      </c>
      <c r="O7" s="144">
        <v>50</v>
      </c>
      <c r="P7" s="144">
        <v>54</v>
      </c>
      <c r="Q7" s="144">
        <v>58</v>
      </c>
      <c r="R7" s="144">
        <v>57</v>
      </c>
      <c r="S7" s="203"/>
      <c r="T7" s="203"/>
    </row>
    <row r="8" spans="2:20" s="69" customFormat="1">
      <c r="B8" s="140" t="s">
        <v>169</v>
      </c>
      <c r="C8" s="144">
        <v>24</v>
      </c>
      <c r="D8" s="144">
        <v>25</v>
      </c>
      <c r="E8" s="144">
        <v>35</v>
      </c>
      <c r="F8" s="144">
        <v>45</v>
      </c>
      <c r="G8" s="144">
        <v>52</v>
      </c>
      <c r="H8" s="144">
        <v>49</v>
      </c>
      <c r="I8" s="144">
        <v>52</v>
      </c>
      <c r="J8" s="144">
        <v>56</v>
      </c>
      <c r="K8" s="144">
        <v>60</v>
      </c>
      <c r="L8" s="144">
        <v>62</v>
      </c>
      <c r="M8" s="144">
        <v>56</v>
      </c>
      <c r="N8" s="144">
        <v>53</v>
      </c>
      <c r="O8" s="144">
        <v>42</v>
      </c>
      <c r="P8" s="144">
        <v>45</v>
      </c>
      <c r="Q8" s="144">
        <v>46</v>
      </c>
      <c r="R8" s="144">
        <v>46</v>
      </c>
      <c r="T8" s="203"/>
    </row>
    <row r="9" spans="2:20" s="69" customFormat="1">
      <c r="B9" s="141" t="s">
        <v>55</v>
      </c>
      <c r="C9" s="143">
        <v>267</v>
      </c>
      <c r="D9" s="143">
        <v>294</v>
      </c>
      <c r="E9" s="143">
        <v>337</v>
      </c>
      <c r="F9" s="143">
        <v>421</v>
      </c>
      <c r="G9" s="143">
        <v>485</v>
      </c>
      <c r="H9" s="143">
        <v>500</v>
      </c>
      <c r="I9" s="143">
        <v>510</v>
      </c>
      <c r="J9" s="143">
        <v>516</v>
      </c>
      <c r="K9" s="143">
        <v>517</v>
      </c>
      <c r="L9" s="143">
        <v>529</v>
      </c>
      <c r="M9" s="143">
        <v>507</v>
      </c>
      <c r="N9" s="143">
        <v>440</v>
      </c>
      <c r="O9" s="145">
        <f t="shared" ref="O9:Q9" si="0">+SUM(O5:O8)</f>
        <v>389</v>
      </c>
      <c r="P9" s="145">
        <f t="shared" si="0"/>
        <v>399</v>
      </c>
      <c r="Q9" s="145">
        <f t="shared" si="0"/>
        <v>415</v>
      </c>
      <c r="R9" s="143">
        <f t="shared" ref="R9" si="1">+SUM(R5:R8)</f>
        <v>423</v>
      </c>
      <c r="T9" s="203"/>
    </row>
    <row r="10" spans="2:20" s="69" customFormat="1" collapsed="1">
      <c r="B10" s="113"/>
      <c r="C10" s="122"/>
      <c r="D10" s="122"/>
      <c r="E10" s="122"/>
      <c r="F10" s="122"/>
      <c r="G10" s="122"/>
      <c r="H10" s="122"/>
      <c r="I10" s="136"/>
      <c r="J10" s="136"/>
      <c r="K10" s="136"/>
      <c r="L10" s="136"/>
      <c r="O10" s="203"/>
      <c r="P10" s="136"/>
      <c r="Q10" s="136"/>
      <c r="R10" s="203"/>
    </row>
    <row r="11" spans="2:20" s="69" customFormat="1">
      <c r="B11" s="113"/>
      <c r="C11" s="122"/>
      <c r="D11" s="122"/>
      <c r="E11" s="122"/>
      <c r="F11" s="122"/>
      <c r="G11" s="122"/>
      <c r="H11" s="122"/>
      <c r="I11" s="136"/>
      <c r="J11" s="136"/>
      <c r="K11" s="136"/>
      <c r="L11" s="136"/>
      <c r="P11" s="136"/>
      <c r="Q11" s="136"/>
      <c r="R11" s="144"/>
    </row>
    <row r="12" spans="2:20" s="69" customFormat="1" collapsed="1">
      <c r="B12" s="97" t="s">
        <v>170</v>
      </c>
      <c r="C12" s="122"/>
      <c r="D12" s="122"/>
      <c r="E12" s="122"/>
      <c r="F12" s="122"/>
      <c r="G12" s="122"/>
      <c r="H12" s="122"/>
      <c r="I12" s="136"/>
      <c r="J12" s="136"/>
      <c r="K12" s="164"/>
      <c r="L12" s="136"/>
      <c r="P12" s="136"/>
      <c r="Q12" s="136"/>
      <c r="R12" s="242"/>
    </row>
    <row r="13" spans="2:20" s="69" customFormat="1">
      <c r="B13" s="140" t="s">
        <v>166</v>
      </c>
      <c r="C13" s="142">
        <v>24238</v>
      </c>
      <c r="D13" s="142">
        <v>27107</v>
      </c>
      <c r="E13" s="142">
        <v>27109</v>
      </c>
      <c r="F13" s="142">
        <v>31165.809999999998</v>
      </c>
      <c r="G13" s="142">
        <v>34997</v>
      </c>
      <c r="H13" s="142">
        <v>36399.180000000008</v>
      </c>
      <c r="I13" s="142">
        <v>36610.860000000008</v>
      </c>
      <c r="J13" s="142">
        <v>38781.94</v>
      </c>
      <c r="K13" s="142">
        <v>39167.859999999993</v>
      </c>
      <c r="L13" s="142">
        <v>39887</v>
      </c>
      <c r="M13" s="142">
        <v>38200.139999999992</v>
      </c>
      <c r="N13" s="142">
        <v>37653.700000000004</v>
      </c>
      <c r="O13" s="144">
        <v>30663.829999999994</v>
      </c>
      <c r="P13" s="144">
        <v>30043.939999999995</v>
      </c>
      <c r="Q13" s="144">
        <v>30655.789999999994</v>
      </c>
      <c r="R13" s="144">
        <v>30857.57</v>
      </c>
    </row>
    <row r="14" spans="2:20" s="69" customFormat="1">
      <c r="B14" s="140" t="s">
        <v>167</v>
      </c>
      <c r="C14" s="142">
        <v>1257</v>
      </c>
      <c r="D14" s="142">
        <v>1730</v>
      </c>
      <c r="E14" s="142">
        <v>1625</v>
      </c>
      <c r="F14" s="142">
        <v>2401.8209999999999</v>
      </c>
      <c r="G14" s="142">
        <v>3301.94</v>
      </c>
      <c r="H14" s="142">
        <v>3589.3399999999997</v>
      </c>
      <c r="I14" s="142">
        <v>4038.1800000000003</v>
      </c>
      <c r="J14" s="142">
        <v>3604.46</v>
      </c>
      <c r="K14" s="142">
        <v>3384</v>
      </c>
      <c r="L14" s="142">
        <v>3559</v>
      </c>
      <c r="M14" s="142">
        <v>3480.6499999999996</v>
      </c>
      <c r="N14" s="142">
        <v>2231.9599999999991</v>
      </c>
      <c r="O14" s="144">
        <v>1949.6399999999992</v>
      </c>
      <c r="P14" s="144">
        <v>2751.7879999999996</v>
      </c>
      <c r="Q14" s="144">
        <v>3126.5959999999995</v>
      </c>
      <c r="R14" s="144">
        <v>4091.5959999999995</v>
      </c>
      <c r="T14" s="242"/>
    </row>
    <row r="15" spans="2:20" s="69" customFormat="1" collapsed="1">
      <c r="B15" s="140" t="s">
        <v>168</v>
      </c>
      <c r="C15" s="142">
        <v>2873</v>
      </c>
      <c r="D15" s="142">
        <v>3053</v>
      </c>
      <c r="E15" s="142">
        <v>2500</v>
      </c>
      <c r="F15" s="142">
        <v>5118.9476000000004</v>
      </c>
      <c r="G15" s="142">
        <v>6406</v>
      </c>
      <c r="H15" s="142">
        <v>6332.3976000000002</v>
      </c>
      <c r="I15" s="142">
        <v>6382.757599999999</v>
      </c>
      <c r="J15" s="142">
        <v>5899.5975999999991</v>
      </c>
      <c r="K15" s="142">
        <v>5490.7676000000001</v>
      </c>
      <c r="L15" s="142">
        <v>5604</v>
      </c>
      <c r="M15" s="142">
        <v>5170.8676000000005</v>
      </c>
      <c r="N15" s="142">
        <v>4170.0999999999995</v>
      </c>
      <c r="O15" s="144">
        <v>4249.963999999999</v>
      </c>
      <c r="P15" s="144">
        <v>4567.4751999999999</v>
      </c>
      <c r="Q15" s="144">
        <v>4722.8557000000001</v>
      </c>
      <c r="R15" s="144">
        <v>4662.6472000000003</v>
      </c>
      <c r="T15" s="242"/>
    </row>
    <row r="16" spans="2:20" s="69" customFormat="1" collapsed="1">
      <c r="B16" s="140" t="s">
        <v>169</v>
      </c>
      <c r="C16" s="142">
        <v>2258</v>
      </c>
      <c r="D16" s="142">
        <v>2309</v>
      </c>
      <c r="E16" s="142">
        <v>3259</v>
      </c>
      <c r="F16" s="142">
        <v>4153.51</v>
      </c>
      <c r="G16" s="142">
        <v>4602.26</v>
      </c>
      <c r="H16" s="142">
        <v>4147.0600000000004</v>
      </c>
      <c r="I16" s="142">
        <v>4432</v>
      </c>
      <c r="J16" s="142">
        <v>4657.93</v>
      </c>
      <c r="K16" s="142">
        <v>4983.3700000000017</v>
      </c>
      <c r="L16" s="142">
        <v>4948</v>
      </c>
      <c r="M16" s="142">
        <v>4706.1200000000017</v>
      </c>
      <c r="N16" s="142">
        <v>5103.9200000000019</v>
      </c>
      <c r="O16" s="144">
        <v>4270.8100000000004</v>
      </c>
      <c r="P16" s="144">
        <v>4727.0200000000004</v>
      </c>
      <c r="Q16" s="215">
        <v>5186.67</v>
      </c>
      <c r="R16" s="215">
        <v>5186.67</v>
      </c>
      <c r="T16" s="242"/>
    </row>
    <row r="17" spans="2:19" s="69" customFormat="1">
      <c r="B17" s="141" t="s">
        <v>55</v>
      </c>
      <c r="C17" s="143">
        <v>30626</v>
      </c>
      <c r="D17" s="143">
        <v>34199</v>
      </c>
      <c r="E17" s="143">
        <v>34493</v>
      </c>
      <c r="F17" s="143">
        <v>42840.088599999995</v>
      </c>
      <c r="G17" s="143">
        <v>49307.200000000004</v>
      </c>
      <c r="H17" s="143">
        <v>50467.977599999998</v>
      </c>
      <c r="I17" s="143">
        <v>51463.797600000005</v>
      </c>
      <c r="J17" s="143">
        <v>52943.927600000003</v>
      </c>
      <c r="K17" s="143">
        <v>53025.997599999995</v>
      </c>
      <c r="L17" s="143">
        <v>53998</v>
      </c>
      <c r="M17" s="143">
        <v>51557.777599999994</v>
      </c>
      <c r="N17" s="145">
        <f t="shared" ref="N17:R17" si="2">+SUM(N13:N16)</f>
        <v>49159.680000000008</v>
      </c>
      <c r="O17" s="145">
        <f t="shared" si="2"/>
        <v>41134.243999999992</v>
      </c>
      <c r="P17" s="145">
        <f t="shared" si="2"/>
        <v>42090.223199999993</v>
      </c>
      <c r="Q17" s="143">
        <f t="shared" si="2"/>
        <v>43691.91169999999</v>
      </c>
      <c r="R17" s="143">
        <f t="shared" si="2"/>
        <v>44798.483199999995</v>
      </c>
      <c r="S17" s="203"/>
    </row>
    <row r="18" spans="2:19" s="69" customFormat="1">
      <c r="B18" s="140" t="s">
        <v>171</v>
      </c>
      <c r="C18" s="122"/>
      <c r="D18" s="122"/>
      <c r="E18" s="122"/>
      <c r="F18" s="122"/>
      <c r="G18" s="122"/>
      <c r="H18" s="122"/>
      <c r="I18" s="122"/>
      <c r="J18" s="136"/>
      <c r="K18" s="136"/>
      <c r="L18" s="303"/>
      <c r="M18" s="303">
        <f t="shared" ref="M18:R18" si="3">+M17/L17-1</f>
        <v>-4.5190977443609115E-2</v>
      </c>
      <c r="N18" s="303">
        <f t="shared" si="3"/>
        <v>-4.6512819435413078E-2</v>
      </c>
      <c r="O18" s="303">
        <f t="shared" si="3"/>
        <v>-0.16325240522314255</v>
      </c>
      <c r="P18" s="303">
        <f t="shared" si="3"/>
        <v>2.3240470883578279E-2</v>
      </c>
      <c r="Q18" s="303">
        <f t="shared" si="3"/>
        <v>3.8053694616663192E-2</v>
      </c>
      <c r="R18" s="303">
        <f t="shared" si="3"/>
        <v>2.5326689928287349E-2</v>
      </c>
    </row>
    <row r="19" spans="2:19" s="69" customFormat="1" collapsed="1">
      <c r="C19" s="122"/>
      <c r="D19" s="122"/>
      <c r="E19" s="122"/>
      <c r="F19" s="122"/>
      <c r="G19" s="122"/>
      <c r="H19" s="122"/>
      <c r="I19" s="122"/>
      <c r="J19" s="136"/>
      <c r="K19" s="136"/>
      <c r="L19" s="136"/>
      <c r="M19" s="136"/>
      <c r="N19" s="136"/>
      <c r="O19" s="136"/>
      <c r="P19" s="136"/>
      <c r="Q19" s="136"/>
      <c r="R19" s="303"/>
    </row>
    <row r="20" spans="2:19" s="69" customFormat="1">
      <c r="B20" s="137"/>
      <c r="C20" s="129"/>
      <c r="D20" s="129"/>
      <c r="E20" s="129"/>
      <c r="F20" s="129"/>
      <c r="G20" s="129"/>
      <c r="H20" s="129"/>
      <c r="I20" s="129"/>
      <c r="J20" s="138"/>
      <c r="K20" s="138"/>
      <c r="L20" s="138"/>
      <c r="M20" s="138"/>
      <c r="O20" s="138"/>
      <c r="P20" s="138"/>
      <c r="Q20" s="138"/>
      <c r="R20" s="138"/>
    </row>
    <row r="21" spans="2:19" s="69" customFormat="1">
      <c r="B21" s="97" t="s">
        <v>172</v>
      </c>
      <c r="C21" s="122"/>
      <c r="D21" s="122"/>
      <c r="E21" s="122"/>
      <c r="F21" s="122"/>
      <c r="G21" s="122"/>
      <c r="H21" s="122"/>
      <c r="I21" s="122"/>
      <c r="J21" s="136"/>
      <c r="K21" s="136"/>
      <c r="L21" s="136"/>
      <c r="M21" s="136"/>
      <c r="O21" s="136"/>
      <c r="P21" s="136"/>
      <c r="Q21" s="136"/>
      <c r="R21" s="136"/>
    </row>
    <row r="22" spans="2:19" s="69" customFormat="1">
      <c r="B22" s="140" t="s">
        <v>166</v>
      </c>
      <c r="C22" s="158">
        <v>0.10099999999999999</v>
      </c>
      <c r="D22" s="158">
        <v>0.187</v>
      </c>
      <c r="E22" s="158">
        <v>8.3000000000000004E-2</v>
      </c>
      <c r="F22" s="158">
        <v>5.2999999999999999E-2</v>
      </c>
      <c r="G22" s="158">
        <v>5.2999999999999999E-2</v>
      </c>
      <c r="H22" s="158">
        <v>-3.1513438220859502E-2</v>
      </c>
      <c r="I22" s="158">
        <v>3.6226570385667234E-2</v>
      </c>
      <c r="J22" s="158">
        <v>3.5005032913690746E-2</v>
      </c>
      <c r="K22" s="158">
        <v>-3.6364875479658824E-2</v>
      </c>
      <c r="L22" s="158">
        <v>-0.11692206657750753</v>
      </c>
      <c r="M22" s="159" t="s">
        <v>227</v>
      </c>
      <c r="N22" s="159" t="s">
        <v>227</v>
      </c>
      <c r="O22" s="159" t="s">
        <v>227</v>
      </c>
      <c r="P22" s="158">
        <v>7.6460458957222227E-2</v>
      </c>
      <c r="Q22" s="158">
        <v>0.12579690363705867</v>
      </c>
      <c r="R22" s="158">
        <v>4.2999999999999997E-2</v>
      </c>
    </row>
    <row r="23" spans="2:19" s="69" customFormat="1" collapsed="1">
      <c r="B23" s="140" t="s">
        <v>167</v>
      </c>
      <c r="C23" s="158">
        <v>9.4E-2</v>
      </c>
      <c r="D23" s="158">
        <v>0.153</v>
      </c>
      <c r="E23" s="158">
        <v>7.9658952280394102E-2</v>
      </c>
      <c r="F23" s="158">
        <v>9.3330995796183425E-2</v>
      </c>
      <c r="G23" s="158">
        <v>8.6999999999999994E-2</v>
      </c>
      <c r="H23" s="158">
        <v>4.4308849987898968E-2</v>
      </c>
      <c r="I23" s="158">
        <v>4.8591596152118832E-3</v>
      </c>
      <c r="J23" s="158">
        <v>-5.0891786326282107E-2</v>
      </c>
      <c r="K23" s="158">
        <v>4.2999999999999997E-2</v>
      </c>
      <c r="L23" s="158">
        <v>1.6823524383007715E-2</v>
      </c>
      <c r="M23" s="159" t="s">
        <v>227</v>
      </c>
      <c r="N23" s="159" t="s">
        <v>227</v>
      </c>
      <c r="O23" s="159" t="s">
        <v>227</v>
      </c>
      <c r="P23" s="158">
        <v>0.15317138741090952</v>
      </c>
      <c r="Q23" s="158">
        <v>5.6883037799480674E-2</v>
      </c>
      <c r="R23" s="158">
        <v>0.10768532856334412</v>
      </c>
    </row>
    <row r="24" spans="2:19" s="69" customFormat="1">
      <c r="B24" s="140" t="s">
        <v>168</v>
      </c>
      <c r="C24" s="158">
        <v>0.02</v>
      </c>
      <c r="D24" s="158">
        <v>0.20699999999999999</v>
      </c>
      <c r="E24" s="158">
        <v>0.16500000000000001</v>
      </c>
      <c r="F24" s="158">
        <v>4.2000000000000003E-2</v>
      </c>
      <c r="G24" s="158">
        <v>-6.3E-2</v>
      </c>
      <c r="H24" s="158">
        <v>-7.4766229510781934E-2</v>
      </c>
      <c r="I24" s="158">
        <v>1.6874466909654329E-2</v>
      </c>
      <c r="J24" s="158">
        <v>-2.3539467248569812E-2</v>
      </c>
      <c r="K24" s="158">
        <v>0.10199999999999999</v>
      </c>
      <c r="L24" s="158">
        <v>2.5000000000000001E-2</v>
      </c>
      <c r="M24" s="159" t="s">
        <v>227</v>
      </c>
      <c r="N24" s="159" t="s">
        <v>227</v>
      </c>
      <c r="O24" s="159" t="s">
        <v>227</v>
      </c>
      <c r="P24" s="158">
        <v>-3.8547873879412942E-2</v>
      </c>
      <c r="Q24" s="158">
        <v>0.10395160178412377</v>
      </c>
      <c r="R24" s="158">
        <v>6.0033386031883351E-2</v>
      </c>
    </row>
    <row r="25" spans="2:19" s="69" customFormat="1">
      <c r="B25" s="140" t="s">
        <v>169</v>
      </c>
      <c r="C25" s="158">
        <v>0.11700000000000001</v>
      </c>
      <c r="D25" s="158">
        <v>0.20200000000000001</v>
      </c>
      <c r="E25" s="158">
        <v>9.5000000000000001E-2</v>
      </c>
      <c r="F25" s="158">
        <v>-0.08</v>
      </c>
      <c r="G25" s="158">
        <v>3.1E-2</v>
      </c>
      <c r="H25" s="158">
        <v>-3.5315486855507339E-2</v>
      </c>
      <c r="I25" s="158">
        <v>0.08</v>
      </c>
      <c r="J25" s="158">
        <v>6.0999999999999999E-2</v>
      </c>
      <c r="K25" s="158">
        <v>-3.1E-2</v>
      </c>
      <c r="L25" s="158">
        <v>-3.0529740314014453E-2</v>
      </c>
      <c r="M25" s="158">
        <v>-0.15203455005669431</v>
      </c>
      <c r="N25" s="159" t="s">
        <v>227</v>
      </c>
      <c r="O25" s="159" t="s">
        <v>227</v>
      </c>
      <c r="P25" s="158">
        <v>4.5999999999999999E-2</v>
      </c>
      <c r="Q25" s="158">
        <v>8.0854703426289865E-2</v>
      </c>
      <c r="R25" s="158">
        <v>3.8892269459978923E-2</v>
      </c>
    </row>
    <row r="26" spans="2:19" s="69" customFormat="1" collapsed="1">
      <c r="B26" s="141"/>
      <c r="C26" s="122"/>
      <c r="D26" s="122"/>
      <c r="E26" s="122"/>
      <c r="F26" s="122"/>
      <c r="G26" s="122"/>
      <c r="H26" s="122"/>
      <c r="I26" s="122"/>
      <c r="J26" s="136"/>
      <c r="K26" s="136"/>
      <c r="L26" s="136"/>
      <c r="M26" s="136"/>
      <c r="N26" s="136"/>
      <c r="O26" s="136"/>
      <c r="P26" s="136"/>
      <c r="Q26" s="136"/>
      <c r="R26" s="136"/>
    </row>
    <row r="27" spans="2:19" s="69" customFormat="1">
      <c r="B27" s="111"/>
      <c r="C27" s="131"/>
      <c r="D27" s="131"/>
      <c r="E27" s="131"/>
      <c r="F27" s="131"/>
      <c r="G27" s="131"/>
      <c r="H27" s="131"/>
      <c r="I27" s="131"/>
      <c r="J27" s="133"/>
      <c r="K27" s="133"/>
      <c r="L27" s="133"/>
      <c r="M27" s="133"/>
      <c r="N27" s="133"/>
      <c r="O27" s="133"/>
      <c r="P27" s="133"/>
      <c r="Q27" s="133"/>
      <c r="R27" s="133"/>
    </row>
    <row r="28" spans="2:19" s="69" customFormat="1">
      <c r="B28" s="115" t="s">
        <v>256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</row>
    <row r="29" spans="2:19" s="69" customFormat="1">
      <c r="B29" s="140" t="s">
        <v>166</v>
      </c>
      <c r="C29" s="131"/>
      <c r="D29" s="131"/>
      <c r="E29" s="131"/>
      <c r="F29" s="131"/>
      <c r="G29" s="131"/>
      <c r="H29" s="131"/>
      <c r="I29" s="131"/>
      <c r="J29" s="134"/>
      <c r="L29" s="157">
        <v>6.3477599861737316E-2</v>
      </c>
      <c r="M29" s="160">
        <v>0.36804692922830251</v>
      </c>
      <c r="N29" s="160">
        <v>0.26975424204638598</v>
      </c>
      <c r="O29" s="160">
        <v>0.19157150388671038</v>
      </c>
      <c r="P29" s="160">
        <v>0.21218221973230805</v>
      </c>
      <c r="Q29" s="160">
        <v>0.21215658709584453</v>
      </c>
      <c r="R29" s="160">
        <v>0.19324151432403527</v>
      </c>
    </row>
    <row r="30" spans="2:19" s="69" customFormat="1">
      <c r="B30" s="140" t="s">
        <v>167</v>
      </c>
      <c r="C30" s="122"/>
      <c r="D30" s="122"/>
      <c r="E30" s="122"/>
      <c r="F30" s="122"/>
      <c r="G30" s="122"/>
      <c r="H30" s="122"/>
      <c r="I30" s="122"/>
      <c r="J30" s="139"/>
      <c r="K30" s="139"/>
      <c r="L30" s="157">
        <v>4.6105146029702193E-3</v>
      </c>
      <c r="M30" s="160">
        <v>0.28893257084796797</v>
      </c>
      <c r="N30" s="160">
        <v>0.2650217063147981</v>
      </c>
      <c r="O30" s="160">
        <v>0.15859797565417708</v>
      </c>
      <c r="P30" s="160">
        <v>0.25313487644868077</v>
      </c>
      <c r="Q30" s="160">
        <v>0.27204024329745324</v>
      </c>
      <c r="R30" s="160">
        <v>0.27843024260615173</v>
      </c>
    </row>
    <row r="31" spans="2:19" s="69" customFormat="1">
      <c r="B31" s="140" t="s">
        <v>168</v>
      </c>
      <c r="C31" s="122"/>
      <c r="D31" s="122"/>
      <c r="E31" s="122"/>
      <c r="F31" s="122"/>
      <c r="G31" s="122"/>
      <c r="H31" s="122"/>
      <c r="I31" s="122"/>
      <c r="J31" s="136"/>
      <c r="K31" s="139"/>
      <c r="L31" s="157">
        <v>1.1993028956889914E-2</v>
      </c>
      <c r="M31" s="160">
        <v>9.3381877240650848E-2</v>
      </c>
      <c r="N31" s="160">
        <v>0.20998075655822981</v>
      </c>
      <c r="O31" s="160">
        <v>0.12278865703654625</v>
      </c>
      <c r="P31" s="160">
        <v>0.12764310463066456</v>
      </c>
      <c r="Q31" s="160">
        <v>0.12309643666212985</v>
      </c>
      <c r="R31" s="160">
        <v>0.13702051771645446</v>
      </c>
    </row>
    <row r="32" spans="2:19" s="69" customFormat="1" collapsed="1">
      <c r="B32" s="140" t="s">
        <v>169</v>
      </c>
      <c r="C32" s="122"/>
      <c r="D32" s="122"/>
      <c r="E32" s="122"/>
      <c r="F32" s="122"/>
      <c r="G32" s="122"/>
      <c r="H32" s="122"/>
      <c r="I32" s="122"/>
      <c r="J32" s="136"/>
      <c r="K32" s="139"/>
      <c r="L32" s="157">
        <v>5.6000754548252547E-2</v>
      </c>
      <c r="M32" s="160">
        <v>0.24997905946632543</v>
      </c>
      <c r="N32" s="160">
        <v>0.21418869717423905</v>
      </c>
      <c r="O32" s="160">
        <v>0.18147879463172689</v>
      </c>
      <c r="P32" s="160">
        <v>0.19421445625590103</v>
      </c>
      <c r="Q32" s="160">
        <v>0.20544469206238908</v>
      </c>
      <c r="R32" s="160">
        <v>0.20735294067096258</v>
      </c>
    </row>
    <row r="33" spans="2:18" s="69" customFormat="1" collapsed="1">
      <c r="B33" s="141" t="s">
        <v>257</v>
      </c>
      <c r="C33" s="122"/>
      <c r="D33" s="122"/>
      <c r="E33" s="122"/>
      <c r="F33" s="122"/>
      <c r="G33" s="122"/>
      <c r="H33" s="122"/>
      <c r="I33" s="122"/>
      <c r="J33" s="136"/>
      <c r="K33" s="139"/>
      <c r="L33" s="162">
        <v>5.7181468111236297E-2</v>
      </c>
      <c r="M33" s="161">
        <v>0.33408152594011714</v>
      </c>
      <c r="N33" s="161">
        <v>0.26280274285465938</v>
      </c>
      <c r="O33" s="161">
        <v>0.18110873716428363</v>
      </c>
      <c r="P33" s="161">
        <v>0.20638042937516834</v>
      </c>
      <c r="Q33" s="161">
        <v>0.20811076234207185</v>
      </c>
      <c r="R33" s="161">
        <v>0.19700465032226977</v>
      </c>
    </row>
    <row r="34" spans="2:18" s="69" customFormat="1">
      <c r="B34" s="113"/>
      <c r="C34" s="122"/>
      <c r="D34" s="122"/>
      <c r="E34" s="122"/>
      <c r="F34" s="122"/>
      <c r="G34" s="122"/>
      <c r="H34" s="122"/>
      <c r="I34" s="122"/>
      <c r="J34" s="136"/>
      <c r="K34" s="139"/>
      <c r="M34" s="86"/>
      <c r="N34" s="127"/>
      <c r="O34" s="136"/>
      <c r="P34" s="136"/>
      <c r="Q34" s="136"/>
      <c r="R34" s="136"/>
    </row>
    <row r="35" spans="2:18" s="69" customFormat="1">
      <c r="B35" s="115" t="s">
        <v>271</v>
      </c>
      <c r="C35" s="122"/>
      <c r="D35" s="122"/>
      <c r="E35" s="122"/>
      <c r="F35" s="122"/>
      <c r="G35" s="122"/>
      <c r="H35" s="122"/>
      <c r="I35" s="122"/>
      <c r="J35" s="136"/>
      <c r="K35" s="139"/>
      <c r="M35" s="86"/>
      <c r="N35" s="127"/>
      <c r="O35" s="136"/>
      <c r="P35" s="136"/>
      <c r="Q35" s="136"/>
      <c r="R35" s="136"/>
    </row>
    <row r="36" spans="2:18" s="69" customFormat="1" collapsed="1">
      <c r="B36" s="140" t="s">
        <v>166</v>
      </c>
      <c r="C36" s="122"/>
      <c r="D36" s="122"/>
      <c r="E36" s="122"/>
      <c r="F36" s="122"/>
      <c r="G36" s="122"/>
      <c r="H36" s="122"/>
      <c r="I36" s="122"/>
      <c r="J36" s="136"/>
      <c r="K36" s="139"/>
      <c r="L36" s="160">
        <v>7.9936808606167545E-2</v>
      </c>
      <c r="M36" s="160">
        <v>0.4738738743231376</v>
      </c>
      <c r="N36" s="160">
        <v>0.34704828159046569</v>
      </c>
      <c r="O36" s="160">
        <v>0.25762908685196045</v>
      </c>
      <c r="P36" s="160">
        <v>0.27150560162862786</v>
      </c>
      <c r="Q36" s="160">
        <v>0.2658175512323675</v>
      </c>
      <c r="R36" s="160">
        <v>0.24245650210932024</v>
      </c>
    </row>
    <row r="37" spans="2:18" s="69" customFormat="1">
      <c r="B37" s="140" t="s">
        <v>398</v>
      </c>
      <c r="C37" s="122"/>
      <c r="D37" s="122"/>
      <c r="E37" s="122"/>
      <c r="F37" s="122"/>
      <c r="G37" s="122"/>
      <c r="H37" s="122"/>
      <c r="I37" s="122"/>
      <c r="J37" s="136"/>
      <c r="K37" s="139"/>
      <c r="L37" s="160">
        <v>4.7471533162805404E-3</v>
      </c>
      <c r="M37" s="160">
        <v>0.47331725419754872</v>
      </c>
      <c r="N37" s="160">
        <v>0.29313215311161905</v>
      </c>
      <c r="O37" s="160">
        <v>0.31466365538667546</v>
      </c>
      <c r="P37" s="160">
        <v>0.38808343172817167</v>
      </c>
      <c r="Q37" s="160">
        <v>0.36845769220407648</v>
      </c>
      <c r="R37" s="160">
        <v>0.35197821323440293</v>
      </c>
    </row>
    <row r="38" spans="2:18" s="69" customFormat="1">
      <c r="B38" s="140" t="s">
        <v>168</v>
      </c>
      <c r="C38" s="122"/>
      <c r="D38" s="122"/>
      <c r="E38" s="122"/>
      <c r="F38" s="122"/>
      <c r="G38" s="122"/>
      <c r="H38" s="122"/>
      <c r="I38" s="122"/>
      <c r="J38" s="136"/>
      <c r="K38" s="136"/>
      <c r="L38" s="160">
        <v>1.4263145713629853E-2</v>
      </c>
      <c r="M38" s="160">
        <v>0.11120457851571743</v>
      </c>
      <c r="N38" s="160">
        <v>0.23507578280584726</v>
      </c>
      <c r="O38" s="160">
        <v>0.14157154579397052</v>
      </c>
      <c r="P38" s="160">
        <v>0.15292651790361508</v>
      </c>
      <c r="Q38" s="160">
        <v>0.14769337865399093</v>
      </c>
      <c r="R38" s="160">
        <v>0.16430729790401238</v>
      </c>
    </row>
    <row r="39" spans="2:18" s="69" customFormat="1">
      <c r="B39" s="140" t="s">
        <v>169</v>
      </c>
      <c r="C39" s="122"/>
      <c r="D39" s="122"/>
      <c r="E39" s="122"/>
      <c r="F39" s="122"/>
      <c r="G39" s="122"/>
      <c r="H39" s="122"/>
      <c r="I39" s="122"/>
      <c r="J39" s="136"/>
      <c r="K39" s="136"/>
      <c r="L39" s="160">
        <v>5.683775922722021E-2</v>
      </c>
      <c r="M39" s="160">
        <v>0.25563236955888985</v>
      </c>
      <c r="N39" s="160">
        <v>0.22303541695482948</v>
      </c>
      <c r="O39" s="160">
        <v>0.19704297269318957</v>
      </c>
      <c r="P39" s="160">
        <v>0.22496920366063386</v>
      </c>
      <c r="Q39" s="160">
        <v>0.23396699249892319</v>
      </c>
      <c r="R39" s="160">
        <v>0.23637386786932787</v>
      </c>
    </row>
    <row r="40" spans="2:18" s="69" customFormat="1">
      <c r="B40" s="141" t="s">
        <v>257</v>
      </c>
      <c r="C40" s="122"/>
      <c r="D40" s="122"/>
      <c r="E40" s="122"/>
      <c r="F40" s="122"/>
      <c r="G40" s="122"/>
      <c r="H40" s="122"/>
      <c r="I40" s="122"/>
      <c r="J40" s="136"/>
      <c r="K40" s="309"/>
      <c r="L40" s="161">
        <v>7.0033262230762269E-2</v>
      </c>
      <c r="M40" s="161">
        <v>0.41643070866767751</v>
      </c>
      <c r="N40" s="161">
        <v>0.33390330436367732</v>
      </c>
      <c r="O40" s="161">
        <v>0.24123301736246605</v>
      </c>
      <c r="P40" s="161">
        <v>0.26350835509219439</v>
      </c>
      <c r="Q40" s="161">
        <v>0.25878194540038302</v>
      </c>
      <c r="R40" s="161">
        <v>0.24367306998892102</v>
      </c>
    </row>
    <row r="41" spans="2:18" s="69" customFormat="1">
      <c r="B41" s="113"/>
      <c r="C41" s="122"/>
      <c r="D41" s="122"/>
      <c r="E41" s="122"/>
      <c r="F41" s="122"/>
      <c r="G41" s="122"/>
      <c r="H41" s="122"/>
      <c r="I41" s="122"/>
      <c r="J41" s="136"/>
      <c r="K41" s="136"/>
      <c r="L41" s="136"/>
      <c r="M41" s="136"/>
      <c r="N41" s="136"/>
      <c r="O41" s="136"/>
      <c r="P41" s="136"/>
      <c r="Q41" s="136"/>
      <c r="R41" s="136"/>
    </row>
    <row r="42" spans="2:18" s="69" customFormat="1">
      <c r="B42" s="115" t="s">
        <v>306</v>
      </c>
      <c r="C42" s="122"/>
      <c r="D42" s="122"/>
      <c r="E42" s="122"/>
      <c r="F42" s="122"/>
      <c r="G42" s="122"/>
      <c r="H42" s="122"/>
      <c r="I42" s="122"/>
      <c r="J42" s="136"/>
      <c r="K42" s="136"/>
      <c r="L42" s="136"/>
    </row>
    <row r="43" spans="2:18" s="69" customFormat="1">
      <c r="B43" s="140" t="s">
        <v>166</v>
      </c>
      <c r="C43" s="122"/>
      <c r="D43" s="122"/>
      <c r="E43" s="122"/>
      <c r="F43" s="122"/>
      <c r="G43" s="122"/>
      <c r="H43" s="122"/>
      <c r="I43" s="122"/>
      <c r="J43" s="136"/>
      <c r="K43" s="136"/>
      <c r="L43" s="136"/>
      <c r="M43" s="136">
        <f>+'Operating Data (Q)'!AT43</f>
        <v>18</v>
      </c>
      <c r="N43" s="136">
        <f>+'Operating Data (Q)'!AX43</f>
        <v>21</v>
      </c>
      <c r="O43" s="136">
        <f>+'Operating Data (Q)'!BB43</f>
        <v>23</v>
      </c>
      <c r="P43" s="136">
        <f>+'Operating Data (Q)'!BF43</f>
        <v>23</v>
      </c>
      <c r="Q43" s="136">
        <f>+'Operating Data (Q)'!BJ43</f>
        <v>24</v>
      </c>
      <c r="R43" s="144">
        <v>22</v>
      </c>
    </row>
    <row r="44" spans="2:18" s="69" customFormat="1">
      <c r="B44" s="140" t="s">
        <v>398</v>
      </c>
      <c r="C44" s="122"/>
      <c r="D44" s="122"/>
      <c r="E44" s="122"/>
      <c r="F44" s="122"/>
      <c r="G44" s="122"/>
      <c r="H44" s="122"/>
      <c r="I44" s="122"/>
      <c r="J44" s="136"/>
      <c r="K44" s="136"/>
      <c r="L44" s="136"/>
      <c r="M44" s="136">
        <f>+'Operating Data (Q)'!AT44</f>
        <v>3</v>
      </c>
      <c r="N44" s="136">
        <f>+'Operating Data (Q)'!AX44</f>
        <v>4</v>
      </c>
      <c r="O44" s="136">
        <f>+'Operating Data (Q)'!BB44</f>
        <v>4</v>
      </c>
      <c r="P44" s="136">
        <f>+'Operating Data (Q)'!BF44</f>
        <v>7</v>
      </c>
      <c r="Q44" s="136">
        <f>+'Operating Data (Q)'!BJ44</f>
        <v>8</v>
      </c>
      <c r="R44" s="144">
        <v>9</v>
      </c>
    </row>
    <row r="45" spans="2:18" s="69" customFormat="1">
      <c r="B45" s="140" t="s">
        <v>168</v>
      </c>
      <c r="C45" s="122"/>
      <c r="D45" s="122"/>
      <c r="E45" s="122"/>
      <c r="F45" s="122"/>
      <c r="G45" s="122"/>
      <c r="H45" s="122"/>
      <c r="I45" s="122"/>
      <c r="J45" s="136"/>
      <c r="K45" s="136"/>
      <c r="L45" s="136"/>
      <c r="M45" s="136">
        <f>+'Operating Data (Q)'!AT45</f>
        <v>7</v>
      </c>
      <c r="N45" s="136">
        <f>+'Operating Data (Q)'!AX45</f>
        <v>8</v>
      </c>
      <c r="O45" s="136">
        <f>+'Operating Data (Q)'!BB45</f>
        <v>8</v>
      </c>
      <c r="P45" s="136">
        <f>+'Operating Data (Q)'!BF45</f>
        <v>8</v>
      </c>
      <c r="Q45" s="136">
        <f>+'Operating Data (Q)'!BJ45</f>
        <v>9</v>
      </c>
      <c r="R45" s="144">
        <v>9</v>
      </c>
    </row>
    <row r="46" spans="2:18" s="69" customFormat="1">
      <c r="B46" s="140" t="s">
        <v>169</v>
      </c>
      <c r="C46" s="122"/>
      <c r="D46" s="122"/>
      <c r="E46" s="122"/>
      <c r="F46" s="122"/>
      <c r="G46" s="122"/>
      <c r="H46" s="122"/>
      <c r="I46" s="122"/>
      <c r="J46" s="136"/>
      <c r="K46" s="136"/>
      <c r="L46" s="136"/>
      <c r="M46" s="136">
        <f>+'Operating Data (Q)'!AT46</f>
        <v>8</v>
      </c>
      <c r="N46" s="136">
        <f>+'Operating Data (Q)'!AX46</f>
        <v>9</v>
      </c>
      <c r="O46" s="136">
        <f>+'Operating Data (Q)'!BB46</f>
        <v>10</v>
      </c>
      <c r="P46" s="136">
        <f>+'Operating Data (Q)'!BF46</f>
        <v>8</v>
      </c>
      <c r="Q46" s="136">
        <f>+'Operating Data (Q)'!BJ46</f>
        <v>8</v>
      </c>
      <c r="R46" s="144">
        <v>9</v>
      </c>
    </row>
    <row r="47" spans="2:18" s="69" customFormat="1">
      <c r="B47" s="140" t="s">
        <v>394</v>
      </c>
      <c r="C47" s="122"/>
      <c r="D47" s="122"/>
      <c r="E47" s="122"/>
      <c r="F47" s="122"/>
      <c r="G47" s="122"/>
      <c r="H47" s="122"/>
      <c r="I47" s="122"/>
      <c r="J47" s="136"/>
      <c r="K47" s="136"/>
      <c r="L47" s="136"/>
      <c r="M47" s="136">
        <v>0</v>
      </c>
      <c r="N47" s="136">
        <v>0</v>
      </c>
      <c r="O47" s="136">
        <v>0</v>
      </c>
      <c r="P47" s="136">
        <v>0</v>
      </c>
      <c r="Q47" s="136">
        <v>0</v>
      </c>
      <c r="R47" s="144">
        <v>1</v>
      </c>
    </row>
    <row r="48" spans="2:18" s="69" customFormat="1">
      <c r="B48" s="141" t="s">
        <v>257</v>
      </c>
      <c r="C48" s="122"/>
      <c r="D48" s="122"/>
      <c r="E48" s="122"/>
      <c r="F48" s="122"/>
      <c r="G48" s="122"/>
      <c r="H48" s="122"/>
      <c r="I48" s="122"/>
      <c r="J48" s="136"/>
      <c r="K48" s="136"/>
      <c r="L48" s="136"/>
      <c r="M48" s="293">
        <f t="shared" ref="M48:Q48" si="4">+SUM(M43:M46)</f>
        <v>36</v>
      </c>
      <c r="N48" s="293">
        <f t="shared" si="4"/>
        <v>42</v>
      </c>
      <c r="O48" s="293">
        <f t="shared" si="4"/>
        <v>45</v>
      </c>
      <c r="P48" s="293">
        <f t="shared" si="4"/>
        <v>46</v>
      </c>
      <c r="Q48" s="293">
        <f t="shared" si="4"/>
        <v>49</v>
      </c>
      <c r="R48" s="145">
        <f t="shared" ref="R48" si="5">+SUM(R43:R47)</f>
        <v>50</v>
      </c>
    </row>
    <row r="49" spans="2:18" s="69" customFormat="1">
      <c r="B49" s="113"/>
      <c r="C49" s="122"/>
      <c r="D49" s="122"/>
      <c r="E49" s="122"/>
      <c r="F49" s="122"/>
      <c r="G49" s="122"/>
      <c r="H49" s="122"/>
      <c r="I49" s="122"/>
      <c r="J49" s="136"/>
      <c r="K49" s="136"/>
      <c r="L49" s="136"/>
      <c r="M49" s="136"/>
      <c r="N49" s="136"/>
      <c r="O49" s="136"/>
      <c r="P49" s="136"/>
      <c r="Q49" s="136"/>
      <c r="R49" s="136"/>
    </row>
    <row r="50" spans="2:18" s="69" customFormat="1">
      <c r="B50" s="97" t="s">
        <v>272</v>
      </c>
      <c r="C50" s="122"/>
      <c r="D50" s="122"/>
      <c r="E50" s="122"/>
      <c r="F50" s="122"/>
      <c r="G50" s="122"/>
      <c r="H50" s="122"/>
      <c r="I50" s="122"/>
      <c r="J50" s="136"/>
      <c r="K50" s="139"/>
      <c r="L50" s="136"/>
      <c r="M50" s="136"/>
      <c r="N50" s="136"/>
      <c r="O50" s="136"/>
      <c r="P50" s="136"/>
      <c r="Q50" s="136"/>
      <c r="R50" s="136"/>
    </row>
    <row r="51" spans="2:18" s="69" customFormat="1">
      <c r="B51" s="140" t="s">
        <v>166</v>
      </c>
      <c r="C51" s="122"/>
      <c r="D51" s="122"/>
      <c r="E51" s="122"/>
      <c r="F51" s="122"/>
      <c r="G51" s="122"/>
      <c r="H51" s="122"/>
      <c r="I51" s="142">
        <v>6</v>
      </c>
      <c r="J51" s="142">
        <v>16</v>
      </c>
      <c r="K51" s="142">
        <v>17</v>
      </c>
      <c r="L51" s="142">
        <v>22</v>
      </c>
      <c r="M51" s="142">
        <v>6</v>
      </c>
      <c r="N51" s="142">
        <v>18</v>
      </c>
      <c r="O51" s="142">
        <v>3</v>
      </c>
      <c r="P51" s="144">
        <v>11</v>
      </c>
      <c r="Q51" s="144">
        <v>19</v>
      </c>
      <c r="R51" s="144">
        <v>12</v>
      </c>
    </row>
    <row r="52" spans="2:18" s="69" customFormat="1">
      <c r="B52" s="140" t="s">
        <v>167</v>
      </c>
      <c r="C52" s="122"/>
      <c r="D52" s="122"/>
      <c r="E52" s="122"/>
      <c r="F52" s="122"/>
      <c r="G52" s="122"/>
      <c r="H52" s="122"/>
      <c r="I52" s="142">
        <v>10</v>
      </c>
      <c r="J52" s="142">
        <v>0</v>
      </c>
      <c r="K52" s="142">
        <v>0</v>
      </c>
      <c r="L52" s="142">
        <v>3</v>
      </c>
      <c r="M52" s="142">
        <v>0</v>
      </c>
      <c r="N52" s="142">
        <v>0</v>
      </c>
      <c r="O52" s="142">
        <v>0</v>
      </c>
      <c r="P52" s="144">
        <v>6</v>
      </c>
      <c r="Q52" s="144">
        <v>3</v>
      </c>
      <c r="R52" s="144">
        <v>10</v>
      </c>
    </row>
    <row r="53" spans="2:18" s="69" customFormat="1">
      <c r="B53" s="140" t="s">
        <v>168</v>
      </c>
      <c r="C53" s="122"/>
      <c r="D53" s="122"/>
      <c r="E53" s="122"/>
      <c r="F53" s="122"/>
      <c r="G53" s="122"/>
      <c r="H53" s="122"/>
      <c r="I53" s="142">
        <v>5</v>
      </c>
      <c r="J53" s="142">
        <v>5</v>
      </c>
      <c r="K53" s="142">
        <v>2</v>
      </c>
      <c r="L53" s="142">
        <v>5</v>
      </c>
      <c r="M53" s="142">
        <v>0</v>
      </c>
      <c r="N53" s="142">
        <v>1</v>
      </c>
      <c r="O53" s="142">
        <v>3</v>
      </c>
      <c r="P53" s="144">
        <v>4</v>
      </c>
      <c r="Q53" s="144">
        <v>5</v>
      </c>
      <c r="R53" s="144">
        <v>5</v>
      </c>
    </row>
    <row r="54" spans="2:18" s="69" customFormat="1">
      <c r="B54" s="140" t="s">
        <v>169</v>
      </c>
      <c r="C54" s="122"/>
      <c r="D54" s="122"/>
      <c r="E54" s="122"/>
      <c r="F54" s="122"/>
      <c r="G54" s="122"/>
      <c r="H54" s="122"/>
      <c r="I54" s="142">
        <v>7</v>
      </c>
      <c r="J54" s="142">
        <v>8</v>
      </c>
      <c r="K54" s="142">
        <v>4</v>
      </c>
      <c r="L54" s="142">
        <v>5</v>
      </c>
      <c r="M54" s="142">
        <v>2</v>
      </c>
      <c r="N54" s="142">
        <v>5</v>
      </c>
      <c r="O54" s="142">
        <v>2</v>
      </c>
      <c r="P54" s="144">
        <v>8</v>
      </c>
      <c r="Q54" s="144">
        <v>3</v>
      </c>
      <c r="R54" s="144">
        <v>0</v>
      </c>
    </row>
    <row r="55" spans="2:18" s="205" customFormat="1" collapsed="1">
      <c r="B55" s="141" t="s">
        <v>257</v>
      </c>
      <c r="C55" s="129"/>
      <c r="D55" s="129"/>
      <c r="E55" s="129"/>
      <c r="F55" s="129"/>
      <c r="G55" s="129"/>
      <c r="H55" s="129"/>
      <c r="I55" s="143">
        <v>28</v>
      </c>
      <c r="J55" s="143">
        <v>29</v>
      </c>
      <c r="K55" s="143">
        <v>23</v>
      </c>
      <c r="L55" s="143">
        <v>35</v>
      </c>
      <c r="M55" s="143">
        <v>8</v>
      </c>
      <c r="N55" s="143">
        <v>24</v>
      </c>
      <c r="O55" s="143">
        <f>+SUM(O51:O54)</f>
        <v>8</v>
      </c>
      <c r="P55" s="145">
        <f>+SUM(P51:P54)</f>
        <v>29</v>
      </c>
      <c r="Q55" s="145">
        <f>+SUM(Q51:Q54)</f>
        <v>30</v>
      </c>
      <c r="R55" s="145">
        <f>+SUM(R51:R54)</f>
        <v>27</v>
      </c>
    </row>
    <row r="56" spans="2:18" s="69" customFormat="1" collapsed="1"/>
    <row r="57" spans="2:18">
      <c r="B57" s="97" t="s">
        <v>273</v>
      </c>
      <c r="I57" s="142"/>
      <c r="J57" s="142"/>
      <c r="K57" s="142"/>
      <c r="L57" s="142"/>
      <c r="M57" s="142"/>
      <c r="N57" s="142"/>
      <c r="O57" s="142"/>
    </row>
    <row r="58" spans="2:18">
      <c r="B58" s="140" t="s">
        <v>166</v>
      </c>
      <c r="I58" s="142">
        <v>3</v>
      </c>
      <c r="J58" s="142">
        <v>2</v>
      </c>
      <c r="K58" s="142">
        <v>13</v>
      </c>
      <c r="L58" s="142">
        <v>18</v>
      </c>
      <c r="M58" s="142">
        <v>15</v>
      </c>
      <c r="N58" s="142">
        <v>54</v>
      </c>
      <c r="O58" s="142">
        <v>40</v>
      </c>
      <c r="P58" s="144">
        <v>14</v>
      </c>
      <c r="Q58" s="144">
        <v>11</v>
      </c>
      <c r="R58" s="144">
        <v>13</v>
      </c>
    </row>
    <row r="59" spans="2:18">
      <c r="B59" s="140" t="s">
        <v>167</v>
      </c>
      <c r="I59" s="142">
        <v>2</v>
      </c>
      <c r="J59" s="142">
        <v>7</v>
      </c>
      <c r="K59" s="142">
        <v>3</v>
      </c>
      <c r="L59" s="142">
        <v>0</v>
      </c>
      <c r="M59" s="142">
        <v>1</v>
      </c>
      <c r="N59" s="142">
        <v>15</v>
      </c>
      <c r="O59" s="142">
        <v>4</v>
      </c>
      <c r="P59" s="144">
        <v>0</v>
      </c>
      <c r="Q59" s="144">
        <v>0</v>
      </c>
      <c r="R59" s="144">
        <v>0</v>
      </c>
    </row>
    <row r="60" spans="2:18">
      <c r="B60" s="140" t="s">
        <v>168</v>
      </c>
      <c r="I60" s="142">
        <v>9</v>
      </c>
      <c r="J60" s="142">
        <v>10</v>
      </c>
      <c r="K60" s="142">
        <v>6</v>
      </c>
      <c r="L60" s="142">
        <v>2</v>
      </c>
      <c r="M60" s="142">
        <v>6</v>
      </c>
      <c r="N60" s="142">
        <v>14</v>
      </c>
      <c r="O60" s="142">
        <v>2</v>
      </c>
      <c r="P60" s="144">
        <v>0</v>
      </c>
      <c r="Q60" s="144">
        <v>1</v>
      </c>
      <c r="R60" s="144">
        <v>6</v>
      </c>
    </row>
    <row r="61" spans="2:18">
      <c r="B61" s="140" t="s">
        <v>169</v>
      </c>
      <c r="I61" s="142">
        <v>4</v>
      </c>
      <c r="J61" s="142">
        <v>4</v>
      </c>
      <c r="K61" s="142">
        <v>0</v>
      </c>
      <c r="L61" s="142">
        <v>3</v>
      </c>
      <c r="M61" s="142">
        <v>8</v>
      </c>
      <c r="N61" s="142">
        <v>8</v>
      </c>
      <c r="O61" s="142">
        <v>13</v>
      </c>
      <c r="P61" s="144">
        <v>5</v>
      </c>
      <c r="Q61" s="144">
        <v>2</v>
      </c>
      <c r="R61" s="144">
        <v>0</v>
      </c>
    </row>
    <row r="62" spans="2:18" s="97" customFormat="1">
      <c r="B62" s="141" t="s">
        <v>257</v>
      </c>
      <c r="I62" s="143">
        <v>18</v>
      </c>
      <c r="J62" s="143">
        <v>23</v>
      </c>
      <c r="K62" s="143">
        <v>22</v>
      </c>
      <c r="L62" s="143">
        <v>23</v>
      </c>
      <c r="M62" s="143">
        <v>30</v>
      </c>
      <c r="N62" s="143">
        <v>91</v>
      </c>
      <c r="O62" s="143">
        <f>+SUM(O58:O61)</f>
        <v>59</v>
      </c>
      <c r="P62" s="145">
        <f>+SUM(P58:P61)</f>
        <v>19</v>
      </c>
      <c r="Q62" s="145">
        <f>+SUM(Q58:Q61)</f>
        <v>14</v>
      </c>
      <c r="R62" s="145">
        <f>+SUM(R58:R61)</f>
        <v>19</v>
      </c>
    </row>
    <row r="63" spans="2:18">
      <c r="I63" s="142"/>
      <c r="J63" s="142"/>
      <c r="K63" s="142"/>
      <c r="L63" s="142"/>
      <c r="M63" s="142"/>
      <c r="N63" s="142"/>
      <c r="O63" s="142"/>
    </row>
    <row r="64" spans="2:18">
      <c r="B64" s="97" t="s">
        <v>274</v>
      </c>
      <c r="I64" s="142"/>
      <c r="J64" s="142"/>
      <c r="K64" s="142"/>
      <c r="L64" s="142"/>
      <c r="M64" s="142"/>
      <c r="N64" s="142"/>
      <c r="O64" s="142"/>
    </row>
    <row r="65" spans="2:18">
      <c r="B65" s="140" t="s">
        <v>166</v>
      </c>
      <c r="I65" s="144">
        <v>3</v>
      </c>
      <c r="J65" s="144">
        <v>14</v>
      </c>
      <c r="K65" s="144">
        <v>4</v>
      </c>
      <c r="L65" s="144">
        <v>4</v>
      </c>
      <c r="M65" s="144">
        <v>-9</v>
      </c>
      <c r="N65" s="144">
        <v>-36</v>
      </c>
      <c r="O65" s="144">
        <v>-37</v>
      </c>
      <c r="P65" s="142">
        <f>+P51-P58</f>
        <v>-3</v>
      </c>
      <c r="Q65" s="142">
        <f>+Q51-Q58</f>
        <v>8</v>
      </c>
      <c r="R65" s="142">
        <f>+R51-R58</f>
        <v>-1</v>
      </c>
    </row>
    <row r="66" spans="2:18">
      <c r="B66" s="140" t="s">
        <v>167</v>
      </c>
      <c r="I66" s="144">
        <v>8</v>
      </c>
      <c r="J66" s="144">
        <v>-7</v>
      </c>
      <c r="K66" s="144">
        <v>-3</v>
      </c>
      <c r="L66" s="144">
        <v>3</v>
      </c>
      <c r="M66" s="144">
        <v>-1</v>
      </c>
      <c r="N66" s="144">
        <v>-15</v>
      </c>
      <c r="O66" s="144">
        <v>-4</v>
      </c>
      <c r="P66" s="142">
        <f t="shared" ref="P66:P68" si="6">+P52-P59</f>
        <v>6</v>
      </c>
      <c r="Q66" s="142">
        <f t="shared" ref="Q66:R68" si="7">+Q52-Q59</f>
        <v>3</v>
      </c>
      <c r="R66" s="142">
        <f t="shared" si="7"/>
        <v>10</v>
      </c>
    </row>
    <row r="67" spans="2:18">
      <c r="B67" s="140" t="s">
        <v>168</v>
      </c>
      <c r="I67" s="144">
        <v>-4</v>
      </c>
      <c r="J67" s="144">
        <v>-5</v>
      </c>
      <c r="K67" s="144">
        <v>-4</v>
      </c>
      <c r="L67" s="144">
        <v>3</v>
      </c>
      <c r="M67" s="144">
        <v>-6</v>
      </c>
      <c r="N67" s="144">
        <v>-13</v>
      </c>
      <c r="O67" s="144">
        <v>1</v>
      </c>
      <c r="P67" s="142">
        <f t="shared" si="6"/>
        <v>4</v>
      </c>
      <c r="Q67" s="142">
        <f t="shared" si="7"/>
        <v>4</v>
      </c>
      <c r="R67" s="142">
        <f t="shared" si="7"/>
        <v>-1</v>
      </c>
    </row>
    <row r="68" spans="2:18">
      <c r="B68" s="140" t="s">
        <v>169</v>
      </c>
      <c r="I68" s="144">
        <v>3</v>
      </c>
      <c r="J68" s="144">
        <v>4</v>
      </c>
      <c r="K68" s="144">
        <v>4</v>
      </c>
      <c r="L68" s="144">
        <v>2</v>
      </c>
      <c r="M68" s="144">
        <v>-6</v>
      </c>
      <c r="N68" s="144">
        <v>-3</v>
      </c>
      <c r="O68" s="144">
        <v>-11</v>
      </c>
      <c r="P68" s="142">
        <f t="shared" si="6"/>
        <v>3</v>
      </c>
      <c r="Q68" s="142">
        <f t="shared" si="7"/>
        <v>1</v>
      </c>
      <c r="R68" s="142">
        <f t="shared" si="7"/>
        <v>0</v>
      </c>
    </row>
    <row r="69" spans="2:18" s="97" customFormat="1">
      <c r="B69" s="141" t="s">
        <v>257</v>
      </c>
      <c r="I69" s="145">
        <v>10</v>
      </c>
      <c r="J69" s="145">
        <v>6</v>
      </c>
      <c r="K69" s="145">
        <v>1</v>
      </c>
      <c r="L69" s="145">
        <v>12</v>
      </c>
      <c r="M69" s="145">
        <v>-22</v>
      </c>
      <c r="N69" s="145">
        <v>-67</v>
      </c>
      <c r="O69" s="145">
        <f>+SUM(O65:O68)</f>
        <v>-51</v>
      </c>
      <c r="P69" s="143">
        <f>+SUM(P65:P68)</f>
        <v>10</v>
      </c>
      <c r="Q69" s="143">
        <f>+SUM(Q65:Q68)</f>
        <v>16</v>
      </c>
      <c r="R69" s="143">
        <f>+SUM(R65:R68)</f>
        <v>8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8BBA-1BA2-4ECC-AA24-2BC0F0E64612}">
  <sheetPr>
    <tabColor theme="0" tint="-0.249977111117893"/>
  </sheetPr>
  <dimension ref="A1:DB261"/>
  <sheetViews>
    <sheetView showGridLines="0" topLeftCell="A167" zoomScaleNormal="100" workbookViewId="0">
      <pane xSplit="1" topLeftCell="BI1" activePane="topRight" state="frozen"/>
      <selection pane="topRight" activeCell="BT188" sqref="BT188"/>
    </sheetView>
  </sheetViews>
  <sheetFormatPr defaultColWidth="11.453125" defaultRowHeight="14.5" outlineLevelRow="1"/>
  <cols>
    <col min="1" max="1" width="22.81640625" bestFit="1" customWidth="1"/>
    <col min="2" max="34" width="11.453125" customWidth="1"/>
    <col min="36" max="38" width="11.453125" customWidth="1"/>
    <col min="39" max="39" width="13.81640625" bestFit="1" customWidth="1"/>
    <col min="47" max="47" width="1.453125" customWidth="1"/>
    <col min="48" max="51" width="10.81640625" customWidth="1"/>
  </cols>
  <sheetData>
    <row r="1" spans="1:7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V1" s="28" t="s">
        <v>0</v>
      </c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</row>
    <row r="2" spans="1:72">
      <c r="A2" s="2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72">
      <c r="A3" s="2" t="s">
        <v>285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V3" s="2" t="s">
        <v>250</v>
      </c>
      <c r="AW3" s="27"/>
      <c r="AY3" s="27"/>
      <c r="BC3" s="27"/>
      <c r="BD3" s="24"/>
      <c r="BE3" s="24"/>
      <c r="BF3" s="24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</row>
    <row r="4" spans="1:72">
      <c r="A4" s="3" t="s">
        <v>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214"/>
      <c r="AK4" s="3"/>
      <c r="AL4" s="3"/>
      <c r="AM4" s="3"/>
      <c r="AN4" s="214"/>
      <c r="AU4" s="44"/>
      <c r="AV4" s="3" t="s">
        <v>50</v>
      </c>
      <c r="AW4" s="27"/>
      <c r="AY4" s="27"/>
      <c r="AZ4" s="44"/>
      <c r="BA4" s="24"/>
      <c r="BB4" s="44"/>
      <c r="BC4" s="24"/>
      <c r="BD4" s="44"/>
      <c r="BE4" s="24"/>
      <c r="BG4" s="24"/>
      <c r="BH4" s="24"/>
      <c r="BI4" s="24"/>
      <c r="BJ4" s="24"/>
      <c r="BK4" s="24"/>
      <c r="BL4" s="184"/>
      <c r="BM4" s="184"/>
      <c r="BN4" s="184"/>
      <c r="BO4" s="184"/>
      <c r="BP4" s="24"/>
      <c r="BQ4" s="24"/>
      <c r="BR4" s="24"/>
      <c r="BS4" s="24"/>
      <c r="BT4" s="24"/>
    </row>
    <row r="5" spans="1:72">
      <c r="A5" s="4"/>
      <c r="B5" s="4"/>
      <c r="C5" s="4"/>
      <c r="D5" s="184"/>
      <c r="E5" s="4"/>
      <c r="F5" s="4"/>
      <c r="G5" s="4"/>
      <c r="H5" s="184"/>
      <c r="I5" s="4"/>
      <c r="J5" s="4"/>
      <c r="K5" s="4"/>
      <c r="L5" s="184"/>
      <c r="M5" s="4"/>
      <c r="N5" s="4"/>
      <c r="O5" s="4"/>
      <c r="P5" s="184"/>
      <c r="Q5" s="4"/>
      <c r="R5" s="4"/>
      <c r="S5" s="4"/>
      <c r="T5" s="184"/>
      <c r="U5" s="4"/>
      <c r="V5" s="4"/>
      <c r="W5" s="4"/>
      <c r="X5" s="184"/>
      <c r="Y5" s="4"/>
      <c r="Z5" s="4"/>
      <c r="AA5" s="4"/>
      <c r="AB5" s="184"/>
      <c r="AC5" s="4"/>
      <c r="AD5" s="4"/>
      <c r="AE5" s="4"/>
      <c r="AF5" s="184"/>
      <c r="AG5" s="4"/>
      <c r="AH5" s="4"/>
      <c r="AI5" s="4"/>
      <c r="AJ5" s="184"/>
      <c r="AK5" s="199"/>
      <c r="AL5" s="199"/>
      <c r="AM5" s="199"/>
      <c r="AN5" s="184"/>
      <c r="AO5" s="199"/>
      <c r="AP5" s="199"/>
      <c r="AQ5" s="199"/>
      <c r="AR5" s="184"/>
      <c r="AS5" s="199"/>
      <c r="AT5" s="199"/>
      <c r="AU5" s="44"/>
      <c r="AW5" s="184"/>
      <c r="AX5" s="199"/>
      <c r="AY5" s="199"/>
      <c r="AZ5" s="24"/>
      <c r="BA5" s="184"/>
      <c r="BB5" s="199"/>
      <c r="BC5" s="24"/>
      <c r="BD5" s="24"/>
      <c r="BE5" s="24"/>
      <c r="BF5" s="24"/>
      <c r="BG5" s="24"/>
      <c r="BH5" s="24"/>
      <c r="BI5" s="24"/>
      <c r="BJ5" s="24"/>
      <c r="BK5" s="24"/>
      <c r="BL5" s="184"/>
      <c r="BM5" s="184"/>
      <c r="BN5" s="184"/>
      <c r="BO5" s="184"/>
      <c r="BP5" s="24"/>
      <c r="BQ5" s="24"/>
      <c r="BR5" s="24"/>
      <c r="BS5" s="24"/>
      <c r="BT5" s="24"/>
    </row>
    <row r="6" spans="1:72">
      <c r="A6" s="5" t="s">
        <v>45</v>
      </c>
      <c r="B6" s="5"/>
      <c r="C6" s="6" t="s">
        <v>178</v>
      </c>
      <c r="D6" s="6" t="s">
        <v>179</v>
      </c>
      <c r="E6" s="6" t="s">
        <v>180</v>
      </c>
      <c r="F6" s="6" t="s">
        <v>181</v>
      </c>
      <c r="G6" s="6" t="s">
        <v>182</v>
      </c>
      <c r="H6" s="6" t="s">
        <v>183</v>
      </c>
      <c r="I6" s="6" t="s">
        <v>184</v>
      </c>
      <c r="J6" s="6" t="s">
        <v>185</v>
      </c>
      <c r="K6" s="6" t="s">
        <v>186</v>
      </c>
      <c r="L6" s="6" t="s">
        <v>187</v>
      </c>
      <c r="M6" s="6" t="s">
        <v>188</v>
      </c>
      <c r="N6" s="6" t="s">
        <v>189</v>
      </c>
      <c r="O6" s="6" t="s">
        <v>190</v>
      </c>
      <c r="P6" s="6" t="s">
        <v>191</v>
      </c>
      <c r="Q6" s="6" t="s">
        <v>192</v>
      </c>
      <c r="R6" s="6" t="s">
        <v>193</v>
      </c>
      <c r="S6" s="6" t="s">
        <v>194</v>
      </c>
      <c r="T6" s="6" t="s">
        <v>195</v>
      </c>
      <c r="U6" s="6" t="s">
        <v>196</v>
      </c>
      <c r="V6" s="6" t="s">
        <v>197</v>
      </c>
      <c r="W6" s="6" t="s">
        <v>198</v>
      </c>
      <c r="X6" s="6" t="s">
        <v>199</v>
      </c>
      <c r="Y6" s="6" t="s">
        <v>200</v>
      </c>
      <c r="Z6" s="6" t="s">
        <v>201</v>
      </c>
      <c r="AA6" s="6" t="s">
        <v>202</v>
      </c>
      <c r="AB6" s="6" t="s">
        <v>203</v>
      </c>
      <c r="AC6" s="6" t="s">
        <v>204</v>
      </c>
      <c r="AD6" s="6" t="s">
        <v>205</v>
      </c>
      <c r="AE6" s="6" t="s">
        <v>206</v>
      </c>
      <c r="AF6" s="6" t="s">
        <v>207</v>
      </c>
      <c r="AG6" s="6" t="s">
        <v>208</v>
      </c>
      <c r="AH6" s="6" t="s">
        <v>209</v>
      </c>
      <c r="AI6" s="6" t="s">
        <v>210</v>
      </c>
      <c r="AJ6" s="6" t="s">
        <v>211</v>
      </c>
      <c r="AK6" s="6" t="s">
        <v>212</v>
      </c>
      <c r="AL6" s="6" t="s">
        <v>213</v>
      </c>
      <c r="AM6" s="6" t="s">
        <v>214</v>
      </c>
      <c r="AN6" s="6" t="s">
        <v>44</v>
      </c>
      <c r="AO6" s="6" t="s">
        <v>215</v>
      </c>
      <c r="AP6" s="6" t="s">
        <v>219</v>
      </c>
      <c r="AQ6" s="6" t="s">
        <v>225</v>
      </c>
      <c r="AR6" s="6" t="s">
        <v>228</v>
      </c>
      <c r="AS6" s="6" t="s">
        <v>232</v>
      </c>
      <c r="AT6" s="6" t="s">
        <v>245</v>
      </c>
      <c r="AU6" s="44"/>
      <c r="AV6" s="6" t="s">
        <v>225</v>
      </c>
      <c r="AW6" s="6" t="s">
        <v>228</v>
      </c>
      <c r="AX6" s="6" t="s">
        <v>232</v>
      </c>
      <c r="AY6" s="6" t="s">
        <v>245</v>
      </c>
      <c r="AZ6" s="6" t="s">
        <v>252</v>
      </c>
      <c r="BA6" s="6" t="s">
        <v>255</v>
      </c>
      <c r="BB6" s="6" t="s">
        <v>259</v>
      </c>
      <c r="BC6" s="6" t="s">
        <v>262</v>
      </c>
      <c r="BD6" s="6" t="s">
        <v>264</v>
      </c>
      <c r="BE6" s="6" t="s">
        <v>268</v>
      </c>
      <c r="BF6" s="6" t="s">
        <v>277</v>
      </c>
      <c r="BG6" s="6" t="s">
        <v>279</v>
      </c>
      <c r="BH6" s="6" t="s">
        <v>282</v>
      </c>
      <c r="BI6" s="6" t="s">
        <v>284</v>
      </c>
      <c r="BJ6" s="6" t="s">
        <v>288</v>
      </c>
      <c r="BK6" s="6" t="s">
        <v>304</v>
      </c>
      <c r="BL6" s="6" t="s">
        <v>374</v>
      </c>
      <c r="BM6" s="6" t="s">
        <v>377</v>
      </c>
      <c r="BN6" s="6" t="s">
        <v>380</v>
      </c>
      <c r="BO6" s="6" t="s">
        <v>382</v>
      </c>
      <c r="BP6" s="6" t="s">
        <v>385</v>
      </c>
      <c r="BQ6" s="6" t="s">
        <v>388</v>
      </c>
      <c r="BR6" s="6" t="s">
        <v>395</v>
      </c>
      <c r="BS6" s="6" t="s">
        <v>399</v>
      </c>
      <c r="BT6" s="6" t="s">
        <v>404</v>
      </c>
    </row>
    <row r="7" spans="1:72">
      <c r="A7" s="187" t="s">
        <v>48</v>
      </c>
      <c r="B7" s="187"/>
      <c r="C7" s="172">
        <v>15129.596</v>
      </c>
      <c r="D7" s="172">
        <v>19879.599000000002</v>
      </c>
      <c r="E7" s="172">
        <v>16773.446000000004</v>
      </c>
      <c r="F7" s="172">
        <v>21028.437999999995</v>
      </c>
      <c r="G7" s="172">
        <v>19648.548999999999</v>
      </c>
      <c r="H7" s="172">
        <v>24767.025999999998</v>
      </c>
      <c r="I7" s="172">
        <v>21140.584000000003</v>
      </c>
      <c r="J7" s="172">
        <v>27554.557000000001</v>
      </c>
      <c r="K7" s="172">
        <v>24042.431</v>
      </c>
      <c r="L7" s="172">
        <v>31203.419000000005</v>
      </c>
      <c r="M7" s="172">
        <v>24224.997999999992</v>
      </c>
      <c r="N7" s="172">
        <v>29469.233999999997</v>
      </c>
      <c r="O7" s="172">
        <v>26606.574000000001</v>
      </c>
      <c r="P7" s="172">
        <v>35469.860999999997</v>
      </c>
      <c r="Q7" s="172">
        <v>27715.409</v>
      </c>
      <c r="R7" s="172">
        <v>34340.047000000006</v>
      </c>
      <c r="S7" s="172">
        <v>30888.57</v>
      </c>
      <c r="T7" s="172">
        <v>41288.525000000001</v>
      </c>
      <c r="U7" s="172">
        <v>31627.951000000001</v>
      </c>
      <c r="V7" s="172">
        <v>41250.768000000011</v>
      </c>
      <c r="W7" s="172">
        <v>33267.964</v>
      </c>
      <c r="X7" s="172">
        <v>40614.011000000006</v>
      </c>
      <c r="Y7" s="172">
        <v>32987.572</v>
      </c>
      <c r="Z7" s="172">
        <v>41382.440000000017</v>
      </c>
      <c r="AA7" s="172">
        <v>34256.034</v>
      </c>
      <c r="AB7" s="172">
        <v>45852.813000000009</v>
      </c>
      <c r="AC7" s="172">
        <v>34915</v>
      </c>
      <c r="AD7" s="172">
        <v>42651.290000000008</v>
      </c>
      <c r="AE7" s="172">
        <v>35971.745000000003</v>
      </c>
      <c r="AF7" s="172">
        <v>49725.059000000001</v>
      </c>
      <c r="AG7" s="172">
        <v>37441.377999999997</v>
      </c>
      <c r="AH7" s="172">
        <v>43733.739000000001</v>
      </c>
      <c r="AI7" s="172">
        <v>36355.156999999999</v>
      </c>
      <c r="AJ7" s="172">
        <v>49226.578000000001</v>
      </c>
      <c r="AK7" s="172">
        <v>36632.976999999999</v>
      </c>
      <c r="AL7" s="172">
        <v>44014.418000000005</v>
      </c>
      <c r="AM7" s="172">
        <v>33165.071000000004</v>
      </c>
      <c r="AN7" s="172">
        <v>47317.654000000002</v>
      </c>
      <c r="AO7" s="172">
        <v>34941.534</v>
      </c>
      <c r="AP7" s="172">
        <v>36558.786999999997</v>
      </c>
      <c r="AQ7" s="172">
        <v>27520.856</v>
      </c>
      <c r="AR7" s="172">
        <v>9795.0460000000021</v>
      </c>
      <c r="AS7" s="172">
        <v>21275.326000000001</v>
      </c>
      <c r="AT7" s="172">
        <v>39609.744999999995</v>
      </c>
      <c r="AU7" s="44"/>
      <c r="AV7" s="34">
        <v>27995.973999999998</v>
      </c>
      <c r="AW7" s="34">
        <v>14903.316000000001</v>
      </c>
      <c r="AX7" s="34">
        <v>28508.698</v>
      </c>
      <c r="AY7" s="34">
        <v>45500.006999999998</v>
      </c>
      <c r="AZ7" s="34">
        <v>29186.569</v>
      </c>
      <c r="BA7" s="34">
        <v>50707.15</v>
      </c>
      <c r="BB7" s="34">
        <v>52573.932000000001</v>
      </c>
      <c r="BC7" s="34">
        <v>61672.245999999999</v>
      </c>
      <c r="BD7" s="47">
        <v>38475.853000000003</v>
      </c>
      <c r="BE7" s="34">
        <v>50463.61</v>
      </c>
      <c r="BF7" s="34">
        <v>33232.084000000003</v>
      </c>
      <c r="BG7" s="47">
        <v>53529.887000000002</v>
      </c>
      <c r="BH7" s="47">
        <v>41582.707000000002</v>
      </c>
      <c r="BI7" s="47">
        <v>55422.023999999998</v>
      </c>
      <c r="BJ7" s="47">
        <v>38695.512000000002</v>
      </c>
      <c r="BK7" s="47">
        <v>54035.915999999997</v>
      </c>
      <c r="BL7" s="47">
        <v>44394.864000000001</v>
      </c>
      <c r="BM7" s="47">
        <v>68024.395000000004</v>
      </c>
      <c r="BN7" s="47">
        <v>41179.713000000003</v>
      </c>
      <c r="BO7" s="47">
        <v>59612.870999999999</v>
      </c>
      <c r="BP7" s="47">
        <v>50782.627999999997</v>
      </c>
      <c r="BQ7" s="47">
        <v>67323.02</v>
      </c>
      <c r="BR7" s="47">
        <v>43138.27</v>
      </c>
      <c r="BS7" s="47">
        <v>61951.445</v>
      </c>
      <c r="BT7" s="47">
        <v>47814.591</v>
      </c>
    </row>
    <row r="8" spans="1:72">
      <c r="A8" s="187" t="s">
        <v>49</v>
      </c>
      <c r="B8" s="187"/>
      <c r="C8" s="172">
        <v>-6823.1480000000001</v>
      </c>
      <c r="D8" s="172">
        <v>-7697.7700000000013</v>
      </c>
      <c r="E8" s="172">
        <v>-7468.7340000000004</v>
      </c>
      <c r="F8" s="172">
        <v>-7578.2569999999978</v>
      </c>
      <c r="G8" s="172">
        <v>-7548.424</v>
      </c>
      <c r="H8" s="172">
        <v>-8491.8770000000004</v>
      </c>
      <c r="I8" s="172">
        <v>-8430.2390000000014</v>
      </c>
      <c r="J8" s="172">
        <v>-10139.010000000002</v>
      </c>
      <c r="K8" s="172">
        <v>-9915.1790000000001</v>
      </c>
      <c r="L8" s="172">
        <v>-11542.674000000003</v>
      </c>
      <c r="M8" s="172">
        <v>-10880.362000000001</v>
      </c>
      <c r="N8" s="172">
        <v>-11189.315000000002</v>
      </c>
      <c r="O8" s="172">
        <v>-10923.79</v>
      </c>
      <c r="P8" s="172">
        <v>-12848.290999999997</v>
      </c>
      <c r="Q8" s="172">
        <v>-12528.311000000002</v>
      </c>
      <c r="R8" s="172">
        <v>-13114.853999999999</v>
      </c>
      <c r="S8" s="172">
        <v>-13190.601000000001</v>
      </c>
      <c r="T8" s="172">
        <v>-15959.227000000001</v>
      </c>
      <c r="U8" s="172">
        <v>-14906.841999999997</v>
      </c>
      <c r="V8" s="172">
        <v>-17859.277999999998</v>
      </c>
      <c r="W8" s="172">
        <v>-15232.914000000001</v>
      </c>
      <c r="X8" s="172">
        <v>-15988.611000000001</v>
      </c>
      <c r="Y8" s="172">
        <v>-15041.146000000001</v>
      </c>
      <c r="Z8" s="172">
        <v>-17775.009999999995</v>
      </c>
      <c r="AA8" s="172">
        <v>-15493.71</v>
      </c>
      <c r="AB8" s="172">
        <v>-18698.693999999996</v>
      </c>
      <c r="AC8" s="172">
        <v>-16714</v>
      </c>
      <c r="AD8" s="172">
        <v>-18012.03</v>
      </c>
      <c r="AE8" s="172">
        <v>-15756.74</v>
      </c>
      <c r="AF8" s="172">
        <v>-20379.103000000003</v>
      </c>
      <c r="AG8" s="172">
        <v>-17913.707000000002</v>
      </c>
      <c r="AH8" s="172">
        <v>-19350.289999999994</v>
      </c>
      <c r="AI8" s="172">
        <v>-16388.364000000001</v>
      </c>
      <c r="AJ8" s="172">
        <v>-19254.743000000002</v>
      </c>
      <c r="AK8" s="172">
        <v>-17106.843999999997</v>
      </c>
      <c r="AL8" s="172">
        <v>-20550.563999999998</v>
      </c>
      <c r="AM8" s="172">
        <v>-15204.971</v>
      </c>
      <c r="AN8" s="172">
        <v>-19837.536</v>
      </c>
      <c r="AO8" s="172">
        <v>-17339.499000000003</v>
      </c>
      <c r="AP8" s="172">
        <v>-16918.980999999992</v>
      </c>
      <c r="AQ8" s="172">
        <v>-12954.593999999999</v>
      </c>
      <c r="AR8" s="172">
        <v>-5183.4410000000007</v>
      </c>
      <c r="AS8" s="172">
        <v>-11089.632000000001</v>
      </c>
      <c r="AT8" s="172">
        <v>-18040.059000000001</v>
      </c>
      <c r="AU8" s="44"/>
      <c r="AV8" s="172">
        <v>-13203.743</v>
      </c>
      <c r="AW8" s="172">
        <v>-7534.7049999999999</v>
      </c>
      <c r="AX8" s="172">
        <v>-14619.960999999999</v>
      </c>
      <c r="AY8" s="172">
        <v>-20874.386999999999</v>
      </c>
      <c r="AZ8" s="172">
        <v>-12376.45</v>
      </c>
      <c r="BA8" s="172">
        <v>-20680.901000000002</v>
      </c>
      <c r="BB8" s="172">
        <v>-19896.216</v>
      </c>
      <c r="BC8" s="172">
        <v>-23923.212</v>
      </c>
      <c r="BD8" s="150">
        <v>-15242.834999999999</v>
      </c>
      <c r="BE8" s="172">
        <v>-19970.364000000001</v>
      </c>
      <c r="BF8" s="172">
        <v>-13135.486000000001</v>
      </c>
      <c r="BG8" s="172">
        <v>-22298.499</v>
      </c>
      <c r="BH8" s="150">
        <v>-17373.227999999999</v>
      </c>
      <c r="BI8" s="150">
        <v>-22511.875</v>
      </c>
      <c r="BJ8" s="150">
        <v>-16473.303</v>
      </c>
      <c r="BK8" s="150">
        <v>-24001.966</v>
      </c>
      <c r="BL8" s="150">
        <v>-19330.852999999999</v>
      </c>
      <c r="BM8" s="150">
        <v>-29493.74</v>
      </c>
      <c r="BN8" s="150">
        <v>-18375.239000000001</v>
      </c>
      <c r="BO8" s="150">
        <v>-25655.064999999999</v>
      </c>
      <c r="BP8" s="150">
        <v>-22008.432000000001</v>
      </c>
      <c r="BQ8" s="150">
        <v>-29693.021000000001</v>
      </c>
      <c r="BR8" s="150">
        <v>-18902.654999999999</v>
      </c>
      <c r="BS8" s="150">
        <v>-28178.352999999999</v>
      </c>
      <c r="BT8" s="150">
        <v>-20936.486000000001</v>
      </c>
    </row>
    <row r="9" spans="1:72">
      <c r="A9" s="180" t="s">
        <v>46</v>
      </c>
      <c r="B9" s="180"/>
      <c r="C9" s="180">
        <v>8306.4480000000003</v>
      </c>
      <c r="D9" s="180">
        <v>12181.828999999998</v>
      </c>
      <c r="E9" s="180">
        <v>9304.7120000000032</v>
      </c>
      <c r="F9" s="180">
        <v>13450.180999999997</v>
      </c>
      <c r="G9" s="180">
        <v>12100.125</v>
      </c>
      <c r="H9" s="180">
        <v>16275.148999999998</v>
      </c>
      <c r="I9" s="180">
        <v>12710.345000000001</v>
      </c>
      <c r="J9" s="180">
        <v>17415.546999999999</v>
      </c>
      <c r="K9" s="180">
        <v>14127.252</v>
      </c>
      <c r="L9" s="180">
        <v>19660.745000000003</v>
      </c>
      <c r="M9" s="180">
        <v>13344.635999999991</v>
      </c>
      <c r="N9" s="180">
        <v>18279.918999999994</v>
      </c>
      <c r="O9" s="180">
        <v>15682.784</v>
      </c>
      <c r="P9" s="180">
        <v>22621.57</v>
      </c>
      <c r="Q9" s="180">
        <v>15187.097999999998</v>
      </c>
      <c r="R9" s="180">
        <v>21225.193000000007</v>
      </c>
      <c r="S9" s="180">
        <v>17697.968999999997</v>
      </c>
      <c r="T9" s="180">
        <v>25329.298000000003</v>
      </c>
      <c r="U9" s="180">
        <v>16721.109000000004</v>
      </c>
      <c r="V9" s="180">
        <v>23391.490000000005</v>
      </c>
      <c r="W9" s="180">
        <v>18035.05</v>
      </c>
      <c r="X9" s="180">
        <v>24625.400000000005</v>
      </c>
      <c r="Y9" s="180">
        <v>17946.425999999999</v>
      </c>
      <c r="Z9" s="180">
        <v>23607.430000000022</v>
      </c>
      <c r="AA9" s="180">
        <v>18762.324000000001</v>
      </c>
      <c r="AB9" s="180">
        <v>27154.119000000013</v>
      </c>
      <c r="AC9" s="180">
        <v>18201</v>
      </c>
      <c r="AD9" s="180">
        <v>24639.260000000009</v>
      </c>
      <c r="AE9" s="180">
        <v>20215.005000000005</v>
      </c>
      <c r="AF9" s="180">
        <v>29345.955999999998</v>
      </c>
      <c r="AG9" s="180">
        <v>19527.670999999995</v>
      </c>
      <c r="AH9" s="180">
        <v>24383.449000000008</v>
      </c>
      <c r="AI9" s="180">
        <v>19966.792999999998</v>
      </c>
      <c r="AJ9" s="180">
        <v>29971.834999999999</v>
      </c>
      <c r="AK9" s="180">
        <v>19526.133000000002</v>
      </c>
      <c r="AL9" s="180">
        <v>23463.854000000007</v>
      </c>
      <c r="AM9" s="180">
        <v>17960.100000000006</v>
      </c>
      <c r="AN9" s="180">
        <v>27480.118000000002</v>
      </c>
      <c r="AO9" s="180">
        <v>17602.034999999996</v>
      </c>
      <c r="AP9" s="180">
        <v>19639.806000000004</v>
      </c>
      <c r="AQ9" s="180">
        <v>14566.262000000001</v>
      </c>
      <c r="AR9" s="180">
        <v>4611.6050000000014</v>
      </c>
      <c r="AS9" s="180">
        <v>10185.694</v>
      </c>
      <c r="AT9" s="180">
        <v>21569.685999999994</v>
      </c>
      <c r="AU9" s="44"/>
      <c r="AV9" s="180">
        <v>14792.231</v>
      </c>
      <c r="AW9" s="180">
        <v>7368.6109999999999</v>
      </c>
      <c r="AX9" s="180">
        <v>13888.736999999999</v>
      </c>
      <c r="AY9" s="180">
        <v>24625.62</v>
      </c>
      <c r="AZ9" s="180">
        <v>16810.118999999999</v>
      </c>
      <c r="BA9" s="180">
        <v>30026.249</v>
      </c>
      <c r="BB9" s="180">
        <v>32677.716</v>
      </c>
      <c r="BC9" s="180">
        <v>37749.034</v>
      </c>
      <c r="BD9" s="151">
        <v>23233.018</v>
      </c>
      <c r="BE9" s="180">
        <v>30493.245999999999</v>
      </c>
      <c r="BF9" s="180">
        <v>20096.598000000002</v>
      </c>
      <c r="BG9" s="180">
        <v>31231.388000000003</v>
      </c>
      <c r="BH9" s="180">
        <v>24209.478999999999</v>
      </c>
      <c r="BI9" s="180">
        <v>32910.148999999998</v>
      </c>
      <c r="BJ9" s="180">
        <v>22222.208999999999</v>
      </c>
      <c r="BK9" s="180">
        <v>30033.95</v>
      </c>
      <c r="BL9" s="180">
        <v>25064.010999999999</v>
      </c>
      <c r="BM9" s="180">
        <v>38530.654999999999</v>
      </c>
      <c r="BN9" s="180">
        <v>22804.473999999998</v>
      </c>
      <c r="BO9" s="180">
        <v>33957.805999999997</v>
      </c>
      <c r="BP9" s="180">
        <v>28774.196</v>
      </c>
      <c r="BQ9" s="180">
        <v>37629.999000000003</v>
      </c>
      <c r="BR9" s="180">
        <v>24235.615000000002</v>
      </c>
      <c r="BS9" s="180">
        <v>33773.091999999997</v>
      </c>
      <c r="BT9" s="180">
        <v>26878.105</v>
      </c>
    </row>
    <row r="10" spans="1:72">
      <c r="A10" s="187" t="s">
        <v>47</v>
      </c>
      <c r="B10" s="187"/>
      <c r="C10" s="172">
        <v>2283.0549999999998</v>
      </c>
      <c r="D10" s="172">
        <v>5247.6869999999999</v>
      </c>
      <c r="E10" s="172">
        <v>2635.2849999999999</v>
      </c>
      <c r="F10" s="172">
        <v>5757.7690000000002</v>
      </c>
      <c r="G10" s="172">
        <v>4544.2690000000002</v>
      </c>
      <c r="H10" s="172">
        <v>8022.1490000000013</v>
      </c>
      <c r="I10" s="172">
        <v>4627.2619999999988</v>
      </c>
      <c r="J10" s="172">
        <v>7764.6909999999989</v>
      </c>
      <c r="K10" s="172">
        <v>5111.3950000000004</v>
      </c>
      <c r="L10" s="172">
        <v>9678.7990000000009</v>
      </c>
      <c r="M10" s="172">
        <v>3669.4580000000005</v>
      </c>
      <c r="N10" s="172">
        <v>7542.5920000000006</v>
      </c>
      <c r="O10" s="172">
        <v>5490.732</v>
      </c>
      <c r="P10" s="172">
        <v>11178.236000000001</v>
      </c>
      <c r="Q10" s="172">
        <v>4015.66</v>
      </c>
      <c r="R10" s="172">
        <v>8623.507999999998</v>
      </c>
      <c r="S10" s="172">
        <v>5581.54</v>
      </c>
      <c r="T10" s="172">
        <v>11513.677</v>
      </c>
      <c r="U10" s="172">
        <v>3677.148000000001</v>
      </c>
      <c r="V10" s="172">
        <v>8733.9359999999979</v>
      </c>
      <c r="W10" s="172">
        <v>4362.8670000000002</v>
      </c>
      <c r="X10" s="172">
        <v>10123.566999999999</v>
      </c>
      <c r="Y10" s="172">
        <v>3944.5530000000017</v>
      </c>
      <c r="Z10" s="172">
        <v>8006.2929999999978</v>
      </c>
      <c r="AA10" s="172">
        <v>4402.9520000000002</v>
      </c>
      <c r="AB10" s="172">
        <v>11026.39</v>
      </c>
      <c r="AC10" s="172">
        <v>3236</v>
      </c>
      <c r="AD10" s="172">
        <v>7926.8820000000014</v>
      </c>
      <c r="AE10" s="172">
        <v>4481.2370000000001</v>
      </c>
      <c r="AF10" s="172">
        <v>11651.448</v>
      </c>
      <c r="AG10" s="172">
        <v>3048.4720000000016</v>
      </c>
      <c r="AH10" s="172">
        <v>6022.5469999999987</v>
      </c>
      <c r="AI10" s="172">
        <v>2951.34</v>
      </c>
      <c r="AJ10" s="172">
        <v>11139.602000000001</v>
      </c>
      <c r="AK10" s="172">
        <v>2288.3389999999999</v>
      </c>
      <c r="AL10" s="172">
        <v>4275.8069999999989</v>
      </c>
      <c r="AM10" s="172">
        <v>1192.7429999999999</v>
      </c>
      <c r="AN10" s="172">
        <v>8335.1560000000009</v>
      </c>
      <c r="AO10" s="172">
        <v>-849.00100000000202</v>
      </c>
      <c r="AP10" s="172">
        <v>323.03000000000065</v>
      </c>
      <c r="AQ10" s="172">
        <v>-2569.3270000000002</v>
      </c>
      <c r="AR10" s="172">
        <v>-5155.857</v>
      </c>
      <c r="AS10" s="172">
        <v>-193.95799999999963</v>
      </c>
      <c r="AT10" s="172">
        <v>4373.0110000000004</v>
      </c>
      <c r="AU10" s="44"/>
      <c r="AV10" s="172">
        <v>-2572.15</v>
      </c>
      <c r="AW10" s="172">
        <v>-4018.279</v>
      </c>
      <c r="AX10" s="172">
        <v>1176.413</v>
      </c>
      <c r="AY10" s="172">
        <v>5354.0370000000003</v>
      </c>
      <c r="AZ10" s="172">
        <v>172.869</v>
      </c>
      <c r="BA10" s="172">
        <v>11153.691999999999</v>
      </c>
      <c r="BB10" s="172">
        <v>12150.456</v>
      </c>
      <c r="BC10" s="172">
        <v>14564.148999999999</v>
      </c>
      <c r="BD10" s="150">
        <v>3011.636</v>
      </c>
      <c r="BE10" s="172">
        <v>7244.52</v>
      </c>
      <c r="BF10" s="172">
        <v>91.528999999999996</v>
      </c>
      <c r="BG10" s="172">
        <v>8510.5249999999996</v>
      </c>
      <c r="BH10" s="150">
        <v>3611.0889999999999</v>
      </c>
      <c r="BI10" s="150">
        <v>9335.9930000000004</v>
      </c>
      <c r="BJ10" s="150">
        <v>397.92899999999997</v>
      </c>
      <c r="BK10" s="150">
        <v>5586.4530000000004</v>
      </c>
      <c r="BL10" s="150">
        <v>2898.3980000000001</v>
      </c>
      <c r="BM10" s="150">
        <v>12155.624</v>
      </c>
      <c r="BN10" s="150">
        <v>42.499000000000002</v>
      </c>
      <c r="BO10" s="150">
        <v>7399.4939999999997</v>
      </c>
      <c r="BP10" s="150">
        <v>4669.0659999999998</v>
      </c>
      <c r="BQ10" s="150">
        <v>10163.361000000001</v>
      </c>
      <c r="BR10" s="150">
        <v>931.11</v>
      </c>
      <c r="BS10" s="150">
        <v>5763.0519999999997</v>
      </c>
      <c r="BT10" s="150">
        <v>1516.1949999999999</v>
      </c>
    </row>
    <row r="11" spans="1:72">
      <c r="A11" s="187" t="s">
        <v>56</v>
      </c>
      <c r="B11" s="193"/>
      <c r="C11" s="172">
        <v>2590.1689999999999</v>
      </c>
      <c r="D11" s="172">
        <v>5585.1980000000003</v>
      </c>
      <c r="E11" s="172">
        <v>2984.0169999999998</v>
      </c>
      <c r="F11" s="172">
        <v>6112.7389999999996</v>
      </c>
      <c r="G11" s="172">
        <v>4964.4220000000005</v>
      </c>
      <c r="H11" s="172">
        <v>8480.6440000000002</v>
      </c>
      <c r="I11" s="172">
        <v>5129.8099999999995</v>
      </c>
      <c r="J11" s="172">
        <v>8470.6689999999981</v>
      </c>
      <c r="K11" s="172">
        <v>5682.0610000000006</v>
      </c>
      <c r="L11" s="172">
        <v>10297.208000000002</v>
      </c>
      <c r="M11" s="172">
        <v>4348.6560000000009</v>
      </c>
      <c r="N11" s="172">
        <v>8236.2219999999979</v>
      </c>
      <c r="O11" s="172">
        <v>6187.2979999999998</v>
      </c>
      <c r="P11" s="172">
        <v>11918.683000000001</v>
      </c>
      <c r="Q11" s="172">
        <v>4781.1090000000004</v>
      </c>
      <c r="R11" s="172">
        <v>9458.6469999999972</v>
      </c>
      <c r="S11" s="172">
        <v>6443.9719999999998</v>
      </c>
      <c r="T11" s="172">
        <v>12448.271999999999</v>
      </c>
      <c r="U11" s="172">
        <v>4634.5480000000025</v>
      </c>
      <c r="V11" s="172">
        <v>9757.002999999997</v>
      </c>
      <c r="W11" s="172">
        <v>5436.07</v>
      </c>
      <c r="X11" s="172">
        <v>10716.766</v>
      </c>
      <c r="Y11" s="172">
        <v>4760.8080000000009</v>
      </c>
      <c r="Z11" s="172">
        <v>8821.7489999999998</v>
      </c>
      <c r="AA11" s="172">
        <v>5198.4740000000002</v>
      </c>
      <c r="AB11" s="172">
        <v>11793.938</v>
      </c>
      <c r="AC11" s="172">
        <v>3960.3349999999991</v>
      </c>
      <c r="AD11" s="172">
        <v>8637.0180000000037</v>
      </c>
      <c r="AE11" s="172">
        <v>5192.6970000000001</v>
      </c>
      <c r="AF11" s="172">
        <v>12372.599000000002</v>
      </c>
      <c r="AG11" s="172">
        <v>3798.5659999999989</v>
      </c>
      <c r="AH11" s="172">
        <v>6982.8070000000007</v>
      </c>
      <c r="AI11" s="172">
        <v>3800.0920000000001</v>
      </c>
      <c r="AJ11" s="172">
        <v>12007.310000000001</v>
      </c>
      <c r="AK11" s="172">
        <v>3177.7489999999998</v>
      </c>
      <c r="AL11" s="172">
        <v>5190.1619999999966</v>
      </c>
      <c r="AM11" s="172">
        <v>4521.3289999999997</v>
      </c>
      <c r="AN11" s="172">
        <v>11611.272000000003</v>
      </c>
      <c r="AO11" s="172">
        <v>3006.5049999999974</v>
      </c>
      <c r="AP11" s="172">
        <v>4124.5069999999978</v>
      </c>
      <c r="AQ11" s="172">
        <v>1142.3379999999997</v>
      </c>
      <c r="AR11" s="172">
        <v>-1919.6220000000003</v>
      </c>
      <c r="AS11" s="172">
        <v>2735.9059999999999</v>
      </c>
      <c r="AT11" s="172">
        <v>6860.9060000000009</v>
      </c>
      <c r="AU11" s="44"/>
      <c r="AV11" s="172">
        <v>1139.5050000000001</v>
      </c>
      <c r="AW11" s="172">
        <v>-782.03400000000056</v>
      </c>
      <c r="AX11" s="172">
        <v>4106.277</v>
      </c>
      <c r="AY11" s="172">
        <v>7841.9320000000007</v>
      </c>
      <c r="AZ11" s="172">
        <v>2970.3440000000001</v>
      </c>
      <c r="BA11" s="172">
        <v>14097.422999999999</v>
      </c>
      <c r="BB11" s="172">
        <v>15194.5</v>
      </c>
      <c r="BC11" s="172">
        <v>18310.644</v>
      </c>
      <c r="BD11" s="150">
        <v>6372.34</v>
      </c>
      <c r="BE11" s="172">
        <v>10528.617</v>
      </c>
      <c r="BF11" s="172">
        <v>4420.7829999999994</v>
      </c>
      <c r="BG11" s="172">
        <v>12392.142</v>
      </c>
      <c r="BH11" s="172">
        <v>6974.01</v>
      </c>
      <c r="BI11" s="172">
        <v>13054.365</v>
      </c>
      <c r="BJ11" s="172">
        <v>4284.5509999999995</v>
      </c>
      <c r="BK11" s="172">
        <v>9183.8230000000003</v>
      </c>
      <c r="BL11" s="172">
        <v>6562.6769999999997</v>
      </c>
      <c r="BM11" s="172">
        <v>15899.078</v>
      </c>
      <c r="BN11" s="172">
        <v>3482.183</v>
      </c>
      <c r="BO11" s="172">
        <v>12183.27</v>
      </c>
      <c r="BP11" s="172">
        <v>8951.81</v>
      </c>
      <c r="BQ11" s="172">
        <v>14460.663</v>
      </c>
      <c r="BR11" s="172">
        <v>4776.3940000000002</v>
      </c>
      <c r="BS11" s="172">
        <v>9934.5119999999988</v>
      </c>
      <c r="BT11" s="172">
        <v>5999.7379999999994</v>
      </c>
    </row>
    <row r="12" spans="1:72">
      <c r="A12" s="187" t="s">
        <v>263</v>
      </c>
      <c r="B12" s="190"/>
      <c r="C12" s="172">
        <v>307.11399999999998</v>
      </c>
      <c r="D12" s="172">
        <v>337.51100000000002</v>
      </c>
      <c r="E12" s="172">
        <v>348.73199999999997</v>
      </c>
      <c r="F12" s="172">
        <v>354.97</v>
      </c>
      <c r="G12" s="172">
        <v>420.15300000000002</v>
      </c>
      <c r="H12" s="172">
        <v>458.495</v>
      </c>
      <c r="I12" s="172">
        <v>502.54799999999989</v>
      </c>
      <c r="J12" s="172">
        <v>705.97800000000007</v>
      </c>
      <c r="K12" s="172">
        <v>570.66600000000005</v>
      </c>
      <c r="L12" s="172">
        <v>618.40899999999999</v>
      </c>
      <c r="M12" s="172">
        <v>679.19799999999987</v>
      </c>
      <c r="N12" s="172">
        <v>693.62999999999988</v>
      </c>
      <c r="O12" s="172">
        <v>696.56600000000003</v>
      </c>
      <c r="P12" s="172">
        <v>740.44699999999989</v>
      </c>
      <c r="Q12" s="172">
        <v>765.44900000000007</v>
      </c>
      <c r="R12" s="172">
        <v>835.13900000000012</v>
      </c>
      <c r="S12" s="172">
        <v>862.43200000000002</v>
      </c>
      <c r="T12" s="172">
        <v>934.59500000000003</v>
      </c>
      <c r="U12" s="172">
        <v>957.40000000000009</v>
      </c>
      <c r="V12" s="172">
        <v>1023.067</v>
      </c>
      <c r="W12" s="172">
        <v>1073.203</v>
      </c>
      <c r="X12" s="172">
        <v>593.19900000000007</v>
      </c>
      <c r="Y12" s="172">
        <v>816.25500000000011</v>
      </c>
      <c r="Z12" s="172">
        <v>815.45599999999968</v>
      </c>
      <c r="AA12" s="172">
        <v>795.52200000000005</v>
      </c>
      <c r="AB12" s="172">
        <v>767.54799999999989</v>
      </c>
      <c r="AC12" s="172">
        <v>724.33500000000026</v>
      </c>
      <c r="AD12" s="172">
        <v>710.13599999999997</v>
      </c>
      <c r="AE12" s="172">
        <v>711.46</v>
      </c>
      <c r="AF12" s="172">
        <v>721.15100000000007</v>
      </c>
      <c r="AG12" s="172">
        <v>750.09399999999982</v>
      </c>
      <c r="AH12" s="172">
        <v>960.26000000000022</v>
      </c>
      <c r="AI12" s="172">
        <v>848.75199999999995</v>
      </c>
      <c r="AJ12" s="172">
        <v>867.70800000000008</v>
      </c>
      <c r="AK12" s="172">
        <v>889.40999999999985</v>
      </c>
      <c r="AL12" s="172">
        <v>914.35500000000002</v>
      </c>
      <c r="AM12" s="172">
        <v>3328.5859999999998</v>
      </c>
      <c r="AN12" s="172">
        <v>3276.1160000000004</v>
      </c>
      <c r="AO12" s="172">
        <v>3855.5060000000003</v>
      </c>
      <c r="AP12" s="172">
        <v>3801.476999999999</v>
      </c>
      <c r="AQ12" s="172">
        <v>3711.665</v>
      </c>
      <c r="AR12" s="172">
        <v>3236.2349999999997</v>
      </c>
      <c r="AS12" s="172">
        <v>2929.8639999999996</v>
      </c>
      <c r="AT12" s="172">
        <v>2487.8950000000004</v>
      </c>
      <c r="AU12" s="44"/>
      <c r="AV12" s="172">
        <v>3711.6550000000002</v>
      </c>
      <c r="AW12" s="172">
        <v>3236.2449999999994</v>
      </c>
      <c r="AX12" s="172">
        <v>2929.864</v>
      </c>
      <c r="AY12" s="172">
        <v>2487.8950000000004</v>
      </c>
      <c r="AZ12" s="172">
        <v>2797.4749999999999</v>
      </c>
      <c r="BA12" s="172">
        <v>2943.7309999999998</v>
      </c>
      <c r="BB12" s="172">
        <v>3044.0439999999999</v>
      </c>
      <c r="BC12" s="172">
        <v>3746.4950000000008</v>
      </c>
      <c r="BD12" s="172">
        <v>3360.7040000000002</v>
      </c>
      <c r="BE12" s="172">
        <v>3284.0969999999998</v>
      </c>
      <c r="BF12" s="172">
        <v>4329.253999999999</v>
      </c>
      <c r="BG12" s="172">
        <v>3881.6170000000002</v>
      </c>
      <c r="BH12" s="150">
        <v>3362.9210000000003</v>
      </c>
      <c r="BI12" s="150">
        <v>3718.3719999999994</v>
      </c>
      <c r="BJ12" s="150">
        <v>3886.6219999999994</v>
      </c>
      <c r="BK12" s="150">
        <v>3597.37</v>
      </c>
      <c r="BL12" s="150">
        <v>3664.2789999999995</v>
      </c>
      <c r="BM12" s="150">
        <v>3743.4539999999997</v>
      </c>
      <c r="BN12" s="150">
        <f t="shared" ref="BN12:BS12" si="0">+BN11-BN10</f>
        <v>3439.6840000000002</v>
      </c>
      <c r="BO12" s="150">
        <f t="shared" si="0"/>
        <v>4783.7760000000007</v>
      </c>
      <c r="BP12" s="150">
        <f t="shared" si="0"/>
        <v>4282.7439999999997</v>
      </c>
      <c r="BQ12" s="150">
        <f t="shared" si="0"/>
        <v>4297.3019999999997</v>
      </c>
      <c r="BR12" s="150">
        <f t="shared" si="0"/>
        <v>3845.2840000000001</v>
      </c>
      <c r="BS12" s="150">
        <f t="shared" si="0"/>
        <v>4171.4599999999991</v>
      </c>
      <c r="BT12" s="150">
        <v>4483.5429999999997</v>
      </c>
    </row>
    <row r="13" spans="1:72">
      <c r="A13" s="4"/>
      <c r="B13" s="4"/>
      <c r="C13" s="177"/>
      <c r="D13" s="177"/>
      <c r="E13" s="24"/>
      <c r="F13" s="177"/>
      <c r="G13" s="177"/>
      <c r="H13" s="177"/>
      <c r="I13" s="24"/>
      <c r="J13" s="177"/>
      <c r="K13" s="177"/>
      <c r="L13" s="177"/>
      <c r="M13" s="24"/>
      <c r="N13" s="177"/>
      <c r="O13" s="177"/>
      <c r="P13" s="177"/>
      <c r="Q13" s="24"/>
      <c r="R13" s="177"/>
      <c r="S13" s="177"/>
      <c r="T13" s="177"/>
      <c r="U13" s="24"/>
      <c r="V13" s="177"/>
      <c r="W13" s="177"/>
      <c r="X13" s="177"/>
      <c r="Y13" s="24"/>
      <c r="Z13" s="177"/>
      <c r="AA13" s="177"/>
      <c r="AB13" s="177"/>
      <c r="AC13" s="24"/>
      <c r="AD13" s="177"/>
      <c r="AE13" s="177"/>
      <c r="AF13" s="177"/>
      <c r="AG13" s="24"/>
      <c r="AH13" s="177"/>
      <c r="AI13" s="24"/>
      <c r="AJ13" s="24"/>
      <c r="AK13" s="24"/>
      <c r="AL13" s="24"/>
      <c r="AM13" s="177"/>
      <c r="AN13" s="177"/>
      <c r="AO13" s="24"/>
      <c r="AP13" s="177"/>
      <c r="AQ13" s="177"/>
      <c r="AR13" s="177"/>
      <c r="AS13" s="177"/>
      <c r="AT13" s="177"/>
      <c r="AU13" s="213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</row>
    <row r="14" spans="1:72" ht="15.5">
      <c r="A14" s="2" t="s">
        <v>247</v>
      </c>
      <c r="B14" s="2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213"/>
      <c r="AV14" s="2" t="s">
        <v>248</v>
      </c>
      <c r="AW14" s="1"/>
      <c r="AX14" s="1"/>
      <c r="AY14" s="1"/>
      <c r="AZ14" s="1"/>
      <c r="BA14" s="1"/>
      <c r="BB14" s="1"/>
      <c r="BC14" s="1"/>
      <c r="BD14" s="24"/>
      <c r="BE14" s="24"/>
      <c r="BF14" s="24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</row>
    <row r="15" spans="1:72">
      <c r="A15" s="3" t="s">
        <v>50</v>
      </c>
      <c r="B15" s="3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213"/>
      <c r="AV15" s="3" t="s">
        <v>50</v>
      </c>
      <c r="AW15" s="1"/>
      <c r="AX15" s="1"/>
      <c r="AY15" s="1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</row>
    <row r="17" spans="1:72">
      <c r="A17" s="5" t="s">
        <v>45</v>
      </c>
      <c r="B17" s="5"/>
      <c r="C17" s="6" t="s">
        <v>178</v>
      </c>
      <c r="D17" s="6" t="s">
        <v>179</v>
      </c>
      <c r="E17" s="6" t="s">
        <v>180</v>
      </c>
      <c r="F17" s="6" t="s">
        <v>181</v>
      </c>
      <c r="G17" s="6" t="s">
        <v>182</v>
      </c>
      <c r="H17" s="6" t="s">
        <v>183</v>
      </c>
      <c r="I17" s="6" t="s">
        <v>184</v>
      </c>
      <c r="J17" s="6" t="s">
        <v>185</v>
      </c>
      <c r="K17" s="6" t="s">
        <v>186</v>
      </c>
      <c r="L17" s="6" t="s">
        <v>187</v>
      </c>
      <c r="M17" s="6" t="s">
        <v>188</v>
      </c>
      <c r="N17" s="6" t="s">
        <v>189</v>
      </c>
      <c r="O17" s="6" t="s">
        <v>190</v>
      </c>
      <c r="P17" s="6" t="s">
        <v>191</v>
      </c>
      <c r="Q17" s="6" t="s">
        <v>192</v>
      </c>
      <c r="R17" s="6" t="s">
        <v>193</v>
      </c>
      <c r="S17" s="6" t="s">
        <v>194</v>
      </c>
      <c r="T17" s="6" t="s">
        <v>195</v>
      </c>
      <c r="U17" s="6" t="s">
        <v>196</v>
      </c>
      <c r="V17" s="6" t="s">
        <v>197</v>
      </c>
      <c r="W17" s="6" t="s">
        <v>198</v>
      </c>
      <c r="X17" s="6" t="s">
        <v>199</v>
      </c>
      <c r="Y17" s="6" t="s">
        <v>200</v>
      </c>
      <c r="Z17" s="6" t="s">
        <v>201</v>
      </c>
      <c r="AA17" s="6" t="s">
        <v>202</v>
      </c>
      <c r="AB17" s="6" t="s">
        <v>203</v>
      </c>
      <c r="AC17" s="6" t="s">
        <v>204</v>
      </c>
      <c r="AD17" s="6" t="s">
        <v>205</v>
      </c>
      <c r="AE17" s="6" t="s">
        <v>206</v>
      </c>
      <c r="AF17" s="6" t="s">
        <v>207</v>
      </c>
      <c r="AG17" s="6" t="s">
        <v>208</v>
      </c>
      <c r="AH17" s="6" t="s">
        <v>209</v>
      </c>
      <c r="AI17" s="6" t="s">
        <v>210</v>
      </c>
      <c r="AJ17" s="6" t="s">
        <v>211</v>
      </c>
      <c r="AK17" s="6" t="s">
        <v>212</v>
      </c>
      <c r="AL17" s="6" t="s">
        <v>213</v>
      </c>
      <c r="AM17" s="6" t="s">
        <v>214</v>
      </c>
      <c r="AN17" s="6" t="s">
        <v>44</v>
      </c>
      <c r="AO17" s="6" t="s">
        <v>215</v>
      </c>
      <c r="AP17" s="6" t="s">
        <v>219</v>
      </c>
      <c r="AQ17" s="6" t="s">
        <v>225</v>
      </c>
      <c r="AR17" s="6" t="s">
        <v>228</v>
      </c>
      <c r="AS17" s="6" t="s">
        <v>232</v>
      </c>
      <c r="AT17" s="6" t="s">
        <v>245</v>
      </c>
      <c r="AU17" s="44"/>
      <c r="AV17" s="6" t="s">
        <v>225</v>
      </c>
      <c r="AW17" s="6" t="s">
        <v>228</v>
      </c>
      <c r="AX17" s="6" t="s">
        <v>232</v>
      </c>
      <c r="AY17" s="6" t="s">
        <v>245</v>
      </c>
      <c r="AZ17" s="6" t="s">
        <v>252</v>
      </c>
      <c r="BA17" s="6" t="s">
        <v>255</v>
      </c>
      <c r="BB17" s="6" t="s">
        <v>259</v>
      </c>
      <c r="BC17" s="6" t="s">
        <v>262</v>
      </c>
      <c r="BD17" s="6" t="s">
        <v>264</v>
      </c>
      <c r="BE17" s="6" t="s">
        <v>268</v>
      </c>
      <c r="BF17" s="6" t="s">
        <v>277</v>
      </c>
      <c r="BG17" s="6" t="s">
        <v>279</v>
      </c>
      <c r="BH17" s="6" t="s">
        <v>282</v>
      </c>
      <c r="BI17" s="6" t="s">
        <v>284</v>
      </c>
      <c r="BJ17" s="6" t="s">
        <v>288</v>
      </c>
      <c r="BK17" s="6" t="s">
        <v>304</v>
      </c>
      <c r="BL17" s="6" t="s">
        <v>374</v>
      </c>
      <c r="BM17" s="6" t="s">
        <v>377</v>
      </c>
      <c r="BN17" s="6" t="s">
        <v>380</v>
      </c>
      <c r="BO17" s="6" t="s">
        <v>382</v>
      </c>
      <c r="BP17" s="6" t="s">
        <v>385</v>
      </c>
      <c r="BQ17" s="6" t="s">
        <v>388</v>
      </c>
      <c r="BR17" s="6" t="s">
        <v>395</v>
      </c>
      <c r="BS17" s="6" t="s">
        <v>399</v>
      </c>
      <c r="BT17" s="6" t="s">
        <v>404</v>
      </c>
    </row>
    <row r="18" spans="1:72">
      <c r="A18" s="3" t="s">
        <v>48</v>
      </c>
      <c r="B18" s="3"/>
      <c r="C18" s="7">
        <v>11546.087</v>
      </c>
      <c r="D18" s="7">
        <v>6796.7060000000019</v>
      </c>
      <c r="E18" s="7">
        <v>8520.482</v>
      </c>
      <c r="F18" s="7">
        <v>5741.6670000000013</v>
      </c>
      <c r="G18" s="7">
        <v>9896.5249999999996</v>
      </c>
      <c r="H18" s="7">
        <v>5323.0650000000005</v>
      </c>
      <c r="I18" s="7">
        <v>8218.780999999999</v>
      </c>
      <c r="J18" s="7">
        <v>5385.9250000000029</v>
      </c>
      <c r="K18" s="7">
        <v>12273.671</v>
      </c>
      <c r="L18" s="7">
        <v>7462.9170000000031</v>
      </c>
      <c r="M18" s="7">
        <v>10835.235999999997</v>
      </c>
      <c r="N18" s="7">
        <v>5805.8269999999975</v>
      </c>
      <c r="O18" s="7">
        <v>14606.575999999999</v>
      </c>
      <c r="P18" s="7">
        <v>7771.3779999999988</v>
      </c>
      <c r="Q18" s="7">
        <v>12398.866000000002</v>
      </c>
      <c r="R18" s="7">
        <v>5595.9859999999971</v>
      </c>
      <c r="S18" s="7">
        <v>15311.034</v>
      </c>
      <c r="T18" s="7">
        <v>8929.1570000000029</v>
      </c>
      <c r="U18" s="7">
        <v>11869.719999999998</v>
      </c>
      <c r="V18" s="7">
        <v>9021.497000000003</v>
      </c>
      <c r="W18" s="7">
        <v>16188.125</v>
      </c>
      <c r="X18" s="7">
        <v>8054.8909999999996</v>
      </c>
      <c r="Y18" s="7">
        <v>11565.518</v>
      </c>
      <c r="Z18" s="7">
        <v>6531.622000000003</v>
      </c>
      <c r="AA18" s="7">
        <v>15182.071</v>
      </c>
      <c r="AB18" s="7">
        <v>7910.8129999999983</v>
      </c>
      <c r="AC18" s="7">
        <v>11590.412000000004</v>
      </c>
      <c r="AD18" s="7">
        <v>6324.1889999999985</v>
      </c>
      <c r="AE18" s="7">
        <v>15341.793</v>
      </c>
      <c r="AF18" s="7">
        <v>8445.9100000000017</v>
      </c>
      <c r="AG18" s="7">
        <v>10054.315000000002</v>
      </c>
      <c r="AH18" s="7">
        <v>5083.6880000000019</v>
      </c>
      <c r="AI18" s="7">
        <v>14573.297</v>
      </c>
      <c r="AJ18" s="7">
        <v>7741.3210000000017</v>
      </c>
      <c r="AK18" s="7">
        <v>9788.8240000000005</v>
      </c>
      <c r="AL18" s="7">
        <v>5240.7160000000003</v>
      </c>
      <c r="AM18" s="7">
        <v>13570.63</v>
      </c>
      <c r="AN18" s="7">
        <v>7167.7329999999984</v>
      </c>
      <c r="AO18" s="7">
        <v>11727.325000000001</v>
      </c>
      <c r="AP18" s="7">
        <v>7394.8140000000021</v>
      </c>
      <c r="AQ18" s="7">
        <v>12281.735000000001</v>
      </c>
      <c r="AR18" s="7">
        <v>8585.1709999999985</v>
      </c>
      <c r="AS18" s="7">
        <v>16068.274999999998</v>
      </c>
      <c r="AT18" s="7">
        <v>15387.182000000001</v>
      </c>
      <c r="AU18" s="44"/>
      <c r="AV18" s="172">
        <v>11806.617</v>
      </c>
      <c r="AW18" s="172">
        <v>3476.9009999999998</v>
      </c>
      <c r="AX18" s="172">
        <v>8834.9030000000002</v>
      </c>
      <c r="AY18" s="172">
        <v>9496.92</v>
      </c>
      <c r="AZ18" s="172">
        <v>13554.782999999999</v>
      </c>
      <c r="BA18" s="172">
        <v>10447.784</v>
      </c>
      <c r="BB18" s="172">
        <v>13627.437</v>
      </c>
      <c r="BC18" s="172">
        <v>17997.877</v>
      </c>
      <c r="BD18" s="150">
        <v>17444.222000000002</v>
      </c>
      <c r="BE18" s="172">
        <v>17611.536</v>
      </c>
      <c r="BF18" s="172">
        <v>14999.732</v>
      </c>
      <c r="BG18" s="150">
        <v>10529.784</v>
      </c>
      <c r="BH18" s="150">
        <v>18673.789000000001</v>
      </c>
      <c r="BI18" s="150">
        <v>11542.475999999999</v>
      </c>
      <c r="BJ18" s="150">
        <v>13201.174000000001</v>
      </c>
      <c r="BK18" s="150">
        <v>9630.3169999999991</v>
      </c>
      <c r="BL18" s="150">
        <v>16568.523000000001</v>
      </c>
      <c r="BM18" s="150">
        <v>12724.692999999999</v>
      </c>
      <c r="BN18" s="150">
        <v>13848.099</v>
      </c>
      <c r="BO18" s="150">
        <v>10786.556</v>
      </c>
      <c r="BP18" s="47">
        <v>19542.330999999998</v>
      </c>
      <c r="BQ18" s="47">
        <v>12994.419</v>
      </c>
      <c r="BR18" s="47">
        <v>14094.862999999999</v>
      </c>
      <c r="BS18" s="47">
        <v>10212.058000000001</v>
      </c>
      <c r="BT18" s="47">
        <v>18546.233</v>
      </c>
    </row>
    <row r="19" spans="1:72">
      <c r="A19" s="3" t="s">
        <v>49</v>
      </c>
      <c r="B19" s="3"/>
      <c r="C19" s="7">
        <v>-5833.4880000000003</v>
      </c>
      <c r="D19" s="7">
        <v>-3729.8750000000009</v>
      </c>
      <c r="E19" s="7">
        <v>-4956.4389999999985</v>
      </c>
      <c r="F19" s="7">
        <v>-3492.1320000000014</v>
      </c>
      <c r="G19" s="7">
        <v>-4869.6380000000008</v>
      </c>
      <c r="H19" s="7">
        <v>-2865.8709999999992</v>
      </c>
      <c r="I19" s="7">
        <v>-4160.1870000000017</v>
      </c>
      <c r="J19" s="7">
        <v>-3454.0509999999995</v>
      </c>
      <c r="K19" s="7">
        <v>-6610.0709999999999</v>
      </c>
      <c r="L19" s="7">
        <v>-4468.2119999999995</v>
      </c>
      <c r="M19" s="7">
        <v>-5962.6959999999999</v>
      </c>
      <c r="N19" s="7">
        <v>-3254.737000000001</v>
      </c>
      <c r="O19" s="7">
        <v>-7402.6890000000003</v>
      </c>
      <c r="P19" s="7">
        <v>-4051.9459999999999</v>
      </c>
      <c r="Q19" s="7">
        <v>-6734.4460000000017</v>
      </c>
      <c r="R19" s="7">
        <v>-3053.8299999999981</v>
      </c>
      <c r="S19" s="7">
        <v>-7753.5880000000006</v>
      </c>
      <c r="T19" s="7">
        <v>-4723.2570000000005</v>
      </c>
      <c r="U19" s="7">
        <v>-6136.9239999999991</v>
      </c>
      <c r="V19" s="7">
        <v>-5874.4770000000026</v>
      </c>
      <c r="W19" s="7">
        <v>-8773.6589999999997</v>
      </c>
      <c r="X19" s="7">
        <v>-4412.491</v>
      </c>
      <c r="Y19" s="7">
        <v>-6412.2440000000006</v>
      </c>
      <c r="Z19" s="7">
        <v>-3560.030999999999</v>
      </c>
      <c r="AA19" s="7">
        <v>-8371.91</v>
      </c>
      <c r="AB19" s="7">
        <v>-4316.7030000000013</v>
      </c>
      <c r="AC19" s="7">
        <v>-6121.2479999999996</v>
      </c>
      <c r="AD19" s="7">
        <v>-3478.0819999999985</v>
      </c>
      <c r="AE19" s="7">
        <v>-7785.3180000000002</v>
      </c>
      <c r="AF19" s="7">
        <v>-4536.9620000000004</v>
      </c>
      <c r="AG19" s="7">
        <v>-5127.7660000000014</v>
      </c>
      <c r="AH19" s="7">
        <v>-2557.8149999999987</v>
      </c>
      <c r="AI19" s="7">
        <v>-7026</v>
      </c>
      <c r="AJ19" s="7">
        <v>-3972.3169999999991</v>
      </c>
      <c r="AK19" s="7">
        <v>-4928.7049999999999</v>
      </c>
      <c r="AL19" s="7">
        <v>-2909.1890000000003</v>
      </c>
      <c r="AM19" s="7">
        <v>-6983.6220000000003</v>
      </c>
      <c r="AN19" s="7">
        <v>-3818.5119999999997</v>
      </c>
      <c r="AO19" s="7">
        <v>-6437.7529999999988</v>
      </c>
      <c r="AP19" s="7">
        <v>-4688.8890000000029</v>
      </c>
      <c r="AQ19" s="7">
        <v>-6887.366</v>
      </c>
      <c r="AR19" s="7">
        <v>-4447.1100000000006</v>
      </c>
      <c r="AS19" s="7">
        <v>-8656.4509999999991</v>
      </c>
      <c r="AT19" s="7">
        <v>-8648.6549999999988</v>
      </c>
      <c r="AU19" s="44"/>
      <c r="AV19" s="172">
        <v>-6638.2169999999996</v>
      </c>
      <c r="AW19" s="172">
        <v>-2095.846</v>
      </c>
      <c r="AX19" s="172">
        <v>-5126.1220000000003</v>
      </c>
      <c r="AY19" s="172">
        <v>-5814.3270000000002</v>
      </c>
      <c r="AZ19" s="172">
        <v>-7442.4009999999998</v>
      </c>
      <c r="BA19" s="172">
        <v>-6019.259</v>
      </c>
      <c r="BB19" s="172">
        <v>-8100.0429999999997</v>
      </c>
      <c r="BC19" s="172">
        <v>-11409.004999999999</v>
      </c>
      <c r="BD19" s="152">
        <v>-10419.087</v>
      </c>
      <c r="BE19" s="172">
        <v>-10223.173000000001</v>
      </c>
      <c r="BF19" s="172">
        <v>-9132.1579999999994</v>
      </c>
      <c r="BG19" s="172">
        <v>-6696.2839999999997</v>
      </c>
      <c r="BH19" s="150">
        <v>-10408.511</v>
      </c>
      <c r="BI19" s="150">
        <v>-6442.0969999999998</v>
      </c>
      <c r="BJ19" s="150">
        <v>-6475.64</v>
      </c>
      <c r="BK19" s="150">
        <v>-6200.4409999999998</v>
      </c>
      <c r="BL19" s="150">
        <v>-9239.4689999999991</v>
      </c>
      <c r="BM19" s="150">
        <v>-7309.0879999999997</v>
      </c>
      <c r="BN19" s="150">
        <v>-8175.9089999999997</v>
      </c>
      <c r="BO19" s="150">
        <v>-5747.3320000000003</v>
      </c>
      <c r="BP19" s="150">
        <v>-11665.695</v>
      </c>
      <c r="BQ19" s="150">
        <v>-7099.9610000000002</v>
      </c>
      <c r="BR19" s="150">
        <v>-8006.5429999999997</v>
      </c>
      <c r="BS19" s="150">
        <v>-5210.25</v>
      </c>
      <c r="BT19" s="150">
        <v>-10352.894</v>
      </c>
    </row>
    <row r="20" spans="1:72">
      <c r="A20" s="10" t="s">
        <v>46</v>
      </c>
      <c r="B20" s="10"/>
      <c r="C20" s="11">
        <v>5712.5989999999993</v>
      </c>
      <c r="D20" s="11">
        <v>3066.831000000001</v>
      </c>
      <c r="E20" s="11">
        <v>3564.0430000000015</v>
      </c>
      <c r="F20" s="11">
        <v>2249.5349999999999</v>
      </c>
      <c r="G20" s="11">
        <v>5026.8869999999988</v>
      </c>
      <c r="H20" s="11">
        <v>2457.1940000000013</v>
      </c>
      <c r="I20" s="11">
        <v>4058.5939999999973</v>
      </c>
      <c r="J20" s="11">
        <v>1931.8740000000034</v>
      </c>
      <c r="K20" s="11">
        <v>5663.6</v>
      </c>
      <c r="L20" s="11">
        <v>2994.7050000000036</v>
      </c>
      <c r="M20" s="11">
        <v>4872.5399999999972</v>
      </c>
      <c r="N20" s="11">
        <v>2551.0899999999965</v>
      </c>
      <c r="O20" s="11">
        <v>7203.8869999999988</v>
      </c>
      <c r="P20" s="11">
        <v>3719.4319999999989</v>
      </c>
      <c r="Q20" s="11">
        <v>5664.42</v>
      </c>
      <c r="R20" s="11">
        <v>2542.155999999999</v>
      </c>
      <c r="S20" s="11">
        <v>7557.445999999999</v>
      </c>
      <c r="T20" s="11">
        <v>4205.9000000000024</v>
      </c>
      <c r="U20" s="11">
        <v>5732.7959999999985</v>
      </c>
      <c r="V20" s="11">
        <v>3147.0200000000004</v>
      </c>
      <c r="W20" s="11">
        <v>7414.4660000000003</v>
      </c>
      <c r="X20" s="11">
        <v>3642.3999999999996</v>
      </c>
      <c r="Y20" s="11">
        <v>5153.2739999999994</v>
      </c>
      <c r="Z20" s="11">
        <v>2971.591000000004</v>
      </c>
      <c r="AA20" s="11">
        <v>6810.1610000000001</v>
      </c>
      <c r="AB20" s="11">
        <v>3594.1099999999969</v>
      </c>
      <c r="AC20" s="11">
        <v>5469.1640000000043</v>
      </c>
      <c r="AD20" s="11">
        <v>2846.107</v>
      </c>
      <c r="AE20" s="11">
        <v>7556.4749999999995</v>
      </c>
      <c r="AF20" s="11">
        <v>3908.9480000000012</v>
      </c>
      <c r="AG20" s="11">
        <v>4926.5490000000009</v>
      </c>
      <c r="AH20" s="11">
        <v>2525.8730000000032</v>
      </c>
      <c r="AI20" s="11">
        <v>7547.2970000000005</v>
      </c>
      <c r="AJ20" s="11">
        <v>3769.0040000000026</v>
      </c>
      <c r="AK20" s="11">
        <v>4860.1190000000006</v>
      </c>
      <c r="AL20" s="11">
        <v>2331.527</v>
      </c>
      <c r="AM20" s="11">
        <v>6587.0079999999989</v>
      </c>
      <c r="AN20" s="11">
        <v>3349.2209999999986</v>
      </c>
      <c r="AO20" s="11">
        <v>5289.5720000000019</v>
      </c>
      <c r="AP20" s="11">
        <v>2705.9249999999993</v>
      </c>
      <c r="AQ20" s="11">
        <v>5394.3690000000006</v>
      </c>
      <c r="AR20" s="11">
        <v>4138.0609999999979</v>
      </c>
      <c r="AS20" s="11">
        <v>7411.8239999999987</v>
      </c>
      <c r="AT20" s="11">
        <v>6738.5270000000019</v>
      </c>
      <c r="AU20" s="44"/>
      <c r="AV20" s="180">
        <v>5168.3999999999996</v>
      </c>
      <c r="AW20" s="180">
        <v>1381.0550000000001</v>
      </c>
      <c r="AX20" s="180">
        <v>3708.7809999999999</v>
      </c>
      <c r="AY20" s="180">
        <v>3682.5929999999998</v>
      </c>
      <c r="AZ20" s="180">
        <v>6112.3819999999996</v>
      </c>
      <c r="BA20" s="180">
        <v>4428.5249999999996</v>
      </c>
      <c r="BB20" s="180">
        <v>5527.3940000000002</v>
      </c>
      <c r="BC20" s="180">
        <v>6588.8720000000003</v>
      </c>
      <c r="BD20" s="151">
        <v>7025.1350000000002</v>
      </c>
      <c r="BE20" s="180">
        <v>7388.3630000000003</v>
      </c>
      <c r="BF20" s="180">
        <v>5867.5739999999996</v>
      </c>
      <c r="BG20" s="180">
        <v>3833.5</v>
      </c>
      <c r="BH20" s="180">
        <v>8265.2780000000002</v>
      </c>
      <c r="BI20" s="180">
        <v>5100.3789999999999</v>
      </c>
      <c r="BJ20" s="180">
        <v>6725.5339999999997</v>
      </c>
      <c r="BK20" s="180">
        <v>3429.8760000000002</v>
      </c>
      <c r="BL20" s="180">
        <v>7329.0540000000001</v>
      </c>
      <c r="BM20" s="180">
        <v>5415.6049999999996</v>
      </c>
      <c r="BN20" s="180">
        <v>5672.19</v>
      </c>
      <c r="BO20" s="180">
        <v>5039.2240000000002</v>
      </c>
      <c r="BP20" s="180">
        <v>7876.6360000000004</v>
      </c>
      <c r="BQ20" s="180">
        <v>5894.4579999999996</v>
      </c>
      <c r="BR20" s="180">
        <v>6088.32</v>
      </c>
      <c r="BS20" s="180">
        <v>5001.808</v>
      </c>
      <c r="BT20" s="180">
        <v>8193.3389999999999</v>
      </c>
    </row>
    <row r="21" spans="1:72">
      <c r="A21" s="3" t="s">
        <v>47</v>
      </c>
      <c r="B21" s="3"/>
      <c r="C21" s="7">
        <v>2587.165</v>
      </c>
      <c r="D21" s="7">
        <v>-356.02500000000009</v>
      </c>
      <c r="E21" s="7">
        <v>1419.6509999999998</v>
      </c>
      <c r="F21" s="7">
        <v>239.98799999999983</v>
      </c>
      <c r="G21" s="7">
        <v>2995.1839999999997</v>
      </c>
      <c r="H21" s="7">
        <v>-131.54599999999982</v>
      </c>
      <c r="I21" s="7">
        <v>2203.9439999999995</v>
      </c>
      <c r="J21" s="7">
        <v>126</v>
      </c>
      <c r="K21" s="7">
        <v>3702.6510000000003</v>
      </c>
      <c r="L21" s="7">
        <v>1093.8289999999993</v>
      </c>
      <c r="M21" s="7">
        <v>2781.5029999999997</v>
      </c>
      <c r="N21" s="7">
        <v>776.3730000000005</v>
      </c>
      <c r="O21" s="7">
        <v>4953.1980000000003</v>
      </c>
      <c r="P21" s="7">
        <v>1548.5709999999999</v>
      </c>
      <c r="Q21" s="7">
        <v>3356.7569999999996</v>
      </c>
      <c r="R21" s="7">
        <v>327.59799999999996</v>
      </c>
      <c r="S21" s="7">
        <v>4668.9549999999999</v>
      </c>
      <c r="T21" s="7">
        <v>1786.5680000000002</v>
      </c>
      <c r="U21" s="7">
        <v>2939.4839999999995</v>
      </c>
      <c r="V21" s="7">
        <v>112.97700000000077</v>
      </c>
      <c r="W21" s="7">
        <v>4455.1809999999996</v>
      </c>
      <c r="X21" s="7">
        <v>1327.7510000000002</v>
      </c>
      <c r="Y21" s="7">
        <v>2479.8879999999999</v>
      </c>
      <c r="Z21" s="7">
        <v>176.39600000000064</v>
      </c>
      <c r="AA21" s="7">
        <v>4241.7839999999997</v>
      </c>
      <c r="AB21" s="7">
        <v>1514.8429999999998</v>
      </c>
      <c r="AC21" s="7">
        <v>2535.2159999999994</v>
      </c>
      <c r="AD21" s="7">
        <v>147.90400000000045</v>
      </c>
      <c r="AE21" s="7">
        <v>4673.7039999999997</v>
      </c>
      <c r="AF21" s="7">
        <v>1502.8810000000003</v>
      </c>
      <c r="AG21" s="7">
        <v>2015.2200000000003</v>
      </c>
      <c r="AH21" s="7">
        <v>481.77900000000045</v>
      </c>
      <c r="AI21" s="7">
        <v>4884.9179999999997</v>
      </c>
      <c r="AJ21" s="7">
        <v>1762.0709999999999</v>
      </c>
      <c r="AK21" s="7">
        <v>2435.4899999999998</v>
      </c>
      <c r="AL21" s="7">
        <v>-145.35499999999956</v>
      </c>
      <c r="AM21" s="7">
        <v>4095.7640000000001</v>
      </c>
      <c r="AN21" s="7">
        <v>1316.8559999999998</v>
      </c>
      <c r="AO21" s="7">
        <v>2381.9000000000005</v>
      </c>
      <c r="AP21" s="7">
        <v>304.44799999999941</v>
      </c>
      <c r="AQ21" s="7">
        <v>2722.8420000000001</v>
      </c>
      <c r="AR21" s="7">
        <v>1621.3740000000003</v>
      </c>
      <c r="AS21" s="7">
        <v>3464.5729999999994</v>
      </c>
      <c r="AT21" s="7">
        <v>2512.9700000000003</v>
      </c>
      <c r="AU21" s="44"/>
      <c r="AV21" s="172">
        <v>2725.665</v>
      </c>
      <c r="AW21" s="172">
        <v>483.79599999999999</v>
      </c>
      <c r="AX21" s="172">
        <v>2094.2020000000002</v>
      </c>
      <c r="AY21" s="172">
        <v>1531.944</v>
      </c>
      <c r="AZ21" s="172">
        <v>3822.7339999999999</v>
      </c>
      <c r="BA21" s="172">
        <v>2652.8820000000001</v>
      </c>
      <c r="BB21" s="172">
        <v>2300.076</v>
      </c>
      <c r="BC21" s="172">
        <v>2245.1840000000002</v>
      </c>
      <c r="BD21" s="152">
        <v>3684.9340000000002</v>
      </c>
      <c r="BE21" s="172">
        <v>4187.7510000000002</v>
      </c>
      <c r="BF21" s="172">
        <v>2570.39</v>
      </c>
      <c r="BG21" s="172">
        <v>-8353.6280000000006</v>
      </c>
      <c r="BH21" s="150">
        <v>3594.221</v>
      </c>
      <c r="BI21" s="150">
        <v>1019.9480000000001</v>
      </c>
      <c r="BJ21" s="150">
        <v>2082.1779999999999</v>
      </c>
      <c r="BK21" s="150">
        <v>-2160.7950000000001</v>
      </c>
      <c r="BL21" s="150">
        <v>2316.4679999999998</v>
      </c>
      <c r="BM21" s="150">
        <v>709.95</v>
      </c>
      <c r="BN21" s="150">
        <v>618.07399999999996</v>
      </c>
      <c r="BO21" s="150">
        <v>191.30099999999999</v>
      </c>
      <c r="BP21" s="150">
        <v>1810.508</v>
      </c>
      <c r="BQ21" s="150">
        <v>41.845999999999997</v>
      </c>
      <c r="BR21" s="150">
        <v>452.44</v>
      </c>
      <c r="BS21" s="150">
        <v>-520.04</v>
      </c>
      <c r="BT21" s="150">
        <v>2542.8240000000001</v>
      </c>
    </row>
    <row r="22" spans="1:72">
      <c r="A22" s="3" t="s">
        <v>56</v>
      </c>
      <c r="B22" s="14"/>
      <c r="C22" s="7">
        <v>2778.0789999999997</v>
      </c>
      <c r="D22" s="7">
        <v>200.63900000000012</v>
      </c>
      <c r="E22" s="7">
        <v>1545.3469999999998</v>
      </c>
      <c r="F22" s="7">
        <v>539.14999999999964</v>
      </c>
      <c r="G22" s="7">
        <v>3121.2949999999996</v>
      </c>
      <c r="H22" s="7">
        <v>34.791000000000167</v>
      </c>
      <c r="I22" s="7">
        <v>2401.7429999999999</v>
      </c>
      <c r="J22" s="7">
        <v>1158.7729999999992</v>
      </c>
      <c r="K22" s="7">
        <v>3896.5370000000003</v>
      </c>
      <c r="L22" s="7">
        <v>1294.1369999999997</v>
      </c>
      <c r="M22" s="7">
        <v>2984.7109999999993</v>
      </c>
      <c r="N22" s="7">
        <v>1088.3000000000002</v>
      </c>
      <c r="O22" s="7">
        <v>5163.8420000000006</v>
      </c>
      <c r="P22" s="7">
        <v>1756.9889999999996</v>
      </c>
      <c r="Q22" s="7">
        <v>3561.6180000000004</v>
      </c>
      <c r="R22" s="7">
        <v>521.90799999999945</v>
      </c>
      <c r="S22" s="7">
        <v>4913.9359999999997</v>
      </c>
      <c r="T22" s="7">
        <v>2029.2060000000001</v>
      </c>
      <c r="U22" s="7">
        <v>3176.8510000000006</v>
      </c>
      <c r="V22" s="7">
        <v>1095.0619999999999</v>
      </c>
      <c r="W22" s="7">
        <v>4707.5789999999997</v>
      </c>
      <c r="X22" s="7">
        <v>1582.5380000000005</v>
      </c>
      <c r="Y22" s="7">
        <v>3071.5599999999995</v>
      </c>
      <c r="Z22" s="7">
        <v>1184.1100000000006</v>
      </c>
      <c r="AA22" s="7">
        <v>4482.3729999999996</v>
      </c>
      <c r="AB22" s="7">
        <v>1756.71</v>
      </c>
      <c r="AC22" s="7">
        <v>2777.4319999999998</v>
      </c>
      <c r="AD22" s="7">
        <v>1486.152</v>
      </c>
      <c r="AE22" s="7">
        <v>4889.7330000000002</v>
      </c>
      <c r="AF22" s="7">
        <v>1719.7070000000003</v>
      </c>
      <c r="AG22" s="7">
        <v>2494.5509999999995</v>
      </c>
      <c r="AH22" s="7">
        <v>521.15400000000045</v>
      </c>
      <c r="AI22" s="7">
        <v>5037.9669999999996</v>
      </c>
      <c r="AJ22" s="7">
        <v>1917.5770000000002</v>
      </c>
      <c r="AK22" s="7">
        <v>2620.9399999999987</v>
      </c>
      <c r="AL22" s="7">
        <v>676.60100000000057</v>
      </c>
      <c r="AM22" s="7">
        <v>4292.4319999999998</v>
      </c>
      <c r="AN22" s="7">
        <v>1534.6599999999999</v>
      </c>
      <c r="AO22" s="7">
        <v>2662.2809999999999</v>
      </c>
      <c r="AP22" s="7">
        <v>595.89199999999983</v>
      </c>
      <c r="AQ22" s="7">
        <v>3015.9360000000001</v>
      </c>
      <c r="AR22" s="7">
        <v>1908.5400000000004</v>
      </c>
      <c r="AS22" s="7">
        <v>3752.8829999999998</v>
      </c>
      <c r="AT22" s="7">
        <v>2938.985999999999</v>
      </c>
      <c r="AU22" s="44"/>
      <c r="AV22" s="172">
        <v>3018.759</v>
      </c>
      <c r="AW22" s="172">
        <v>770.96199999999999</v>
      </c>
      <c r="AX22" s="172">
        <v>2382.5120000000002</v>
      </c>
      <c r="AY22" s="172">
        <v>1957.96</v>
      </c>
      <c r="AZ22" s="172">
        <v>4170.7950000000001</v>
      </c>
      <c r="BA22" s="172">
        <v>2972.047</v>
      </c>
      <c r="BB22" s="172">
        <v>2665.7020000000002</v>
      </c>
      <c r="BC22" s="172">
        <v>3828.4549999999999</v>
      </c>
      <c r="BD22" s="152">
        <v>4095.8610000000003</v>
      </c>
      <c r="BE22" s="172">
        <v>4605.1880000000001</v>
      </c>
      <c r="BF22" s="172">
        <v>3153.9339999999997</v>
      </c>
      <c r="BG22" s="172">
        <v>952.80500000000029</v>
      </c>
      <c r="BH22" s="172">
        <v>4293.53</v>
      </c>
      <c r="BI22" s="172">
        <v>1705.6180000000002</v>
      </c>
      <c r="BJ22" s="172">
        <v>2721.529</v>
      </c>
      <c r="BK22" s="172">
        <v>-188.57000000000016</v>
      </c>
      <c r="BL22" s="172">
        <v>3009.9560000000001</v>
      </c>
      <c r="BM22" s="172">
        <v>1427.636</v>
      </c>
      <c r="BN22" s="172">
        <v>1316.038</v>
      </c>
      <c r="BO22" s="172">
        <v>901.22800000000007</v>
      </c>
      <c r="BP22" s="172">
        <v>2526.9030000000002</v>
      </c>
      <c r="BQ22" s="172">
        <v>754.76300000000003</v>
      </c>
      <c r="BR22" s="172">
        <v>1164.56</v>
      </c>
      <c r="BS22" s="172">
        <v>123.59000000000003</v>
      </c>
      <c r="BT22" s="172">
        <v>3278.694</v>
      </c>
    </row>
    <row r="23" spans="1:72">
      <c r="A23" s="3" t="s">
        <v>263</v>
      </c>
      <c r="C23" s="7">
        <v>190.91399999999999</v>
      </c>
      <c r="D23" s="7">
        <v>556.66399999999999</v>
      </c>
      <c r="E23" s="7">
        <v>125.69600000000003</v>
      </c>
      <c r="F23" s="7">
        <v>299.16199999999992</v>
      </c>
      <c r="G23" s="7">
        <v>126.111</v>
      </c>
      <c r="H23" s="7">
        <v>166.33699999999999</v>
      </c>
      <c r="I23" s="7">
        <v>197.79900000000004</v>
      </c>
      <c r="J23" s="7">
        <v>1032.7729999999999</v>
      </c>
      <c r="K23" s="7">
        <v>193.886</v>
      </c>
      <c r="L23" s="7">
        <v>200.30800000000002</v>
      </c>
      <c r="M23" s="7">
        <v>203.20800000000003</v>
      </c>
      <c r="N23" s="7">
        <v>311.92699999999991</v>
      </c>
      <c r="O23" s="7">
        <v>210.64400000000001</v>
      </c>
      <c r="P23" s="7">
        <v>208.41800000000001</v>
      </c>
      <c r="Q23" s="7">
        <v>204.86099999999999</v>
      </c>
      <c r="R23" s="7">
        <v>194.30999999999995</v>
      </c>
      <c r="S23" s="7">
        <v>244.98099999999999</v>
      </c>
      <c r="T23" s="7">
        <v>242.63800000000003</v>
      </c>
      <c r="U23" s="7">
        <v>237.36699999999996</v>
      </c>
      <c r="V23" s="7">
        <v>982.08499999999992</v>
      </c>
      <c r="W23" s="7">
        <v>252.398</v>
      </c>
      <c r="X23" s="7">
        <v>254.78700000000001</v>
      </c>
      <c r="Y23" s="7">
        <v>591.67200000000003</v>
      </c>
      <c r="Z23" s="7">
        <v>1007.7139999999999</v>
      </c>
      <c r="AA23" s="7">
        <v>240.589</v>
      </c>
      <c r="AB23" s="7">
        <v>241.86700000000002</v>
      </c>
      <c r="AC23" s="7">
        <v>242.21600000000001</v>
      </c>
      <c r="AD23" s="7">
        <v>1338.248</v>
      </c>
      <c r="AE23" s="7">
        <v>216.029</v>
      </c>
      <c r="AF23" s="7">
        <v>216.82600000000002</v>
      </c>
      <c r="AG23" s="7">
        <v>479.33100000000002</v>
      </c>
      <c r="AH23" s="7">
        <v>39.375</v>
      </c>
      <c r="AI23" s="7">
        <v>153.04900000000001</v>
      </c>
      <c r="AJ23" s="7">
        <v>155.506</v>
      </c>
      <c r="AK23" s="7">
        <v>185.45</v>
      </c>
      <c r="AL23" s="7">
        <v>821.95600000000002</v>
      </c>
      <c r="AM23" s="7">
        <v>196.66800000000001</v>
      </c>
      <c r="AN23" s="7">
        <v>217.80399999999997</v>
      </c>
      <c r="AO23" s="7">
        <v>280.38099999999997</v>
      </c>
      <c r="AP23" s="7">
        <v>291.44400000000007</v>
      </c>
      <c r="AQ23" s="7">
        <v>293.09399999999999</v>
      </c>
      <c r="AR23" s="7">
        <v>287.166</v>
      </c>
      <c r="AS23" s="7">
        <v>288.31000000000006</v>
      </c>
      <c r="AT23" s="7">
        <v>426.01599999999996</v>
      </c>
      <c r="AU23" s="44"/>
      <c r="AV23" s="172">
        <v>293.09400000000005</v>
      </c>
      <c r="AW23" s="172">
        <v>287.166</v>
      </c>
      <c r="AX23" s="172">
        <v>288.30999999999995</v>
      </c>
      <c r="AY23" s="172">
        <v>426.01600000000008</v>
      </c>
      <c r="AZ23" s="172">
        <v>348.06100000000015</v>
      </c>
      <c r="BA23" s="172">
        <v>319.16499999999996</v>
      </c>
      <c r="BB23" s="172">
        <v>365.6260000000002</v>
      </c>
      <c r="BC23" s="172">
        <v>1583.2709999999997</v>
      </c>
      <c r="BD23" s="172">
        <v>410.92700000000013</v>
      </c>
      <c r="BE23" s="172">
        <v>417.4369999999999</v>
      </c>
      <c r="BF23" s="172">
        <v>583.54399999999987</v>
      </c>
      <c r="BG23" s="172">
        <v>9306.4330000000009</v>
      </c>
      <c r="BH23" s="150">
        <v>699.30899999999974</v>
      </c>
      <c r="BI23" s="150">
        <v>685.67000000000007</v>
      </c>
      <c r="BJ23" s="150">
        <v>639.35100000000011</v>
      </c>
      <c r="BK23" s="150">
        <v>1972.2249999999999</v>
      </c>
      <c r="BL23" s="150">
        <v>693.48800000000028</v>
      </c>
      <c r="BM23" s="150">
        <v>717.68599999999992</v>
      </c>
      <c r="BN23" s="150">
        <v>697.96400000000006</v>
      </c>
      <c r="BO23" s="150">
        <f>+BO22-BO21</f>
        <v>709.92700000000013</v>
      </c>
      <c r="BP23" s="150">
        <f>+BP22-BP21</f>
        <v>716.39500000000021</v>
      </c>
      <c r="BQ23" s="150">
        <f>+BQ22-BQ21</f>
        <v>712.91700000000003</v>
      </c>
      <c r="BR23" s="150">
        <f>+BR22-BR21</f>
        <v>712.11999999999989</v>
      </c>
      <c r="BS23" s="150">
        <f>+BS22-BS21</f>
        <v>643.63</v>
      </c>
      <c r="BT23" s="150">
        <v>735.87</v>
      </c>
    </row>
    <row r="24" spans="1:72"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4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</row>
    <row r="25" spans="1:72">
      <c r="A25" s="2" t="s">
        <v>2</v>
      </c>
      <c r="B25" s="2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44"/>
      <c r="AV25" s="2" t="s">
        <v>2</v>
      </c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</row>
    <row r="26" spans="1:72">
      <c r="A26" s="3" t="s">
        <v>50</v>
      </c>
      <c r="B26" s="3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23"/>
      <c r="AP26" s="178"/>
      <c r="AQ26" s="178"/>
      <c r="AR26" s="178"/>
      <c r="AS26" s="178"/>
      <c r="AT26" s="178"/>
      <c r="AU26" s="44"/>
      <c r="AV26" s="3" t="s">
        <v>50</v>
      </c>
      <c r="AW26" s="19"/>
      <c r="AX26" s="19"/>
      <c r="AY26" s="19"/>
      <c r="BB26" s="24"/>
      <c r="BC26" s="24"/>
      <c r="BD26" s="24"/>
      <c r="BE26" s="24"/>
      <c r="BF26" s="24"/>
      <c r="BG26" s="243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</row>
    <row r="27" spans="1:72">
      <c r="A27" s="4"/>
      <c r="B27" s="20"/>
      <c r="C27" s="184"/>
      <c r="D27" s="184"/>
      <c r="E27" s="178"/>
      <c r="F27" s="178"/>
      <c r="G27" s="184"/>
      <c r="H27" s="184"/>
      <c r="I27" s="178"/>
      <c r="J27" s="178"/>
      <c r="K27" s="184"/>
      <c r="L27" s="184"/>
      <c r="M27" s="178"/>
      <c r="N27" s="178"/>
      <c r="O27" s="184"/>
      <c r="P27" s="184"/>
      <c r="Q27" s="178"/>
      <c r="R27" s="178"/>
      <c r="S27" s="184"/>
      <c r="T27" s="184"/>
      <c r="U27" s="178"/>
      <c r="V27" s="178"/>
      <c r="W27" s="184"/>
      <c r="X27" s="184"/>
      <c r="Y27" s="178"/>
      <c r="Z27" s="178"/>
      <c r="AA27" s="184"/>
      <c r="AB27" s="184"/>
      <c r="AC27" s="178"/>
      <c r="AD27" s="178"/>
      <c r="AE27" s="184"/>
      <c r="AF27" s="184"/>
      <c r="AG27" s="178"/>
      <c r="AH27" s="178"/>
      <c r="AI27" s="184"/>
      <c r="AJ27" s="184"/>
      <c r="AK27" s="178"/>
      <c r="AL27" s="178"/>
      <c r="AM27" s="184"/>
      <c r="AN27" s="184"/>
      <c r="AO27" s="163"/>
      <c r="AP27" s="19"/>
      <c r="AQ27" s="184"/>
      <c r="AR27" s="184"/>
      <c r="AS27" s="178"/>
      <c r="AT27" s="178"/>
      <c r="AU27" s="44"/>
      <c r="AV27" s="184"/>
      <c r="AW27" s="184"/>
      <c r="AX27" s="163"/>
      <c r="AY27" s="19"/>
      <c r="AZ27" s="184"/>
      <c r="BA27" s="184"/>
      <c r="BB27" s="184"/>
      <c r="BC27" s="171"/>
      <c r="BD27" s="24"/>
      <c r="BE27" s="24"/>
      <c r="BF27" s="24"/>
      <c r="BG27" s="171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</row>
    <row r="28" spans="1:72">
      <c r="A28" s="5" t="s">
        <v>45</v>
      </c>
      <c r="B28" s="21"/>
      <c r="C28" s="6" t="s">
        <v>178</v>
      </c>
      <c r="D28" s="6" t="s">
        <v>179</v>
      </c>
      <c r="E28" s="6" t="s">
        <v>180</v>
      </c>
      <c r="F28" s="6" t="s">
        <v>181</v>
      </c>
      <c r="G28" s="6" t="s">
        <v>182</v>
      </c>
      <c r="H28" s="6" t="s">
        <v>183</v>
      </c>
      <c r="I28" s="6" t="s">
        <v>184</v>
      </c>
      <c r="J28" s="6" t="s">
        <v>185</v>
      </c>
      <c r="K28" s="6" t="s">
        <v>186</v>
      </c>
      <c r="L28" s="6" t="s">
        <v>187</v>
      </c>
      <c r="M28" s="6" t="s">
        <v>188</v>
      </c>
      <c r="N28" s="6" t="s">
        <v>189</v>
      </c>
      <c r="O28" s="6" t="s">
        <v>190</v>
      </c>
      <c r="P28" s="6" t="s">
        <v>191</v>
      </c>
      <c r="Q28" s="6" t="s">
        <v>192</v>
      </c>
      <c r="R28" s="6" t="s">
        <v>193</v>
      </c>
      <c r="S28" s="6" t="s">
        <v>194</v>
      </c>
      <c r="T28" s="6" t="s">
        <v>195</v>
      </c>
      <c r="U28" s="6" t="s">
        <v>196</v>
      </c>
      <c r="V28" s="6" t="s">
        <v>197</v>
      </c>
      <c r="W28" s="6" t="s">
        <v>198</v>
      </c>
      <c r="X28" s="6" t="s">
        <v>199</v>
      </c>
      <c r="Y28" s="6" t="s">
        <v>200</v>
      </c>
      <c r="Z28" s="6" t="s">
        <v>201</v>
      </c>
      <c r="AA28" s="6" t="s">
        <v>202</v>
      </c>
      <c r="AB28" s="6" t="s">
        <v>203</v>
      </c>
      <c r="AC28" s="6" t="s">
        <v>204</v>
      </c>
      <c r="AD28" s="6" t="s">
        <v>205</v>
      </c>
      <c r="AE28" s="6" t="s">
        <v>206</v>
      </c>
      <c r="AF28" s="6" t="s">
        <v>207</v>
      </c>
      <c r="AG28" s="6" t="s">
        <v>208</v>
      </c>
      <c r="AH28" s="6" t="s">
        <v>209</v>
      </c>
      <c r="AI28" s="6" t="s">
        <v>210</v>
      </c>
      <c r="AJ28" s="6" t="s">
        <v>211</v>
      </c>
      <c r="AK28" s="6" t="s">
        <v>212</v>
      </c>
      <c r="AL28" s="6" t="s">
        <v>213</v>
      </c>
      <c r="AM28" s="6" t="s">
        <v>214</v>
      </c>
      <c r="AN28" s="6" t="s">
        <v>44</v>
      </c>
      <c r="AO28" s="6" t="s">
        <v>215</v>
      </c>
      <c r="AP28" s="6" t="s">
        <v>219</v>
      </c>
      <c r="AQ28" s="6" t="s">
        <v>225</v>
      </c>
      <c r="AR28" s="6" t="s">
        <v>228</v>
      </c>
      <c r="AS28" s="6" t="s">
        <v>232</v>
      </c>
      <c r="AT28" s="6" t="s">
        <v>245</v>
      </c>
      <c r="AU28" s="44"/>
      <c r="AV28" s="6" t="s">
        <v>225</v>
      </c>
      <c r="AW28" s="6" t="s">
        <v>228</v>
      </c>
      <c r="AX28" s="6" t="s">
        <v>232</v>
      </c>
      <c r="AY28" s="6" t="s">
        <v>245</v>
      </c>
      <c r="AZ28" s="6" t="s">
        <v>252</v>
      </c>
      <c r="BA28" s="6" t="s">
        <v>255</v>
      </c>
      <c r="BB28" s="6" t="s">
        <v>259</v>
      </c>
      <c r="BC28" s="6" t="s">
        <v>262</v>
      </c>
      <c r="BD28" s="6" t="s">
        <v>264</v>
      </c>
      <c r="BE28" s="6" t="s">
        <v>268</v>
      </c>
      <c r="BF28" s="6" t="s">
        <v>277</v>
      </c>
      <c r="BG28" s="6" t="s">
        <v>279</v>
      </c>
      <c r="BH28" s="6" t="s">
        <v>282</v>
      </c>
      <c r="BI28" s="6" t="s">
        <v>284</v>
      </c>
      <c r="BJ28" s="6" t="s">
        <v>288</v>
      </c>
      <c r="BK28" s="6" t="s">
        <v>304</v>
      </c>
      <c r="BL28" s="6" t="s">
        <v>374</v>
      </c>
      <c r="BM28" s="6" t="s">
        <v>377</v>
      </c>
      <c r="BN28" s="6" t="s">
        <v>380</v>
      </c>
      <c r="BO28" s="6" t="s">
        <v>382</v>
      </c>
      <c r="BP28" s="6" t="s">
        <v>385</v>
      </c>
      <c r="BQ28" s="6" t="s">
        <v>388</v>
      </c>
      <c r="BR28" s="6" t="s">
        <v>395</v>
      </c>
      <c r="BS28" s="6" t="s">
        <v>399</v>
      </c>
      <c r="BT28" s="6" t="s">
        <v>404</v>
      </c>
    </row>
    <row r="29" spans="1:72">
      <c r="A29" s="3" t="s">
        <v>48</v>
      </c>
      <c r="B29" s="3"/>
      <c r="C29" s="7">
        <v>26675.683000000001</v>
      </c>
      <c r="D29" s="7">
        <v>26676.304999999997</v>
      </c>
      <c r="E29" s="7">
        <v>25293.928</v>
      </c>
      <c r="F29" s="7">
        <v>26770.104999999996</v>
      </c>
      <c r="G29" s="7">
        <v>29545.073999999997</v>
      </c>
      <c r="H29" s="7">
        <v>30090.091000000004</v>
      </c>
      <c r="I29" s="7">
        <v>29359.364999999998</v>
      </c>
      <c r="J29" s="7">
        <v>32940.482000000004</v>
      </c>
      <c r="K29" s="7">
        <v>36316.102000000006</v>
      </c>
      <c r="L29" s="7">
        <v>38666.336000000003</v>
      </c>
      <c r="M29" s="7">
        <v>35060.233999999997</v>
      </c>
      <c r="N29" s="7">
        <v>35275.061000000002</v>
      </c>
      <c r="O29" s="7">
        <v>41213.15</v>
      </c>
      <c r="P29" s="7">
        <v>43241.238999999994</v>
      </c>
      <c r="Q29" s="7">
        <v>40114.274999999994</v>
      </c>
      <c r="R29" s="7">
        <v>39936.033000000025</v>
      </c>
      <c r="S29" s="7">
        <v>46199.603999999999</v>
      </c>
      <c r="T29" s="7">
        <v>50217.681999999993</v>
      </c>
      <c r="U29" s="7">
        <v>43497.671000000031</v>
      </c>
      <c r="V29" s="7">
        <v>50272.264999999985</v>
      </c>
      <c r="W29" s="7">
        <v>49456.089</v>
      </c>
      <c r="X29" s="7">
        <v>48668.902000000009</v>
      </c>
      <c r="Y29" s="7">
        <v>44553.09</v>
      </c>
      <c r="Z29" s="7">
        <v>47914.062000000005</v>
      </c>
      <c r="AA29" s="7">
        <v>49438.105000000003</v>
      </c>
      <c r="AB29" s="7">
        <v>53763.625999999997</v>
      </c>
      <c r="AC29" s="7">
        <v>46505.411999999982</v>
      </c>
      <c r="AD29" s="7">
        <v>48975.478999999992</v>
      </c>
      <c r="AE29" s="7">
        <v>51313.538</v>
      </c>
      <c r="AF29" s="7">
        <v>58170.968999999997</v>
      </c>
      <c r="AG29" s="7">
        <v>47495.693000000014</v>
      </c>
      <c r="AH29" s="7">
        <v>48817.426999999996</v>
      </c>
      <c r="AI29" s="7">
        <v>50928.453999999998</v>
      </c>
      <c r="AJ29" s="7">
        <v>56967.899000000005</v>
      </c>
      <c r="AK29" s="7">
        <v>46421.801000000007</v>
      </c>
      <c r="AL29" s="7">
        <v>49255.133999999991</v>
      </c>
      <c r="AM29" s="7">
        <v>46735.701000000001</v>
      </c>
      <c r="AN29" s="7">
        <v>54485.387000000002</v>
      </c>
      <c r="AO29" s="7">
        <v>46668.858999999982</v>
      </c>
      <c r="AP29" s="7">
        <v>43953.601000000024</v>
      </c>
      <c r="AQ29" s="7">
        <v>39802.591</v>
      </c>
      <c r="AR29" s="7">
        <v>18380.216999999997</v>
      </c>
      <c r="AS29" s="7">
        <v>37343.601000000002</v>
      </c>
      <c r="AT29" s="7">
        <v>54996.927000000011</v>
      </c>
      <c r="AU29" s="44"/>
      <c r="AV29" s="150">
        <v>39802.591</v>
      </c>
      <c r="AW29" s="150">
        <v>18380.217000000001</v>
      </c>
      <c r="AX29" s="150">
        <v>37343.601000000002</v>
      </c>
      <c r="AY29" s="150">
        <v>54996.927000000003</v>
      </c>
      <c r="AZ29" s="150">
        <v>42741.351999999999</v>
      </c>
      <c r="BA29" s="150">
        <v>61154.934000000001</v>
      </c>
      <c r="BB29" s="150">
        <v>66201.369000000006</v>
      </c>
      <c r="BC29" s="150">
        <v>79670.123000000007</v>
      </c>
      <c r="BD29" s="150">
        <v>55920.074999999997</v>
      </c>
      <c r="BE29" s="172">
        <v>68075.145999999993</v>
      </c>
      <c r="BF29" s="172">
        <v>48231.815999999999</v>
      </c>
      <c r="BG29" s="172">
        <v>64059.671000000002</v>
      </c>
      <c r="BH29" s="150">
        <v>60256.495999999999</v>
      </c>
      <c r="BI29" s="150">
        <v>66964.5</v>
      </c>
      <c r="BJ29" s="150">
        <v>51896.686000000002</v>
      </c>
      <c r="BK29" s="150">
        <v>63666.233</v>
      </c>
      <c r="BL29" s="150">
        <v>60963.387000000002</v>
      </c>
      <c r="BM29" s="150">
        <v>80749.088000000003</v>
      </c>
      <c r="BN29" s="150">
        <v>55027.811999999998</v>
      </c>
      <c r="BO29" s="150">
        <v>70399.426999999996</v>
      </c>
      <c r="BP29" s="47">
        <v>70324.959000000003</v>
      </c>
      <c r="BQ29" s="47">
        <v>80317.438999999998</v>
      </c>
      <c r="BR29" s="47">
        <v>57233.133000000002</v>
      </c>
      <c r="BS29" s="47">
        <v>72163.502999999997</v>
      </c>
      <c r="BT29" s="47">
        <v>66360.823999999993</v>
      </c>
    </row>
    <row r="30" spans="1:72">
      <c r="A30" s="3" t="s">
        <v>49</v>
      </c>
      <c r="B30" s="3"/>
      <c r="C30" s="7">
        <v>-12656.636</v>
      </c>
      <c r="D30" s="7">
        <v>-11427.645000000002</v>
      </c>
      <c r="E30" s="7">
        <v>-12425.173000000003</v>
      </c>
      <c r="F30" s="7">
        <v>-11070.388999999996</v>
      </c>
      <c r="G30" s="7">
        <v>-12418.062</v>
      </c>
      <c r="H30" s="7">
        <v>-11357.747999999998</v>
      </c>
      <c r="I30" s="7">
        <v>-12590.426000000007</v>
      </c>
      <c r="J30" s="7">
        <v>-13593.061000000002</v>
      </c>
      <c r="K30" s="7">
        <v>-16525.25</v>
      </c>
      <c r="L30" s="7">
        <v>-16010.886000000002</v>
      </c>
      <c r="M30" s="7">
        <v>-16843.058000000001</v>
      </c>
      <c r="N30" s="7">
        <v>-14444.051999999996</v>
      </c>
      <c r="O30" s="7">
        <v>-18326.478999999999</v>
      </c>
      <c r="P30" s="7">
        <v>-16900.237000000001</v>
      </c>
      <c r="Q30" s="7">
        <v>-19262.757000000005</v>
      </c>
      <c r="R30" s="7">
        <v>-16168.684000000001</v>
      </c>
      <c r="S30" s="7">
        <v>-20944.189000000002</v>
      </c>
      <c r="T30" s="7">
        <v>-20682.484</v>
      </c>
      <c r="U30" s="7">
        <v>-21043.765999999996</v>
      </c>
      <c r="V30" s="7">
        <v>-23733.75499999999</v>
      </c>
      <c r="W30" s="7">
        <v>-24006.573</v>
      </c>
      <c r="X30" s="7">
        <v>-20401.102000000003</v>
      </c>
      <c r="Y30" s="7">
        <v>-21453.39</v>
      </c>
      <c r="Z30" s="7">
        <v>-21335.040999999997</v>
      </c>
      <c r="AA30" s="7">
        <v>-23865.62</v>
      </c>
      <c r="AB30" s="7">
        <v>-23015.397000000001</v>
      </c>
      <c r="AC30" s="7">
        <v>-22835.248</v>
      </c>
      <c r="AD30" s="7">
        <v>-21490.111999999994</v>
      </c>
      <c r="AE30" s="7">
        <v>-23542.058000000001</v>
      </c>
      <c r="AF30" s="7">
        <v>-24916.064999999999</v>
      </c>
      <c r="AG30" s="7">
        <v>-23041.472999999991</v>
      </c>
      <c r="AH30" s="7">
        <v>-21908.104999999996</v>
      </c>
      <c r="AI30" s="7">
        <v>-23414.364000000001</v>
      </c>
      <c r="AJ30" s="7">
        <v>-23227.059999999998</v>
      </c>
      <c r="AK30" s="7">
        <v>-22035.548999999999</v>
      </c>
      <c r="AL30" s="7">
        <v>-23459.752999999997</v>
      </c>
      <c r="AM30" s="7">
        <v>-22188.593000000001</v>
      </c>
      <c r="AN30" s="7">
        <v>-23656.048000000003</v>
      </c>
      <c r="AO30" s="7">
        <v>-23777.251999999993</v>
      </c>
      <c r="AP30" s="7">
        <v>-21607.87000000001</v>
      </c>
      <c r="AQ30" s="7">
        <v>-19841.96</v>
      </c>
      <c r="AR30" s="7">
        <v>-9630.5509999999995</v>
      </c>
      <c r="AS30" s="7">
        <v>-19746.082999999999</v>
      </c>
      <c r="AT30" s="7">
        <v>-26688.714000000007</v>
      </c>
      <c r="AU30" s="44"/>
      <c r="AV30" s="150">
        <v>-19841.96</v>
      </c>
      <c r="AW30" s="150">
        <v>-9630.5509999999995</v>
      </c>
      <c r="AX30" s="150">
        <v>-19746.082999999999</v>
      </c>
      <c r="AY30" s="150">
        <v>-26688.714</v>
      </c>
      <c r="AZ30" s="150">
        <v>-19818.850999999999</v>
      </c>
      <c r="BA30" s="150">
        <v>-26700.16</v>
      </c>
      <c r="BB30" s="150">
        <v>-27996.258999999998</v>
      </c>
      <c r="BC30" s="150">
        <v>-35332.216999999997</v>
      </c>
      <c r="BD30" s="150">
        <v>-25661.921999999999</v>
      </c>
      <c r="BE30" s="172">
        <v>-30193.537</v>
      </c>
      <c r="BF30" s="172">
        <v>-22267.644</v>
      </c>
      <c r="BG30" s="172">
        <v>-28994.782999999999</v>
      </c>
      <c r="BH30" s="150">
        <v>-27781.739000000001</v>
      </c>
      <c r="BI30" s="150">
        <v>-28953.972000000002</v>
      </c>
      <c r="BJ30" s="150">
        <v>-22948.942999999999</v>
      </c>
      <c r="BK30" s="150">
        <v>-30202.406999999999</v>
      </c>
      <c r="BL30" s="150">
        <v>-28570.322</v>
      </c>
      <c r="BM30" s="150">
        <v>-36802.828000000001</v>
      </c>
      <c r="BN30" s="150">
        <v>-26551.148000000001</v>
      </c>
      <c r="BO30" s="150">
        <v>-31402.397000000001</v>
      </c>
      <c r="BP30" s="150">
        <v>-33674.127</v>
      </c>
      <c r="BQ30" s="150">
        <v>-36792.982000000004</v>
      </c>
      <c r="BR30" s="150">
        <v>-26909.198</v>
      </c>
      <c r="BS30" s="150">
        <v>-33388.603000000003</v>
      </c>
      <c r="BT30" s="150">
        <v>-31289.38</v>
      </c>
    </row>
    <row r="31" spans="1:72">
      <c r="A31" s="10" t="s">
        <v>46</v>
      </c>
      <c r="B31" s="11"/>
      <c r="C31" s="11">
        <v>14019.047</v>
      </c>
      <c r="D31" s="11">
        <v>15248.659999999994</v>
      </c>
      <c r="E31" s="11">
        <v>12868.754999999997</v>
      </c>
      <c r="F31" s="11">
        <v>15699.716</v>
      </c>
      <c r="G31" s="11">
        <v>17127.011999999995</v>
      </c>
      <c r="H31" s="11">
        <v>18732.343000000008</v>
      </c>
      <c r="I31" s="11">
        <v>16768.938999999991</v>
      </c>
      <c r="J31" s="11">
        <v>19347.421000000002</v>
      </c>
      <c r="K31" s="11">
        <v>19790.852000000006</v>
      </c>
      <c r="L31" s="11">
        <v>22655.450000000004</v>
      </c>
      <c r="M31" s="11">
        <v>18217.175999999992</v>
      </c>
      <c r="N31" s="11">
        <v>20831.009000000005</v>
      </c>
      <c r="O31" s="11">
        <v>22886.671000000002</v>
      </c>
      <c r="P31" s="11">
        <v>26341.001999999993</v>
      </c>
      <c r="Q31" s="11">
        <v>20851.517999999996</v>
      </c>
      <c r="R31" s="11">
        <v>23767.349000000017</v>
      </c>
      <c r="S31" s="11">
        <v>25255.414999999997</v>
      </c>
      <c r="T31" s="11">
        <v>29535.197999999993</v>
      </c>
      <c r="U31" s="11">
        <v>22453.905000000035</v>
      </c>
      <c r="V31" s="11">
        <v>26538.509999999995</v>
      </c>
      <c r="W31" s="11">
        <v>25449.516</v>
      </c>
      <c r="X31" s="11">
        <v>28267.800000000007</v>
      </c>
      <c r="Y31" s="11">
        <v>23099.699999999997</v>
      </c>
      <c r="Z31" s="11">
        <v>26579.021000000008</v>
      </c>
      <c r="AA31" s="11">
        <v>25572.485000000004</v>
      </c>
      <c r="AB31" s="11">
        <v>30748.228999999996</v>
      </c>
      <c r="AC31" s="11">
        <v>23670.163999999982</v>
      </c>
      <c r="AD31" s="11">
        <v>27485.366999999998</v>
      </c>
      <c r="AE31" s="11">
        <v>27771.48</v>
      </c>
      <c r="AF31" s="11">
        <v>33254.903999999995</v>
      </c>
      <c r="AG31" s="11">
        <v>24454.220000000023</v>
      </c>
      <c r="AH31" s="11">
        <v>26909.322</v>
      </c>
      <c r="AI31" s="11">
        <v>27514.089999999997</v>
      </c>
      <c r="AJ31" s="11">
        <v>33740.839000000007</v>
      </c>
      <c r="AK31" s="11">
        <v>24386.252000000008</v>
      </c>
      <c r="AL31" s="11">
        <v>25795.380999999994</v>
      </c>
      <c r="AM31" s="11">
        <v>24547.108</v>
      </c>
      <c r="AN31" s="11">
        <v>30829.339</v>
      </c>
      <c r="AO31" s="11">
        <v>22891.606999999989</v>
      </c>
      <c r="AP31" s="11">
        <v>22345.731000000014</v>
      </c>
      <c r="AQ31" s="11">
        <v>19960.631000000001</v>
      </c>
      <c r="AR31" s="11">
        <v>8749.6659999999974</v>
      </c>
      <c r="AS31" s="11">
        <v>17597.518000000004</v>
      </c>
      <c r="AT31" s="11">
        <v>28308.213000000003</v>
      </c>
      <c r="AU31" s="44"/>
      <c r="AV31" s="180">
        <v>19960.631000000001</v>
      </c>
      <c r="AW31" s="180">
        <v>8749.6659999999993</v>
      </c>
      <c r="AX31" s="180">
        <v>17597.518</v>
      </c>
      <c r="AY31" s="180">
        <v>28308.213</v>
      </c>
      <c r="AZ31" s="180">
        <v>22922.501</v>
      </c>
      <c r="BA31" s="180">
        <v>34454.773999999998</v>
      </c>
      <c r="BB31" s="180">
        <v>38205.11</v>
      </c>
      <c r="BC31" s="180">
        <v>44337.906000000003</v>
      </c>
      <c r="BD31" s="151">
        <v>30258.152999999998</v>
      </c>
      <c r="BE31" s="180">
        <v>37881.608999999997</v>
      </c>
      <c r="BF31" s="180">
        <v>25964.171999999999</v>
      </c>
      <c r="BG31" s="180">
        <v>35064.888000000006</v>
      </c>
      <c r="BH31" s="180">
        <v>32474.757000000001</v>
      </c>
      <c r="BI31" s="180">
        <v>38010.527999999998</v>
      </c>
      <c r="BJ31" s="180">
        <v>28947.742999999999</v>
      </c>
      <c r="BK31" s="180">
        <v>33463.826000000001</v>
      </c>
      <c r="BL31" s="180">
        <v>32393.064999999999</v>
      </c>
      <c r="BM31" s="180">
        <v>43946.26</v>
      </c>
      <c r="BN31" s="180">
        <v>28476.664000000001</v>
      </c>
      <c r="BO31" s="180">
        <v>38997.03</v>
      </c>
      <c r="BP31" s="180">
        <v>36650.832000000002</v>
      </c>
      <c r="BQ31" s="180">
        <v>43524.457000000002</v>
      </c>
      <c r="BR31" s="180">
        <v>30323.935000000001</v>
      </c>
      <c r="BS31" s="180">
        <v>38774.9</v>
      </c>
      <c r="BT31" s="180">
        <v>35071.444000000003</v>
      </c>
    </row>
    <row r="32" spans="1:72">
      <c r="A32" s="3" t="s">
        <v>47</v>
      </c>
      <c r="B32" s="3"/>
      <c r="C32" s="7">
        <v>4870.2199999999993</v>
      </c>
      <c r="D32" s="7">
        <v>4891.6620000000003</v>
      </c>
      <c r="E32" s="7">
        <v>4054.9360000000015</v>
      </c>
      <c r="F32" s="7">
        <v>5997.7569999999996</v>
      </c>
      <c r="G32" s="7">
        <v>7539.4530000000004</v>
      </c>
      <c r="H32" s="7">
        <v>7890.6030000000001</v>
      </c>
      <c r="I32" s="7">
        <v>6831.2060000000019</v>
      </c>
      <c r="J32" s="7">
        <v>7890.6909999999953</v>
      </c>
      <c r="K32" s="7">
        <v>8814.0460000000003</v>
      </c>
      <c r="L32" s="7">
        <v>10772.628000000002</v>
      </c>
      <c r="M32" s="7">
        <v>6450.9609999999957</v>
      </c>
      <c r="N32" s="7">
        <v>8318.9650000000001</v>
      </c>
      <c r="O32" s="7">
        <v>10443.93</v>
      </c>
      <c r="P32" s="7">
        <v>12726.807000000001</v>
      </c>
      <c r="Q32" s="7">
        <v>7372.4170000000013</v>
      </c>
      <c r="R32" s="7">
        <v>8951.1059999999998</v>
      </c>
      <c r="S32" s="7">
        <v>10250.495000000001</v>
      </c>
      <c r="T32" s="7">
        <v>13300.244999999997</v>
      </c>
      <c r="U32" s="7">
        <v>6616.6320000000014</v>
      </c>
      <c r="V32" s="7">
        <v>8846.9130000000041</v>
      </c>
      <c r="W32" s="7">
        <v>8818.0480000000007</v>
      </c>
      <c r="X32" s="7">
        <v>11451.318000000001</v>
      </c>
      <c r="Y32" s="7">
        <v>6424.4409999999989</v>
      </c>
      <c r="Z32" s="7">
        <v>8182.6889999999985</v>
      </c>
      <c r="AA32" s="7">
        <v>8644.7360000000008</v>
      </c>
      <c r="AB32" s="7">
        <v>12541.233</v>
      </c>
      <c r="AC32" s="7">
        <v>5771.2160000000003</v>
      </c>
      <c r="AD32" s="7">
        <v>8074.7860000000037</v>
      </c>
      <c r="AE32" s="7">
        <v>9154.9409999999989</v>
      </c>
      <c r="AF32" s="7">
        <v>13154.328999999998</v>
      </c>
      <c r="AG32" s="7">
        <v>5063.6919999999991</v>
      </c>
      <c r="AH32" s="7">
        <v>6504.3259999999973</v>
      </c>
      <c r="AI32" s="7">
        <v>7836.2579999999998</v>
      </c>
      <c r="AJ32" s="7">
        <v>12901.673000000001</v>
      </c>
      <c r="AK32" s="7">
        <v>4723.8290000000015</v>
      </c>
      <c r="AL32" s="7">
        <v>4130.4520000000011</v>
      </c>
      <c r="AM32" s="7">
        <v>5288.5069999999996</v>
      </c>
      <c r="AN32" s="7">
        <v>9652.0120000000006</v>
      </c>
      <c r="AO32" s="7">
        <v>1532.8990000000013</v>
      </c>
      <c r="AP32" s="7">
        <v>627.47799999999916</v>
      </c>
      <c r="AQ32" s="7">
        <v>153.51499999999999</v>
      </c>
      <c r="AR32" s="7">
        <v>-3534.4829999999997</v>
      </c>
      <c r="AS32" s="7">
        <v>3270.6149999999998</v>
      </c>
      <c r="AT32" s="7">
        <v>6885.9809999999998</v>
      </c>
      <c r="AU32" s="44"/>
      <c r="AV32" s="150">
        <v>153.51499999999999</v>
      </c>
      <c r="AW32" s="150">
        <v>-3534.4830000000002</v>
      </c>
      <c r="AX32" s="150">
        <v>3270.6150000000002</v>
      </c>
      <c r="AY32" s="150">
        <v>6885.9809999999998</v>
      </c>
      <c r="AZ32" s="150">
        <v>3995.6030000000001</v>
      </c>
      <c r="BA32" s="150">
        <v>13806.574000000001</v>
      </c>
      <c r="BB32" s="150">
        <v>14450.531999999999</v>
      </c>
      <c r="BC32" s="150">
        <v>16809.332999999999</v>
      </c>
      <c r="BD32" s="150">
        <v>6696.57</v>
      </c>
      <c r="BE32" s="172">
        <v>11432.271000000001</v>
      </c>
      <c r="BF32" s="172">
        <v>2661.9189999999999</v>
      </c>
      <c r="BG32" s="172">
        <v>156.89699999999999</v>
      </c>
      <c r="BH32" s="150">
        <v>7205.3099999999995</v>
      </c>
      <c r="BI32" s="150">
        <v>10355.941000000001</v>
      </c>
      <c r="BJ32" s="150">
        <v>2480.107</v>
      </c>
      <c r="BK32" s="150">
        <v>3425.6579999999999</v>
      </c>
      <c r="BL32" s="150">
        <v>5214.866</v>
      </c>
      <c r="BM32" s="150">
        <v>12865.574000000001</v>
      </c>
      <c r="BN32" s="150">
        <v>660.57299999999998</v>
      </c>
      <c r="BO32" s="150">
        <v>7590.7950000000001</v>
      </c>
      <c r="BP32" s="150">
        <v>6479.5739999999996</v>
      </c>
      <c r="BQ32" s="150">
        <v>10205.207</v>
      </c>
      <c r="BR32" s="150">
        <v>1383.55</v>
      </c>
      <c r="BS32" s="150">
        <v>5243.0119999999997</v>
      </c>
      <c r="BT32" s="150">
        <v>4059.0189999999998</v>
      </c>
    </row>
    <row r="33" spans="1:72">
      <c r="A33" s="3" t="s">
        <v>56</v>
      </c>
      <c r="B33" s="14"/>
      <c r="C33" s="7">
        <v>5368.2479999999996</v>
      </c>
      <c r="D33" s="7">
        <v>5785.8369999999995</v>
      </c>
      <c r="E33" s="7">
        <v>4529.3640000000014</v>
      </c>
      <c r="F33" s="7">
        <v>6651.8889999999992</v>
      </c>
      <c r="G33" s="7">
        <v>8085.7170000000006</v>
      </c>
      <c r="H33" s="7">
        <v>8515.4350000000013</v>
      </c>
      <c r="I33" s="7">
        <v>7531.5529999999999</v>
      </c>
      <c r="J33" s="7">
        <v>9629.4419999999955</v>
      </c>
      <c r="K33" s="7">
        <v>9578.5980000000018</v>
      </c>
      <c r="L33" s="7">
        <v>11591.345000000001</v>
      </c>
      <c r="M33" s="7">
        <v>7333.3669999999984</v>
      </c>
      <c r="N33" s="7">
        <v>9324.5220000000008</v>
      </c>
      <c r="O33" s="7">
        <v>11351.14</v>
      </c>
      <c r="P33" s="7">
        <v>13675.671999999999</v>
      </c>
      <c r="Q33" s="7">
        <v>8342.7270000000062</v>
      </c>
      <c r="R33" s="7">
        <v>9980.554999999993</v>
      </c>
      <c r="S33" s="7">
        <v>11357.907999999999</v>
      </c>
      <c r="T33" s="7">
        <v>14477.477999999999</v>
      </c>
      <c r="U33" s="7">
        <v>7811.3990000000049</v>
      </c>
      <c r="V33" s="7">
        <v>10852.064999999995</v>
      </c>
      <c r="W33" s="7">
        <v>10143.648999999999</v>
      </c>
      <c r="X33" s="7">
        <v>12299.304000000002</v>
      </c>
      <c r="Y33" s="7">
        <v>7832.3679999999986</v>
      </c>
      <c r="Z33" s="7">
        <v>10005.859</v>
      </c>
      <c r="AA33" s="7">
        <v>9680.8469999999998</v>
      </c>
      <c r="AB33" s="7">
        <v>13550.647999999999</v>
      </c>
      <c r="AC33" s="7">
        <v>6737.7669999999998</v>
      </c>
      <c r="AD33" s="7">
        <v>10123.170000000002</v>
      </c>
      <c r="AE33" s="7">
        <v>10082.43</v>
      </c>
      <c r="AF33" s="7">
        <v>14092.306000000004</v>
      </c>
      <c r="AG33" s="7">
        <v>6293.1169999999984</v>
      </c>
      <c r="AH33" s="7">
        <v>7503.9609999999957</v>
      </c>
      <c r="AI33" s="7">
        <v>8838.0589999999993</v>
      </c>
      <c r="AJ33" s="7">
        <v>13924.887000000004</v>
      </c>
      <c r="AK33" s="7">
        <v>5798.6889999999985</v>
      </c>
      <c r="AL33" s="7">
        <v>5866.762999999999</v>
      </c>
      <c r="AM33" s="7">
        <v>8813.7609999999986</v>
      </c>
      <c r="AN33" s="7">
        <v>13145.932000000004</v>
      </c>
      <c r="AO33" s="7">
        <v>5668.7859999999964</v>
      </c>
      <c r="AP33" s="7">
        <v>4720.3989999999976</v>
      </c>
      <c r="AQ33" s="7">
        <v>4158.2739999999994</v>
      </c>
      <c r="AR33" s="7">
        <v>-11.081999999999425</v>
      </c>
      <c r="AS33" s="7">
        <v>6488.7889999999998</v>
      </c>
      <c r="AT33" s="7">
        <v>9799.8919999999998</v>
      </c>
      <c r="AU33" s="44"/>
      <c r="AV33" s="150">
        <v>4158.2640000000001</v>
      </c>
      <c r="AW33" s="150">
        <v>-11.071999999999999</v>
      </c>
      <c r="AX33" s="150">
        <v>6488.7889999999998</v>
      </c>
      <c r="AY33" s="150">
        <v>9799.8919999999998</v>
      </c>
      <c r="AZ33" s="150">
        <v>7141.1390000000001</v>
      </c>
      <c r="BA33" s="150">
        <v>17069.47</v>
      </c>
      <c r="BB33" s="150">
        <v>17860.202000000001</v>
      </c>
      <c r="BC33" s="150">
        <v>22139.098999999998</v>
      </c>
      <c r="BD33" s="150">
        <v>10468.200999999999</v>
      </c>
      <c r="BE33" s="172">
        <v>15133.805</v>
      </c>
      <c r="BF33" s="172">
        <v>7574.7169999999996</v>
      </c>
      <c r="BG33" s="172">
        <v>13344.947</v>
      </c>
      <c r="BH33" s="172">
        <v>11267.539999999999</v>
      </c>
      <c r="BI33" s="172">
        <v>14759.983</v>
      </c>
      <c r="BJ33" s="172">
        <v>7006.08</v>
      </c>
      <c r="BK33" s="172">
        <v>8995.2530000000006</v>
      </c>
      <c r="BL33" s="172">
        <v>9572.6329999999998</v>
      </c>
      <c r="BM33" s="172">
        <v>17326.714</v>
      </c>
      <c r="BN33" s="172">
        <v>4798.2210000000005</v>
      </c>
      <c r="BO33" s="172">
        <v>13084.498</v>
      </c>
      <c r="BP33" s="172">
        <v>11478.713</v>
      </c>
      <c r="BQ33" s="172">
        <v>15215.425999999999</v>
      </c>
      <c r="BR33" s="172">
        <v>5940.9539999999997</v>
      </c>
      <c r="BS33" s="172">
        <v>10058.102000000001</v>
      </c>
      <c r="BT33" s="172">
        <v>9278.4320000000007</v>
      </c>
    </row>
    <row r="34" spans="1:72">
      <c r="A34" s="3" t="s">
        <v>263</v>
      </c>
      <c r="C34" s="7">
        <v>498.02799999999996</v>
      </c>
      <c r="D34" s="7">
        <v>894.17499999999995</v>
      </c>
      <c r="E34" s="7">
        <v>474.42799999999988</v>
      </c>
      <c r="F34" s="7">
        <v>654.13200000000006</v>
      </c>
      <c r="G34" s="7">
        <v>546.26400000000001</v>
      </c>
      <c r="H34" s="7">
        <v>624.83199999999999</v>
      </c>
      <c r="I34" s="7">
        <v>700.34699999999998</v>
      </c>
      <c r="J34" s="7">
        <v>1738.751</v>
      </c>
      <c r="K34" s="7">
        <v>764.55200000000002</v>
      </c>
      <c r="L34" s="7">
        <v>818.71699999999998</v>
      </c>
      <c r="M34" s="7">
        <v>882.40600000000018</v>
      </c>
      <c r="N34" s="7">
        <v>1005.5569999999998</v>
      </c>
      <c r="O34" s="7">
        <v>907.21</v>
      </c>
      <c r="P34" s="7">
        <v>948.86499999999978</v>
      </c>
      <c r="Q34" s="7">
        <v>970.3100000000004</v>
      </c>
      <c r="R34" s="7">
        <v>1029.4489999999996</v>
      </c>
      <c r="S34" s="7">
        <v>1107.413</v>
      </c>
      <c r="T34" s="7">
        <v>1177.2330000000002</v>
      </c>
      <c r="U34" s="7">
        <v>1194.7669999999998</v>
      </c>
      <c r="V34" s="7">
        <v>2005.1520000000005</v>
      </c>
      <c r="W34" s="7">
        <v>1325.6009999999999</v>
      </c>
      <c r="X34" s="7">
        <v>847.9860000000001</v>
      </c>
      <c r="Y34" s="7">
        <v>1407.9270000000001</v>
      </c>
      <c r="Z34" s="7">
        <v>1823.1699999999992</v>
      </c>
      <c r="AA34" s="7">
        <v>1036.1110000000001</v>
      </c>
      <c r="AB34" s="7">
        <v>1009.4149999999997</v>
      </c>
      <c r="AC34" s="7">
        <v>966.55100000000039</v>
      </c>
      <c r="AD34" s="7">
        <v>2048.384</v>
      </c>
      <c r="AE34" s="7">
        <v>927.48900000000003</v>
      </c>
      <c r="AF34" s="7">
        <v>937.97700000000009</v>
      </c>
      <c r="AG34" s="7">
        <v>1229.425</v>
      </c>
      <c r="AH34" s="7">
        <v>999.63500000000022</v>
      </c>
      <c r="AI34" s="7">
        <v>1001.8009999999999</v>
      </c>
      <c r="AJ34" s="7">
        <v>1023.2140000000002</v>
      </c>
      <c r="AK34" s="7">
        <v>1074.8599999999999</v>
      </c>
      <c r="AL34" s="7">
        <v>1736.3109999999997</v>
      </c>
      <c r="AM34" s="7">
        <v>3525.2539999999999</v>
      </c>
      <c r="AN34" s="7">
        <v>3493.92</v>
      </c>
      <c r="AO34" s="7">
        <v>4135.8869999999997</v>
      </c>
      <c r="AP34" s="7">
        <v>4092.9210000000003</v>
      </c>
      <c r="AQ34" s="7">
        <v>4004.759</v>
      </c>
      <c r="AR34" s="7">
        <v>3523.4009999999998</v>
      </c>
      <c r="AS34" s="7">
        <v>3218.1739999999991</v>
      </c>
      <c r="AT34" s="7">
        <v>2913.9110000000001</v>
      </c>
      <c r="AU34" s="44"/>
      <c r="AV34" s="172">
        <v>4004.7490000000003</v>
      </c>
      <c r="AW34" s="172">
        <v>3523.4110000000001</v>
      </c>
      <c r="AX34" s="172">
        <v>3218.1739999999995</v>
      </c>
      <c r="AY34" s="172">
        <v>2913.9110000000001</v>
      </c>
      <c r="AZ34" s="172">
        <v>3145.5360000000001</v>
      </c>
      <c r="BA34" s="172">
        <v>3262.8960000000006</v>
      </c>
      <c r="BB34" s="172">
        <v>3409.6700000000019</v>
      </c>
      <c r="BC34" s="172">
        <v>5329.7659999999996</v>
      </c>
      <c r="BD34" s="172">
        <v>3771.6309999999994</v>
      </c>
      <c r="BE34" s="172">
        <v>3701.5339999999997</v>
      </c>
      <c r="BF34" s="172">
        <v>4912.7979999999998</v>
      </c>
      <c r="BG34" s="172">
        <v>13188.050000000001</v>
      </c>
      <c r="BH34" s="150">
        <v>4062.2299999999996</v>
      </c>
      <c r="BI34" s="150">
        <v>4404.0419999999995</v>
      </c>
      <c r="BJ34" s="150">
        <v>4526.8130000000001</v>
      </c>
      <c r="BK34" s="150">
        <v>5569.5950000000012</v>
      </c>
      <c r="BL34" s="150">
        <v>4357.7669999999998</v>
      </c>
      <c r="BM34" s="150">
        <v>4461.1399999999994</v>
      </c>
      <c r="BN34" s="150">
        <f t="shared" ref="BN34:BT34" si="1">+BN33-BN32</f>
        <v>4137.6480000000001</v>
      </c>
      <c r="BO34" s="150">
        <f t="shared" si="1"/>
        <v>5493.7029999999995</v>
      </c>
      <c r="BP34" s="150">
        <f t="shared" si="1"/>
        <v>4999.1390000000001</v>
      </c>
      <c r="BQ34" s="150">
        <f t="shared" si="1"/>
        <v>5010.2189999999991</v>
      </c>
      <c r="BR34" s="150">
        <f t="shared" si="1"/>
        <v>4557.4039999999995</v>
      </c>
      <c r="BS34" s="150">
        <f t="shared" si="1"/>
        <v>4815.0900000000011</v>
      </c>
      <c r="BT34" s="150">
        <f t="shared" si="1"/>
        <v>5219.4130000000005</v>
      </c>
    </row>
    <row r="35" spans="1:72">
      <c r="A35" s="3" t="s">
        <v>249</v>
      </c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</row>
    <row r="36" spans="1:72">
      <c r="A36" s="3" t="s">
        <v>251</v>
      </c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50"/>
      <c r="AW36" s="150"/>
      <c r="AX36" s="150"/>
      <c r="AY36" s="150"/>
      <c r="AZ36" s="150"/>
      <c r="BA36" s="150"/>
      <c r="BB36" s="150"/>
      <c r="BC36" s="207"/>
      <c r="BD36" s="207"/>
      <c r="BE36" s="207"/>
      <c r="BF36" s="207"/>
      <c r="BG36" s="207"/>
      <c r="BH36" s="207"/>
      <c r="BI36" s="207"/>
      <c r="BJ36" s="207"/>
      <c r="BK36" s="207"/>
      <c r="BL36" s="207"/>
      <c r="BM36" s="207"/>
      <c r="BN36" s="207"/>
      <c r="BO36" s="207"/>
      <c r="BP36" s="207"/>
      <c r="BQ36" s="207"/>
      <c r="BR36" s="207"/>
      <c r="BS36" s="207"/>
      <c r="BT36" s="207"/>
    </row>
    <row r="37" spans="1:72">
      <c r="A37" s="3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</row>
    <row r="38" spans="1:72"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</row>
    <row r="39" spans="1:72">
      <c r="A39" s="28" t="s">
        <v>253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44"/>
      <c r="AV39" s="28" t="s">
        <v>253</v>
      </c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</row>
    <row r="40" spans="1:7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U40" s="44"/>
      <c r="AV40" s="3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</row>
    <row r="41" spans="1:72">
      <c r="A41" s="2" t="s">
        <v>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3"/>
      <c r="AP41" s="3"/>
      <c r="AU41" s="44"/>
      <c r="AV41" s="2" t="s">
        <v>2</v>
      </c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</row>
    <row r="42" spans="1:72">
      <c r="A42" s="3" t="s">
        <v>50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U42" s="44"/>
      <c r="AV42" s="3" t="s">
        <v>50</v>
      </c>
      <c r="BE42" s="24"/>
      <c r="BF42" s="24"/>
      <c r="BG42" s="171"/>
      <c r="BH42" s="171"/>
      <c r="BI42" s="171"/>
      <c r="BJ42" s="171"/>
      <c r="BK42" s="171"/>
      <c r="BL42" s="150"/>
      <c r="BM42" s="150"/>
      <c r="BN42" s="150"/>
      <c r="BO42" s="150"/>
      <c r="BP42" s="171"/>
      <c r="BQ42" s="171"/>
      <c r="BR42" s="171"/>
      <c r="BS42" s="171"/>
      <c r="BT42" s="171"/>
    </row>
    <row r="43" spans="1:72">
      <c r="A43" s="4"/>
      <c r="B43" s="2"/>
      <c r="C43" s="184"/>
      <c r="D43" s="178"/>
      <c r="E43" s="178"/>
      <c r="F43" s="178"/>
      <c r="G43" s="184"/>
      <c r="H43" s="178"/>
      <c r="I43" s="178"/>
      <c r="J43" s="178"/>
      <c r="K43" s="184"/>
      <c r="L43" s="178"/>
      <c r="M43" s="178"/>
      <c r="N43" s="178"/>
      <c r="O43" s="184"/>
      <c r="P43" s="178"/>
      <c r="Q43" s="178"/>
      <c r="R43" s="178"/>
      <c r="S43" s="184"/>
      <c r="T43" s="178"/>
      <c r="U43" s="178"/>
      <c r="V43" s="178"/>
      <c r="W43" s="184"/>
      <c r="X43" s="178"/>
      <c r="Y43" s="178"/>
      <c r="Z43" s="178"/>
      <c r="AA43" s="184"/>
      <c r="AB43" s="178"/>
      <c r="AC43" s="178"/>
      <c r="AD43" s="178"/>
      <c r="AE43" s="184"/>
      <c r="AF43" s="178"/>
      <c r="AG43" s="178"/>
      <c r="AH43" s="178"/>
      <c r="AI43" s="184"/>
      <c r="AJ43" s="178"/>
      <c r="AK43" s="178"/>
      <c r="AL43" s="178"/>
      <c r="AM43" s="184"/>
      <c r="AN43" s="178"/>
      <c r="AO43" s="178"/>
      <c r="AP43" s="178"/>
      <c r="AQ43" s="178"/>
      <c r="AR43" s="178"/>
      <c r="AS43" s="178"/>
      <c r="AT43" s="178"/>
      <c r="AU43" s="44"/>
      <c r="AV43" s="184"/>
      <c r="AW43" s="19"/>
      <c r="AX43" s="163"/>
      <c r="AY43" s="19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150"/>
      <c r="BM43" s="150"/>
      <c r="BN43" s="150"/>
      <c r="BO43" s="150"/>
      <c r="BP43" s="24"/>
      <c r="BQ43" s="24"/>
      <c r="BR43" s="24"/>
      <c r="BS43" s="24"/>
      <c r="BT43" s="24"/>
    </row>
    <row r="44" spans="1:72">
      <c r="A44" s="5" t="s">
        <v>45</v>
      </c>
      <c r="B44" s="21"/>
      <c r="C44" s="6" t="s">
        <v>178</v>
      </c>
      <c r="D44" s="6" t="s">
        <v>179</v>
      </c>
      <c r="E44" s="6" t="s">
        <v>180</v>
      </c>
      <c r="F44" s="6" t="s">
        <v>181</v>
      </c>
      <c r="G44" s="6" t="s">
        <v>182</v>
      </c>
      <c r="H44" s="6" t="s">
        <v>183</v>
      </c>
      <c r="I44" s="6" t="s">
        <v>184</v>
      </c>
      <c r="J44" s="6" t="s">
        <v>185</v>
      </c>
      <c r="K44" s="6" t="s">
        <v>186</v>
      </c>
      <c r="L44" s="6" t="s">
        <v>187</v>
      </c>
      <c r="M44" s="6" t="s">
        <v>188</v>
      </c>
      <c r="N44" s="6" t="s">
        <v>189</v>
      </c>
      <c r="O44" s="6" t="s">
        <v>190</v>
      </c>
      <c r="P44" s="6" t="s">
        <v>191</v>
      </c>
      <c r="Q44" s="6" t="s">
        <v>192</v>
      </c>
      <c r="R44" s="6" t="s">
        <v>193</v>
      </c>
      <c r="S44" s="6" t="s">
        <v>194</v>
      </c>
      <c r="T44" s="6" t="s">
        <v>195</v>
      </c>
      <c r="U44" s="6" t="s">
        <v>196</v>
      </c>
      <c r="V44" s="6" t="s">
        <v>197</v>
      </c>
      <c r="W44" s="6" t="s">
        <v>198</v>
      </c>
      <c r="X44" s="6" t="s">
        <v>199</v>
      </c>
      <c r="Y44" s="6" t="s">
        <v>200</v>
      </c>
      <c r="Z44" s="6" t="s">
        <v>201</v>
      </c>
      <c r="AA44" s="6" t="s">
        <v>202</v>
      </c>
      <c r="AB44" s="6" t="s">
        <v>203</v>
      </c>
      <c r="AC44" s="6" t="s">
        <v>204</v>
      </c>
      <c r="AD44" s="6" t="s">
        <v>205</v>
      </c>
      <c r="AE44" s="6" t="s">
        <v>206</v>
      </c>
      <c r="AF44" s="6" t="s">
        <v>207</v>
      </c>
      <c r="AG44" s="6" t="s">
        <v>208</v>
      </c>
      <c r="AH44" s="6" t="s">
        <v>209</v>
      </c>
      <c r="AI44" s="6" t="s">
        <v>210</v>
      </c>
      <c r="AJ44" s="6" t="s">
        <v>211</v>
      </c>
      <c r="AK44" s="6" t="s">
        <v>212</v>
      </c>
      <c r="AL44" s="6" t="s">
        <v>213</v>
      </c>
      <c r="AM44" s="6" t="s">
        <v>214</v>
      </c>
      <c r="AN44" s="6" t="s">
        <v>44</v>
      </c>
      <c r="AO44" s="6" t="s">
        <v>215</v>
      </c>
      <c r="AP44" s="6" t="s">
        <v>219</v>
      </c>
      <c r="AQ44" s="6" t="s">
        <v>225</v>
      </c>
      <c r="AR44" s="6" t="s">
        <v>228</v>
      </c>
      <c r="AS44" s="6" t="s">
        <v>232</v>
      </c>
      <c r="AT44" s="6" t="s">
        <v>245</v>
      </c>
      <c r="AU44" s="44"/>
      <c r="AV44" s="6" t="s">
        <v>225</v>
      </c>
      <c r="AW44" s="6" t="s">
        <v>228</v>
      </c>
      <c r="AX44" s="6" t="s">
        <v>232</v>
      </c>
      <c r="AY44" s="6" t="s">
        <v>245</v>
      </c>
      <c r="AZ44" s="6" t="s">
        <v>252</v>
      </c>
      <c r="BA44" s="6" t="s">
        <v>255</v>
      </c>
      <c r="BB44" s="6" t="s">
        <v>259</v>
      </c>
      <c r="BC44" s="6" t="s">
        <v>262</v>
      </c>
      <c r="BD44" s="6" t="s">
        <v>264</v>
      </c>
      <c r="BE44" s="6" t="s">
        <v>268</v>
      </c>
      <c r="BF44" s="6" t="s">
        <v>277</v>
      </c>
      <c r="BG44" s="6" t="s">
        <v>279</v>
      </c>
      <c r="BH44" s="6" t="s">
        <v>282</v>
      </c>
      <c r="BI44" s="6" t="s">
        <v>284</v>
      </c>
      <c r="BJ44" s="6" t="s">
        <v>288</v>
      </c>
      <c r="BK44" s="6" t="s">
        <v>304</v>
      </c>
      <c r="BL44" s="6" t="s">
        <v>374</v>
      </c>
      <c r="BM44" s="6" t="s">
        <v>377</v>
      </c>
      <c r="BN44" s="6" t="s">
        <v>380</v>
      </c>
      <c r="BO44" s="6" t="s">
        <v>382</v>
      </c>
      <c r="BP44" s="6" t="s">
        <v>385</v>
      </c>
      <c r="BQ44" s="6" t="s">
        <v>388</v>
      </c>
      <c r="BR44" s="6" t="s">
        <v>395</v>
      </c>
      <c r="BS44" s="6" t="s">
        <v>399</v>
      </c>
      <c r="BT44" s="6" t="s">
        <v>404</v>
      </c>
    </row>
    <row r="45" spans="1:72">
      <c r="A45" s="3" t="s">
        <v>48</v>
      </c>
      <c r="B45" s="3"/>
      <c r="C45" s="7">
        <v>1444.8779999999999</v>
      </c>
      <c r="D45" s="7">
        <v>1516.3140000000001</v>
      </c>
      <c r="E45" s="7">
        <v>1271.4559999999999</v>
      </c>
      <c r="F45" s="7">
        <v>1739.25</v>
      </c>
      <c r="G45" s="7">
        <v>2011.115</v>
      </c>
      <c r="H45" s="7">
        <v>1855.748</v>
      </c>
      <c r="I45" s="7">
        <v>1658.7429999999999</v>
      </c>
      <c r="J45" s="7">
        <v>2301.7979999999998</v>
      </c>
      <c r="K45" s="7">
        <v>2453.9389999999999</v>
      </c>
      <c r="L45" s="7">
        <v>2551.9879999999998</v>
      </c>
      <c r="M45" s="7">
        <v>2117.6559999999999</v>
      </c>
      <c r="N45" s="7">
        <v>2563.846</v>
      </c>
      <c r="O45" s="7">
        <v>2792.4009999999998</v>
      </c>
      <c r="P45" s="7">
        <v>2749.2750000000001</v>
      </c>
      <c r="Q45" s="7">
        <v>2579.232</v>
      </c>
      <c r="R45" s="8">
        <v>3845.8380000000002</v>
      </c>
      <c r="S45" s="7">
        <v>4842.4459999999999</v>
      </c>
      <c r="T45" s="7">
        <v>4779.6670000000004</v>
      </c>
      <c r="U45" s="7">
        <v>4638.1130000000003</v>
      </c>
      <c r="V45" s="7">
        <v>5510.2269999999999</v>
      </c>
      <c r="W45" s="7">
        <v>5425.7920000000004</v>
      </c>
      <c r="X45" s="7">
        <v>4322.1180000000004</v>
      </c>
      <c r="Y45" s="7">
        <v>4335.0519999999997</v>
      </c>
      <c r="Z45" s="7">
        <v>5130.2280000000001</v>
      </c>
      <c r="AA45" s="7">
        <v>5339.0609999999997</v>
      </c>
      <c r="AB45" s="7">
        <v>4321.0060000000003</v>
      </c>
      <c r="AC45" s="7">
        <v>3856.28</v>
      </c>
      <c r="AD45" s="7">
        <v>5248.2</v>
      </c>
      <c r="AE45" s="7">
        <v>4677.1440000000002</v>
      </c>
      <c r="AF45" s="7">
        <v>4509.7470000000003</v>
      </c>
      <c r="AG45" s="7">
        <v>4144.598</v>
      </c>
      <c r="AH45" s="7">
        <v>5243.8779999999997</v>
      </c>
      <c r="AI45" s="7">
        <v>4679.8860000000004</v>
      </c>
      <c r="AJ45" s="7">
        <v>4159.4920000000002</v>
      </c>
      <c r="AK45" s="7">
        <v>4593.9530000000004</v>
      </c>
      <c r="AL45" s="7">
        <v>5446.835</v>
      </c>
      <c r="AM45" s="7">
        <v>4615.2340000000004</v>
      </c>
      <c r="AN45" s="7">
        <v>4774.424</v>
      </c>
      <c r="AO45" s="152">
        <v>5025.2020000000002</v>
      </c>
      <c r="AP45" s="152">
        <v>6320.2619999999997</v>
      </c>
      <c r="AQ45" s="152">
        <v>4724.29</v>
      </c>
      <c r="AR45" s="152">
        <v>584.03499999999997</v>
      </c>
      <c r="AS45" s="152">
        <v>3572.53</v>
      </c>
      <c r="AT45" s="152">
        <v>6365.3280000000004</v>
      </c>
      <c r="AU45" s="44"/>
      <c r="AV45" s="172">
        <v>4724.29</v>
      </c>
      <c r="AW45" s="172">
        <v>584.03499999999997</v>
      </c>
      <c r="AX45" s="172">
        <v>3572.53</v>
      </c>
      <c r="AY45" s="172">
        <v>6365.3280000000004</v>
      </c>
      <c r="AZ45" s="172">
        <v>2935.6950000000002</v>
      </c>
      <c r="BA45" s="172">
        <v>3805.7379999999998</v>
      </c>
      <c r="BB45" s="172">
        <v>4749.8590000000004</v>
      </c>
      <c r="BC45" s="172">
        <v>6617.2150000000001</v>
      </c>
      <c r="BD45" s="152">
        <v>5213.3779999999997</v>
      </c>
      <c r="BE45" s="172">
        <v>6878.2929999999997</v>
      </c>
      <c r="BF45" s="172">
        <v>7009.1030000000001</v>
      </c>
      <c r="BG45" s="172">
        <v>8487.0429999999997</v>
      </c>
      <c r="BH45" s="150">
        <v>6181.0860000000002</v>
      </c>
      <c r="BI45" s="150">
        <v>6845.03</v>
      </c>
      <c r="BJ45" s="150">
        <v>7097.6189999999997</v>
      </c>
      <c r="BK45" s="150">
        <v>8676.8179999999993</v>
      </c>
      <c r="BL45" s="150">
        <v>7603.1390000000001</v>
      </c>
      <c r="BM45" s="150">
        <v>9638.2180000000008</v>
      </c>
      <c r="BN45" s="150">
        <v>9146.3359999999993</v>
      </c>
      <c r="BO45" s="150">
        <v>10779.313</v>
      </c>
      <c r="BP45" s="47">
        <v>8345.0329999999994</v>
      </c>
      <c r="BQ45" s="47">
        <v>10422.939</v>
      </c>
      <c r="BR45" s="47">
        <v>10429.614</v>
      </c>
      <c r="BS45" s="47">
        <v>14118.248</v>
      </c>
      <c r="BT45" s="47">
        <v>10298.564</v>
      </c>
    </row>
    <row r="46" spans="1:72">
      <c r="A46" s="3" t="s">
        <v>49</v>
      </c>
      <c r="B46" s="3"/>
      <c r="C46" s="7">
        <v>-734.59799999999996</v>
      </c>
      <c r="D46" s="7">
        <v>-657.49400000000003</v>
      </c>
      <c r="E46" s="7">
        <v>-657.01499999999999</v>
      </c>
      <c r="F46" s="7">
        <v>-783.67</v>
      </c>
      <c r="G46" s="7">
        <v>-960.899</v>
      </c>
      <c r="H46" s="7">
        <v>-803.08500000000004</v>
      </c>
      <c r="I46" s="7">
        <v>-769.01099999999997</v>
      </c>
      <c r="J46" s="7">
        <v>-971.69299999999998</v>
      </c>
      <c r="K46" s="7">
        <v>-1113.3810000000001</v>
      </c>
      <c r="L46" s="7">
        <v>-1072.7090000000001</v>
      </c>
      <c r="M46" s="7">
        <v>-1005.7329999999999</v>
      </c>
      <c r="N46" s="7">
        <v>-1176.8140000000001</v>
      </c>
      <c r="O46" s="7">
        <v>-1254.126</v>
      </c>
      <c r="P46" s="7">
        <v>-1140.7439999999999</v>
      </c>
      <c r="Q46" s="7">
        <v>-1145.7170000000001</v>
      </c>
      <c r="R46" s="8">
        <v>-1484.171</v>
      </c>
      <c r="S46" s="7">
        <v>-2032.6569999999999</v>
      </c>
      <c r="T46" s="7">
        <v>-2140.306</v>
      </c>
      <c r="U46" s="7">
        <v>-2240.3020000000001</v>
      </c>
      <c r="V46" s="7">
        <v>-2412.049</v>
      </c>
      <c r="W46" s="7">
        <v>-2630.268</v>
      </c>
      <c r="X46" s="7">
        <v>-2122.009</v>
      </c>
      <c r="Y46" s="7">
        <v>-2151.0329999999999</v>
      </c>
      <c r="Z46" s="7">
        <v>-2478.0610000000001</v>
      </c>
      <c r="AA46" s="7">
        <v>-2737.9630000000002</v>
      </c>
      <c r="AB46" s="7">
        <v>-2089.5940000000001</v>
      </c>
      <c r="AC46" s="7">
        <v>-1900.6790000000001</v>
      </c>
      <c r="AD46" s="7">
        <v>-2499.7379999999998</v>
      </c>
      <c r="AE46" s="7">
        <v>-2347.058</v>
      </c>
      <c r="AF46" s="7">
        <v>-2210.0479999999998</v>
      </c>
      <c r="AG46" s="7">
        <v>-2014.2619999999999</v>
      </c>
      <c r="AH46" s="7">
        <v>-2465.0830000000001</v>
      </c>
      <c r="AI46" s="7">
        <v>-2200.5549999999998</v>
      </c>
      <c r="AJ46" s="7">
        <v>-1882.556</v>
      </c>
      <c r="AK46" s="7">
        <v>-2101.5540000000001</v>
      </c>
      <c r="AL46" s="7">
        <v>-2481.4899999999998</v>
      </c>
      <c r="AM46" s="7">
        <v>-2209.971</v>
      </c>
      <c r="AN46" s="7">
        <v>-2113.1990000000001</v>
      </c>
      <c r="AO46" s="152">
        <v>-2288.02</v>
      </c>
      <c r="AP46" s="152">
        <v>-2841.8760000000002</v>
      </c>
      <c r="AQ46" s="152">
        <v>-2239.2860000000001</v>
      </c>
      <c r="AR46" s="152">
        <v>-255.126</v>
      </c>
      <c r="AS46" s="152">
        <v>-1609.681</v>
      </c>
      <c r="AT46" s="152">
        <v>-2923.0259999999998</v>
      </c>
      <c r="AU46" s="44"/>
      <c r="AV46" s="172">
        <v>-2239.2860000000001</v>
      </c>
      <c r="AW46" s="172">
        <v>-255.126</v>
      </c>
      <c r="AX46" s="172">
        <v>-1609.681</v>
      </c>
      <c r="AY46" s="172">
        <v>-2923.0259999999998</v>
      </c>
      <c r="AZ46" s="172">
        <v>-1349.296</v>
      </c>
      <c r="BA46" s="172">
        <v>-1712.682</v>
      </c>
      <c r="BB46" s="172">
        <v>-2062.6990000000001</v>
      </c>
      <c r="BC46" s="172">
        <v>-2875.5430000000001</v>
      </c>
      <c r="BD46" s="152">
        <v>-2144.5360000000001</v>
      </c>
      <c r="BE46" s="172">
        <v>-2798.5149999999999</v>
      </c>
      <c r="BF46" s="172">
        <v>-2735.1239999999998</v>
      </c>
      <c r="BG46" s="172">
        <v>-3489.3760000000002</v>
      </c>
      <c r="BH46" s="150">
        <v>-2648.902</v>
      </c>
      <c r="BI46" s="150">
        <v>-2756.5970000000002</v>
      </c>
      <c r="BJ46" s="150">
        <v>-2941.3409999999999</v>
      </c>
      <c r="BK46" s="150">
        <v>-3622.2130000000002</v>
      </c>
      <c r="BL46" s="150">
        <v>-3245.819</v>
      </c>
      <c r="BM46" s="150">
        <v>-3951.7950000000001</v>
      </c>
      <c r="BN46" s="150">
        <v>-3863.4749999999999</v>
      </c>
      <c r="BO46" s="150">
        <v>-4581.17</v>
      </c>
      <c r="BP46" s="150">
        <v>-3586.1849999999999</v>
      </c>
      <c r="BQ46" s="150">
        <v>-4264.7650000000003</v>
      </c>
      <c r="BR46" s="150">
        <v>-4396.5389999999998</v>
      </c>
      <c r="BS46" s="150">
        <v>-6185.3329999999996</v>
      </c>
      <c r="BT46" s="150">
        <v>-4409.4920000000002</v>
      </c>
    </row>
    <row r="47" spans="1:72">
      <c r="A47" s="10" t="s">
        <v>46</v>
      </c>
      <c r="B47" s="10"/>
      <c r="C47" s="11">
        <v>710.28</v>
      </c>
      <c r="D47" s="11">
        <v>858.82</v>
      </c>
      <c r="E47" s="11">
        <v>614.44099999999992</v>
      </c>
      <c r="F47" s="11">
        <v>955.58</v>
      </c>
      <c r="G47" s="11">
        <v>1050.2159999999999</v>
      </c>
      <c r="H47" s="11">
        <v>1052.663</v>
      </c>
      <c r="I47" s="11">
        <v>889.73199999999997</v>
      </c>
      <c r="J47" s="11">
        <v>1330.1049999999998</v>
      </c>
      <c r="K47" s="11">
        <v>1340.5579999999998</v>
      </c>
      <c r="L47" s="11">
        <v>1479.2789999999998</v>
      </c>
      <c r="M47" s="11">
        <v>1111.923</v>
      </c>
      <c r="N47" s="11">
        <v>1387.0319999999999</v>
      </c>
      <c r="O47" s="11">
        <v>1538.2749999999999</v>
      </c>
      <c r="P47" s="11">
        <v>1608.5310000000002</v>
      </c>
      <c r="Q47" s="11">
        <v>1433.5149999999999</v>
      </c>
      <c r="R47" s="12">
        <v>2361.6670000000004</v>
      </c>
      <c r="S47" s="11">
        <v>2809.7889999999998</v>
      </c>
      <c r="T47" s="11">
        <v>2639.3610000000003</v>
      </c>
      <c r="U47" s="11">
        <v>2397.8110000000001</v>
      </c>
      <c r="V47" s="11">
        <v>3098.1779999999999</v>
      </c>
      <c r="W47" s="11">
        <v>2795.5240000000003</v>
      </c>
      <c r="X47" s="11">
        <v>2200.1090000000004</v>
      </c>
      <c r="Y47" s="11">
        <v>2184.0189999999998</v>
      </c>
      <c r="Z47" s="11">
        <v>2652.1669999999999</v>
      </c>
      <c r="AA47" s="11">
        <v>2601.0979999999995</v>
      </c>
      <c r="AB47" s="11">
        <v>2231.4120000000003</v>
      </c>
      <c r="AC47" s="11">
        <v>1955.6010000000001</v>
      </c>
      <c r="AD47" s="11">
        <v>2748.462</v>
      </c>
      <c r="AE47" s="11">
        <v>2330.0860000000002</v>
      </c>
      <c r="AF47" s="11">
        <v>2299.6990000000005</v>
      </c>
      <c r="AG47" s="11">
        <v>2130.3360000000002</v>
      </c>
      <c r="AH47" s="11">
        <v>2778.7949999999996</v>
      </c>
      <c r="AI47" s="11">
        <v>2479.3310000000006</v>
      </c>
      <c r="AJ47" s="11">
        <v>2276.9360000000001</v>
      </c>
      <c r="AK47" s="11">
        <v>2492.3990000000003</v>
      </c>
      <c r="AL47" s="11">
        <v>2965.3450000000003</v>
      </c>
      <c r="AM47" s="11">
        <v>2405.2630000000004</v>
      </c>
      <c r="AN47" s="11">
        <v>2661.2249999999999</v>
      </c>
      <c r="AO47" s="151">
        <v>2737.1820000000002</v>
      </c>
      <c r="AP47" s="151">
        <v>3478.3859999999995</v>
      </c>
      <c r="AQ47" s="151">
        <v>2485.0039999999999</v>
      </c>
      <c r="AR47" s="151">
        <v>328.90899999999999</v>
      </c>
      <c r="AS47" s="151">
        <v>1962.8490000000002</v>
      </c>
      <c r="AT47" s="151">
        <v>3442.3020000000006</v>
      </c>
      <c r="AU47" s="44"/>
      <c r="AV47" s="180">
        <v>2485.0039999999999</v>
      </c>
      <c r="AW47" s="180">
        <v>328.90899999999999</v>
      </c>
      <c r="AX47" s="180">
        <v>1962.8490000000002</v>
      </c>
      <c r="AY47" s="180">
        <v>3442.3020000000006</v>
      </c>
      <c r="AZ47" s="180">
        <v>1586.3990000000001</v>
      </c>
      <c r="BA47" s="180">
        <v>2093.0559999999996</v>
      </c>
      <c r="BB47" s="180">
        <v>2687.1600000000003</v>
      </c>
      <c r="BC47" s="180">
        <v>3741.672</v>
      </c>
      <c r="BD47" s="151">
        <v>3068.8419999999996</v>
      </c>
      <c r="BE47" s="180">
        <v>4079.7779999999998</v>
      </c>
      <c r="BF47" s="180">
        <v>4273.9790000000003</v>
      </c>
      <c r="BG47" s="180">
        <v>4997.6669999999995</v>
      </c>
      <c r="BH47" s="180">
        <v>3532.1840000000002</v>
      </c>
      <c r="BI47" s="180">
        <v>4088.4329999999995</v>
      </c>
      <c r="BJ47" s="180">
        <v>4156.2780000000002</v>
      </c>
      <c r="BK47" s="180">
        <v>5054.6049999999996</v>
      </c>
      <c r="BL47" s="180">
        <v>4357.32</v>
      </c>
      <c r="BM47" s="180">
        <v>5686.4230000000007</v>
      </c>
      <c r="BN47" s="180">
        <v>5282.860999999999</v>
      </c>
      <c r="BO47" s="180">
        <v>6198.143</v>
      </c>
      <c r="BP47" s="180">
        <v>4758.848</v>
      </c>
      <c r="BQ47" s="180">
        <v>6158.174</v>
      </c>
      <c r="BR47" s="180">
        <v>6033.0749999999998</v>
      </c>
      <c r="BS47" s="180">
        <v>7932.915</v>
      </c>
      <c r="BT47" s="180">
        <v>5889.0720000000001</v>
      </c>
    </row>
    <row r="48" spans="1:72">
      <c r="A48" s="3" t="s">
        <v>47</v>
      </c>
      <c r="B48" s="3"/>
      <c r="C48" s="7">
        <v>97.587000000000003</v>
      </c>
      <c r="D48" s="7">
        <v>260.846</v>
      </c>
      <c r="E48" s="7">
        <v>22.044</v>
      </c>
      <c r="F48" s="7">
        <v>153.053</v>
      </c>
      <c r="G48" s="7">
        <v>290.923</v>
      </c>
      <c r="H48" s="7">
        <v>177.49</v>
      </c>
      <c r="I48" s="7">
        <v>88.721000000000004</v>
      </c>
      <c r="J48" s="7">
        <v>220.511</v>
      </c>
      <c r="K48" s="7">
        <v>320.68900000000002</v>
      </c>
      <c r="L48" s="7">
        <v>327.29000000000002</v>
      </c>
      <c r="M48" s="7">
        <v>92.47</v>
      </c>
      <c r="N48" s="7">
        <v>245.78200000000001</v>
      </c>
      <c r="O48" s="7">
        <v>367.18599999999998</v>
      </c>
      <c r="P48" s="7">
        <v>402.005</v>
      </c>
      <c r="Q48" s="7">
        <v>221.01599999999999</v>
      </c>
      <c r="R48" s="8">
        <v>534.31100000000004</v>
      </c>
      <c r="S48" s="7">
        <v>611.76599999999996</v>
      </c>
      <c r="T48" s="7">
        <v>387.87799999999999</v>
      </c>
      <c r="U48" s="7">
        <v>98.71</v>
      </c>
      <c r="V48" s="7">
        <v>138.79</v>
      </c>
      <c r="W48" s="7">
        <v>244.94</v>
      </c>
      <c r="X48" s="7">
        <v>-137.21799999999999</v>
      </c>
      <c r="Y48" s="7">
        <v>-412.82</v>
      </c>
      <c r="Z48" s="7">
        <v>-469.68200000000002</v>
      </c>
      <c r="AA48" s="7">
        <v>-150.917</v>
      </c>
      <c r="AB48" s="7">
        <v>-276.93200000000002</v>
      </c>
      <c r="AC48" s="7">
        <v>-396.18299999999999</v>
      </c>
      <c r="AD48" s="7">
        <v>26.495000000000001</v>
      </c>
      <c r="AE48" s="7">
        <v>-333.20400000000001</v>
      </c>
      <c r="AF48" s="7">
        <v>-293.38299999999998</v>
      </c>
      <c r="AG48" s="7">
        <v>-339.93200000000002</v>
      </c>
      <c r="AH48" s="7">
        <v>119.797</v>
      </c>
      <c r="AI48" s="7">
        <v>123.922</v>
      </c>
      <c r="AJ48" s="7">
        <v>-5.8970000000000002</v>
      </c>
      <c r="AK48" s="7">
        <v>61.31</v>
      </c>
      <c r="AL48" s="7">
        <v>337.37799999999999</v>
      </c>
      <c r="AM48" s="7">
        <v>106.04</v>
      </c>
      <c r="AN48" s="7">
        <v>232.96899999999999</v>
      </c>
      <c r="AO48" s="152">
        <v>231.71799999999999</v>
      </c>
      <c r="AP48" s="152">
        <v>540.84100000000001</v>
      </c>
      <c r="AQ48" s="152">
        <v>58.033000000000001</v>
      </c>
      <c r="AR48" s="152">
        <v>-1069.7739999999999</v>
      </c>
      <c r="AS48" s="152">
        <v>168.875</v>
      </c>
      <c r="AT48" s="152">
        <v>1096.4770000000001</v>
      </c>
      <c r="AU48" s="44"/>
      <c r="AV48" s="172">
        <v>58.033000000000001</v>
      </c>
      <c r="AW48" s="172">
        <v>-1069.7739999999999</v>
      </c>
      <c r="AX48" s="172">
        <v>168.875</v>
      </c>
      <c r="AY48" s="172">
        <v>1096.4770000000001</v>
      </c>
      <c r="AZ48" s="172">
        <v>-99.78</v>
      </c>
      <c r="BA48" s="172">
        <v>351.12299999999999</v>
      </c>
      <c r="BB48" s="172">
        <v>691.09500000000003</v>
      </c>
      <c r="BC48" s="172">
        <v>1023.717</v>
      </c>
      <c r="BD48" s="152">
        <v>706.68399999999997</v>
      </c>
      <c r="BE48" s="172">
        <v>1316.4590000000001</v>
      </c>
      <c r="BF48" s="172">
        <v>1125.0650000000001</v>
      </c>
      <c r="BG48" s="172">
        <v>1816.5129999999999</v>
      </c>
      <c r="BH48" s="150">
        <v>638.95100000000002</v>
      </c>
      <c r="BI48" s="150">
        <v>1312.3050000000001</v>
      </c>
      <c r="BJ48" s="150">
        <v>1237.069</v>
      </c>
      <c r="BK48" s="150">
        <v>1592.826</v>
      </c>
      <c r="BL48" s="150">
        <v>887.84199999999998</v>
      </c>
      <c r="BM48" s="150">
        <v>1784.0840000000001</v>
      </c>
      <c r="BN48" s="150">
        <v>1593.075</v>
      </c>
      <c r="BO48" s="150">
        <v>1727.9069999999999</v>
      </c>
      <c r="BP48" s="150">
        <v>811.12800000000004</v>
      </c>
      <c r="BQ48" s="150">
        <v>1753.644</v>
      </c>
      <c r="BR48" s="150">
        <v>1383.11</v>
      </c>
      <c r="BS48" s="150">
        <v>2498.828</v>
      </c>
      <c r="BT48" s="150">
        <v>1234.694</v>
      </c>
    </row>
    <row r="49" spans="1:72">
      <c r="A49" s="3" t="s">
        <v>56</v>
      </c>
      <c r="B49" s="14"/>
      <c r="C49" s="175">
        <v>188.59699999999998</v>
      </c>
      <c r="D49" s="175">
        <v>347.45900000000006</v>
      </c>
      <c r="E49" s="175">
        <v>108.65999999999985</v>
      </c>
      <c r="F49" s="175">
        <v>245.9430000000001</v>
      </c>
      <c r="G49" s="175">
        <v>385.435</v>
      </c>
      <c r="H49" s="175">
        <v>277.88000000000005</v>
      </c>
      <c r="I49" s="175">
        <v>183.95399999999995</v>
      </c>
      <c r="J49" s="175">
        <v>285.53800000000001</v>
      </c>
      <c r="K49" s="175">
        <v>411.45100000000002</v>
      </c>
      <c r="L49" s="175">
        <v>367.02099999999996</v>
      </c>
      <c r="M49" s="175">
        <v>165.81700000000012</v>
      </c>
      <c r="N49" s="175">
        <v>316.3069999999999</v>
      </c>
      <c r="O49" s="175">
        <v>471.01400000000001</v>
      </c>
      <c r="P49" s="175">
        <v>489.84699999999998</v>
      </c>
      <c r="Q49" s="175">
        <v>360.73500000000001</v>
      </c>
      <c r="R49" s="175">
        <v>677.11700000000019</v>
      </c>
      <c r="S49" s="175">
        <v>800.31799999999998</v>
      </c>
      <c r="T49" s="175">
        <v>590.31600000000003</v>
      </c>
      <c r="U49" s="175">
        <v>401.13499999999999</v>
      </c>
      <c r="V49" s="175">
        <v>330.43399999999997</v>
      </c>
      <c r="W49" s="175">
        <v>526.923</v>
      </c>
      <c r="X49" s="175">
        <v>154.91200000000003</v>
      </c>
      <c r="Y49" s="175">
        <v>-102.81799999999998</v>
      </c>
      <c r="Z49" s="175">
        <v>-166.44900000000007</v>
      </c>
      <c r="AA49" s="175">
        <v>149.89899999999997</v>
      </c>
      <c r="AB49" s="175">
        <v>25.295999999999964</v>
      </c>
      <c r="AC49" s="175">
        <v>-125.02300000000002</v>
      </c>
      <c r="AD49" s="175">
        <v>353.072</v>
      </c>
      <c r="AE49" s="7">
        <v>-87.721000000000004</v>
      </c>
      <c r="AF49" s="7">
        <v>39.72199999999998</v>
      </c>
      <c r="AG49" s="7">
        <v>-110.86899999999991</v>
      </c>
      <c r="AH49" s="7">
        <v>424.58799999999997</v>
      </c>
      <c r="AI49" s="7">
        <v>351.15800000000002</v>
      </c>
      <c r="AJ49" s="7">
        <v>179.66399999999999</v>
      </c>
      <c r="AK49" s="7">
        <v>260.65999999999997</v>
      </c>
      <c r="AL49" s="7">
        <v>551.48599999999988</v>
      </c>
      <c r="AM49" s="7">
        <v>751.91200000000003</v>
      </c>
      <c r="AN49" s="7">
        <v>886.37000000000012</v>
      </c>
      <c r="AO49" s="7">
        <v>916.98599999999988</v>
      </c>
      <c r="AP49" s="7">
        <v>1431.1540000000005</v>
      </c>
      <c r="AQ49" s="7">
        <v>798.44200000000001</v>
      </c>
      <c r="AR49" s="7">
        <v>-314.94100000000003</v>
      </c>
      <c r="AS49" s="7">
        <v>356.78600000000006</v>
      </c>
      <c r="AT49" s="7">
        <v>1839.0309999999997</v>
      </c>
      <c r="AU49" s="44"/>
      <c r="AV49" s="172">
        <v>798.44200000000001</v>
      </c>
      <c r="AW49" s="172">
        <v>-314.94099999999997</v>
      </c>
      <c r="AX49" s="172">
        <v>356.786</v>
      </c>
      <c r="AY49" s="172">
        <v>1839.0309999999999</v>
      </c>
      <c r="AZ49" s="172">
        <v>424.21499999999997</v>
      </c>
      <c r="BA49" s="172">
        <v>927.26599999999996</v>
      </c>
      <c r="BB49" s="172">
        <v>1271.3399999999999</v>
      </c>
      <c r="BC49" s="172">
        <v>1860.2909999999999</v>
      </c>
      <c r="BD49" s="152">
        <v>1284.617</v>
      </c>
      <c r="BE49" s="172">
        <v>2055.518</v>
      </c>
      <c r="BF49" s="172">
        <v>1722.491</v>
      </c>
      <c r="BG49" s="172">
        <v>2357.8340000000003</v>
      </c>
      <c r="BH49" s="172">
        <v>1257.326</v>
      </c>
      <c r="BI49" s="172">
        <v>1953.8150000000001</v>
      </c>
      <c r="BJ49" s="172">
        <v>1978.9559999999999</v>
      </c>
      <c r="BK49" s="172">
        <v>2234.4520000000002</v>
      </c>
      <c r="BL49" s="172">
        <v>1636.6120000000001</v>
      </c>
      <c r="BM49" s="172">
        <v>2481.1950000000002</v>
      </c>
      <c r="BN49" s="172">
        <v>2324.9989999999998</v>
      </c>
      <c r="BO49" s="172">
        <v>2592.5970000000002</v>
      </c>
      <c r="BP49" s="172">
        <v>1619.328</v>
      </c>
      <c r="BQ49" s="172">
        <v>2637.027</v>
      </c>
      <c r="BR49" s="172">
        <v>2429.9760000000001</v>
      </c>
      <c r="BS49" s="172">
        <v>3521.2449999999999</v>
      </c>
      <c r="BT49" s="172">
        <v>2255.0479999999998</v>
      </c>
    </row>
    <row r="50" spans="1:72">
      <c r="A50" s="3" t="s">
        <v>263</v>
      </c>
      <c r="B50" s="3"/>
      <c r="C50" s="175">
        <v>91.009999999999991</v>
      </c>
      <c r="D50" s="175">
        <v>86.613</v>
      </c>
      <c r="E50" s="175">
        <v>86.615999999999985</v>
      </c>
      <c r="F50" s="175">
        <v>92.890000000000043</v>
      </c>
      <c r="G50" s="175">
        <v>94.512</v>
      </c>
      <c r="H50" s="175">
        <v>100.38999999999999</v>
      </c>
      <c r="I50" s="175">
        <v>95.233000000000004</v>
      </c>
      <c r="J50" s="175">
        <v>65.026999999999987</v>
      </c>
      <c r="K50" s="175">
        <v>90.762</v>
      </c>
      <c r="L50" s="175">
        <v>39.730999999999995</v>
      </c>
      <c r="M50" s="175">
        <v>73.347000000000008</v>
      </c>
      <c r="N50" s="175">
        <v>70.525000000000006</v>
      </c>
      <c r="O50" s="175">
        <v>103.828</v>
      </c>
      <c r="P50" s="175">
        <v>87.841999999999985</v>
      </c>
      <c r="Q50" s="175">
        <v>139.71900000000002</v>
      </c>
      <c r="R50" s="175">
        <v>142.80600000000004</v>
      </c>
      <c r="S50" s="175">
        <v>188.55200000000002</v>
      </c>
      <c r="T50" s="175">
        <v>202.43799999999999</v>
      </c>
      <c r="U50" s="175">
        <v>302.42499999999995</v>
      </c>
      <c r="V50" s="175">
        <v>191.64400000000001</v>
      </c>
      <c r="W50" s="175">
        <v>281.983</v>
      </c>
      <c r="X50" s="175">
        <v>292.13000000000005</v>
      </c>
      <c r="Y50" s="175">
        <v>310.00199999999995</v>
      </c>
      <c r="Z50" s="175">
        <v>303.23299999999995</v>
      </c>
      <c r="AA50" s="175">
        <v>300.81599999999997</v>
      </c>
      <c r="AB50" s="175">
        <v>302.22800000000001</v>
      </c>
      <c r="AC50" s="175">
        <v>271.15999999999997</v>
      </c>
      <c r="AD50" s="175">
        <v>326.577</v>
      </c>
      <c r="AE50" s="7">
        <v>245.483</v>
      </c>
      <c r="AF50" s="7">
        <v>333.10499999999996</v>
      </c>
      <c r="AG50" s="7">
        <v>229.0630000000001</v>
      </c>
      <c r="AH50" s="7">
        <v>304.79099999999994</v>
      </c>
      <c r="AI50" s="7">
        <v>227.23599999999999</v>
      </c>
      <c r="AJ50" s="7">
        <v>185.56100000000004</v>
      </c>
      <c r="AK50" s="7">
        <v>199.35000000000002</v>
      </c>
      <c r="AL50" s="7">
        <v>214.10799999999995</v>
      </c>
      <c r="AM50" s="7">
        <v>645.87200000000007</v>
      </c>
      <c r="AN50" s="7">
        <v>653.40100000000007</v>
      </c>
      <c r="AO50" s="7">
        <v>685.2679999999998</v>
      </c>
      <c r="AP50" s="7">
        <v>890.31300000000033</v>
      </c>
      <c r="AQ50" s="7">
        <v>740.40899999999999</v>
      </c>
      <c r="AR50" s="7">
        <v>754.83299999999997</v>
      </c>
      <c r="AS50" s="7">
        <v>187.91100000000006</v>
      </c>
      <c r="AT50" s="7">
        <v>742.55399999999986</v>
      </c>
      <c r="AU50" s="44"/>
      <c r="AV50" s="172">
        <v>740.40899999999999</v>
      </c>
      <c r="AW50" s="172">
        <v>754.83299999999986</v>
      </c>
      <c r="AX50" s="172">
        <v>187.911</v>
      </c>
      <c r="AY50" s="172">
        <v>742.55399999999986</v>
      </c>
      <c r="AZ50" s="172">
        <v>523.995</v>
      </c>
      <c r="BA50" s="172">
        <v>576.14300000000003</v>
      </c>
      <c r="BB50" s="172">
        <v>580.24499999999989</v>
      </c>
      <c r="BC50" s="172">
        <v>836.57399999999996</v>
      </c>
      <c r="BD50" s="172">
        <v>577.93299999999999</v>
      </c>
      <c r="BE50" s="172">
        <v>739.05899999999997</v>
      </c>
      <c r="BF50" s="172">
        <v>597.42599999999993</v>
      </c>
      <c r="BG50" s="172">
        <v>541.32100000000003</v>
      </c>
      <c r="BH50" s="150">
        <v>618.375</v>
      </c>
      <c r="BI50" s="150">
        <v>641.51</v>
      </c>
      <c r="BJ50" s="150">
        <v>741.88699999999994</v>
      </c>
      <c r="BK50" s="150">
        <v>641.6260000000002</v>
      </c>
      <c r="BL50" s="150">
        <v>748.7700000000001</v>
      </c>
      <c r="BM50" s="150">
        <v>697.1110000000001</v>
      </c>
      <c r="BN50" s="150">
        <f t="shared" ref="BN50:BT50" si="2">+BN49-BN48</f>
        <v>731.92399999999975</v>
      </c>
      <c r="BO50" s="150">
        <f t="shared" si="2"/>
        <v>864.69000000000028</v>
      </c>
      <c r="BP50" s="150">
        <f t="shared" si="2"/>
        <v>808.19999999999993</v>
      </c>
      <c r="BQ50" s="150">
        <f t="shared" si="2"/>
        <v>883.38300000000004</v>
      </c>
      <c r="BR50" s="150">
        <f t="shared" si="2"/>
        <v>1046.8660000000002</v>
      </c>
      <c r="BS50" s="150">
        <f t="shared" si="2"/>
        <v>1022.4169999999999</v>
      </c>
      <c r="BT50" s="150">
        <f t="shared" si="2"/>
        <v>1020.3539999999998</v>
      </c>
    </row>
    <row r="51" spans="1:72">
      <c r="A51" s="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4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</row>
    <row r="52" spans="1:72">
      <c r="A52" s="2" t="s">
        <v>250</v>
      </c>
      <c r="B52" s="2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44"/>
      <c r="AV52" s="2" t="s">
        <v>250</v>
      </c>
      <c r="BG52" s="208"/>
      <c r="BH52" s="208"/>
      <c r="BI52" s="208"/>
      <c r="BJ52" s="208"/>
      <c r="BK52" s="208"/>
      <c r="BL52" s="208"/>
      <c r="BM52" s="208"/>
      <c r="BN52" s="208"/>
      <c r="BO52" s="208"/>
      <c r="BP52" s="208"/>
      <c r="BQ52" s="208"/>
      <c r="BR52" s="208"/>
      <c r="BS52" s="208"/>
      <c r="BT52" s="208"/>
    </row>
    <row r="53" spans="1:72">
      <c r="A53" s="3" t="s">
        <v>50</v>
      </c>
      <c r="B53" s="3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44"/>
      <c r="AV53" s="3" t="s">
        <v>50</v>
      </c>
      <c r="BC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</row>
    <row r="54" spans="1:72">
      <c r="A54" s="4"/>
      <c r="B54" s="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44"/>
      <c r="AV54" s="27"/>
      <c r="AW54" s="27"/>
      <c r="AX54" s="27"/>
      <c r="AY54" s="27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</row>
    <row r="55" spans="1:72">
      <c r="A55" s="5" t="s">
        <v>45</v>
      </c>
      <c r="B55" s="21"/>
      <c r="C55" s="6" t="s">
        <v>178</v>
      </c>
      <c r="D55" s="6" t="s">
        <v>179</v>
      </c>
      <c r="E55" s="6" t="s">
        <v>180</v>
      </c>
      <c r="F55" s="6" t="s">
        <v>181</v>
      </c>
      <c r="G55" s="6" t="s">
        <v>182</v>
      </c>
      <c r="H55" s="6" t="s">
        <v>183</v>
      </c>
      <c r="I55" s="6" t="s">
        <v>184</v>
      </c>
      <c r="J55" s="6" t="s">
        <v>185</v>
      </c>
      <c r="K55" s="6" t="s">
        <v>186</v>
      </c>
      <c r="L55" s="6" t="s">
        <v>187</v>
      </c>
      <c r="M55" s="6" t="s">
        <v>188</v>
      </c>
      <c r="N55" s="6" t="s">
        <v>189</v>
      </c>
      <c r="O55" s="6" t="s">
        <v>190</v>
      </c>
      <c r="P55" s="6" t="s">
        <v>191</v>
      </c>
      <c r="Q55" s="6" t="s">
        <v>192</v>
      </c>
      <c r="R55" s="6" t="s">
        <v>193</v>
      </c>
      <c r="S55" s="6" t="s">
        <v>194</v>
      </c>
      <c r="T55" s="6" t="s">
        <v>195</v>
      </c>
      <c r="U55" s="6" t="s">
        <v>196</v>
      </c>
      <c r="V55" s="6" t="s">
        <v>197</v>
      </c>
      <c r="W55" s="6" t="s">
        <v>198</v>
      </c>
      <c r="X55" s="6" t="s">
        <v>199</v>
      </c>
      <c r="Y55" s="6" t="s">
        <v>200</v>
      </c>
      <c r="Z55" s="6" t="s">
        <v>201</v>
      </c>
      <c r="AA55" s="6" t="s">
        <v>202</v>
      </c>
      <c r="AB55" s="6" t="s">
        <v>203</v>
      </c>
      <c r="AC55" s="6" t="s">
        <v>204</v>
      </c>
      <c r="AD55" s="6" t="s">
        <v>205</v>
      </c>
      <c r="AE55" s="6" t="s">
        <v>206</v>
      </c>
      <c r="AF55" s="6" t="s">
        <v>207</v>
      </c>
      <c r="AG55" s="6" t="s">
        <v>208</v>
      </c>
      <c r="AH55" s="6" t="s">
        <v>209</v>
      </c>
      <c r="AI55" s="6" t="s">
        <v>210</v>
      </c>
      <c r="AJ55" s="6" t="s">
        <v>211</v>
      </c>
      <c r="AK55" s="6" t="s">
        <v>212</v>
      </c>
      <c r="AL55" s="6" t="s">
        <v>213</v>
      </c>
      <c r="AM55" s="6" t="s">
        <v>214</v>
      </c>
      <c r="AN55" s="6" t="s">
        <v>44</v>
      </c>
      <c r="AO55" s="6" t="s">
        <v>215</v>
      </c>
      <c r="AP55" s="6" t="s">
        <v>219</v>
      </c>
      <c r="AQ55" s="6" t="s">
        <v>225</v>
      </c>
      <c r="AR55" s="6" t="s">
        <v>228</v>
      </c>
      <c r="AS55" s="6" t="s">
        <v>232</v>
      </c>
      <c r="AT55" s="6" t="s">
        <v>245</v>
      </c>
      <c r="AU55" s="44"/>
      <c r="AV55" s="6" t="s">
        <v>225</v>
      </c>
      <c r="AW55" s="6" t="s">
        <v>228</v>
      </c>
      <c r="AX55" s="6" t="s">
        <v>232</v>
      </c>
      <c r="AY55" s="6" t="s">
        <v>245</v>
      </c>
      <c r="AZ55" s="6" t="s">
        <v>252</v>
      </c>
      <c r="BA55" s="6" t="s">
        <v>255</v>
      </c>
      <c r="BB55" s="6" t="s">
        <v>259</v>
      </c>
      <c r="BC55" s="6" t="s">
        <v>262</v>
      </c>
      <c r="BD55" s="6" t="s">
        <v>264</v>
      </c>
      <c r="BE55" s="6" t="s">
        <v>268</v>
      </c>
      <c r="BF55" s="6" t="s">
        <v>277</v>
      </c>
      <c r="BG55" s="6" t="s">
        <v>279</v>
      </c>
      <c r="BH55" s="6" t="s">
        <v>282</v>
      </c>
      <c r="BI55" s="6" t="s">
        <v>284</v>
      </c>
      <c r="BJ55" s="6" t="s">
        <v>288</v>
      </c>
      <c r="BK55" s="6" t="s">
        <v>304</v>
      </c>
      <c r="BL55" s="6" t="s">
        <v>374</v>
      </c>
      <c r="BM55" s="6" t="s">
        <v>377</v>
      </c>
      <c r="BN55" s="6" t="s">
        <v>380</v>
      </c>
      <c r="BO55" s="6" t="s">
        <v>382</v>
      </c>
      <c r="BP55" s="6" t="s">
        <v>385</v>
      </c>
      <c r="BQ55" s="6" t="s">
        <v>388</v>
      </c>
      <c r="BR55" s="6" t="s">
        <v>395</v>
      </c>
      <c r="BS55" s="6" t="s">
        <v>399</v>
      </c>
      <c r="BT55" s="6" t="s">
        <v>404</v>
      </c>
    </row>
    <row r="56" spans="1:72">
      <c r="A56" s="3" t="s">
        <v>48</v>
      </c>
      <c r="B56" s="3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8"/>
      <c r="S56" s="7">
        <v>3196.6509999999998</v>
      </c>
      <c r="T56" s="7">
        <v>3215.1957148360434</v>
      </c>
      <c r="U56" s="7">
        <v>3293.6072851639565</v>
      </c>
      <c r="V56" s="7">
        <v>4656.91</v>
      </c>
      <c r="W56" s="7">
        <v>3935.018</v>
      </c>
      <c r="X56" s="7">
        <v>3391.6689999999999</v>
      </c>
      <c r="Y56" s="7">
        <v>3362.8310000000001</v>
      </c>
      <c r="Z56" s="7">
        <v>4066.2980000000007</v>
      </c>
      <c r="AA56" s="7">
        <v>3861.402</v>
      </c>
      <c r="AB56" s="7">
        <v>3544.8410000000003</v>
      </c>
      <c r="AC56" s="7">
        <v>3106.973</v>
      </c>
      <c r="AD56" s="7">
        <v>4213.7849999999999</v>
      </c>
      <c r="AE56" s="7">
        <v>3423.0169999999998</v>
      </c>
      <c r="AF56" s="7">
        <v>3628.6790000000001</v>
      </c>
      <c r="AG56" s="7">
        <v>3439.0810000000001</v>
      </c>
      <c r="AH56" s="7">
        <v>4157.4060000000009</v>
      </c>
      <c r="AI56" s="7">
        <v>3432.4960000000001</v>
      </c>
      <c r="AJ56" s="7">
        <v>3627.8850000000002</v>
      </c>
      <c r="AK56" s="7">
        <v>3834.5469999999996</v>
      </c>
      <c r="AL56" s="7">
        <v>4437.1409999999996</v>
      </c>
      <c r="AM56" s="7">
        <v>3512.3670000000002</v>
      </c>
      <c r="AN56" s="7">
        <v>4213.241</v>
      </c>
      <c r="AO56" s="7">
        <v>4519.0570000000007</v>
      </c>
      <c r="AP56" s="7">
        <v>5190.262999999999</v>
      </c>
      <c r="AQ56" s="7">
        <v>3522.7979999999998</v>
      </c>
      <c r="AR56" s="7">
        <v>525.23400000000038</v>
      </c>
      <c r="AS56" s="7">
        <v>3342.1909999999998</v>
      </c>
      <c r="AT56" s="7">
        <v>5412.4619999999995</v>
      </c>
      <c r="AU56" s="44"/>
      <c r="AV56" s="7">
        <v>3522.7979999999998</v>
      </c>
      <c r="AW56" s="7">
        <v>525.23400000000038</v>
      </c>
      <c r="AX56" s="7">
        <v>3342.1909999999998</v>
      </c>
      <c r="AY56" s="7">
        <v>5412.4619999999995</v>
      </c>
      <c r="AZ56" s="7">
        <v>2506.5030000000002</v>
      </c>
      <c r="BA56" s="7">
        <v>3519.998</v>
      </c>
      <c r="BB56" s="7">
        <v>4339.655999999999</v>
      </c>
      <c r="BC56" s="7">
        <v>5809.2139999999999</v>
      </c>
      <c r="BD56" s="7">
        <v>4337.8890000000001</v>
      </c>
      <c r="BE56" s="172">
        <v>6213.76</v>
      </c>
      <c r="BF56" s="172">
        <v>6239.3220000000001</v>
      </c>
      <c r="BG56" s="150">
        <v>7136.6549999999997</v>
      </c>
      <c r="BH56" s="150">
        <v>4744.1319999999996</v>
      </c>
      <c r="BI56" s="150">
        <v>5764.1270000000004</v>
      </c>
      <c r="BJ56" s="150">
        <v>6048.3190000000004</v>
      </c>
      <c r="BK56" s="150">
        <v>7482.366</v>
      </c>
      <c r="BL56" s="150">
        <v>5904.2420000000002</v>
      </c>
      <c r="BM56" s="150">
        <v>8318.598</v>
      </c>
      <c r="BN56" s="150">
        <v>7854.2870000000003</v>
      </c>
      <c r="BO56" s="150">
        <v>8900.0640000000003</v>
      </c>
      <c r="BP56" s="47">
        <v>6497.7389999999996</v>
      </c>
      <c r="BQ56" s="47">
        <v>9013.1</v>
      </c>
      <c r="BR56" s="47">
        <v>9032.5419999999995</v>
      </c>
      <c r="BS56" s="47">
        <v>11578.922</v>
      </c>
      <c r="BT56" s="47">
        <v>7943.65</v>
      </c>
    </row>
    <row r="57" spans="1:72">
      <c r="A57" s="3" t="s">
        <v>49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7">
        <v>-1114.7819999999999</v>
      </c>
      <c r="T57" s="7">
        <v>-1225.7168177342558</v>
      </c>
      <c r="U57" s="7">
        <v>-1475.5621822657445</v>
      </c>
      <c r="V57" s="7">
        <v>-2117.5529999999994</v>
      </c>
      <c r="W57" s="7">
        <v>-1807.4259999999999</v>
      </c>
      <c r="X57" s="7">
        <v>-1579.1669999999999</v>
      </c>
      <c r="Y57" s="7">
        <v>-1594.701</v>
      </c>
      <c r="Z57" s="7">
        <v>-1854.7150000000001</v>
      </c>
      <c r="AA57" s="7">
        <v>-1854.971</v>
      </c>
      <c r="AB57" s="7">
        <v>-1631.4540000000002</v>
      </c>
      <c r="AC57" s="7">
        <v>-1452.0639999999994</v>
      </c>
      <c r="AD57" s="7">
        <v>-1934.6570000000002</v>
      </c>
      <c r="AE57" s="7">
        <v>-1600.396</v>
      </c>
      <c r="AF57" s="7">
        <v>-1678.2949999999998</v>
      </c>
      <c r="AG57" s="7">
        <v>-1613.4189999999999</v>
      </c>
      <c r="AH57" s="7">
        <v>-1876.1670000000004</v>
      </c>
      <c r="AI57" s="7">
        <v>-1516.5409999999999</v>
      </c>
      <c r="AJ57" s="7">
        <v>-1564.021</v>
      </c>
      <c r="AK57" s="7">
        <v>-1670.1500000000005</v>
      </c>
      <c r="AL57" s="7">
        <v>-1945.4699999999993</v>
      </c>
      <c r="AM57" s="7">
        <v>-1573.0139999999999</v>
      </c>
      <c r="AN57" s="7">
        <v>-1788.932</v>
      </c>
      <c r="AO57" s="7">
        <v>-2000.1140000000005</v>
      </c>
      <c r="AP57" s="7">
        <v>-2241.6109999999999</v>
      </c>
      <c r="AQ57" s="7">
        <v>-1580.854</v>
      </c>
      <c r="AR57" s="7">
        <v>-235.33999999999992</v>
      </c>
      <c r="AS57" s="7">
        <v>-1511.402</v>
      </c>
      <c r="AT57" s="7">
        <v>-2434.4879999999998</v>
      </c>
      <c r="AU57" s="44"/>
      <c r="AV57" s="7">
        <v>-1580.854</v>
      </c>
      <c r="AW57" s="7">
        <v>-235.33999999999992</v>
      </c>
      <c r="AX57" s="7">
        <v>-1511.402</v>
      </c>
      <c r="AY57" s="7">
        <v>-2434.4879999999998</v>
      </c>
      <c r="AZ57" s="7">
        <v>-1113.0219999999999</v>
      </c>
      <c r="BA57" s="7">
        <v>-1541.395</v>
      </c>
      <c r="BB57" s="7">
        <v>-1771.9900000000002</v>
      </c>
      <c r="BC57" s="7">
        <v>-2285.1979999999994</v>
      </c>
      <c r="BD57" s="7">
        <v>-1690.0139999999999</v>
      </c>
      <c r="BE57" s="172">
        <v>-2364.8789999999999</v>
      </c>
      <c r="BF57" s="172">
        <v>-2313.009</v>
      </c>
      <c r="BG57" s="172">
        <v>-2691.7020000000002</v>
      </c>
      <c r="BH57" s="150">
        <v>-1810.569</v>
      </c>
      <c r="BI57" s="150">
        <v>-2168.1770000000001</v>
      </c>
      <c r="BJ57" s="150">
        <v>-2412.9969999999998</v>
      </c>
      <c r="BK57" s="150">
        <v>-2988.7170000000001</v>
      </c>
      <c r="BL57" s="150">
        <v>-2357.473</v>
      </c>
      <c r="BM57" s="150">
        <v>-3240.8310000000001</v>
      </c>
      <c r="BN57" s="150">
        <v>-3189.549</v>
      </c>
      <c r="BO57" s="150">
        <v>-3600.9160000000002</v>
      </c>
      <c r="BP57" s="150">
        <v>-2601.192</v>
      </c>
      <c r="BQ57" s="150">
        <v>-3532.06</v>
      </c>
      <c r="BR57" s="150">
        <v>-3674.0120000000002</v>
      </c>
      <c r="BS57" s="150">
        <v>-4850.9430000000002</v>
      </c>
      <c r="BT57" s="150">
        <v>-3227.4189999999999</v>
      </c>
    </row>
    <row r="58" spans="1:72">
      <c r="A58" s="10" t="s">
        <v>46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1">
        <v>2081.8689999999997</v>
      </c>
      <c r="T58" s="11">
        <v>1989.4788971017879</v>
      </c>
      <c r="U58" s="11">
        <v>1818.0451028982125</v>
      </c>
      <c r="V58" s="11">
        <v>2539.357</v>
      </c>
      <c r="W58" s="11">
        <v>2127.5920000000001</v>
      </c>
      <c r="X58" s="11">
        <v>1812.502</v>
      </c>
      <c r="Y58" s="11">
        <v>1768.13</v>
      </c>
      <c r="Z58" s="11">
        <v>2211.5830000000005</v>
      </c>
      <c r="AA58" s="11">
        <v>2006.431</v>
      </c>
      <c r="AB58" s="11">
        <v>1913.3870000000002</v>
      </c>
      <c r="AC58" s="11">
        <v>1654.9090000000006</v>
      </c>
      <c r="AD58" s="11">
        <v>2279.1279999999997</v>
      </c>
      <c r="AE58" s="11">
        <v>1822.6209999999999</v>
      </c>
      <c r="AF58" s="11">
        <v>1950.3840000000002</v>
      </c>
      <c r="AG58" s="11">
        <v>1825.6620000000003</v>
      </c>
      <c r="AH58" s="11">
        <v>2281.2390000000005</v>
      </c>
      <c r="AI58" s="11">
        <v>1915.9550000000002</v>
      </c>
      <c r="AJ58" s="11">
        <v>2063.8640000000005</v>
      </c>
      <c r="AK58" s="11">
        <v>2164.396999999999</v>
      </c>
      <c r="AL58" s="11">
        <v>2491.6709999999994</v>
      </c>
      <c r="AM58" s="11">
        <v>1939.3530000000003</v>
      </c>
      <c r="AN58" s="11">
        <v>2424.3090000000002</v>
      </c>
      <c r="AO58" s="11">
        <v>2518.9430000000002</v>
      </c>
      <c r="AP58" s="11">
        <v>2948.6519999999991</v>
      </c>
      <c r="AQ58" s="11">
        <v>1941.9439999999997</v>
      </c>
      <c r="AR58" s="11">
        <v>289.89400000000046</v>
      </c>
      <c r="AS58" s="11">
        <v>1830.7889999999998</v>
      </c>
      <c r="AT58" s="11">
        <v>2977.9739999999997</v>
      </c>
      <c r="AU58" s="44"/>
      <c r="AV58" s="11">
        <v>1941.9439999999997</v>
      </c>
      <c r="AW58" s="11">
        <v>289.89400000000046</v>
      </c>
      <c r="AX58" s="11">
        <v>1830.7889999999998</v>
      </c>
      <c r="AY58" s="11">
        <v>2977.9739999999997</v>
      </c>
      <c r="AZ58" s="11">
        <v>1393.4810000000002</v>
      </c>
      <c r="BA58" s="11">
        <v>1978.6030000000001</v>
      </c>
      <c r="BB58" s="11">
        <v>2567.6659999999988</v>
      </c>
      <c r="BC58" s="11">
        <v>3524.0160000000005</v>
      </c>
      <c r="BD58" s="11">
        <v>2647.875</v>
      </c>
      <c r="BE58" s="180">
        <v>3848.8810000000003</v>
      </c>
      <c r="BF58" s="180">
        <v>3926.3130000000001</v>
      </c>
      <c r="BG58" s="180">
        <v>4444.9529999999995</v>
      </c>
      <c r="BH58" s="180">
        <v>2933.5629999999996</v>
      </c>
      <c r="BI58" s="180">
        <v>3595.9500000000003</v>
      </c>
      <c r="BJ58" s="180">
        <v>3635.3220000000006</v>
      </c>
      <c r="BK58" s="180">
        <v>4493.6489999999994</v>
      </c>
      <c r="BL58" s="180">
        <v>3546.7690000000002</v>
      </c>
      <c r="BM58" s="180">
        <v>5077.7669999999998</v>
      </c>
      <c r="BN58" s="180">
        <v>4664.7380000000003</v>
      </c>
      <c r="BO58" s="180">
        <v>5299.1480000000001</v>
      </c>
      <c r="BP58" s="180">
        <v>3896.5469999999996</v>
      </c>
      <c r="BQ58" s="180">
        <v>5481.0400000000009</v>
      </c>
      <c r="BR58" s="180">
        <v>5358.5299999999988</v>
      </c>
      <c r="BS58" s="180">
        <v>6727.9790000000003</v>
      </c>
      <c r="BT58" s="180">
        <v>4716.2309999999998</v>
      </c>
    </row>
    <row r="59" spans="1:72">
      <c r="A59" s="3" t="s">
        <v>47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7">
        <v>468.64600000000002</v>
      </c>
      <c r="T59" s="7">
        <v>187.22889710178782</v>
      </c>
      <c r="U59" s="7">
        <v>-160.20489710178782</v>
      </c>
      <c r="V59" s="7">
        <v>128.22499999999997</v>
      </c>
      <c r="W59" s="7">
        <v>112.242</v>
      </c>
      <c r="X59" s="7">
        <v>-305.29200000000003</v>
      </c>
      <c r="Y59" s="7">
        <v>-137.25399999999996</v>
      </c>
      <c r="Z59" s="7">
        <v>-150.17000000000002</v>
      </c>
      <c r="AA59" s="7">
        <v>-211.696</v>
      </c>
      <c r="AB59" s="7">
        <v>-356.55999999999995</v>
      </c>
      <c r="AC59" s="7">
        <v>-389.44799999999998</v>
      </c>
      <c r="AD59" s="7">
        <v>267.00299999999993</v>
      </c>
      <c r="AE59" s="7">
        <v>-387.12700000000001</v>
      </c>
      <c r="AF59" s="7">
        <v>-155.74399999999997</v>
      </c>
      <c r="AG59" s="7">
        <v>-398.98400000000004</v>
      </c>
      <c r="AH59" s="7">
        <v>32.767000000000053</v>
      </c>
      <c r="AI59" s="7">
        <v>213.13300000000001</v>
      </c>
      <c r="AJ59" s="7">
        <v>-101.68300000000001</v>
      </c>
      <c r="AK59" s="7">
        <v>69.993000000000009</v>
      </c>
      <c r="AL59" s="7">
        <v>224.869</v>
      </c>
      <c r="AM59" s="7">
        <v>-25.808</v>
      </c>
      <c r="AN59" s="7">
        <v>325.62700000000001</v>
      </c>
      <c r="AO59" s="7">
        <v>369.39899999999994</v>
      </c>
      <c r="AP59" s="7">
        <v>442.755</v>
      </c>
      <c r="AQ59" s="7">
        <v>-42.21</v>
      </c>
      <c r="AR59" s="7">
        <v>-1043.568</v>
      </c>
      <c r="AS59" s="7">
        <v>122.66600000000005</v>
      </c>
      <c r="AT59" s="7">
        <v>983.06200000000001</v>
      </c>
      <c r="AU59" s="44"/>
      <c r="AV59" s="7">
        <v>-42.21</v>
      </c>
      <c r="AW59" s="7">
        <v>-1043.568</v>
      </c>
      <c r="AX59" s="7">
        <v>122.66600000000005</v>
      </c>
      <c r="AY59" s="7">
        <v>983.06200000000001</v>
      </c>
      <c r="AZ59" s="7">
        <v>174.93199999999999</v>
      </c>
      <c r="BA59" s="7">
        <v>705.35199999999998</v>
      </c>
      <c r="BB59" s="7">
        <v>1086.8400000000001</v>
      </c>
      <c r="BC59" s="7">
        <v>1324.7189999999998</v>
      </c>
      <c r="BD59" s="7">
        <v>743.03599999999994</v>
      </c>
      <c r="BE59" s="172">
        <v>1150.953</v>
      </c>
      <c r="BF59" s="172">
        <v>1312.3779999999999</v>
      </c>
      <c r="BG59" s="172">
        <v>1625.788</v>
      </c>
      <c r="BH59" s="150">
        <v>361.238</v>
      </c>
      <c r="BI59" s="150">
        <v>944.95399999999995</v>
      </c>
      <c r="BJ59" s="150">
        <v>842.48</v>
      </c>
      <c r="BK59" s="150">
        <v>1384.5909999999999</v>
      </c>
      <c r="BL59" s="150">
        <v>449.54899999999998</v>
      </c>
      <c r="BM59" s="150">
        <v>1573.1389999999999</v>
      </c>
      <c r="BN59" s="150">
        <v>1357.5239999999999</v>
      </c>
      <c r="BO59" s="150">
        <v>1604.5</v>
      </c>
      <c r="BP59" s="150">
        <v>451.40100000000001</v>
      </c>
      <c r="BQ59" s="150">
        <v>1585.2349999999999</v>
      </c>
      <c r="BR59" s="150">
        <v>1222.097</v>
      </c>
      <c r="BS59" s="150">
        <v>1878.857</v>
      </c>
      <c r="BT59" s="150">
        <v>718.57299999999998</v>
      </c>
    </row>
    <row r="60" spans="1:72">
      <c r="A60" s="3" t="s">
        <v>56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7">
        <v>593.93299999999999</v>
      </c>
      <c r="T60" s="7">
        <v>329.79189710178787</v>
      </c>
      <c r="U60" s="7">
        <v>23.355102898212181</v>
      </c>
      <c r="V60" s="7">
        <v>414.99200000000008</v>
      </c>
      <c r="W60" s="7">
        <v>345.71699999999998</v>
      </c>
      <c r="X60" s="7">
        <v>-177.01299999999998</v>
      </c>
      <c r="Y60" s="7">
        <v>86.199999999999989</v>
      </c>
      <c r="Z60" s="7">
        <v>51.238</v>
      </c>
      <c r="AA60" s="7">
        <v>-18.584000000000003</v>
      </c>
      <c r="AB60" s="7">
        <v>-163.35599999999999</v>
      </c>
      <c r="AC60" s="7">
        <v>-209.24899999999997</v>
      </c>
      <c r="AD60" s="7">
        <v>468.72799999999995</v>
      </c>
      <c r="AE60" s="7">
        <v>-207.62400000000002</v>
      </c>
      <c r="AF60" s="7">
        <v>27.326000000000022</v>
      </c>
      <c r="AG60" s="7">
        <v>-261.32100000000003</v>
      </c>
      <c r="AH60" s="7">
        <v>156.46000000000004</v>
      </c>
      <c r="AI60" s="7">
        <v>343.73199999999997</v>
      </c>
      <c r="AJ60" s="7">
        <v>53.44300000000004</v>
      </c>
      <c r="AK60" s="7">
        <v>208.01000000000005</v>
      </c>
      <c r="AL60" s="7">
        <v>375.04599999999994</v>
      </c>
      <c r="AM60" s="7">
        <v>564.03700000000003</v>
      </c>
      <c r="AN60" s="7">
        <v>906.00900000000001</v>
      </c>
      <c r="AO60" s="7">
        <v>1001.8839999999998</v>
      </c>
      <c r="AP60" s="7">
        <v>1284.3090000000002</v>
      </c>
      <c r="AQ60" s="7">
        <v>655.55799999999999</v>
      </c>
      <c r="AR60" s="7">
        <v>-331.81400000000008</v>
      </c>
      <c r="AS60" s="7">
        <v>276.55900000000008</v>
      </c>
      <c r="AT60" s="7">
        <v>1692.3409999999999</v>
      </c>
      <c r="AU60" s="44"/>
      <c r="AV60" s="7">
        <v>655.55799999999999</v>
      </c>
      <c r="AW60" s="7">
        <v>-331.81400000000008</v>
      </c>
      <c r="AX60" s="7">
        <v>276.55900000000008</v>
      </c>
      <c r="AY60" s="7">
        <v>1692.3409999999999</v>
      </c>
      <c r="AZ60" s="7">
        <v>668.94600000000003</v>
      </c>
      <c r="BA60" s="7">
        <v>1253.0810000000001</v>
      </c>
      <c r="BB60" s="7">
        <v>1637.9030000000002</v>
      </c>
      <c r="BC60" s="7">
        <v>2130.2379999999994</v>
      </c>
      <c r="BD60" s="7">
        <v>1222.373</v>
      </c>
      <c r="BE60" s="172">
        <v>1921.2170000000001</v>
      </c>
      <c r="BF60" s="172">
        <v>1872.28</v>
      </c>
      <c r="BG60" s="172">
        <v>2128.5920000000001</v>
      </c>
      <c r="BH60" s="172">
        <v>944.1869999999999</v>
      </c>
      <c r="BI60" s="172">
        <v>1550.0329999999999</v>
      </c>
      <c r="BJ60" s="172">
        <v>1544.95</v>
      </c>
      <c r="BK60" s="172">
        <v>1985.3849999999998</v>
      </c>
      <c r="BL60" s="172">
        <v>1163.4870000000001</v>
      </c>
      <c r="BM60" s="172">
        <v>2225.5769999999998</v>
      </c>
      <c r="BN60" s="172">
        <v>2045.8159999999998</v>
      </c>
      <c r="BO60" s="172">
        <v>2422.7489999999998</v>
      </c>
      <c r="BP60" s="172">
        <v>1213.2729999999999</v>
      </c>
      <c r="BQ60" s="172">
        <v>2421.377</v>
      </c>
      <c r="BR60" s="172">
        <v>2219.6860000000001</v>
      </c>
      <c r="BS60" s="172">
        <v>2851.7159999999999</v>
      </c>
      <c r="BT60" s="172">
        <v>1690.867</v>
      </c>
    </row>
    <row r="61" spans="1:72">
      <c r="A61" s="3" t="s">
        <v>263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7">
        <v>125.28700000000001</v>
      </c>
      <c r="T61" s="7">
        <v>142.56300000000002</v>
      </c>
      <c r="U61" s="7">
        <v>183.56</v>
      </c>
      <c r="V61" s="7">
        <v>286.767</v>
      </c>
      <c r="W61" s="7">
        <v>233.47499999999999</v>
      </c>
      <c r="X61" s="7">
        <v>128.27900000000002</v>
      </c>
      <c r="Y61" s="7">
        <v>223.45399999999995</v>
      </c>
      <c r="Z61" s="7">
        <v>201.40800000000002</v>
      </c>
      <c r="AA61" s="7">
        <v>193.11199999999999</v>
      </c>
      <c r="AB61" s="7">
        <v>193.20399999999998</v>
      </c>
      <c r="AC61" s="7">
        <v>180.19900000000001</v>
      </c>
      <c r="AD61" s="7">
        <v>201.72500000000002</v>
      </c>
      <c r="AE61" s="7">
        <v>179.50299999999999</v>
      </c>
      <c r="AF61" s="7">
        <v>183.07</v>
      </c>
      <c r="AG61" s="7">
        <v>137.66300000000001</v>
      </c>
      <c r="AH61" s="7">
        <v>123.69299999999998</v>
      </c>
      <c r="AI61" s="7">
        <v>130.59899999999999</v>
      </c>
      <c r="AJ61" s="7">
        <v>155.12600000000003</v>
      </c>
      <c r="AK61" s="7">
        <v>138.017</v>
      </c>
      <c r="AL61" s="7">
        <v>150.17699999999996</v>
      </c>
      <c r="AM61" s="7">
        <v>589.84500000000003</v>
      </c>
      <c r="AN61" s="7">
        <v>580.38200000000006</v>
      </c>
      <c r="AO61" s="7">
        <v>632.4849999999999</v>
      </c>
      <c r="AP61" s="7">
        <v>841.55400000000009</v>
      </c>
      <c r="AQ61" s="7">
        <v>697.76800000000003</v>
      </c>
      <c r="AR61" s="7">
        <v>711.75399999999991</v>
      </c>
      <c r="AS61" s="7">
        <v>153.89300000000003</v>
      </c>
      <c r="AT61" s="7">
        <v>709.279</v>
      </c>
      <c r="AU61" s="44"/>
      <c r="AV61" s="7">
        <v>697.76800000000003</v>
      </c>
      <c r="AW61" s="7">
        <v>711.75399999999991</v>
      </c>
      <c r="AX61" s="7">
        <v>153.89300000000003</v>
      </c>
      <c r="AY61" s="7">
        <v>709.279</v>
      </c>
      <c r="AZ61" s="7">
        <v>494.01400000000001</v>
      </c>
      <c r="BA61" s="7">
        <v>547.72899999999993</v>
      </c>
      <c r="BB61" s="7">
        <v>551.0630000000001</v>
      </c>
      <c r="BC61" s="7">
        <v>805.51899999999978</v>
      </c>
      <c r="BD61" s="7">
        <v>479.33699999999999</v>
      </c>
      <c r="BE61" s="172">
        <v>770.26400000000012</v>
      </c>
      <c r="BF61" s="172">
        <v>559.90200000000004</v>
      </c>
      <c r="BG61" s="172">
        <v>502.80399999999997</v>
      </c>
      <c r="BH61" s="150">
        <v>582.94899999999984</v>
      </c>
      <c r="BI61" s="150">
        <v>605.07899999999995</v>
      </c>
      <c r="BJ61" s="150">
        <v>702.47</v>
      </c>
      <c r="BK61" s="150">
        <v>600.79399999999998</v>
      </c>
      <c r="BL61" s="150">
        <v>713.9380000000001</v>
      </c>
      <c r="BM61" s="150">
        <v>652.43799999999987</v>
      </c>
      <c r="BN61" s="150">
        <f t="shared" ref="BN61:BS61" si="3">+BN60-BN59</f>
        <v>688.29199999999992</v>
      </c>
      <c r="BO61" s="150">
        <f t="shared" si="3"/>
        <v>818.2489999999998</v>
      </c>
      <c r="BP61" s="150">
        <f t="shared" si="3"/>
        <v>761.87199999999984</v>
      </c>
      <c r="BQ61" s="150">
        <f t="shared" si="3"/>
        <v>836.14200000000005</v>
      </c>
      <c r="BR61" s="150">
        <f t="shared" si="3"/>
        <v>997.58900000000017</v>
      </c>
      <c r="BS61" s="150">
        <f t="shared" si="3"/>
        <v>972.85899999999992</v>
      </c>
      <c r="BT61" s="150">
        <v>972.29399999999998</v>
      </c>
    </row>
    <row r="62" spans="1:7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4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U62" s="44"/>
      <c r="BP62" s="7"/>
      <c r="BQ62" s="7"/>
      <c r="BR62" s="7"/>
      <c r="BS62" s="7"/>
      <c r="BT62" s="7"/>
    </row>
    <row r="63" spans="1:72">
      <c r="A63" s="2" t="s">
        <v>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3"/>
      <c r="AP63" s="3"/>
      <c r="AU63" s="44"/>
      <c r="AV63" s="2" t="s">
        <v>1</v>
      </c>
      <c r="BG63" s="208"/>
      <c r="BH63" s="208"/>
      <c r="BI63" s="208"/>
      <c r="BJ63" s="208"/>
      <c r="BK63" s="208"/>
      <c r="BL63" s="208"/>
      <c r="BM63" s="208"/>
      <c r="BN63" s="208"/>
      <c r="BO63" s="208"/>
      <c r="BP63" s="208"/>
      <c r="BQ63" s="208"/>
      <c r="BR63" s="208"/>
      <c r="BS63" s="208"/>
      <c r="BT63" s="208"/>
    </row>
    <row r="64" spans="1:72">
      <c r="A64" s="3" t="s">
        <v>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U64" s="44"/>
      <c r="AV64" s="3" t="s">
        <v>50</v>
      </c>
      <c r="BC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</row>
    <row r="66" spans="1:72">
      <c r="A66" s="5" t="s">
        <v>45</v>
      </c>
      <c r="B66" s="21"/>
      <c r="C66" s="6" t="s">
        <v>178</v>
      </c>
      <c r="D66" s="6" t="s">
        <v>179</v>
      </c>
      <c r="E66" s="6" t="s">
        <v>180</v>
      </c>
      <c r="F66" s="6" t="s">
        <v>181</v>
      </c>
      <c r="G66" s="6" t="s">
        <v>182</v>
      </c>
      <c r="H66" s="6" t="s">
        <v>183</v>
      </c>
      <c r="I66" s="6" t="s">
        <v>184</v>
      </c>
      <c r="J66" s="6" t="s">
        <v>185</v>
      </c>
      <c r="K66" s="6" t="s">
        <v>186</v>
      </c>
      <c r="L66" s="6" t="s">
        <v>187</v>
      </c>
      <c r="M66" s="6" t="s">
        <v>188</v>
      </c>
      <c r="N66" s="6" t="s">
        <v>189</v>
      </c>
      <c r="O66" s="6" t="s">
        <v>190</v>
      </c>
      <c r="P66" s="6" t="s">
        <v>191</v>
      </c>
      <c r="Q66" s="6" t="s">
        <v>192</v>
      </c>
      <c r="R66" s="6" t="s">
        <v>193</v>
      </c>
      <c r="S66" s="6" t="s">
        <v>194</v>
      </c>
      <c r="T66" s="6" t="s">
        <v>195</v>
      </c>
      <c r="U66" s="6" t="s">
        <v>196</v>
      </c>
      <c r="V66" s="6" t="s">
        <v>197</v>
      </c>
      <c r="W66" s="6" t="s">
        <v>198</v>
      </c>
      <c r="X66" s="6" t="s">
        <v>199</v>
      </c>
      <c r="Y66" s="6" t="s">
        <v>200</v>
      </c>
      <c r="Z66" s="6" t="s">
        <v>201</v>
      </c>
      <c r="AA66" s="6" t="s">
        <v>202</v>
      </c>
      <c r="AB66" s="6" t="s">
        <v>203</v>
      </c>
      <c r="AC66" s="6" t="s">
        <v>204</v>
      </c>
      <c r="AD66" s="6" t="s">
        <v>205</v>
      </c>
      <c r="AE66" s="6" t="s">
        <v>206</v>
      </c>
      <c r="AF66" s="6" t="s">
        <v>207</v>
      </c>
      <c r="AG66" s="6" t="s">
        <v>208</v>
      </c>
      <c r="AH66" s="6" t="s">
        <v>209</v>
      </c>
      <c r="AI66" s="6" t="s">
        <v>210</v>
      </c>
      <c r="AJ66" s="6" t="s">
        <v>211</v>
      </c>
      <c r="AK66" s="6" t="s">
        <v>212</v>
      </c>
      <c r="AL66" s="6" t="s">
        <v>213</v>
      </c>
      <c r="AM66" s="6" t="s">
        <v>214</v>
      </c>
      <c r="AN66" s="6" t="s">
        <v>44</v>
      </c>
      <c r="AO66" s="6" t="s">
        <v>215</v>
      </c>
      <c r="AP66" s="6" t="s">
        <v>219</v>
      </c>
      <c r="AQ66" s="6" t="s">
        <v>225</v>
      </c>
      <c r="AR66" s="6" t="s">
        <v>228</v>
      </c>
      <c r="AS66" s="6" t="s">
        <v>232</v>
      </c>
      <c r="AT66" s="6" t="s">
        <v>245</v>
      </c>
      <c r="AU66" s="44"/>
      <c r="AV66" s="6" t="s">
        <v>225</v>
      </c>
      <c r="AW66" s="6" t="s">
        <v>228</v>
      </c>
      <c r="AX66" s="6" t="s">
        <v>232</v>
      </c>
      <c r="AY66" s="6" t="s">
        <v>245</v>
      </c>
      <c r="AZ66" s="6" t="s">
        <v>252</v>
      </c>
      <c r="BA66" s="6" t="s">
        <v>255</v>
      </c>
      <c r="BB66" s="6" t="s">
        <v>259</v>
      </c>
      <c r="BC66" s="6" t="s">
        <v>262</v>
      </c>
      <c r="BD66" s="6" t="s">
        <v>264</v>
      </c>
      <c r="BE66" s="6" t="s">
        <v>268</v>
      </c>
      <c r="BF66" s="6" t="s">
        <v>277</v>
      </c>
      <c r="BG66" s="6" t="s">
        <v>279</v>
      </c>
      <c r="BH66" s="6" t="s">
        <v>282</v>
      </c>
      <c r="BI66" s="6" t="s">
        <v>284</v>
      </c>
      <c r="BJ66" s="6" t="s">
        <v>288</v>
      </c>
      <c r="BK66" s="6" t="s">
        <v>304</v>
      </c>
      <c r="BL66" s="6" t="s">
        <v>374</v>
      </c>
      <c r="BM66" s="6" t="s">
        <v>377</v>
      </c>
      <c r="BN66" s="6" t="s">
        <v>380</v>
      </c>
      <c r="BO66" s="6" t="s">
        <v>382</v>
      </c>
      <c r="BP66" s="6" t="s">
        <v>385</v>
      </c>
      <c r="BQ66" s="6" t="s">
        <v>388</v>
      </c>
      <c r="BR66" s="6" t="s">
        <v>395</v>
      </c>
      <c r="BS66" s="6" t="s">
        <v>399</v>
      </c>
      <c r="BT66" s="6" t="s">
        <v>404</v>
      </c>
    </row>
    <row r="67" spans="1:72">
      <c r="A67" s="3" t="s">
        <v>48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7">
        <v>1645.7950000000001</v>
      </c>
      <c r="T67" s="7">
        <v>1564.4712851639565</v>
      </c>
      <c r="U67" s="7">
        <v>1344.5057148360434</v>
      </c>
      <c r="V67" s="7">
        <v>853.31700000000001</v>
      </c>
      <c r="W67" s="7">
        <v>1490.7739999999999</v>
      </c>
      <c r="X67" s="7">
        <v>930.44900000000007</v>
      </c>
      <c r="Y67" s="7">
        <v>972.221</v>
      </c>
      <c r="Z67" s="7">
        <v>1063.9299999999998</v>
      </c>
      <c r="AA67" s="7">
        <v>1477.6590000000001</v>
      </c>
      <c r="AB67" s="7">
        <v>776.16499999999996</v>
      </c>
      <c r="AC67" s="7">
        <v>749.30699999999979</v>
      </c>
      <c r="AD67" s="7">
        <v>1034.415</v>
      </c>
      <c r="AE67" s="7">
        <v>1254.127</v>
      </c>
      <c r="AF67" s="7">
        <v>881.06800000000021</v>
      </c>
      <c r="AG67" s="7">
        <v>705.51699999999983</v>
      </c>
      <c r="AH67" s="7">
        <v>1086.4720000000002</v>
      </c>
      <c r="AI67" s="7">
        <v>1247.3900000000001</v>
      </c>
      <c r="AJ67" s="7">
        <v>531.60699999999997</v>
      </c>
      <c r="AK67" s="7">
        <v>759.40599999999972</v>
      </c>
      <c r="AL67" s="7">
        <v>1009.6940000000004</v>
      </c>
      <c r="AM67" s="7">
        <v>1102.867</v>
      </c>
      <c r="AN67" s="7">
        <v>561.18299999999999</v>
      </c>
      <c r="AO67" s="7">
        <v>506.14500000000021</v>
      </c>
      <c r="AP67" s="7">
        <v>1129.9989999999998</v>
      </c>
      <c r="AQ67" s="7">
        <v>1201.492</v>
      </c>
      <c r="AR67" s="7">
        <v>58.800999999999931</v>
      </c>
      <c r="AS67" s="7">
        <v>230.33900000000017</v>
      </c>
      <c r="AT67" s="7">
        <v>952.86599999999999</v>
      </c>
      <c r="AU67" s="44"/>
      <c r="AV67" s="7">
        <v>1201.492</v>
      </c>
      <c r="AW67" s="7">
        <v>58.800999999999931</v>
      </c>
      <c r="AX67" s="7">
        <v>230.33900000000017</v>
      </c>
      <c r="AY67" s="7">
        <v>952.86599999999999</v>
      </c>
      <c r="AZ67" s="7">
        <v>429.19200000000001</v>
      </c>
      <c r="BA67" s="7">
        <v>285.74</v>
      </c>
      <c r="BB67" s="7">
        <v>410.20299999999997</v>
      </c>
      <c r="BC67" s="7">
        <v>808.00099999999998</v>
      </c>
      <c r="BD67" s="7">
        <v>875.48900000000003</v>
      </c>
      <c r="BE67" s="172">
        <v>664.53300000000002</v>
      </c>
      <c r="BF67" s="172">
        <v>769.78099999999995</v>
      </c>
      <c r="BG67" s="150">
        <v>1350.3879999999999</v>
      </c>
      <c r="BH67" s="150">
        <v>1436.954</v>
      </c>
      <c r="BI67" s="150">
        <v>1080.903</v>
      </c>
      <c r="BJ67" s="150">
        <v>1049.3</v>
      </c>
      <c r="BK67" s="150">
        <v>1194.452</v>
      </c>
      <c r="BL67" s="150">
        <v>1698.8969999999999</v>
      </c>
      <c r="BM67" s="150">
        <v>1319.62</v>
      </c>
      <c r="BN67" s="150">
        <v>1292.049</v>
      </c>
      <c r="BO67" s="150">
        <v>1879.249</v>
      </c>
      <c r="BP67" s="47">
        <v>1847.2940000000001</v>
      </c>
      <c r="BQ67" s="47">
        <v>1409.8389999999999</v>
      </c>
      <c r="BR67" s="47">
        <v>1397.0719999999999</v>
      </c>
      <c r="BS67" s="47">
        <v>2539.326</v>
      </c>
      <c r="BT67" s="47">
        <v>2354.9140000000002</v>
      </c>
    </row>
    <row r="68" spans="1:72">
      <c r="A68" s="3" t="s">
        <v>49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7">
        <v>-917.875</v>
      </c>
      <c r="T68" s="7">
        <v>-914.58918226574451</v>
      </c>
      <c r="U68" s="7">
        <v>-764.73981773425567</v>
      </c>
      <c r="V68" s="7">
        <v>-294.49599999999964</v>
      </c>
      <c r="W68" s="7">
        <v>-822.84199999999998</v>
      </c>
      <c r="X68" s="7">
        <v>-542.84199999999998</v>
      </c>
      <c r="Y68" s="7">
        <v>-556.33200000000011</v>
      </c>
      <c r="Z68" s="7">
        <v>-623.346</v>
      </c>
      <c r="AA68" s="7">
        <v>-882.99199999999996</v>
      </c>
      <c r="AB68" s="7">
        <v>-458.1400000000001</v>
      </c>
      <c r="AC68" s="7">
        <v>-448.61500000000001</v>
      </c>
      <c r="AD68" s="7">
        <v>-565.0809999999999</v>
      </c>
      <c r="AE68" s="7">
        <v>-746.66200000000003</v>
      </c>
      <c r="AF68" s="7">
        <v>-531.75299999999993</v>
      </c>
      <c r="AG68" s="7">
        <v>-400.84300000000007</v>
      </c>
      <c r="AH68" s="7">
        <v>-588.91599999999994</v>
      </c>
      <c r="AI68" s="7">
        <v>-684.01400000000001</v>
      </c>
      <c r="AJ68" s="7">
        <v>-318.53499999999997</v>
      </c>
      <c r="AK68" s="7">
        <v>-431.404</v>
      </c>
      <c r="AL68" s="7">
        <v>-536.02</v>
      </c>
      <c r="AM68" s="7">
        <v>-636.95699999999999</v>
      </c>
      <c r="AN68" s="7">
        <v>-324.26700000000005</v>
      </c>
      <c r="AO68" s="7">
        <v>-287.90600000000006</v>
      </c>
      <c r="AP68" s="7">
        <v>-600.26499999999987</v>
      </c>
      <c r="AQ68" s="7">
        <v>-658.43200000000002</v>
      </c>
      <c r="AR68" s="7">
        <v>-19.785999999999945</v>
      </c>
      <c r="AS68" s="7">
        <v>-98.278999999999996</v>
      </c>
      <c r="AT68" s="7">
        <v>-488.53800000000012</v>
      </c>
      <c r="AU68" s="44"/>
      <c r="AV68" s="7">
        <v>-658.43200000000002</v>
      </c>
      <c r="AW68" s="7">
        <v>-19.785999999999945</v>
      </c>
      <c r="AX68" s="7">
        <v>-98.278999999999996</v>
      </c>
      <c r="AY68" s="7">
        <v>-488.53800000000012</v>
      </c>
      <c r="AZ68" s="7">
        <v>-236.274</v>
      </c>
      <c r="BA68" s="7">
        <v>-171.28699999999998</v>
      </c>
      <c r="BB68" s="7">
        <v>-290.709</v>
      </c>
      <c r="BC68" s="7">
        <v>-590.34500000000003</v>
      </c>
      <c r="BD68" s="7">
        <v>-454.52199999999999</v>
      </c>
      <c r="BE68" s="172">
        <v>-433.63600000000002</v>
      </c>
      <c r="BF68" s="172">
        <v>-422.11500000000001</v>
      </c>
      <c r="BG68" s="172">
        <v>-797.67399999999998</v>
      </c>
      <c r="BH68" s="150">
        <v>-838.33299999999997</v>
      </c>
      <c r="BI68" s="150">
        <v>-588.41999999999996</v>
      </c>
      <c r="BJ68" s="150">
        <v>-528.34400000000005</v>
      </c>
      <c r="BK68" s="150">
        <v>-633.49599999999998</v>
      </c>
      <c r="BL68" s="150">
        <v>-888.346</v>
      </c>
      <c r="BM68" s="150">
        <v>-710.96400000000006</v>
      </c>
      <c r="BN68" s="150">
        <v>-673.92600000000004</v>
      </c>
      <c r="BO68" s="150">
        <v>-980.25400000000002</v>
      </c>
      <c r="BP68" s="150">
        <v>-984.99300000000005</v>
      </c>
      <c r="BQ68" s="150">
        <v>-732.70500000000004</v>
      </c>
      <c r="BR68" s="150">
        <v>-722.52700000000004</v>
      </c>
      <c r="BS68" s="150">
        <v>-1334.39</v>
      </c>
      <c r="BT68" s="150">
        <v>-1182.0730000000001</v>
      </c>
    </row>
    <row r="69" spans="1:72">
      <c r="A69" s="10" t="s">
        <v>46</v>
      </c>
      <c r="B69" s="10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2"/>
      <c r="S69" s="11">
        <v>727.92000000000007</v>
      </c>
      <c r="T69" s="11">
        <v>649.882102898212</v>
      </c>
      <c r="U69" s="11">
        <v>579.76589710178769</v>
      </c>
      <c r="V69" s="11">
        <v>558.82100000000037</v>
      </c>
      <c r="W69" s="11">
        <v>667.9319999999999</v>
      </c>
      <c r="X69" s="11">
        <v>387.60700000000008</v>
      </c>
      <c r="Y69" s="11">
        <v>415.8889999999999</v>
      </c>
      <c r="Z69" s="11">
        <v>440.58399999999983</v>
      </c>
      <c r="AA69" s="11">
        <v>594.66700000000014</v>
      </c>
      <c r="AB69" s="11">
        <v>318.02499999999986</v>
      </c>
      <c r="AC69" s="11">
        <v>300.69199999999978</v>
      </c>
      <c r="AD69" s="11">
        <v>469.33400000000006</v>
      </c>
      <c r="AE69" s="11">
        <v>507.46499999999992</v>
      </c>
      <c r="AF69" s="11">
        <v>349.31500000000028</v>
      </c>
      <c r="AG69" s="11">
        <v>304.67399999999975</v>
      </c>
      <c r="AH69" s="11">
        <v>497.55600000000027</v>
      </c>
      <c r="AI69" s="11">
        <v>563.37600000000009</v>
      </c>
      <c r="AJ69" s="11">
        <v>213.072</v>
      </c>
      <c r="AK69" s="11">
        <v>328.00199999999973</v>
      </c>
      <c r="AL69" s="11">
        <v>473.67400000000043</v>
      </c>
      <c r="AM69" s="11">
        <v>465.90999999999997</v>
      </c>
      <c r="AN69" s="11">
        <v>236.91599999999994</v>
      </c>
      <c r="AO69" s="11">
        <v>218.23900000000015</v>
      </c>
      <c r="AP69" s="11">
        <v>529.73399999999992</v>
      </c>
      <c r="AQ69" s="11">
        <v>543.05999999999995</v>
      </c>
      <c r="AR69" s="11">
        <v>39.014999999999986</v>
      </c>
      <c r="AS69" s="11">
        <v>132.06000000000017</v>
      </c>
      <c r="AT69" s="11">
        <v>464.32799999999986</v>
      </c>
      <c r="AU69" s="44"/>
      <c r="AV69" s="11">
        <v>543.05999999999995</v>
      </c>
      <c r="AW69" s="11">
        <v>39.014999999999986</v>
      </c>
      <c r="AX69" s="11">
        <v>132.06000000000017</v>
      </c>
      <c r="AY69" s="11">
        <v>464.32799999999986</v>
      </c>
      <c r="AZ69" s="11">
        <v>192.91800000000001</v>
      </c>
      <c r="BA69" s="11">
        <v>114.45300000000003</v>
      </c>
      <c r="BB69" s="11">
        <v>119.49399999999997</v>
      </c>
      <c r="BC69" s="11">
        <v>217.65599999999995</v>
      </c>
      <c r="BD69" s="11">
        <v>420.96700000000004</v>
      </c>
      <c r="BE69" s="180">
        <v>230.89699999999999</v>
      </c>
      <c r="BF69" s="180">
        <v>347.66599999999994</v>
      </c>
      <c r="BG69" s="180">
        <v>552.71399999999994</v>
      </c>
      <c r="BH69" s="180">
        <v>598.62099999999998</v>
      </c>
      <c r="BI69" s="180">
        <v>492.48300000000006</v>
      </c>
      <c r="BJ69" s="180">
        <v>520.9559999999999</v>
      </c>
      <c r="BK69" s="180">
        <v>560.95600000000002</v>
      </c>
      <c r="BL69" s="180">
        <v>810.55099999999993</v>
      </c>
      <c r="BM69" s="180">
        <v>608.65599999999984</v>
      </c>
      <c r="BN69" s="180">
        <v>618.12299999999993</v>
      </c>
      <c r="BO69" s="180">
        <v>898.995</v>
      </c>
      <c r="BP69" s="180">
        <v>862.30100000000004</v>
      </c>
      <c r="BQ69" s="180">
        <v>677.1339999999999</v>
      </c>
      <c r="BR69" s="180">
        <v>674.54499999999985</v>
      </c>
      <c r="BS69" s="180">
        <v>1204.9359999999999</v>
      </c>
      <c r="BT69" s="180">
        <v>1172.8410000000001</v>
      </c>
    </row>
    <row r="70" spans="1:72">
      <c r="A70" s="3" t="s">
        <v>47</v>
      </c>
      <c r="B70" s="3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8"/>
      <c r="S70" s="7">
        <v>143.12</v>
      </c>
      <c r="T70" s="7">
        <v>200.64910289821216</v>
      </c>
      <c r="U70" s="7">
        <v>258.9148971017878</v>
      </c>
      <c r="V70" s="7">
        <v>10.565000000000055</v>
      </c>
      <c r="W70" s="7">
        <v>132.69800000000001</v>
      </c>
      <c r="X70" s="7">
        <v>168.07399999999998</v>
      </c>
      <c r="Y70" s="7">
        <v>-275.56599999999997</v>
      </c>
      <c r="Z70" s="7">
        <v>-319.512</v>
      </c>
      <c r="AA70" s="7">
        <v>60.779000000000003</v>
      </c>
      <c r="AB70" s="7">
        <v>79.628000000000014</v>
      </c>
      <c r="AC70" s="7">
        <v>-6.7350000000000136</v>
      </c>
      <c r="AD70" s="7">
        <v>-240.50799999999998</v>
      </c>
      <c r="AE70" s="7">
        <v>53.923000000000002</v>
      </c>
      <c r="AF70" s="7">
        <v>-137.63900000000001</v>
      </c>
      <c r="AG70" s="7">
        <v>59.051999999999992</v>
      </c>
      <c r="AH70" s="7">
        <v>87.03</v>
      </c>
      <c r="AI70" s="7">
        <v>-89.210999999999999</v>
      </c>
      <c r="AJ70" s="7">
        <v>95.786000000000001</v>
      </c>
      <c r="AK70" s="7">
        <v>-8.6829999999999998</v>
      </c>
      <c r="AL70" s="7">
        <v>112.509</v>
      </c>
      <c r="AM70" s="7">
        <v>131.84800000000001</v>
      </c>
      <c r="AN70" s="7">
        <v>-92.658000000000015</v>
      </c>
      <c r="AO70" s="7">
        <v>-137.68099999999998</v>
      </c>
      <c r="AP70" s="7">
        <v>98.085999999999999</v>
      </c>
      <c r="AQ70" s="7">
        <v>100.24299999999999</v>
      </c>
      <c r="AR70" s="7">
        <v>-26.205999999999989</v>
      </c>
      <c r="AS70" s="7">
        <v>46.208999999999989</v>
      </c>
      <c r="AT70" s="7">
        <v>113.41500000000001</v>
      </c>
      <c r="AU70" s="44"/>
      <c r="AV70" s="7">
        <v>100.24299999999999</v>
      </c>
      <c r="AW70" s="7">
        <v>-26.205999999999989</v>
      </c>
      <c r="AX70" s="7">
        <v>46.208999999999989</v>
      </c>
      <c r="AY70" s="7">
        <v>113.41500000000001</v>
      </c>
      <c r="AZ70" s="7">
        <v>-274.71199999999999</v>
      </c>
      <c r="BA70" s="7">
        <v>-354.22900000000004</v>
      </c>
      <c r="BB70" s="7">
        <v>-395.74499999999989</v>
      </c>
      <c r="BC70" s="7">
        <v>-301.00200000000018</v>
      </c>
      <c r="BD70" s="7">
        <v>-36.351999999999997</v>
      </c>
      <c r="BE70" s="172">
        <v>165.506</v>
      </c>
      <c r="BF70" s="172">
        <v>-187.31299999999999</v>
      </c>
      <c r="BG70" s="172">
        <v>190.72499999999999</v>
      </c>
      <c r="BH70" s="172">
        <v>277.71300000000002</v>
      </c>
      <c r="BI70" s="172">
        <v>367.351</v>
      </c>
      <c r="BJ70" s="172">
        <v>394.589</v>
      </c>
      <c r="BK70" s="172">
        <v>208.23500000000001</v>
      </c>
      <c r="BL70" s="172">
        <v>438.29300000000001</v>
      </c>
      <c r="BM70" s="172">
        <v>210.94499999999999</v>
      </c>
      <c r="BN70" s="172">
        <v>235.55099999999999</v>
      </c>
      <c r="BO70" s="172">
        <v>123.407</v>
      </c>
      <c r="BP70" s="150">
        <v>359.72699999999998</v>
      </c>
      <c r="BQ70" s="150">
        <v>168.40899999999999</v>
      </c>
      <c r="BR70" s="150">
        <v>161.01300000000001</v>
      </c>
      <c r="BS70" s="150">
        <v>619.971</v>
      </c>
      <c r="BT70" s="150">
        <v>516.12099999999998</v>
      </c>
    </row>
    <row r="71" spans="1:72">
      <c r="A71" s="3" t="s">
        <v>56</v>
      </c>
      <c r="B71" s="14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5"/>
      <c r="S71" s="7">
        <v>206.38499999999999</v>
      </c>
      <c r="T71" s="7">
        <v>260.52410289821216</v>
      </c>
      <c r="U71" s="7">
        <v>377.77989710178781</v>
      </c>
      <c r="V71" s="7">
        <v>-84.557999999999879</v>
      </c>
      <c r="W71" s="7">
        <v>181.20600000000002</v>
      </c>
      <c r="X71" s="7">
        <v>331.92499999999995</v>
      </c>
      <c r="Y71" s="7">
        <v>-189.01799999999997</v>
      </c>
      <c r="Z71" s="7">
        <v>-217.68699999999995</v>
      </c>
      <c r="AA71" s="7">
        <v>168.483</v>
      </c>
      <c r="AB71" s="7">
        <v>188.65199999999999</v>
      </c>
      <c r="AC71" s="7">
        <v>84.225999999999999</v>
      </c>
      <c r="AD71" s="7">
        <v>-115.65600000000001</v>
      </c>
      <c r="AE71" s="7">
        <v>119.90300000000001</v>
      </c>
      <c r="AF71" s="7">
        <v>12.395999999999972</v>
      </c>
      <c r="AG71" s="7">
        <v>150.45200000000006</v>
      </c>
      <c r="AH71" s="7">
        <v>268.12799999999999</v>
      </c>
      <c r="AI71" s="7">
        <v>7.4260000000000019</v>
      </c>
      <c r="AJ71" s="7">
        <v>126.22099999999999</v>
      </c>
      <c r="AK71" s="7">
        <v>52.650000000000006</v>
      </c>
      <c r="AL71" s="7">
        <v>176.44000000000003</v>
      </c>
      <c r="AM71" s="7">
        <v>187.875</v>
      </c>
      <c r="AN71" s="7">
        <v>-19.63900000000001</v>
      </c>
      <c r="AO71" s="7">
        <v>-84.897999999999982</v>
      </c>
      <c r="AP71" s="7">
        <v>146.84499999999997</v>
      </c>
      <c r="AQ71" s="7">
        <v>142.88399999999999</v>
      </c>
      <c r="AR71" s="7">
        <v>16.873000000000019</v>
      </c>
      <c r="AS71" s="7">
        <v>80.226999999999975</v>
      </c>
      <c r="AT71" s="7">
        <v>146.69</v>
      </c>
      <c r="AU71" s="44"/>
      <c r="AV71" s="7">
        <v>142.88399999999999</v>
      </c>
      <c r="AW71" s="7">
        <v>16.873000000000019</v>
      </c>
      <c r="AX71" s="7">
        <v>80.226999999999975</v>
      </c>
      <c r="AY71" s="7">
        <v>146.69</v>
      </c>
      <c r="AZ71" s="7">
        <v>-244.73099999999999</v>
      </c>
      <c r="BA71" s="7">
        <v>-325.81500000000005</v>
      </c>
      <c r="BB71" s="7">
        <v>-366.56299999999987</v>
      </c>
      <c r="BC71" s="7">
        <v>-269.94700000000012</v>
      </c>
      <c r="BD71" s="7">
        <v>62.244000000000007</v>
      </c>
      <c r="BE71" s="172">
        <v>134.30099999999999</v>
      </c>
      <c r="BF71" s="172">
        <v>-149.78899999999999</v>
      </c>
      <c r="BG71" s="172">
        <v>229.24199999999999</v>
      </c>
      <c r="BH71" s="172">
        <v>313.13900000000001</v>
      </c>
      <c r="BI71" s="172">
        <v>403.78199999999998</v>
      </c>
      <c r="BJ71" s="172">
        <v>434.00599999999997</v>
      </c>
      <c r="BK71" s="172">
        <v>249.06700000000001</v>
      </c>
      <c r="BL71" s="172">
        <v>473.125</v>
      </c>
      <c r="BM71" s="172">
        <v>255.61799999999999</v>
      </c>
      <c r="BN71" s="172">
        <v>279.18299999999999</v>
      </c>
      <c r="BO71" s="172">
        <v>169.84800000000001</v>
      </c>
      <c r="BP71" s="172">
        <v>406.05499999999995</v>
      </c>
      <c r="BQ71" s="172">
        <v>215.64999999999998</v>
      </c>
      <c r="BR71" s="172">
        <v>210.29000000000002</v>
      </c>
      <c r="BS71" s="172">
        <v>669.529</v>
      </c>
      <c r="BT71" s="172">
        <v>564.18100000000004</v>
      </c>
    </row>
    <row r="72" spans="1:72">
      <c r="A72" s="3" t="s">
        <v>263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7">
        <v>63.265000000000001</v>
      </c>
      <c r="T72" s="7">
        <v>59.875</v>
      </c>
      <c r="U72" s="7">
        <v>118.86499999999999</v>
      </c>
      <c r="V72" s="7">
        <v>-95.12299999999999</v>
      </c>
      <c r="W72" s="7">
        <v>48.508000000000003</v>
      </c>
      <c r="X72" s="7">
        <v>163.851</v>
      </c>
      <c r="Y72" s="7">
        <v>86.547999999999973</v>
      </c>
      <c r="Z72" s="7">
        <v>101.82500000000005</v>
      </c>
      <c r="AA72" s="7">
        <v>107.70399999999999</v>
      </c>
      <c r="AB72" s="7">
        <v>109.02400000000002</v>
      </c>
      <c r="AC72" s="7">
        <v>90.961000000000013</v>
      </c>
      <c r="AD72" s="7">
        <v>124.85199999999998</v>
      </c>
      <c r="AE72" s="7">
        <v>65.98</v>
      </c>
      <c r="AF72" s="7">
        <v>150.03499999999997</v>
      </c>
      <c r="AG72" s="7">
        <v>91.400000000000034</v>
      </c>
      <c r="AH72" s="7">
        <v>181.09800000000001</v>
      </c>
      <c r="AI72" s="7">
        <v>96.637</v>
      </c>
      <c r="AJ72" s="7">
        <v>30.435000000000002</v>
      </c>
      <c r="AK72" s="7">
        <v>61.332999999999998</v>
      </c>
      <c r="AL72" s="7">
        <v>63.931000000000012</v>
      </c>
      <c r="AM72" s="7">
        <v>56.027000000000001</v>
      </c>
      <c r="AN72" s="7">
        <v>73.018999999999991</v>
      </c>
      <c r="AO72" s="7">
        <v>52.783000000000015</v>
      </c>
      <c r="AP72" s="7">
        <v>48.758999999999986</v>
      </c>
      <c r="AQ72" s="7">
        <v>42.640999999999998</v>
      </c>
      <c r="AR72" s="7">
        <v>43.079000000000001</v>
      </c>
      <c r="AS72" s="7">
        <v>34.018000000000001</v>
      </c>
      <c r="AT72" s="7">
        <v>33.275000000000006</v>
      </c>
      <c r="AU72" s="44"/>
      <c r="AV72" s="7">
        <v>42.640999999999998</v>
      </c>
      <c r="AW72" s="7">
        <v>43.079000000000001</v>
      </c>
      <c r="AX72" s="7">
        <v>34.018000000000001</v>
      </c>
      <c r="AY72" s="7">
        <v>33.275000000000006</v>
      </c>
      <c r="AZ72" s="7">
        <v>29.981000000000002</v>
      </c>
      <c r="BA72" s="7">
        <v>28.414000000000001</v>
      </c>
      <c r="BB72" s="7">
        <v>29.181999999999995</v>
      </c>
      <c r="BC72" s="7">
        <v>31.055000000000007</v>
      </c>
      <c r="BD72" s="7">
        <v>98.596000000000004</v>
      </c>
      <c r="BE72" s="172">
        <v>-31.205000000000013</v>
      </c>
      <c r="BF72" s="172">
        <v>37.524000000000001</v>
      </c>
      <c r="BG72" s="172">
        <v>38.517000000000003</v>
      </c>
      <c r="BH72" s="150">
        <v>35.425999999999988</v>
      </c>
      <c r="BI72" s="150">
        <v>36.430999999999983</v>
      </c>
      <c r="BJ72" s="150">
        <v>39.417000000000002</v>
      </c>
      <c r="BK72" s="150">
        <v>40.832000000000001</v>
      </c>
      <c r="BL72" s="150">
        <v>34.831999999999994</v>
      </c>
      <c r="BM72" s="150">
        <v>44.673000000000002</v>
      </c>
      <c r="BN72" s="150">
        <f t="shared" ref="BN72:BS72" si="4">+BN71-BN70</f>
        <v>43.632000000000005</v>
      </c>
      <c r="BO72" s="150">
        <f t="shared" si="4"/>
        <v>46.441000000000017</v>
      </c>
      <c r="BP72" s="150">
        <f t="shared" si="4"/>
        <v>46.327999999999975</v>
      </c>
      <c r="BQ72" s="150">
        <f t="shared" si="4"/>
        <v>47.240999999999985</v>
      </c>
      <c r="BR72" s="150">
        <f t="shared" si="4"/>
        <v>49.277000000000015</v>
      </c>
      <c r="BS72" s="150">
        <f t="shared" si="4"/>
        <v>49.557999999999993</v>
      </c>
      <c r="BT72" s="150">
        <v>48.06</v>
      </c>
    </row>
    <row r="73" spans="1:7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4"/>
      <c r="O73" s="34"/>
      <c r="P73" s="34"/>
      <c r="Q73" s="34"/>
      <c r="R73" s="35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U73" s="44"/>
    </row>
    <row r="74" spans="1:7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8"/>
      <c r="O74" s="38"/>
      <c r="P74" s="38"/>
      <c r="Q74" s="38"/>
      <c r="R74" s="39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U74" s="44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</row>
    <row r="75" spans="1:72">
      <c r="A75" s="28" t="s">
        <v>4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44"/>
      <c r="AV75" s="28" t="s">
        <v>4</v>
      </c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</row>
    <row r="76" spans="1:7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U76" s="44"/>
      <c r="AV76" s="3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</row>
    <row r="77" spans="1:72">
      <c r="A77" s="2" t="s">
        <v>2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U77" s="44"/>
      <c r="AV77" s="2" t="s">
        <v>2</v>
      </c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</row>
    <row r="78" spans="1:72">
      <c r="A78" s="3" t="s">
        <v>50</v>
      </c>
      <c r="B78" s="3"/>
      <c r="C78" s="7"/>
      <c r="D78" s="3"/>
      <c r="E78" s="3"/>
      <c r="F78" s="3"/>
      <c r="G78" s="7"/>
      <c r="H78" s="3"/>
      <c r="I78" s="3"/>
      <c r="J78" s="3"/>
      <c r="K78" s="7"/>
      <c r="L78" s="3"/>
      <c r="M78" s="3"/>
      <c r="N78" s="3"/>
      <c r="O78" s="7"/>
      <c r="P78" s="3"/>
      <c r="Q78" s="3"/>
      <c r="R78" s="3"/>
      <c r="S78" s="7"/>
      <c r="T78" s="3"/>
      <c r="U78" s="3"/>
      <c r="V78" s="3"/>
      <c r="W78" s="7"/>
      <c r="X78" s="3"/>
      <c r="Y78" s="3"/>
      <c r="Z78" s="3"/>
      <c r="AA78" s="7"/>
      <c r="AB78" s="3"/>
      <c r="AC78" s="3"/>
      <c r="AD78" s="3"/>
      <c r="AE78" s="7"/>
      <c r="AF78" s="3"/>
      <c r="AG78" s="3"/>
      <c r="AH78" s="3"/>
      <c r="AI78" s="7"/>
      <c r="AJ78" s="3"/>
      <c r="AK78" s="3"/>
      <c r="AL78" s="3"/>
      <c r="AM78" s="7"/>
      <c r="AN78" s="3"/>
      <c r="AQ78" s="7"/>
      <c r="AU78" s="44"/>
      <c r="AV78" s="3" t="s">
        <v>50</v>
      </c>
      <c r="AZ78" s="7"/>
      <c r="BD78" s="7"/>
      <c r="BG78" s="171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</row>
    <row r="79" spans="1:72">
      <c r="A79" s="4"/>
      <c r="B79" s="2"/>
      <c r="C79" s="184"/>
      <c r="D79" s="178"/>
      <c r="E79" s="178"/>
      <c r="F79" s="178"/>
      <c r="G79" s="184"/>
      <c r="H79" s="178"/>
      <c r="I79" s="178"/>
      <c r="J79" s="178"/>
      <c r="K79" s="184"/>
      <c r="L79" s="178"/>
      <c r="M79" s="178"/>
      <c r="N79" s="178"/>
      <c r="O79" s="184"/>
      <c r="P79" s="178"/>
      <c r="Q79" s="178"/>
      <c r="R79" s="178"/>
      <c r="S79" s="184"/>
      <c r="T79" s="178"/>
      <c r="U79" s="178"/>
      <c r="V79" s="178"/>
      <c r="W79" s="184"/>
      <c r="X79" s="178"/>
      <c r="Y79" s="178"/>
      <c r="Z79" s="178"/>
      <c r="AA79" s="184"/>
      <c r="AB79" s="178"/>
      <c r="AC79" s="178"/>
      <c r="AD79" s="178"/>
      <c r="AE79" s="184"/>
      <c r="AF79" s="178"/>
      <c r="AG79" s="178"/>
      <c r="AH79" s="178"/>
      <c r="AI79" s="184"/>
      <c r="AJ79" s="178"/>
      <c r="AK79" s="178"/>
      <c r="AL79" s="178"/>
      <c r="AM79" s="184"/>
      <c r="AN79" s="178"/>
      <c r="AO79" s="178"/>
      <c r="AP79" s="178"/>
      <c r="AQ79" s="184"/>
      <c r="AR79" s="178"/>
      <c r="AS79" s="178"/>
      <c r="AT79" s="178"/>
      <c r="AU79" s="44"/>
      <c r="AV79" s="184"/>
      <c r="AW79" s="19"/>
      <c r="AX79" s="163"/>
      <c r="AY79" s="19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</row>
    <row r="80" spans="1:72">
      <c r="A80" s="5" t="s">
        <v>45</v>
      </c>
      <c r="B80" s="21"/>
      <c r="C80" s="6" t="s">
        <v>178</v>
      </c>
      <c r="D80" s="6" t="s">
        <v>179</v>
      </c>
      <c r="E80" s="6" t="s">
        <v>180</v>
      </c>
      <c r="F80" s="6" t="s">
        <v>181</v>
      </c>
      <c r="G80" s="6" t="s">
        <v>182</v>
      </c>
      <c r="H80" s="6" t="s">
        <v>183</v>
      </c>
      <c r="I80" s="6" t="s">
        <v>184</v>
      </c>
      <c r="J80" s="6" t="s">
        <v>185</v>
      </c>
      <c r="K80" s="6" t="s">
        <v>186</v>
      </c>
      <c r="L80" s="6" t="s">
        <v>187</v>
      </c>
      <c r="M80" s="6" t="s">
        <v>188</v>
      </c>
      <c r="N80" s="6" t="s">
        <v>189</v>
      </c>
      <c r="O80" s="6" t="s">
        <v>190</v>
      </c>
      <c r="P80" s="6" t="s">
        <v>191</v>
      </c>
      <c r="Q80" s="6" t="s">
        <v>192</v>
      </c>
      <c r="R80" s="6" t="s">
        <v>193</v>
      </c>
      <c r="S80" s="6" t="s">
        <v>194</v>
      </c>
      <c r="T80" s="6" t="s">
        <v>195</v>
      </c>
      <c r="U80" s="6" t="s">
        <v>196</v>
      </c>
      <c r="V80" s="6" t="s">
        <v>197</v>
      </c>
      <c r="W80" s="6" t="s">
        <v>198</v>
      </c>
      <c r="X80" s="6" t="s">
        <v>199</v>
      </c>
      <c r="Y80" s="6" t="s">
        <v>200</v>
      </c>
      <c r="Z80" s="6" t="s">
        <v>201</v>
      </c>
      <c r="AA80" s="6" t="s">
        <v>202</v>
      </c>
      <c r="AB80" s="6" t="s">
        <v>203</v>
      </c>
      <c r="AC80" s="6" t="s">
        <v>204</v>
      </c>
      <c r="AD80" s="6" t="s">
        <v>205</v>
      </c>
      <c r="AE80" s="6" t="s">
        <v>206</v>
      </c>
      <c r="AF80" s="6" t="s">
        <v>207</v>
      </c>
      <c r="AG80" s="6" t="s">
        <v>208</v>
      </c>
      <c r="AH80" s="6" t="s">
        <v>209</v>
      </c>
      <c r="AI80" s="6" t="s">
        <v>210</v>
      </c>
      <c r="AJ80" s="6" t="s">
        <v>211</v>
      </c>
      <c r="AK80" s="6" t="s">
        <v>212</v>
      </c>
      <c r="AL80" s="6" t="s">
        <v>213</v>
      </c>
      <c r="AM80" s="6" t="s">
        <v>214</v>
      </c>
      <c r="AN80" s="6" t="s">
        <v>44</v>
      </c>
      <c r="AO80" s="6" t="s">
        <v>215</v>
      </c>
      <c r="AP80" s="6" t="s">
        <v>219</v>
      </c>
      <c r="AQ80" s="6" t="s">
        <v>225</v>
      </c>
      <c r="AR80" s="6" t="s">
        <v>228</v>
      </c>
      <c r="AS80" s="6" t="s">
        <v>232</v>
      </c>
      <c r="AT80" s="6" t="s">
        <v>245</v>
      </c>
      <c r="AU80" s="44"/>
      <c r="AV80" s="6" t="s">
        <v>225</v>
      </c>
      <c r="AW80" s="6" t="s">
        <v>228</v>
      </c>
      <c r="AX80" s="6" t="s">
        <v>232</v>
      </c>
      <c r="AY80" s="6" t="s">
        <v>245</v>
      </c>
      <c r="AZ80" s="6" t="s">
        <v>252</v>
      </c>
      <c r="BA80" s="6" t="s">
        <v>255</v>
      </c>
      <c r="BB80" s="6" t="s">
        <v>259</v>
      </c>
      <c r="BC80" s="6" t="s">
        <v>262</v>
      </c>
      <c r="BD80" s="6" t="s">
        <v>264</v>
      </c>
      <c r="BE80" s="6" t="s">
        <v>268</v>
      </c>
      <c r="BF80" s="6" t="s">
        <v>277</v>
      </c>
      <c r="BG80" s="6" t="s">
        <v>279</v>
      </c>
      <c r="BH80" s="6" t="s">
        <v>282</v>
      </c>
      <c r="BI80" s="6" t="s">
        <v>284</v>
      </c>
      <c r="BJ80" s="6" t="s">
        <v>288</v>
      </c>
      <c r="BK80" s="6" t="s">
        <v>304</v>
      </c>
      <c r="BL80" s="6" t="s">
        <v>374</v>
      </c>
      <c r="BM80" s="6" t="s">
        <v>377</v>
      </c>
      <c r="BN80" s="6" t="s">
        <v>380</v>
      </c>
      <c r="BO80" s="6" t="s">
        <v>382</v>
      </c>
      <c r="BP80" s="6" t="s">
        <v>385</v>
      </c>
      <c r="BQ80" s="6" t="s">
        <v>388</v>
      </c>
      <c r="BR80" s="6" t="s">
        <v>395</v>
      </c>
      <c r="BS80" s="6" t="s">
        <v>399</v>
      </c>
      <c r="BT80" s="6" t="s">
        <v>404</v>
      </c>
    </row>
    <row r="81" spans="1:72">
      <c r="A81" s="3" t="s">
        <v>48</v>
      </c>
      <c r="B81" s="3"/>
      <c r="C81" s="7">
        <v>1860.1690000000001</v>
      </c>
      <c r="D81" s="7">
        <v>2740.1509999999998</v>
      </c>
      <c r="E81" s="7">
        <v>2204.4699999999998</v>
      </c>
      <c r="F81" s="7">
        <v>2637.2469999999998</v>
      </c>
      <c r="G81" s="7">
        <v>2218.7530000000002</v>
      </c>
      <c r="H81" s="7">
        <v>3259.1039999999998</v>
      </c>
      <c r="I81" s="7">
        <v>2714.328</v>
      </c>
      <c r="J81" s="7">
        <v>3428.2060000000001</v>
      </c>
      <c r="K81" s="7">
        <v>2808.2379999999998</v>
      </c>
      <c r="L81" s="7">
        <v>4311.8029999999999</v>
      </c>
      <c r="M81" s="7">
        <v>3031.8780000000002</v>
      </c>
      <c r="N81" s="7">
        <v>4221.29</v>
      </c>
      <c r="O81" s="7">
        <v>3124.8850000000002</v>
      </c>
      <c r="P81" s="7">
        <v>4731.5200000000004</v>
      </c>
      <c r="Q81" s="7">
        <v>3447.8040000000001</v>
      </c>
      <c r="R81" s="8">
        <v>4465.8860000000004</v>
      </c>
      <c r="S81" s="7">
        <v>3500.9929999999999</v>
      </c>
      <c r="T81" s="7">
        <v>5486.4530000000004</v>
      </c>
      <c r="U81" s="7">
        <v>4396.5240000000003</v>
      </c>
      <c r="V81" s="7">
        <v>5272.491</v>
      </c>
      <c r="W81" s="7">
        <v>3749.2779999999998</v>
      </c>
      <c r="X81" s="7">
        <v>5020.43</v>
      </c>
      <c r="Y81" s="7">
        <v>4167.9279999999999</v>
      </c>
      <c r="Z81" s="7">
        <v>5018.9120000000003</v>
      </c>
      <c r="AA81" s="7">
        <v>3646.3020000000001</v>
      </c>
      <c r="AB81" s="7">
        <v>5373.6229999999996</v>
      </c>
      <c r="AC81" s="7">
        <v>4169.2820000000002</v>
      </c>
      <c r="AD81" s="7">
        <v>5734.808</v>
      </c>
      <c r="AE81" s="7">
        <v>4177.1279999999997</v>
      </c>
      <c r="AF81" s="7">
        <v>6755.5159999999996</v>
      </c>
      <c r="AG81" s="7">
        <v>4677.058</v>
      </c>
      <c r="AH81" s="7">
        <v>6112.2389999999996</v>
      </c>
      <c r="AI81" s="7">
        <v>4242.4089999999997</v>
      </c>
      <c r="AJ81" s="7">
        <v>5967.5039999999999</v>
      </c>
      <c r="AK81" s="7">
        <v>4646.1459999999997</v>
      </c>
      <c r="AL81" s="7">
        <v>5653.1450000000004</v>
      </c>
      <c r="AM81" s="7">
        <v>3935.0709999999999</v>
      </c>
      <c r="AN81" s="7">
        <v>5857.9560000000001</v>
      </c>
      <c r="AO81" s="152">
        <v>5004.7030000000004</v>
      </c>
      <c r="AP81" s="152">
        <v>5486.4459999999999</v>
      </c>
      <c r="AQ81" s="152">
        <v>3125.509</v>
      </c>
      <c r="AR81" s="152">
        <v>3637.8589999999999</v>
      </c>
      <c r="AS81" s="152">
        <v>4342.8180000000002</v>
      </c>
      <c r="AT81" s="152">
        <v>4085.6990000000001</v>
      </c>
      <c r="AU81" s="44"/>
      <c r="AV81" s="152">
        <v>3125.509</v>
      </c>
      <c r="AW81" s="152">
        <v>3637.8589999999999</v>
      </c>
      <c r="AX81" s="152">
        <v>4342.8180000000002</v>
      </c>
      <c r="AY81" s="152">
        <v>4085.6990000000001</v>
      </c>
      <c r="AZ81" s="152">
        <v>2535.3229999999999</v>
      </c>
      <c r="BA81" s="152">
        <v>4459.8630000000003</v>
      </c>
      <c r="BB81" s="152">
        <v>3776.2570000000001</v>
      </c>
      <c r="BC81" s="152">
        <v>5738.1629999999996</v>
      </c>
      <c r="BD81" s="150">
        <v>4018.0169999999998</v>
      </c>
      <c r="BE81" s="172">
        <v>8544.83</v>
      </c>
      <c r="BF81" s="172">
        <v>6483.2690000000002</v>
      </c>
      <c r="BG81" s="172">
        <v>7526.3769999999995</v>
      </c>
      <c r="BH81" s="150">
        <v>5851.4089999999997</v>
      </c>
      <c r="BI81" s="150">
        <v>8347.8510000000006</v>
      </c>
      <c r="BJ81" s="150">
        <v>6796.3709999999992</v>
      </c>
      <c r="BK81" s="150">
        <v>8043.7830000000004</v>
      </c>
      <c r="BL81" s="150">
        <v>8163.7340000000004</v>
      </c>
      <c r="BM81" s="150">
        <v>11433.313</v>
      </c>
      <c r="BN81" s="150">
        <v>7934.2060000000001</v>
      </c>
      <c r="BO81" s="150">
        <v>10058.017</v>
      </c>
      <c r="BP81" s="47">
        <v>8038.8940000000002</v>
      </c>
      <c r="BQ81" s="47">
        <v>12736.657999999999</v>
      </c>
      <c r="BR81" s="47">
        <v>9397.7170000000006</v>
      </c>
      <c r="BS81" s="47">
        <v>10554.545</v>
      </c>
      <c r="BT81" s="47">
        <v>8571.7960000000003</v>
      </c>
    </row>
    <row r="82" spans="1:72">
      <c r="A82" s="3" t="s">
        <v>49</v>
      </c>
      <c r="B82" s="3"/>
      <c r="C82" s="7">
        <v>-967.41099999999994</v>
      </c>
      <c r="D82" s="7">
        <v>-1273.578</v>
      </c>
      <c r="E82" s="7">
        <v>-1192.4590000000001</v>
      </c>
      <c r="F82" s="7">
        <v>-1241.2090000000001</v>
      </c>
      <c r="G82" s="7">
        <v>-1178.134</v>
      </c>
      <c r="H82" s="7">
        <v>-1475.7439999999999</v>
      </c>
      <c r="I82" s="7">
        <v>-1392.8779999999999</v>
      </c>
      <c r="J82" s="7">
        <v>-1588.902</v>
      </c>
      <c r="K82" s="7">
        <v>-1398.1089999999999</v>
      </c>
      <c r="L82" s="7">
        <v>-2036.991</v>
      </c>
      <c r="M82" s="7">
        <v>-1561.742</v>
      </c>
      <c r="N82" s="7">
        <v>-1811.8779999999999</v>
      </c>
      <c r="O82" s="7">
        <v>-1330.423</v>
      </c>
      <c r="P82" s="7">
        <v>-2109.2339999999999</v>
      </c>
      <c r="Q82" s="7">
        <v>-1703.758</v>
      </c>
      <c r="R82" s="8">
        <v>-2085.8620000000001</v>
      </c>
      <c r="S82" s="7">
        <v>-1548.6969999999999</v>
      </c>
      <c r="T82" s="7">
        <v>-2276.2310000000002</v>
      </c>
      <c r="U82" s="7">
        <v>-2113.759</v>
      </c>
      <c r="V82" s="7">
        <v>-2485.36</v>
      </c>
      <c r="W82" s="7">
        <v>-1540.7080000000001</v>
      </c>
      <c r="X82" s="7">
        <v>-2214.6390000000001</v>
      </c>
      <c r="Y82" s="7">
        <v>-2047.7180000000001</v>
      </c>
      <c r="Z82" s="7">
        <v>-2323.7109999999998</v>
      </c>
      <c r="AA82" s="7">
        <v>-1789.4839999999999</v>
      </c>
      <c r="AB82" s="7">
        <v>-2290.511</v>
      </c>
      <c r="AC82" s="7">
        <v>-1931.154</v>
      </c>
      <c r="AD82" s="7">
        <v>-2667.84</v>
      </c>
      <c r="AE82" s="7">
        <v>-2000.336</v>
      </c>
      <c r="AF82" s="7">
        <v>-2810.7620000000002</v>
      </c>
      <c r="AG82" s="7">
        <v>-2056.0390000000002</v>
      </c>
      <c r="AH82" s="7">
        <v>-2564.6329999999998</v>
      </c>
      <c r="AI82" s="7">
        <v>-1963.74</v>
      </c>
      <c r="AJ82" s="7">
        <v>-2433.65</v>
      </c>
      <c r="AK82" s="7">
        <v>-2020.027</v>
      </c>
      <c r="AL82" s="7">
        <v>-2269.6309999999999</v>
      </c>
      <c r="AM82" s="7">
        <v>-1776.4380000000001</v>
      </c>
      <c r="AN82" s="7">
        <v>-2566.7469999999998</v>
      </c>
      <c r="AO82" s="152">
        <v>-2463.694</v>
      </c>
      <c r="AP82" s="152">
        <v>-2438.855</v>
      </c>
      <c r="AQ82" s="152">
        <v>-1455.3109999999999</v>
      </c>
      <c r="AR82" s="152">
        <v>-1736.1880000000001</v>
      </c>
      <c r="AS82" s="152">
        <v>-2176.2330000000002</v>
      </c>
      <c r="AT82" s="152">
        <v>-1954.29</v>
      </c>
      <c r="AU82" s="44"/>
      <c r="AV82" s="152">
        <v>-1455.3109999999999</v>
      </c>
      <c r="AW82" s="152">
        <v>-1736.1880000000001</v>
      </c>
      <c r="AX82" s="152">
        <v>-2176.2330000000002</v>
      </c>
      <c r="AY82" s="152">
        <v>-1954.29</v>
      </c>
      <c r="AZ82" s="152">
        <v>-1271.1990000000001</v>
      </c>
      <c r="BA82" s="152">
        <v>-2100.4780000000001</v>
      </c>
      <c r="BB82" s="152">
        <v>-1776.9949999999999</v>
      </c>
      <c r="BC82" s="152">
        <v>-2546.154</v>
      </c>
      <c r="BD82" s="150">
        <v>-1873.8889999999999</v>
      </c>
      <c r="BE82" s="172">
        <v>-3610.4290000000001</v>
      </c>
      <c r="BF82" s="172">
        <v>-2916.7</v>
      </c>
      <c r="BG82" s="172">
        <v>-3167.2089999999998</v>
      </c>
      <c r="BH82" s="150">
        <v>-2753.9520000000002</v>
      </c>
      <c r="BI82" s="150">
        <v>-3597.3040000000001</v>
      </c>
      <c r="BJ82" s="150">
        <v>-2934.605</v>
      </c>
      <c r="BK82" s="150">
        <v>-3348.748</v>
      </c>
      <c r="BL82" s="150">
        <v>-3773.6010000000001</v>
      </c>
      <c r="BM82" s="150">
        <v>-4703.0569999999998</v>
      </c>
      <c r="BN82" s="150">
        <v>-3468.7809999999999</v>
      </c>
      <c r="BO82" s="150">
        <v>-4228.7529999999997</v>
      </c>
      <c r="BP82" s="150">
        <v>-3850.29</v>
      </c>
      <c r="BQ82" s="150">
        <v>-5657.107</v>
      </c>
      <c r="BR82" s="150">
        <v>-4245.2129999999997</v>
      </c>
      <c r="BS82" s="150">
        <v>-4547.2730000000001</v>
      </c>
      <c r="BT82" s="150">
        <v>-3979.8119999999999</v>
      </c>
    </row>
    <row r="83" spans="1:72">
      <c r="A83" s="10" t="s">
        <v>46</v>
      </c>
      <c r="B83" s="11"/>
      <c r="C83" s="11">
        <v>892.75800000000015</v>
      </c>
      <c r="D83" s="11">
        <v>1466.5729999999999</v>
      </c>
      <c r="E83" s="11">
        <v>1012.0109999999997</v>
      </c>
      <c r="F83" s="11">
        <v>1396.0379999999998</v>
      </c>
      <c r="G83" s="11">
        <v>1040.6190000000001</v>
      </c>
      <c r="H83" s="11">
        <v>1783.36</v>
      </c>
      <c r="I83" s="11">
        <v>1321.45</v>
      </c>
      <c r="J83" s="11">
        <v>1839.3040000000001</v>
      </c>
      <c r="K83" s="11">
        <v>1410.1289999999999</v>
      </c>
      <c r="L83" s="11">
        <v>2274.8119999999999</v>
      </c>
      <c r="M83" s="11">
        <v>1470.1360000000002</v>
      </c>
      <c r="N83" s="11">
        <v>2409.4120000000003</v>
      </c>
      <c r="O83" s="11">
        <v>1794.4620000000002</v>
      </c>
      <c r="P83" s="11">
        <v>2622.2860000000005</v>
      </c>
      <c r="Q83" s="11">
        <v>1744.046</v>
      </c>
      <c r="R83" s="12">
        <v>2380.0240000000003</v>
      </c>
      <c r="S83" s="11">
        <v>1952.296</v>
      </c>
      <c r="T83" s="11">
        <v>3210.2220000000002</v>
      </c>
      <c r="U83" s="11">
        <v>2282.7650000000003</v>
      </c>
      <c r="V83" s="11">
        <v>2787.1309999999999</v>
      </c>
      <c r="W83" s="11">
        <v>2208.5699999999997</v>
      </c>
      <c r="X83" s="11">
        <v>2805.7910000000002</v>
      </c>
      <c r="Y83" s="11">
        <v>2120.21</v>
      </c>
      <c r="Z83" s="11">
        <v>2695.2010000000005</v>
      </c>
      <c r="AA83" s="11">
        <v>1856.8180000000002</v>
      </c>
      <c r="AB83" s="11">
        <v>3083.1119999999996</v>
      </c>
      <c r="AC83" s="11">
        <v>2238.1280000000002</v>
      </c>
      <c r="AD83" s="11">
        <v>3066.9679999999998</v>
      </c>
      <c r="AE83" s="11">
        <v>2176.7919999999995</v>
      </c>
      <c r="AF83" s="11">
        <v>3944.7539999999995</v>
      </c>
      <c r="AG83" s="11">
        <v>2621.0189999999998</v>
      </c>
      <c r="AH83" s="11">
        <v>3547.6059999999998</v>
      </c>
      <c r="AI83" s="11">
        <v>2278.6689999999999</v>
      </c>
      <c r="AJ83" s="11">
        <v>3533.8539999999998</v>
      </c>
      <c r="AK83" s="11">
        <v>2626.1189999999997</v>
      </c>
      <c r="AL83" s="11">
        <v>3383.5140000000006</v>
      </c>
      <c r="AM83" s="11">
        <v>2158.6329999999998</v>
      </c>
      <c r="AN83" s="11">
        <v>3291.2090000000003</v>
      </c>
      <c r="AO83" s="153">
        <v>2541.0090000000005</v>
      </c>
      <c r="AP83" s="153">
        <v>3047.5909999999999</v>
      </c>
      <c r="AQ83" s="153">
        <v>1670.1980000000001</v>
      </c>
      <c r="AR83" s="153">
        <v>1901.6709999999998</v>
      </c>
      <c r="AS83" s="153">
        <v>2166.585</v>
      </c>
      <c r="AT83" s="153">
        <v>2131.4090000000001</v>
      </c>
      <c r="AU83" s="44"/>
      <c r="AV83" s="180">
        <v>1670.1980000000001</v>
      </c>
      <c r="AW83" s="180">
        <v>1901.6709999999998</v>
      </c>
      <c r="AX83" s="180">
        <v>2166.585</v>
      </c>
      <c r="AY83" s="180">
        <v>2131.4090000000001</v>
      </c>
      <c r="AZ83" s="180">
        <v>1264.1239999999998</v>
      </c>
      <c r="BA83" s="180">
        <v>2359.3850000000002</v>
      </c>
      <c r="BB83" s="180">
        <v>1999.2620000000002</v>
      </c>
      <c r="BC83" s="180">
        <v>3192.0089999999996</v>
      </c>
      <c r="BD83" s="151">
        <v>2144.1279999999997</v>
      </c>
      <c r="BE83" s="180">
        <v>4934.4009999999998</v>
      </c>
      <c r="BF83" s="180">
        <v>3566.5690000000004</v>
      </c>
      <c r="BG83" s="180">
        <v>4359.1679999999997</v>
      </c>
      <c r="BH83" s="180">
        <v>3097.4569999999994</v>
      </c>
      <c r="BI83" s="180">
        <v>4750.5470000000005</v>
      </c>
      <c r="BJ83" s="180">
        <v>3861.7659999999996</v>
      </c>
      <c r="BK83" s="180">
        <v>4695.0349999999999</v>
      </c>
      <c r="BL83" s="180">
        <v>4390.1329999999998</v>
      </c>
      <c r="BM83" s="180">
        <v>6730.2560000000003</v>
      </c>
      <c r="BN83" s="180">
        <v>4465.4250000000002</v>
      </c>
      <c r="BO83" s="180">
        <v>5829.2640000000001</v>
      </c>
      <c r="BP83" s="180">
        <v>4188.6040000000003</v>
      </c>
      <c r="BQ83" s="180">
        <v>7079.5509999999995</v>
      </c>
      <c r="BR83" s="180">
        <v>5152.5040000000008</v>
      </c>
      <c r="BS83" s="180">
        <v>6007.2719999999999</v>
      </c>
      <c r="BT83" s="180">
        <v>4591.9840000000004</v>
      </c>
    </row>
    <row r="84" spans="1:72">
      <c r="A84" s="3" t="s">
        <v>47</v>
      </c>
      <c r="B84" s="7"/>
      <c r="C84" s="7">
        <v>228.05600000000001</v>
      </c>
      <c r="D84" s="7">
        <v>487.66800000000001</v>
      </c>
      <c r="E84" s="7">
        <v>260.64999999999998</v>
      </c>
      <c r="F84" s="7">
        <v>392.31599999999997</v>
      </c>
      <c r="G84" s="7">
        <v>270.01900000000001</v>
      </c>
      <c r="H84" s="7">
        <v>734.97400000000005</v>
      </c>
      <c r="I84" s="7">
        <v>407.00200000000001</v>
      </c>
      <c r="J84" s="7">
        <v>618.56100000000004</v>
      </c>
      <c r="K84" s="7">
        <v>392.47699999999998</v>
      </c>
      <c r="L84" s="7">
        <v>927.33799999999997</v>
      </c>
      <c r="M84" s="7">
        <v>323.52999999999997</v>
      </c>
      <c r="N84" s="7">
        <v>898.62599999999998</v>
      </c>
      <c r="O84" s="7">
        <v>495.82</v>
      </c>
      <c r="P84" s="7">
        <v>771.95</v>
      </c>
      <c r="Q84" s="7">
        <v>357.16399999999999</v>
      </c>
      <c r="R84" s="8">
        <v>364.74299999999999</v>
      </c>
      <c r="S84" s="7">
        <v>271.346</v>
      </c>
      <c r="T84" s="7">
        <v>1191.1300000000001</v>
      </c>
      <c r="U84" s="7">
        <v>261.72699999999998</v>
      </c>
      <c r="V84" s="7">
        <v>415.52100000000002</v>
      </c>
      <c r="W84" s="7">
        <v>220.62299999999999</v>
      </c>
      <c r="X84" s="7">
        <v>516.59299999999996</v>
      </c>
      <c r="Y84" s="7">
        <v>3.1829999999999998</v>
      </c>
      <c r="Z84" s="7">
        <v>483.39699999999999</v>
      </c>
      <c r="AA84" s="7">
        <v>-84.328000000000003</v>
      </c>
      <c r="AB84" s="7">
        <v>935.58199999999999</v>
      </c>
      <c r="AC84" s="7">
        <v>74.497</v>
      </c>
      <c r="AD84" s="7">
        <v>575.94000000000005</v>
      </c>
      <c r="AE84" s="7">
        <v>-124.627</v>
      </c>
      <c r="AF84" s="7">
        <v>1251.405</v>
      </c>
      <c r="AG84" s="7">
        <v>221.67599999999999</v>
      </c>
      <c r="AH84" s="7">
        <v>800.22400000000005</v>
      </c>
      <c r="AI84" s="7">
        <v>1.794</v>
      </c>
      <c r="AJ84" s="7">
        <v>861.822</v>
      </c>
      <c r="AK84" s="7">
        <v>192.34800000000001</v>
      </c>
      <c r="AL84" s="7">
        <v>133.93299999999999</v>
      </c>
      <c r="AM84" s="7">
        <v>-157.65299999999999</v>
      </c>
      <c r="AN84" s="7">
        <v>756.76700000000005</v>
      </c>
      <c r="AO84" s="152">
        <v>104.581</v>
      </c>
      <c r="AP84" s="152">
        <v>284.26</v>
      </c>
      <c r="AQ84" s="152">
        <v>-552.721</v>
      </c>
      <c r="AR84" s="152">
        <v>520.36</v>
      </c>
      <c r="AS84" s="152">
        <v>134.90799999999999</v>
      </c>
      <c r="AT84" s="152">
        <v>150.721</v>
      </c>
      <c r="AU84" s="44"/>
      <c r="AV84" s="152">
        <v>-552.721</v>
      </c>
      <c r="AW84" s="152">
        <v>520.36</v>
      </c>
      <c r="AX84" s="152">
        <v>134.90799999999999</v>
      </c>
      <c r="AY84" s="152">
        <v>150.721</v>
      </c>
      <c r="AZ84" s="152">
        <v>-160.25700000000001</v>
      </c>
      <c r="BA84" s="152">
        <v>498.22800000000001</v>
      </c>
      <c r="BB84" s="152">
        <v>93.712000000000003</v>
      </c>
      <c r="BC84" s="152">
        <v>476.017</v>
      </c>
      <c r="BD84" s="172">
        <v>-167.13900000000001</v>
      </c>
      <c r="BE84" s="172">
        <v>1585.92</v>
      </c>
      <c r="BF84" s="172">
        <v>385.31</v>
      </c>
      <c r="BG84" s="172">
        <v>1039.569</v>
      </c>
      <c r="BH84" s="150">
        <v>333.649</v>
      </c>
      <c r="BI84" s="150">
        <v>1124.3520000000001</v>
      </c>
      <c r="BJ84" s="150">
        <v>419.93200000000002</v>
      </c>
      <c r="BK84" s="150">
        <v>563.346</v>
      </c>
      <c r="BL84" s="150">
        <v>350.57799999999997</v>
      </c>
      <c r="BM84" s="150">
        <v>1868.9559999999999</v>
      </c>
      <c r="BN84" s="150">
        <v>394.84399999999999</v>
      </c>
      <c r="BO84" s="150">
        <v>1291.4269999999999</v>
      </c>
      <c r="BP84" s="150">
        <v>160.83600000000001</v>
      </c>
      <c r="BQ84" s="150">
        <v>2196.096</v>
      </c>
      <c r="BR84" s="150">
        <v>605.11</v>
      </c>
      <c r="BS84" s="150">
        <v>1394.8240000000001</v>
      </c>
      <c r="BT84" s="150">
        <v>193.97900000000001</v>
      </c>
    </row>
    <row r="85" spans="1:72">
      <c r="A85" s="3" t="s">
        <v>56</v>
      </c>
      <c r="B85" s="14"/>
      <c r="C85" s="175">
        <v>309.99400000000003</v>
      </c>
      <c r="D85" s="175">
        <v>549.71300000000008</v>
      </c>
      <c r="E85" s="175">
        <v>328.99399999999991</v>
      </c>
      <c r="F85" s="175">
        <v>424.55600000000004</v>
      </c>
      <c r="G85" s="175">
        <v>360.40499999999997</v>
      </c>
      <c r="H85" s="175">
        <v>861.125</v>
      </c>
      <c r="I85" s="175">
        <v>525.82500000000005</v>
      </c>
      <c r="J85" s="175">
        <v>662.16100000000006</v>
      </c>
      <c r="K85" s="175">
        <v>472.60399999999998</v>
      </c>
      <c r="L85" s="175">
        <v>1041.818</v>
      </c>
      <c r="M85" s="175">
        <v>426.99600000000009</v>
      </c>
      <c r="N85" s="175">
        <v>1051.0769999999998</v>
      </c>
      <c r="O85" s="175">
        <v>634.65099999999995</v>
      </c>
      <c r="P85" s="175">
        <v>1106.79</v>
      </c>
      <c r="Q85" s="175">
        <v>456.7059999999999</v>
      </c>
      <c r="R85" s="175">
        <v>568.82200000000012</v>
      </c>
      <c r="S85" s="175">
        <v>447.53999999999996</v>
      </c>
      <c r="T85" s="175">
        <v>1356.1150000000002</v>
      </c>
      <c r="U85" s="175">
        <v>449.33699999999999</v>
      </c>
      <c r="V85" s="175">
        <v>629.529</v>
      </c>
      <c r="W85" s="175">
        <v>421.52299999999997</v>
      </c>
      <c r="X85" s="175">
        <v>868.875</v>
      </c>
      <c r="Y85" s="175">
        <v>198.85899999999992</v>
      </c>
      <c r="Z85" s="175">
        <v>672.38100000000009</v>
      </c>
      <c r="AA85" s="175">
        <v>107.46899999999999</v>
      </c>
      <c r="AB85" s="175">
        <v>1137.049</v>
      </c>
      <c r="AC85" s="175">
        <v>293.53199999999993</v>
      </c>
      <c r="AD85" s="175">
        <v>743.60000000000014</v>
      </c>
      <c r="AE85" s="7">
        <v>36.206999999999994</v>
      </c>
      <c r="AF85" s="7">
        <v>1400.223</v>
      </c>
      <c r="AG85" s="7">
        <v>328.10099999999989</v>
      </c>
      <c r="AH85" s="7">
        <v>928.86099999999988</v>
      </c>
      <c r="AI85" s="7">
        <v>124.66399999999999</v>
      </c>
      <c r="AJ85" s="7">
        <v>988.32600000000002</v>
      </c>
      <c r="AK85" s="7">
        <v>273.13999999999987</v>
      </c>
      <c r="AL85" s="7">
        <v>289.84500000000003</v>
      </c>
      <c r="AM85" s="7">
        <v>204.37299999999999</v>
      </c>
      <c r="AN85" s="7">
        <v>1120.212</v>
      </c>
      <c r="AO85" s="7">
        <v>458.04599999999982</v>
      </c>
      <c r="AP85" s="7">
        <v>846.20100000000002</v>
      </c>
      <c r="AQ85" s="7">
        <v>-155.76400000000001</v>
      </c>
      <c r="AR85" s="7">
        <v>898.42899999999997</v>
      </c>
      <c r="AS85" s="7">
        <v>479.83400000000006</v>
      </c>
      <c r="AT85" s="7">
        <v>465.23399999999992</v>
      </c>
      <c r="AU85" s="44"/>
      <c r="AV85" s="152">
        <v>-155.76400000000001</v>
      </c>
      <c r="AW85" s="152">
        <v>898.42899999999997</v>
      </c>
      <c r="AX85" s="152">
        <v>479.834</v>
      </c>
      <c r="AY85" s="152">
        <v>465.23399999999998</v>
      </c>
      <c r="AZ85" s="152">
        <v>78.334000000000003</v>
      </c>
      <c r="BA85" s="152">
        <v>708.29200000000003</v>
      </c>
      <c r="BB85" s="152">
        <v>377.28399999999999</v>
      </c>
      <c r="BC85" s="152">
        <v>776.74900000000002</v>
      </c>
      <c r="BD85" s="172">
        <v>110.902</v>
      </c>
      <c r="BE85" s="172">
        <v>1947.9179999999999</v>
      </c>
      <c r="BF85" s="172">
        <v>631.69600000000003</v>
      </c>
      <c r="BG85" s="172">
        <v>1113.2170000000001</v>
      </c>
      <c r="BH85" s="172">
        <v>598.32799999999997</v>
      </c>
      <c r="BI85" s="172">
        <v>1380.7909999999999</v>
      </c>
      <c r="BJ85" s="172">
        <v>710.03700000000003</v>
      </c>
      <c r="BK85" s="172">
        <v>787.00900000000001</v>
      </c>
      <c r="BL85" s="172">
        <v>799.21900000000005</v>
      </c>
      <c r="BM85" s="172">
        <v>2618.08</v>
      </c>
      <c r="BN85" s="172">
        <v>847.30499999999995</v>
      </c>
      <c r="BO85" s="172">
        <v>1912.06</v>
      </c>
      <c r="BP85" s="172">
        <v>807.39</v>
      </c>
      <c r="BQ85" s="172">
        <v>2916.6480000000001</v>
      </c>
      <c r="BR85" s="172">
        <v>1357.412</v>
      </c>
      <c r="BS85" s="172">
        <v>1815.7080000000001</v>
      </c>
      <c r="BT85" s="172">
        <v>932.79100000000005</v>
      </c>
    </row>
    <row r="86" spans="1:72">
      <c r="A86" s="3" t="s">
        <v>263</v>
      </c>
      <c r="B86" s="3"/>
      <c r="C86" s="175">
        <v>81.938000000000002</v>
      </c>
      <c r="D86" s="175">
        <v>62.045000000000002</v>
      </c>
      <c r="E86" s="175">
        <v>68.343999999999994</v>
      </c>
      <c r="F86" s="175">
        <v>32.240000000000009</v>
      </c>
      <c r="G86" s="175">
        <v>90.385999999999996</v>
      </c>
      <c r="H86" s="175">
        <v>126.15100000000001</v>
      </c>
      <c r="I86" s="175">
        <v>118.82300000000001</v>
      </c>
      <c r="J86" s="175">
        <v>43.599999999999966</v>
      </c>
      <c r="K86" s="175">
        <v>80.126999999999995</v>
      </c>
      <c r="L86" s="175">
        <v>114.48</v>
      </c>
      <c r="M86" s="175">
        <v>103.46599999999998</v>
      </c>
      <c r="N86" s="175">
        <v>152.45100000000002</v>
      </c>
      <c r="O86" s="175">
        <v>138.83099999999999</v>
      </c>
      <c r="P86" s="175">
        <v>334.84000000000003</v>
      </c>
      <c r="Q86" s="175">
        <v>99.541999999999973</v>
      </c>
      <c r="R86" s="175">
        <v>204.07900000000006</v>
      </c>
      <c r="S86" s="175">
        <v>176.19399999999999</v>
      </c>
      <c r="T86" s="175">
        <v>164.98499999999999</v>
      </c>
      <c r="U86" s="175">
        <v>187.61</v>
      </c>
      <c r="V86" s="175">
        <v>214.00800000000004</v>
      </c>
      <c r="W86" s="175">
        <v>200.89999999999998</v>
      </c>
      <c r="X86" s="175">
        <v>352.28200000000004</v>
      </c>
      <c r="Y86" s="175">
        <v>195.67599999999993</v>
      </c>
      <c r="Z86" s="175">
        <v>188.98400000000004</v>
      </c>
      <c r="AA86" s="175">
        <v>191.797</v>
      </c>
      <c r="AB86" s="175">
        <v>201.46700000000001</v>
      </c>
      <c r="AC86" s="175">
        <v>219.03499999999997</v>
      </c>
      <c r="AD86" s="175">
        <v>167.66000000000008</v>
      </c>
      <c r="AE86" s="7">
        <v>160.834</v>
      </c>
      <c r="AF86" s="7">
        <v>148.81799999999998</v>
      </c>
      <c r="AG86" s="7">
        <v>106.42500000000001</v>
      </c>
      <c r="AH86" s="7">
        <v>128.63700000000006</v>
      </c>
      <c r="AI86" s="7">
        <v>122.87</v>
      </c>
      <c r="AJ86" s="7">
        <v>126.50399999999999</v>
      </c>
      <c r="AK86" s="7">
        <v>80.792000000000002</v>
      </c>
      <c r="AL86" s="7">
        <v>155.91199999999998</v>
      </c>
      <c r="AM86" s="7">
        <v>362.02600000000001</v>
      </c>
      <c r="AN86" s="7">
        <v>363.44499999999999</v>
      </c>
      <c r="AO86" s="7">
        <v>353.46499999999992</v>
      </c>
      <c r="AP86" s="7">
        <v>561.94100000000003</v>
      </c>
      <c r="AQ86" s="7">
        <v>396.95699999999999</v>
      </c>
      <c r="AR86" s="7">
        <v>378.06899999999996</v>
      </c>
      <c r="AS86" s="7">
        <v>344.92600000000004</v>
      </c>
      <c r="AT86" s="7">
        <v>314.51300000000015</v>
      </c>
      <c r="AU86" s="172"/>
      <c r="AV86" s="172">
        <v>396.95699999999999</v>
      </c>
      <c r="AW86" s="172">
        <v>378.06899999999996</v>
      </c>
      <c r="AX86" s="172">
        <v>344.92600000000004</v>
      </c>
      <c r="AY86" s="172">
        <v>314.51299999999998</v>
      </c>
      <c r="AZ86" s="172">
        <v>238.59100000000001</v>
      </c>
      <c r="BA86" s="172">
        <v>210.06400000000002</v>
      </c>
      <c r="BB86" s="172">
        <v>283.572</v>
      </c>
      <c r="BC86" s="172">
        <v>300.73200000000003</v>
      </c>
      <c r="BD86" s="172">
        <v>278.041</v>
      </c>
      <c r="BE86" s="172">
        <v>361.99799999999982</v>
      </c>
      <c r="BF86" s="172">
        <v>246.38600000000002</v>
      </c>
      <c r="BG86" s="172">
        <v>73.647999999999996</v>
      </c>
      <c r="BH86" s="150">
        <v>264.67899999999997</v>
      </c>
      <c r="BI86" s="150">
        <v>256.43899999999985</v>
      </c>
      <c r="BJ86" s="150">
        <v>290.10500000000002</v>
      </c>
      <c r="BK86" s="150">
        <v>223.66300000000001</v>
      </c>
      <c r="BL86" s="150">
        <v>448.64100000000008</v>
      </c>
      <c r="BM86" s="150">
        <f t="shared" ref="BM86:BT86" si="5">+BM85-BM84</f>
        <v>749.12400000000002</v>
      </c>
      <c r="BN86" s="150">
        <f t="shared" si="5"/>
        <v>452.46099999999996</v>
      </c>
      <c r="BO86" s="150">
        <f t="shared" si="5"/>
        <v>620.63300000000004</v>
      </c>
      <c r="BP86" s="150">
        <f t="shared" si="5"/>
        <v>646.55399999999997</v>
      </c>
      <c r="BQ86" s="150">
        <f t="shared" si="5"/>
        <v>720.55200000000013</v>
      </c>
      <c r="BR86" s="150">
        <f t="shared" si="5"/>
        <v>752.30200000000002</v>
      </c>
      <c r="BS86" s="150">
        <f t="shared" si="5"/>
        <v>420.88400000000001</v>
      </c>
      <c r="BT86" s="150">
        <f t="shared" si="5"/>
        <v>738.81200000000001</v>
      </c>
    </row>
    <row r="87" spans="1:72">
      <c r="A87" s="30"/>
      <c r="B87" s="30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44"/>
      <c r="AV87" s="185"/>
      <c r="AW87" s="185"/>
      <c r="AX87" s="185"/>
      <c r="AY87" s="185"/>
      <c r="AZ87" s="185"/>
      <c r="BA87" s="185"/>
      <c r="BB87" s="185"/>
      <c r="BC87" s="185"/>
      <c r="BD87" s="185"/>
    </row>
    <row r="88" spans="1:72">
      <c r="A88" s="2" t="s">
        <v>250</v>
      </c>
      <c r="B88" s="2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44"/>
      <c r="AV88" s="2" t="s">
        <v>250</v>
      </c>
      <c r="BG88" s="208"/>
      <c r="BH88" s="208"/>
      <c r="BI88" s="208"/>
      <c r="BJ88" s="208"/>
      <c r="BK88" s="208"/>
      <c r="BL88" s="208"/>
      <c r="BM88" s="208"/>
      <c r="BN88" s="208"/>
      <c r="BO88" s="208"/>
      <c r="BP88" s="208"/>
      <c r="BQ88" s="208"/>
      <c r="BR88" s="208"/>
      <c r="BS88" s="208"/>
      <c r="BT88" s="208"/>
    </row>
    <row r="89" spans="1:72">
      <c r="A89" s="3" t="s">
        <v>50</v>
      </c>
      <c r="B89" s="3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44"/>
      <c r="AV89" s="3" t="s">
        <v>50</v>
      </c>
      <c r="BC89" s="24"/>
      <c r="BF89" s="22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</row>
    <row r="90" spans="1:72">
      <c r="A90" s="4"/>
      <c r="B90" s="2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4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</row>
    <row r="91" spans="1:72">
      <c r="A91" s="5" t="s">
        <v>45</v>
      </c>
      <c r="B91" s="21"/>
      <c r="C91" s="6" t="s">
        <v>178</v>
      </c>
      <c r="D91" s="6" t="s">
        <v>179</v>
      </c>
      <c r="E91" s="6" t="s">
        <v>180</v>
      </c>
      <c r="F91" s="6" t="s">
        <v>181</v>
      </c>
      <c r="G91" s="6" t="s">
        <v>182</v>
      </c>
      <c r="H91" s="6" t="s">
        <v>183</v>
      </c>
      <c r="I91" s="6" t="s">
        <v>184</v>
      </c>
      <c r="J91" s="6" t="s">
        <v>185</v>
      </c>
      <c r="K91" s="6" t="s">
        <v>186</v>
      </c>
      <c r="L91" s="6" t="s">
        <v>187</v>
      </c>
      <c r="M91" s="6" t="s">
        <v>188</v>
      </c>
      <c r="N91" s="6" t="s">
        <v>189</v>
      </c>
      <c r="O91" s="6" t="s">
        <v>190</v>
      </c>
      <c r="P91" s="6" t="s">
        <v>191</v>
      </c>
      <c r="Q91" s="6" t="s">
        <v>192</v>
      </c>
      <c r="R91" s="6" t="s">
        <v>193</v>
      </c>
      <c r="S91" s="6" t="s">
        <v>194</v>
      </c>
      <c r="T91" s="6" t="s">
        <v>195</v>
      </c>
      <c r="U91" s="6" t="s">
        <v>196</v>
      </c>
      <c r="V91" s="6" t="s">
        <v>197</v>
      </c>
      <c r="W91" s="6" t="s">
        <v>198</v>
      </c>
      <c r="X91" s="6" t="s">
        <v>199</v>
      </c>
      <c r="Y91" s="6" t="s">
        <v>200</v>
      </c>
      <c r="Z91" s="6" t="s">
        <v>201</v>
      </c>
      <c r="AA91" s="6" t="s">
        <v>202</v>
      </c>
      <c r="AB91" s="6" t="s">
        <v>203</v>
      </c>
      <c r="AC91" s="6" t="s">
        <v>204</v>
      </c>
      <c r="AD91" s="6" t="s">
        <v>205</v>
      </c>
      <c r="AE91" s="6" t="s">
        <v>206</v>
      </c>
      <c r="AF91" s="6" t="s">
        <v>207</v>
      </c>
      <c r="AG91" s="6" t="s">
        <v>208</v>
      </c>
      <c r="AH91" s="6" t="s">
        <v>209</v>
      </c>
      <c r="AI91" s="6" t="s">
        <v>210</v>
      </c>
      <c r="AJ91" s="6" t="s">
        <v>211</v>
      </c>
      <c r="AK91" s="6" t="s">
        <v>212</v>
      </c>
      <c r="AL91" s="6" t="s">
        <v>213</v>
      </c>
      <c r="AM91" s="6" t="s">
        <v>214</v>
      </c>
      <c r="AN91" s="6" t="s">
        <v>44</v>
      </c>
      <c r="AO91" s="6" t="s">
        <v>215</v>
      </c>
      <c r="AP91" s="6" t="s">
        <v>219</v>
      </c>
      <c r="AQ91" s="6" t="s">
        <v>225</v>
      </c>
      <c r="AR91" s="6" t="s">
        <v>228</v>
      </c>
      <c r="AS91" s="6" t="s">
        <v>232</v>
      </c>
      <c r="AT91" s="6" t="s">
        <v>245</v>
      </c>
      <c r="AU91" s="44"/>
      <c r="AV91" s="6" t="s">
        <v>225</v>
      </c>
      <c r="AW91" s="6" t="s">
        <v>228</v>
      </c>
      <c r="AX91" s="6" t="s">
        <v>232</v>
      </c>
      <c r="AY91" s="6" t="s">
        <v>245</v>
      </c>
      <c r="AZ91" s="6" t="s">
        <v>252</v>
      </c>
      <c r="BA91" s="6" t="s">
        <v>255</v>
      </c>
      <c r="BB91" s="6" t="s">
        <v>259</v>
      </c>
      <c r="BC91" s="6" t="s">
        <v>262</v>
      </c>
      <c r="BD91" s="6" t="s">
        <v>264</v>
      </c>
      <c r="BE91" s="6" t="s">
        <v>268</v>
      </c>
      <c r="BF91" s="6" t="s">
        <v>277</v>
      </c>
      <c r="BG91" s="6" t="s">
        <v>279</v>
      </c>
      <c r="BH91" s="6" t="s">
        <v>282</v>
      </c>
      <c r="BI91" s="6" t="s">
        <v>284</v>
      </c>
      <c r="BJ91" s="6" t="s">
        <v>288</v>
      </c>
      <c r="BK91" s="6" t="s">
        <v>304</v>
      </c>
      <c r="BL91" s="6" t="s">
        <v>374</v>
      </c>
      <c r="BM91" s="6" t="s">
        <v>377</v>
      </c>
      <c r="BN91" s="6" t="s">
        <v>380</v>
      </c>
      <c r="BO91" s="6" t="s">
        <v>382</v>
      </c>
      <c r="BP91" s="6" t="s">
        <v>385</v>
      </c>
      <c r="BQ91" s="6" t="s">
        <v>388</v>
      </c>
      <c r="BR91" s="6" t="s">
        <v>395</v>
      </c>
      <c r="BS91" s="6" t="s">
        <v>399</v>
      </c>
      <c r="BT91" s="6" t="s">
        <v>404</v>
      </c>
    </row>
    <row r="92" spans="1:72">
      <c r="A92" s="3" t="s">
        <v>48</v>
      </c>
      <c r="B92" s="3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8"/>
      <c r="S92" s="7">
        <v>3114.4879999999998</v>
      </c>
      <c r="T92" s="7">
        <v>5425.7620000000006</v>
      </c>
      <c r="U92" s="7">
        <v>4045.9830000000002</v>
      </c>
      <c r="V92" s="7">
        <v>5130.9890000000014</v>
      </c>
      <c r="W92" s="7">
        <v>3137.52</v>
      </c>
      <c r="X92" s="7">
        <v>5025.4860000000008</v>
      </c>
      <c r="Y92" s="7">
        <v>3890.1949999999988</v>
      </c>
      <c r="Z92" s="7">
        <v>4899.7960000000003</v>
      </c>
      <c r="AA92" s="7">
        <v>3022.3</v>
      </c>
      <c r="AB92" s="7">
        <v>5384.4960000000001</v>
      </c>
      <c r="AC92" s="7">
        <v>3759.3249999999989</v>
      </c>
      <c r="AD92" s="7">
        <v>5581.4290000000001</v>
      </c>
      <c r="AE92" s="7">
        <v>3511.6030000000001</v>
      </c>
      <c r="AF92" s="7">
        <v>6818.9280000000008</v>
      </c>
      <c r="AG92" s="7">
        <v>4425.5469999999987</v>
      </c>
      <c r="AH92" s="7">
        <v>6109.9080000000013</v>
      </c>
      <c r="AI92" s="7">
        <v>3750.3919999999998</v>
      </c>
      <c r="AJ92" s="7">
        <v>5945.9519999999993</v>
      </c>
      <c r="AK92" s="7">
        <v>4546.1100000000006</v>
      </c>
      <c r="AL92" s="7">
        <v>5601.3829999999998</v>
      </c>
      <c r="AM92" s="7">
        <v>3804.05</v>
      </c>
      <c r="AN92" s="7">
        <v>5809.5729999999994</v>
      </c>
      <c r="AO92" s="7">
        <v>4937.125</v>
      </c>
      <c r="AP92" s="7">
        <v>5434.719000000001</v>
      </c>
      <c r="AQ92" s="7">
        <v>2904.962</v>
      </c>
      <c r="AR92" s="7">
        <v>3637.3380000000002</v>
      </c>
      <c r="AS92" s="7">
        <v>4215.0649999999996</v>
      </c>
      <c r="AT92" s="7">
        <v>4068.496000000001</v>
      </c>
      <c r="AU92" s="44"/>
      <c r="AV92" s="152">
        <v>2904.962</v>
      </c>
      <c r="AW92" s="152">
        <v>3637.3380000000002</v>
      </c>
      <c r="AX92" s="152">
        <v>4215.0649999999996</v>
      </c>
      <c r="AY92" s="152">
        <v>4068.496000000001</v>
      </c>
      <c r="AZ92" s="152">
        <v>2171.6190000000001</v>
      </c>
      <c r="BA92" s="152">
        <v>4417.1970000000001</v>
      </c>
      <c r="BB92" s="152">
        <v>3576.9229999999998</v>
      </c>
      <c r="BC92" s="152">
        <v>5689.0120000000006</v>
      </c>
      <c r="BD92" s="152">
        <v>3584.6570000000002</v>
      </c>
      <c r="BE92" s="172">
        <v>8141.7629999999999</v>
      </c>
      <c r="BF92" s="172">
        <v>5731.9229999999998</v>
      </c>
      <c r="BG92" s="150">
        <v>7015.2219999999998</v>
      </c>
      <c r="BH92" s="150">
        <v>4330.5479999999998</v>
      </c>
      <c r="BI92" s="150">
        <v>7703.9660000000003</v>
      </c>
      <c r="BJ92" s="150">
        <v>5465.1049999999996</v>
      </c>
      <c r="BK92" s="150">
        <v>7569.9189999999999</v>
      </c>
      <c r="BL92" s="150">
        <v>6151.77</v>
      </c>
      <c r="BM92" s="150">
        <v>10951.232</v>
      </c>
      <c r="BN92" s="150">
        <v>6762.2150000000001</v>
      </c>
      <c r="BO92" s="150">
        <v>9141.6440000000002</v>
      </c>
      <c r="BP92" s="47">
        <v>6365.18</v>
      </c>
      <c r="BQ92" s="47">
        <v>11591.768</v>
      </c>
      <c r="BR92" s="47">
        <v>7932.4049999999997</v>
      </c>
      <c r="BS92" s="47">
        <v>9838.0820000000003</v>
      </c>
      <c r="BT92" s="47">
        <v>6666.0010000000002</v>
      </c>
    </row>
    <row r="93" spans="1:72">
      <c r="A93" s="3" t="s">
        <v>49</v>
      </c>
      <c r="B93" s="3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8"/>
      <c r="S93" s="7">
        <v>-1305.1569999999999</v>
      </c>
      <c r="T93" s="7">
        <v>-2229.5529999999999</v>
      </c>
      <c r="U93" s="7">
        <v>-1881.8729999999996</v>
      </c>
      <c r="V93" s="7">
        <v>-2464.8160000000007</v>
      </c>
      <c r="W93" s="7">
        <v>-1142.8309999999999</v>
      </c>
      <c r="X93" s="7">
        <v>-2465.1310000000003</v>
      </c>
      <c r="Y93" s="7">
        <v>-1839.212</v>
      </c>
      <c r="Z93" s="7">
        <v>-2251.8530000000001</v>
      </c>
      <c r="AA93" s="7">
        <v>-1345.5419999999999</v>
      </c>
      <c r="AB93" s="7">
        <v>-2297.0840000000003</v>
      </c>
      <c r="AC93" s="7">
        <v>-1643.3739999999998</v>
      </c>
      <c r="AD93" s="7">
        <v>-2539.9960000000001</v>
      </c>
      <c r="AE93" s="7">
        <v>-1566.327</v>
      </c>
      <c r="AF93" s="7">
        <v>-2849.3310000000001</v>
      </c>
      <c r="AG93" s="7">
        <v>-1871.5119999999997</v>
      </c>
      <c r="AH93" s="7">
        <v>-2588.34</v>
      </c>
      <c r="AI93" s="7">
        <v>-1656.653</v>
      </c>
      <c r="AJ93" s="7">
        <v>-2422.6130000000003</v>
      </c>
      <c r="AK93" s="7">
        <v>-1956.0279999999998</v>
      </c>
      <c r="AL93" s="7">
        <v>-2238.0840000000007</v>
      </c>
      <c r="AM93" s="7">
        <v>-1682.81</v>
      </c>
      <c r="AN93" s="7">
        <v>-2533.6219999999998</v>
      </c>
      <c r="AO93" s="7">
        <v>-2413.9430000000002</v>
      </c>
      <c r="AP93" s="7">
        <v>-2405.6720000000005</v>
      </c>
      <c r="AQ93" s="7">
        <v>-1300.943</v>
      </c>
      <c r="AR93" s="7">
        <v>-1735.97</v>
      </c>
      <c r="AS93" s="7">
        <v>-2078.73</v>
      </c>
      <c r="AT93" s="7">
        <v>-1945.1019999999999</v>
      </c>
      <c r="AU93" s="44"/>
      <c r="AV93" s="152">
        <v>-1300.943</v>
      </c>
      <c r="AW93" s="152">
        <v>-1735.97</v>
      </c>
      <c r="AX93" s="152">
        <v>-2078.73</v>
      </c>
      <c r="AY93" s="152">
        <v>-1945.1019999999999</v>
      </c>
      <c r="AZ93" s="152">
        <v>-1030.4780000000001</v>
      </c>
      <c r="BA93" s="152">
        <v>-2065.4960000000001</v>
      </c>
      <c r="BB93" s="152">
        <v>-1647.3670000000002</v>
      </c>
      <c r="BC93" s="152">
        <v>-2514.8969999999999</v>
      </c>
      <c r="BD93" s="152">
        <v>-1594.086</v>
      </c>
      <c r="BE93" s="172">
        <v>-3374.4110000000001</v>
      </c>
      <c r="BF93" s="172">
        <v>-2469.0219999999999</v>
      </c>
      <c r="BG93" s="172">
        <v>-2866.556</v>
      </c>
      <c r="BH93" s="150">
        <v>-1888.796</v>
      </c>
      <c r="BI93" s="150">
        <v>-3152.3209999999999</v>
      </c>
      <c r="BJ93" s="150">
        <v>-2191.623</v>
      </c>
      <c r="BK93" s="150">
        <v>-3100.8960000000002</v>
      </c>
      <c r="BL93" s="150">
        <v>-2560.0990000000002</v>
      </c>
      <c r="BM93" s="150">
        <v>-4428.9340000000002</v>
      </c>
      <c r="BN93" s="150">
        <v>-2772.02</v>
      </c>
      <c r="BO93" s="150">
        <v>-3666.1750000000002</v>
      </c>
      <c r="BP93" s="150">
        <v>-2777.0540000000001</v>
      </c>
      <c r="BQ93" s="150">
        <v>-4966.4340000000002</v>
      </c>
      <c r="BR93" s="150">
        <v>-3370.2150000000001</v>
      </c>
      <c r="BS93" s="150">
        <v>-4141.6180000000004</v>
      </c>
      <c r="BT93" s="150">
        <v>-2870.93</v>
      </c>
    </row>
    <row r="94" spans="1:72">
      <c r="A94" s="10" t="s">
        <v>46</v>
      </c>
      <c r="B94" s="10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2"/>
      <c r="S94" s="11">
        <v>1809.3309999999999</v>
      </c>
      <c r="T94" s="11">
        <v>3196.2089999999998</v>
      </c>
      <c r="U94" s="11">
        <v>2164.1100000000006</v>
      </c>
      <c r="V94" s="11">
        <v>2666.1729999999998</v>
      </c>
      <c r="W94" s="11">
        <v>1994.6890000000001</v>
      </c>
      <c r="X94" s="11">
        <v>2560.3549999999996</v>
      </c>
      <c r="Y94" s="11">
        <v>2050.9829999999993</v>
      </c>
      <c r="Z94" s="11">
        <v>2647.9430000000002</v>
      </c>
      <c r="AA94" s="11">
        <v>1676.7580000000003</v>
      </c>
      <c r="AB94" s="11">
        <v>3087.4119999999998</v>
      </c>
      <c r="AC94" s="11">
        <v>2115.9509999999991</v>
      </c>
      <c r="AD94" s="11">
        <v>3041.4330000000009</v>
      </c>
      <c r="AE94" s="11">
        <v>1945.2760000000001</v>
      </c>
      <c r="AF94" s="11">
        <v>3969.5970000000007</v>
      </c>
      <c r="AG94" s="11">
        <v>2554.0349999999989</v>
      </c>
      <c r="AH94" s="11">
        <v>3521.5680000000011</v>
      </c>
      <c r="AI94" s="11">
        <v>2093.7389999999996</v>
      </c>
      <c r="AJ94" s="11">
        <v>3523.3389999999999</v>
      </c>
      <c r="AK94" s="11">
        <v>2590.0820000000003</v>
      </c>
      <c r="AL94" s="11">
        <v>3363.2989999999991</v>
      </c>
      <c r="AM94" s="11">
        <v>2121.2400000000002</v>
      </c>
      <c r="AN94" s="11">
        <v>3275.9509999999996</v>
      </c>
      <c r="AO94" s="11">
        <v>2523.1819999999998</v>
      </c>
      <c r="AP94" s="11">
        <v>3029.0470000000005</v>
      </c>
      <c r="AQ94" s="11">
        <v>1604.019</v>
      </c>
      <c r="AR94" s="11">
        <v>1901.3680000000002</v>
      </c>
      <c r="AS94" s="11">
        <v>2136.3349999999996</v>
      </c>
      <c r="AT94" s="11">
        <v>2123.3940000000011</v>
      </c>
      <c r="AU94" s="44"/>
      <c r="AV94" s="11">
        <v>1604.019</v>
      </c>
      <c r="AW94" s="11">
        <v>1901.3680000000002</v>
      </c>
      <c r="AX94" s="11">
        <v>2136.3349999999996</v>
      </c>
      <c r="AY94" s="11">
        <v>2123.3940000000011</v>
      </c>
      <c r="AZ94" s="11">
        <v>1141.1410000000001</v>
      </c>
      <c r="BA94" s="11">
        <v>2351.7009999999996</v>
      </c>
      <c r="BB94" s="11">
        <v>1929.5559999999996</v>
      </c>
      <c r="BC94" s="11">
        <v>3174.1149999999998</v>
      </c>
      <c r="BD94" s="11">
        <v>1990.5710000000001</v>
      </c>
      <c r="BE94" s="180">
        <v>4767.3519999999999</v>
      </c>
      <c r="BF94" s="180">
        <v>3262.9009999999998</v>
      </c>
      <c r="BG94" s="180">
        <v>4148.6659999999993</v>
      </c>
      <c r="BH94" s="180">
        <v>2441.7519999999995</v>
      </c>
      <c r="BI94" s="180">
        <v>4551.6450000000004</v>
      </c>
      <c r="BJ94" s="180">
        <v>3273.4819999999995</v>
      </c>
      <c r="BK94" s="180">
        <v>4469.0229999999992</v>
      </c>
      <c r="BL94" s="180">
        <v>3591.6710000000003</v>
      </c>
      <c r="BM94" s="180">
        <v>6522.2979999999998</v>
      </c>
      <c r="BN94" s="180">
        <v>3990.1950000000002</v>
      </c>
      <c r="BO94" s="180">
        <v>5475.4690000000001</v>
      </c>
      <c r="BP94" s="180">
        <v>3588.1260000000002</v>
      </c>
      <c r="BQ94" s="180">
        <v>6625.3339999999998</v>
      </c>
      <c r="BR94" s="180">
        <v>4562.1899999999996</v>
      </c>
      <c r="BS94" s="180">
        <v>5696.4639999999999</v>
      </c>
      <c r="BT94" s="180">
        <v>3795.0710000000004</v>
      </c>
    </row>
    <row r="95" spans="1:72">
      <c r="A95" s="3" t="s">
        <v>47</v>
      </c>
      <c r="B95" s="3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8"/>
      <c r="S95" s="7">
        <v>156.10511321614567</v>
      </c>
      <c r="T95" s="7">
        <v>1217.2338867838544</v>
      </c>
      <c r="U95" s="7">
        <v>211.44399999999996</v>
      </c>
      <c r="V95" s="7">
        <v>332.67900000000009</v>
      </c>
      <c r="W95" s="7">
        <v>32.497999999999998</v>
      </c>
      <c r="X95" s="7">
        <v>327.274</v>
      </c>
      <c r="Y95" s="7">
        <v>-21.053999999999974</v>
      </c>
      <c r="Z95" s="7">
        <v>499.767</v>
      </c>
      <c r="AA95" s="7">
        <v>-171.83</v>
      </c>
      <c r="AB95" s="7">
        <v>974.58800000000008</v>
      </c>
      <c r="AC95" s="7">
        <v>-6.1510000000000673</v>
      </c>
      <c r="AD95" s="7">
        <v>634.21800000000007</v>
      </c>
      <c r="AE95" s="7">
        <v>-297.87400000000002</v>
      </c>
      <c r="AF95" s="7">
        <v>1341.7060000000001</v>
      </c>
      <c r="AG95" s="7">
        <v>237.86099999999988</v>
      </c>
      <c r="AH95" s="7">
        <v>815.58200000000011</v>
      </c>
      <c r="AI95" s="7">
        <v>-164.10300000000001</v>
      </c>
      <c r="AJ95" s="7">
        <v>941.60200000000009</v>
      </c>
      <c r="AK95" s="7">
        <v>223.92399999999998</v>
      </c>
      <c r="AL95" s="7">
        <v>208.89599999999996</v>
      </c>
      <c r="AM95" s="7">
        <v>-168.27</v>
      </c>
      <c r="AN95" s="7">
        <v>758.46899999999994</v>
      </c>
      <c r="AO95" s="7">
        <v>94.527000000000044</v>
      </c>
      <c r="AP95" s="7">
        <v>258.43600000000004</v>
      </c>
      <c r="AQ95" s="7">
        <v>-583.22</v>
      </c>
      <c r="AR95" s="7">
        <v>536.577</v>
      </c>
      <c r="AS95" s="7">
        <v>122.619</v>
      </c>
      <c r="AT95" s="7">
        <v>143.30699999999999</v>
      </c>
      <c r="AU95" s="44"/>
      <c r="AV95" s="152">
        <v>-583.22</v>
      </c>
      <c r="AW95" s="152">
        <v>536.577</v>
      </c>
      <c r="AX95" s="152">
        <v>122.619</v>
      </c>
      <c r="AY95" s="152">
        <v>143.30699999999999</v>
      </c>
      <c r="AZ95" s="152">
        <v>-235.203</v>
      </c>
      <c r="BA95" s="152">
        <v>499.02700000000004</v>
      </c>
      <c r="BB95" s="152">
        <v>74.824000000000012</v>
      </c>
      <c r="BC95" s="152">
        <v>462.05599999999993</v>
      </c>
      <c r="BD95" s="152">
        <v>-159.44999999999999</v>
      </c>
      <c r="BE95" s="172">
        <v>1467.1569999999999</v>
      </c>
      <c r="BF95" s="172">
        <v>183.69</v>
      </c>
      <c r="BG95" s="172">
        <v>1079.498</v>
      </c>
      <c r="BH95" s="150">
        <v>52.097000000000001</v>
      </c>
      <c r="BI95" s="150">
        <v>981.94100000000003</v>
      </c>
      <c r="BJ95" s="150">
        <v>191.16300000000001</v>
      </c>
      <c r="BK95" s="150">
        <v>612.20399999999995</v>
      </c>
      <c r="BL95" s="150">
        <v>44.898000000000003</v>
      </c>
      <c r="BM95" s="150">
        <v>1803.94</v>
      </c>
      <c r="BN95" s="150">
        <v>319.55099999999999</v>
      </c>
      <c r="BO95" s="150">
        <v>1157.3140000000001</v>
      </c>
      <c r="BP95" s="150">
        <v>-7.86</v>
      </c>
      <c r="BQ95" s="150">
        <v>1957.9929999999999</v>
      </c>
      <c r="BR95" s="150">
        <v>479.673</v>
      </c>
      <c r="BS95" s="150">
        <v>1326.182</v>
      </c>
      <c r="BT95" s="150">
        <v>-101.03400000000001</v>
      </c>
    </row>
    <row r="96" spans="1:72">
      <c r="A96" s="3" t="s">
        <v>56</v>
      </c>
      <c r="B96" s="14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5"/>
      <c r="S96" s="7">
        <v>332.29911321614566</v>
      </c>
      <c r="T96" s="7">
        <v>1382.2188867838545</v>
      </c>
      <c r="U96" s="7">
        <v>399.05400000000009</v>
      </c>
      <c r="V96" s="7">
        <v>546.6869999999999</v>
      </c>
      <c r="W96" s="7">
        <v>231.91799999999998</v>
      </c>
      <c r="X96" s="7">
        <v>679.61700000000008</v>
      </c>
      <c r="Y96" s="7">
        <v>174.62599999999998</v>
      </c>
      <c r="Z96" s="7">
        <v>688.75799999999981</v>
      </c>
      <c r="AA96" s="7">
        <v>16.222999999999985</v>
      </c>
      <c r="AB96" s="7">
        <v>1176.4680000000001</v>
      </c>
      <c r="AC96" s="7">
        <v>212.25399999999991</v>
      </c>
      <c r="AD96" s="7">
        <v>801.83000000000015</v>
      </c>
      <c r="AE96" s="7">
        <v>-137.04000000000002</v>
      </c>
      <c r="AF96" s="7">
        <v>1490.5240000000001</v>
      </c>
      <c r="AG96" s="7">
        <v>344.28599999999983</v>
      </c>
      <c r="AH96" s="7">
        <v>944.21900000000005</v>
      </c>
      <c r="AI96" s="7">
        <v>-41.233000000000004</v>
      </c>
      <c r="AJ96" s="7">
        <v>1068.106</v>
      </c>
      <c r="AK96" s="7">
        <v>304.71599999999989</v>
      </c>
      <c r="AL96" s="7">
        <v>364.80799999999999</v>
      </c>
      <c r="AM96" s="7">
        <v>193.756</v>
      </c>
      <c r="AN96" s="7">
        <v>1121.914</v>
      </c>
      <c r="AO96" s="7">
        <v>447.99199999999973</v>
      </c>
      <c r="AP96" s="7">
        <v>820.37699999999995</v>
      </c>
      <c r="AQ96" s="7">
        <v>-187.75900000000001</v>
      </c>
      <c r="AR96" s="7">
        <v>914.69299999999998</v>
      </c>
      <c r="AS96" s="7">
        <v>466.85200000000009</v>
      </c>
      <c r="AT96" s="7">
        <v>457.81999999999994</v>
      </c>
      <c r="AU96" s="44"/>
      <c r="AV96" s="152">
        <v>-187.75900000000001</v>
      </c>
      <c r="AW96" s="152">
        <v>914.69299999999998</v>
      </c>
      <c r="AX96" s="152">
        <v>466.85200000000009</v>
      </c>
      <c r="AY96" s="152">
        <v>457.81999999999994</v>
      </c>
      <c r="AZ96" s="152">
        <v>1.4359999999999999</v>
      </c>
      <c r="BA96" s="152">
        <v>709.01300000000003</v>
      </c>
      <c r="BB96" s="152">
        <v>357.20299999999997</v>
      </c>
      <c r="BC96" s="152">
        <v>762.46499999999992</v>
      </c>
      <c r="BD96" s="152">
        <v>113.33300000000003</v>
      </c>
      <c r="BE96" s="172">
        <v>1827.4789999999998</v>
      </c>
      <c r="BF96" s="172">
        <v>425.41899999999998</v>
      </c>
      <c r="BG96" s="172">
        <v>1150.799</v>
      </c>
      <c r="BH96" s="172">
        <v>312.02799999999996</v>
      </c>
      <c r="BI96" s="172">
        <v>1232.663</v>
      </c>
      <c r="BJ96" s="172">
        <v>468.06200000000001</v>
      </c>
      <c r="BK96" s="172">
        <v>824.19599999999991</v>
      </c>
      <c r="BL96" s="172">
        <v>458.197</v>
      </c>
      <c r="BM96" s="172">
        <v>2538.9110000000001</v>
      </c>
      <c r="BN96" s="172">
        <v>748.899</v>
      </c>
      <c r="BO96" s="172">
        <v>1760.9970000000001</v>
      </c>
      <c r="BP96" s="172">
        <v>613.55099999999993</v>
      </c>
      <c r="BQ96" s="172">
        <v>2661.8939999999998</v>
      </c>
      <c r="BR96" s="172">
        <v>1206.3609999999999</v>
      </c>
      <c r="BS96" s="172">
        <v>1726.8989999999999</v>
      </c>
      <c r="BT96" s="172">
        <v>609.94000000000005</v>
      </c>
    </row>
    <row r="97" spans="1:72">
      <c r="A97" s="3" t="s">
        <v>263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7">
        <v>176.19399999999999</v>
      </c>
      <c r="T97" s="7">
        <v>164.98499999999999</v>
      </c>
      <c r="U97" s="7">
        <v>187.61</v>
      </c>
      <c r="V97" s="7">
        <v>214.00800000000004</v>
      </c>
      <c r="W97" s="7">
        <v>199.42</v>
      </c>
      <c r="X97" s="7">
        <v>352.34300000000007</v>
      </c>
      <c r="Y97" s="7">
        <v>195.67999999999995</v>
      </c>
      <c r="Z97" s="7">
        <v>188.99099999999999</v>
      </c>
      <c r="AA97" s="7">
        <v>188.053</v>
      </c>
      <c r="AB97" s="7">
        <v>201.88</v>
      </c>
      <c r="AC97" s="7">
        <v>218.40499999999997</v>
      </c>
      <c r="AD97" s="7">
        <v>167.61200000000008</v>
      </c>
      <c r="AE97" s="7">
        <v>160.834</v>
      </c>
      <c r="AF97" s="7">
        <v>148.81799999999998</v>
      </c>
      <c r="AG97" s="7">
        <v>106.42500000000001</v>
      </c>
      <c r="AH97" s="7">
        <v>128.63700000000006</v>
      </c>
      <c r="AI97" s="7">
        <v>122.87</v>
      </c>
      <c r="AJ97" s="7">
        <v>126.50399999999999</v>
      </c>
      <c r="AK97" s="7">
        <v>80.792000000000002</v>
      </c>
      <c r="AL97" s="7">
        <v>155.91199999999998</v>
      </c>
      <c r="AM97" s="7">
        <v>362.02600000000001</v>
      </c>
      <c r="AN97" s="7">
        <v>363.44499999999999</v>
      </c>
      <c r="AO97" s="7">
        <v>353.46499999999992</v>
      </c>
      <c r="AP97" s="7">
        <v>561.94100000000003</v>
      </c>
      <c r="AQ97" s="7">
        <v>395.46100000000001</v>
      </c>
      <c r="AR97" s="7">
        <v>378.11599999999999</v>
      </c>
      <c r="AS97" s="7">
        <v>344.23299999999995</v>
      </c>
      <c r="AT97" s="7">
        <v>314.51300000000015</v>
      </c>
      <c r="AU97" s="44"/>
      <c r="AV97" s="152">
        <v>395.46100000000001</v>
      </c>
      <c r="AW97" s="152">
        <v>378.11599999999999</v>
      </c>
      <c r="AX97" s="152">
        <v>344.23299999999995</v>
      </c>
      <c r="AY97" s="152">
        <v>314.51300000000015</v>
      </c>
      <c r="AZ97" s="152">
        <v>236.63900000000001</v>
      </c>
      <c r="BA97" s="152">
        <v>209.98599999999999</v>
      </c>
      <c r="BB97" s="152">
        <v>282.37900000000002</v>
      </c>
      <c r="BC97" s="152">
        <v>300.40899999999999</v>
      </c>
      <c r="BD97" s="152">
        <v>272.78300000000002</v>
      </c>
      <c r="BE97" s="172">
        <v>360.32199999999989</v>
      </c>
      <c r="BF97" s="172">
        <v>241.72899999999998</v>
      </c>
      <c r="BG97" s="172">
        <v>71.301000000000002</v>
      </c>
      <c r="BH97" s="150">
        <v>259.93099999999998</v>
      </c>
      <c r="BI97" s="150">
        <v>250.72199999999998</v>
      </c>
      <c r="BJ97" s="150">
        <v>276.899</v>
      </c>
      <c r="BK97" s="150">
        <v>211.99199999999999</v>
      </c>
      <c r="BL97" s="150">
        <v>413.29899999999998</v>
      </c>
      <c r="BM97" s="150">
        <f t="shared" ref="BM97:BS97" si="6">+BM96-BM95</f>
        <v>734.971</v>
      </c>
      <c r="BN97" s="150">
        <f t="shared" si="6"/>
        <v>429.34800000000001</v>
      </c>
      <c r="BO97" s="150">
        <f t="shared" si="6"/>
        <v>603.68299999999999</v>
      </c>
      <c r="BP97" s="150">
        <f t="shared" si="6"/>
        <v>621.41099999999994</v>
      </c>
      <c r="BQ97" s="150">
        <f t="shared" si="6"/>
        <v>703.90099999999984</v>
      </c>
      <c r="BR97" s="150">
        <f t="shared" si="6"/>
        <v>726.68799999999987</v>
      </c>
      <c r="BS97" s="150">
        <f t="shared" si="6"/>
        <v>400.71699999999987</v>
      </c>
      <c r="BT97" s="150">
        <v>710.97400000000005</v>
      </c>
    </row>
    <row r="98" spans="1:7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4"/>
      <c r="O98" s="34"/>
      <c r="P98" s="34"/>
      <c r="Q98" s="34"/>
      <c r="R98" s="35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U98" s="44"/>
      <c r="BP98" s="7"/>
      <c r="BQ98" s="7"/>
      <c r="BR98" s="7"/>
      <c r="BS98" s="7"/>
      <c r="BT98" s="7"/>
    </row>
    <row r="99" spans="1:72">
      <c r="A99" s="2" t="s">
        <v>1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U99" s="44"/>
      <c r="AV99" s="2" t="s">
        <v>1</v>
      </c>
      <c r="BG99" s="208"/>
      <c r="BH99" s="208"/>
      <c r="BI99" s="208"/>
      <c r="BJ99" s="208"/>
      <c r="BK99" s="208"/>
      <c r="BL99" s="208"/>
      <c r="BM99" s="208"/>
      <c r="BN99" s="208"/>
      <c r="BO99" s="208"/>
      <c r="BP99" s="208"/>
      <c r="BQ99" s="208"/>
      <c r="BR99" s="208"/>
      <c r="BS99" s="208"/>
      <c r="BT99" s="208"/>
    </row>
    <row r="100" spans="1:72">
      <c r="A100" s="3" t="s">
        <v>50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U100" s="44"/>
      <c r="AV100" s="3" t="s">
        <v>50</v>
      </c>
      <c r="BC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</row>
    <row r="101" spans="1:72">
      <c r="A101" s="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U101" s="4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</row>
    <row r="102" spans="1:72">
      <c r="A102" s="5" t="s">
        <v>45</v>
      </c>
      <c r="B102" s="21"/>
      <c r="C102" s="6" t="s">
        <v>178</v>
      </c>
      <c r="D102" s="6" t="s">
        <v>179</v>
      </c>
      <c r="E102" s="6" t="s">
        <v>180</v>
      </c>
      <c r="F102" s="6" t="s">
        <v>181</v>
      </c>
      <c r="G102" s="6" t="s">
        <v>182</v>
      </c>
      <c r="H102" s="6" t="s">
        <v>183</v>
      </c>
      <c r="I102" s="6" t="s">
        <v>184</v>
      </c>
      <c r="J102" s="6" t="s">
        <v>185</v>
      </c>
      <c r="K102" s="6" t="s">
        <v>186</v>
      </c>
      <c r="L102" s="6" t="s">
        <v>187</v>
      </c>
      <c r="M102" s="6" t="s">
        <v>188</v>
      </c>
      <c r="N102" s="6" t="s">
        <v>189</v>
      </c>
      <c r="O102" s="6" t="s">
        <v>190</v>
      </c>
      <c r="P102" s="6" t="s">
        <v>191</v>
      </c>
      <c r="Q102" s="6" t="s">
        <v>192</v>
      </c>
      <c r="R102" s="6" t="s">
        <v>193</v>
      </c>
      <c r="S102" s="6" t="s">
        <v>194</v>
      </c>
      <c r="T102" s="6" t="s">
        <v>195</v>
      </c>
      <c r="U102" s="6" t="s">
        <v>196</v>
      </c>
      <c r="V102" s="6" t="s">
        <v>197</v>
      </c>
      <c r="W102" s="6" t="s">
        <v>198</v>
      </c>
      <c r="X102" s="6" t="s">
        <v>199</v>
      </c>
      <c r="Y102" s="6" t="s">
        <v>200</v>
      </c>
      <c r="Z102" s="6" t="s">
        <v>201</v>
      </c>
      <c r="AA102" s="6" t="s">
        <v>202</v>
      </c>
      <c r="AB102" s="6" t="s">
        <v>203</v>
      </c>
      <c r="AC102" s="6" t="s">
        <v>204</v>
      </c>
      <c r="AD102" s="6" t="s">
        <v>205</v>
      </c>
      <c r="AE102" s="6" t="s">
        <v>206</v>
      </c>
      <c r="AF102" s="6" t="s">
        <v>207</v>
      </c>
      <c r="AG102" s="6" t="s">
        <v>208</v>
      </c>
      <c r="AH102" s="6" t="s">
        <v>209</v>
      </c>
      <c r="AI102" s="6" t="s">
        <v>210</v>
      </c>
      <c r="AJ102" s="6" t="s">
        <v>211</v>
      </c>
      <c r="AK102" s="6" t="s">
        <v>212</v>
      </c>
      <c r="AL102" s="6" t="s">
        <v>213</v>
      </c>
      <c r="AM102" s="6" t="s">
        <v>214</v>
      </c>
      <c r="AN102" s="6" t="s">
        <v>44</v>
      </c>
      <c r="AO102" s="6" t="s">
        <v>215</v>
      </c>
      <c r="AP102" s="6" t="s">
        <v>219</v>
      </c>
      <c r="AQ102" s="6" t="s">
        <v>225</v>
      </c>
      <c r="AR102" s="6" t="s">
        <v>228</v>
      </c>
      <c r="AS102" s="6" t="s">
        <v>232</v>
      </c>
      <c r="AT102" s="6" t="s">
        <v>245</v>
      </c>
      <c r="AU102" s="44"/>
      <c r="AV102" s="6" t="s">
        <v>225</v>
      </c>
      <c r="AW102" s="6" t="s">
        <v>228</v>
      </c>
      <c r="AX102" s="6" t="s">
        <v>232</v>
      </c>
      <c r="AY102" s="6" t="s">
        <v>245</v>
      </c>
      <c r="AZ102" s="6" t="s">
        <v>252</v>
      </c>
      <c r="BA102" s="6" t="s">
        <v>255</v>
      </c>
      <c r="BB102" s="6" t="s">
        <v>259</v>
      </c>
      <c r="BC102" s="6" t="s">
        <v>262</v>
      </c>
      <c r="BD102" s="6" t="s">
        <v>264</v>
      </c>
      <c r="BE102" s="6" t="s">
        <v>268</v>
      </c>
      <c r="BF102" s="6" t="s">
        <v>277</v>
      </c>
      <c r="BG102" s="6" t="s">
        <v>279</v>
      </c>
      <c r="BH102" s="6" t="s">
        <v>282</v>
      </c>
      <c r="BI102" s="6" t="s">
        <v>284</v>
      </c>
      <c r="BJ102" s="6" t="s">
        <v>288</v>
      </c>
      <c r="BK102" s="6" t="s">
        <v>304</v>
      </c>
      <c r="BL102" s="6" t="s">
        <v>374</v>
      </c>
      <c r="BM102" s="6" t="s">
        <v>377</v>
      </c>
      <c r="BN102" s="6" t="s">
        <v>380</v>
      </c>
      <c r="BO102" s="6" t="s">
        <v>382</v>
      </c>
      <c r="BP102" s="6" t="s">
        <v>385</v>
      </c>
      <c r="BQ102" s="6" t="s">
        <v>388</v>
      </c>
      <c r="BR102" s="6" t="s">
        <v>395</v>
      </c>
      <c r="BS102" s="6" t="s">
        <v>399</v>
      </c>
      <c r="BT102" s="6" t="s">
        <v>404</v>
      </c>
    </row>
    <row r="103" spans="1:72">
      <c r="A103" s="3" t="s">
        <v>48</v>
      </c>
      <c r="B103" s="3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8"/>
      <c r="S103" s="7">
        <v>386.505</v>
      </c>
      <c r="T103" s="7">
        <v>60.691000000000031</v>
      </c>
      <c r="U103" s="7">
        <v>350.54099999999994</v>
      </c>
      <c r="V103" s="7">
        <v>141.50200000000007</v>
      </c>
      <c r="W103" s="7">
        <v>611.75800000000004</v>
      </c>
      <c r="X103" s="7">
        <v>-5.05600000000004</v>
      </c>
      <c r="Y103" s="7">
        <v>277.73299999999995</v>
      </c>
      <c r="Z103" s="7">
        <v>119.1160000000001</v>
      </c>
      <c r="AA103" s="7">
        <v>624.00199999999995</v>
      </c>
      <c r="AB103" s="7">
        <v>-10.872999999999934</v>
      </c>
      <c r="AC103" s="7">
        <v>409.95699999999999</v>
      </c>
      <c r="AD103" s="7">
        <v>153.37899999999991</v>
      </c>
      <c r="AE103" s="7">
        <v>665.52499999999998</v>
      </c>
      <c r="AF103" s="7">
        <v>-63.411999999999921</v>
      </c>
      <c r="AG103" s="7">
        <v>251.51099999999997</v>
      </c>
      <c r="AH103" s="7">
        <v>2.3310000000000173</v>
      </c>
      <c r="AI103" s="7">
        <v>492.017</v>
      </c>
      <c r="AJ103" s="7">
        <v>21.551999999999964</v>
      </c>
      <c r="AK103" s="7">
        <v>100.03600000000006</v>
      </c>
      <c r="AL103" s="7">
        <v>51.761999999999944</v>
      </c>
      <c r="AM103" s="7">
        <v>131.02099999999999</v>
      </c>
      <c r="AN103" s="7">
        <v>48.38300000000001</v>
      </c>
      <c r="AO103" s="7">
        <v>67.578000000000003</v>
      </c>
      <c r="AP103" s="7">
        <v>51.727000000000004</v>
      </c>
      <c r="AQ103" s="7">
        <v>220.547</v>
      </c>
      <c r="AR103" s="7">
        <v>0.52100000000001501</v>
      </c>
      <c r="AS103" s="7">
        <v>127.75300000000001</v>
      </c>
      <c r="AT103" s="7">
        <v>17.202999999999975</v>
      </c>
      <c r="AU103" s="44"/>
      <c r="AV103" s="152">
        <v>220.547</v>
      </c>
      <c r="AW103" s="152">
        <v>0.52100000000001501</v>
      </c>
      <c r="AX103" s="152">
        <v>127.75300000000001</v>
      </c>
      <c r="AY103" s="152">
        <v>17.202999999999975</v>
      </c>
      <c r="AZ103" s="152">
        <v>363.70400000000001</v>
      </c>
      <c r="BA103" s="152">
        <v>42.665999999999997</v>
      </c>
      <c r="BB103" s="152">
        <v>199.33399999999995</v>
      </c>
      <c r="BC103" s="152">
        <v>49.151000000000067</v>
      </c>
      <c r="BD103" s="152">
        <v>433.36</v>
      </c>
      <c r="BE103" s="172">
        <v>403.06700000000001</v>
      </c>
      <c r="BF103" s="172">
        <v>751.346</v>
      </c>
      <c r="BG103" s="150">
        <v>511.15499999999997</v>
      </c>
      <c r="BH103" s="152">
        <v>1520.8610000000001</v>
      </c>
      <c r="BI103" s="152">
        <v>643.88499999999999</v>
      </c>
      <c r="BJ103" s="152">
        <v>1331.2660000000001</v>
      </c>
      <c r="BK103" s="152">
        <v>473.86399999999998</v>
      </c>
      <c r="BL103" s="152">
        <v>2011.9639999999999</v>
      </c>
      <c r="BM103" s="152">
        <v>482.08100000000002</v>
      </c>
      <c r="BN103" s="152">
        <v>1171.991</v>
      </c>
      <c r="BO103" s="152">
        <v>916.37300000000005</v>
      </c>
      <c r="BP103" s="47">
        <v>1673.7139999999999</v>
      </c>
      <c r="BQ103" s="47">
        <v>1144.8900000000001</v>
      </c>
      <c r="BR103" s="47">
        <v>1465.3119999999999</v>
      </c>
      <c r="BS103" s="47">
        <v>716.46299999999997</v>
      </c>
      <c r="BT103" s="47">
        <v>1905.7950000000001</v>
      </c>
    </row>
    <row r="104" spans="1:72">
      <c r="A104" s="3" t="s">
        <v>49</v>
      </c>
      <c r="B104" s="3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8"/>
      <c r="S104" s="7">
        <v>-243.54</v>
      </c>
      <c r="T104" s="7">
        <v>-46.678000000000026</v>
      </c>
      <c r="U104" s="7">
        <v>-231.88600000000002</v>
      </c>
      <c r="V104" s="7">
        <v>-20.543999999999983</v>
      </c>
      <c r="W104" s="7">
        <v>-397.87700000000001</v>
      </c>
      <c r="X104" s="7">
        <v>250.49200000000002</v>
      </c>
      <c r="Y104" s="7">
        <v>-208.50600000000003</v>
      </c>
      <c r="Z104" s="7">
        <v>-71.858000000000004</v>
      </c>
      <c r="AA104" s="7">
        <v>-443.94200000000001</v>
      </c>
      <c r="AB104" s="7">
        <v>6.5729999999999791</v>
      </c>
      <c r="AC104" s="7">
        <v>-287.77999999999997</v>
      </c>
      <c r="AD104" s="7">
        <v>-127.84400000000005</v>
      </c>
      <c r="AE104" s="7">
        <v>-434.00900000000001</v>
      </c>
      <c r="AF104" s="7">
        <v>38.569000000000017</v>
      </c>
      <c r="AG104" s="7">
        <v>-184.52699999999999</v>
      </c>
      <c r="AH104" s="7">
        <v>23.706999999999994</v>
      </c>
      <c r="AI104" s="7">
        <v>-307.08699999999999</v>
      </c>
      <c r="AJ104" s="7">
        <v>-11.037000000000035</v>
      </c>
      <c r="AK104" s="7">
        <v>-63.998999999999967</v>
      </c>
      <c r="AL104" s="7">
        <v>-31.547000000000025</v>
      </c>
      <c r="AM104" s="7">
        <v>-93.628</v>
      </c>
      <c r="AN104" s="7">
        <v>-33.125</v>
      </c>
      <c r="AO104" s="7">
        <v>-49.750999999999991</v>
      </c>
      <c r="AP104" s="7">
        <v>-33.183000000000021</v>
      </c>
      <c r="AQ104" s="7">
        <v>-154.36799999999999</v>
      </c>
      <c r="AR104" s="7">
        <v>-0.21800000000001774</v>
      </c>
      <c r="AS104" s="7">
        <v>-97.502999999999986</v>
      </c>
      <c r="AT104" s="7">
        <v>-9.1879999999999882</v>
      </c>
      <c r="AU104" s="44"/>
      <c r="AV104" s="152">
        <v>-154.36799999999999</v>
      </c>
      <c r="AW104" s="152">
        <v>-0.21800000000001774</v>
      </c>
      <c r="AX104" s="152">
        <v>-97.502999999999986</v>
      </c>
      <c r="AY104" s="152">
        <v>-9.1879999999999882</v>
      </c>
      <c r="AZ104" s="152">
        <v>-240.721</v>
      </c>
      <c r="BA104" s="152">
        <v>-34.981999999999971</v>
      </c>
      <c r="BB104" s="152">
        <v>-129.62800000000004</v>
      </c>
      <c r="BC104" s="152">
        <v>-31.257000000000005</v>
      </c>
      <c r="BD104" s="152">
        <v>-279.803</v>
      </c>
      <c r="BE104" s="172">
        <v>-236.018</v>
      </c>
      <c r="BF104" s="172">
        <v>-447.678</v>
      </c>
      <c r="BG104" s="172">
        <v>-300.65300000000002</v>
      </c>
      <c r="BH104" s="152">
        <v>-865.15599999999995</v>
      </c>
      <c r="BI104" s="152">
        <v>-444.983</v>
      </c>
      <c r="BJ104" s="152">
        <v>-742.98199999999997</v>
      </c>
      <c r="BK104" s="152">
        <v>-247.852</v>
      </c>
      <c r="BL104" s="152">
        <v>-1213.502</v>
      </c>
      <c r="BM104" s="152">
        <v>-274.12299999999999</v>
      </c>
      <c r="BN104" s="152">
        <v>-696.76099999999997</v>
      </c>
      <c r="BO104" s="152">
        <v>-562.57799999999997</v>
      </c>
      <c r="BP104" s="150">
        <v>-1073.2360000000001</v>
      </c>
      <c r="BQ104" s="150">
        <v>-690.673</v>
      </c>
      <c r="BR104" s="150">
        <v>-874.99800000000005</v>
      </c>
      <c r="BS104" s="150">
        <v>-405.65499999999997</v>
      </c>
      <c r="BT104" s="150">
        <v>-1108.8820000000001</v>
      </c>
    </row>
    <row r="105" spans="1:72">
      <c r="A105" s="10" t="s">
        <v>46</v>
      </c>
      <c r="B105" s="10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2"/>
      <c r="S105" s="11">
        <v>142.965</v>
      </c>
      <c r="T105" s="11">
        <v>14.013000000000005</v>
      </c>
      <c r="U105" s="11">
        <v>118.65499999999992</v>
      </c>
      <c r="V105" s="11">
        <v>120.95800000000008</v>
      </c>
      <c r="W105" s="11">
        <v>213.88100000000003</v>
      </c>
      <c r="X105" s="11">
        <v>245.43599999999998</v>
      </c>
      <c r="Y105" s="11">
        <v>69.226999999999862</v>
      </c>
      <c r="Z105" s="11">
        <v>47.258000000000152</v>
      </c>
      <c r="AA105" s="11">
        <v>180.05999999999995</v>
      </c>
      <c r="AB105" s="11">
        <v>-4.2999999999999545</v>
      </c>
      <c r="AC105" s="11">
        <v>122.17700000000002</v>
      </c>
      <c r="AD105" s="11">
        <v>25.534999999999854</v>
      </c>
      <c r="AE105" s="11">
        <v>231.51599999999996</v>
      </c>
      <c r="AF105" s="11">
        <v>-24.842999999999904</v>
      </c>
      <c r="AG105" s="11">
        <v>66.98399999999998</v>
      </c>
      <c r="AH105" s="11">
        <v>26.038000000000011</v>
      </c>
      <c r="AI105" s="11">
        <v>184.93</v>
      </c>
      <c r="AJ105" s="11">
        <v>10.51499999999993</v>
      </c>
      <c r="AK105" s="11">
        <v>36.037000000000091</v>
      </c>
      <c r="AL105" s="11">
        <v>20.214999999999918</v>
      </c>
      <c r="AM105" s="11">
        <v>37.392999999999986</v>
      </c>
      <c r="AN105" s="11">
        <v>15.25800000000001</v>
      </c>
      <c r="AO105" s="11">
        <v>17.827000000000012</v>
      </c>
      <c r="AP105" s="11">
        <v>18.543999999999983</v>
      </c>
      <c r="AQ105" s="11">
        <v>66.179000000000002</v>
      </c>
      <c r="AR105" s="11">
        <v>0.30299999999999727</v>
      </c>
      <c r="AS105" s="11">
        <v>30.250000000000028</v>
      </c>
      <c r="AT105" s="11">
        <v>8.0149999999999864</v>
      </c>
      <c r="AU105" s="44"/>
      <c r="AV105" s="194">
        <v>66.179000000000002</v>
      </c>
      <c r="AW105" s="194">
        <v>0.30299999999999727</v>
      </c>
      <c r="AX105" s="194">
        <v>30.250000000000028</v>
      </c>
      <c r="AY105" s="194">
        <v>8.0149999999999864</v>
      </c>
      <c r="AZ105" s="194">
        <v>122.983</v>
      </c>
      <c r="BA105" s="194">
        <v>7.6840000000000259</v>
      </c>
      <c r="BB105" s="194">
        <v>69.705999999999904</v>
      </c>
      <c r="BC105" s="194">
        <v>17.894000000000062</v>
      </c>
      <c r="BD105" s="194">
        <v>153.55700000000002</v>
      </c>
      <c r="BE105" s="180">
        <v>167.04900000000001</v>
      </c>
      <c r="BF105" s="180">
        <v>303.66800000000001</v>
      </c>
      <c r="BG105" s="180">
        <v>210.50199999999995</v>
      </c>
      <c r="BH105" s="180">
        <v>655.70500000000015</v>
      </c>
      <c r="BI105" s="180">
        <v>198.90199999999999</v>
      </c>
      <c r="BJ105" s="180">
        <v>588.28400000000011</v>
      </c>
      <c r="BK105" s="180">
        <v>226.01199999999997</v>
      </c>
      <c r="BL105" s="180">
        <v>798.46199999999999</v>
      </c>
      <c r="BM105" s="180">
        <v>207.95800000000003</v>
      </c>
      <c r="BN105" s="180">
        <v>475.23</v>
      </c>
      <c r="BO105" s="180">
        <v>353.79500000000007</v>
      </c>
      <c r="BP105" s="180">
        <v>600.47799999999984</v>
      </c>
      <c r="BQ105" s="180">
        <v>454.2170000000001</v>
      </c>
      <c r="BR105" s="180">
        <v>590.31399999999985</v>
      </c>
      <c r="BS105" s="180">
        <v>310.80799999999999</v>
      </c>
      <c r="BT105" s="180">
        <v>796.91300000000001</v>
      </c>
    </row>
    <row r="106" spans="1:72">
      <c r="A106" s="3" t="s">
        <v>47</v>
      </c>
      <c r="B106" s="3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8"/>
      <c r="S106" s="7">
        <v>115.24088702815905</v>
      </c>
      <c r="T106" s="7">
        <v>-26.10388702815905</v>
      </c>
      <c r="U106" s="7">
        <v>50.282999999999987</v>
      </c>
      <c r="V106" s="7">
        <v>82.842000000000013</v>
      </c>
      <c r="W106" s="7">
        <v>188.125</v>
      </c>
      <c r="X106" s="7">
        <v>189.31900000000002</v>
      </c>
      <c r="Y106" s="7">
        <v>24.236999999999966</v>
      </c>
      <c r="Z106" s="7">
        <v>-16.370000000000005</v>
      </c>
      <c r="AA106" s="7">
        <v>87.501999999999995</v>
      </c>
      <c r="AB106" s="7">
        <v>-39.005999999999993</v>
      </c>
      <c r="AC106" s="7">
        <v>80.647999999999996</v>
      </c>
      <c r="AD106" s="7">
        <v>-58.278000000000006</v>
      </c>
      <c r="AE106" s="7">
        <v>173.24700000000001</v>
      </c>
      <c r="AF106" s="7">
        <v>-90.301000000000016</v>
      </c>
      <c r="AG106" s="7">
        <v>-16.185000000000002</v>
      </c>
      <c r="AH106" s="7">
        <v>-15.357999999999997</v>
      </c>
      <c r="AI106" s="7">
        <v>165.89699999999999</v>
      </c>
      <c r="AJ106" s="7">
        <v>-79.779999999999987</v>
      </c>
      <c r="AK106" s="7">
        <v>-31.576000000000008</v>
      </c>
      <c r="AL106" s="7">
        <v>-74.962999999999994</v>
      </c>
      <c r="AM106" s="7">
        <v>10.617000000000001</v>
      </c>
      <c r="AN106" s="7">
        <v>-1.7020000000000017</v>
      </c>
      <c r="AO106" s="7">
        <v>10.054000000000002</v>
      </c>
      <c r="AP106" s="7">
        <v>25.823999999999998</v>
      </c>
      <c r="AQ106" s="7">
        <v>30.498999999999999</v>
      </c>
      <c r="AR106" s="7">
        <v>-16.216999999999999</v>
      </c>
      <c r="AS106" s="7">
        <v>12.289000000000001</v>
      </c>
      <c r="AT106" s="7">
        <v>7.4139999999999979</v>
      </c>
      <c r="AU106" s="44"/>
      <c r="AV106" s="152">
        <v>30.498999999999999</v>
      </c>
      <c r="AW106" s="152">
        <v>-16.216999999999999</v>
      </c>
      <c r="AX106" s="152">
        <v>12.289000000000001</v>
      </c>
      <c r="AY106" s="152">
        <v>7.4139999999999979</v>
      </c>
      <c r="AZ106" s="152">
        <v>74.945999999999998</v>
      </c>
      <c r="BA106" s="152">
        <v>-0.79899999999999238</v>
      </c>
      <c r="BB106" s="152">
        <v>18.887999999999991</v>
      </c>
      <c r="BC106" s="152">
        <v>13.960999999999999</v>
      </c>
      <c r="BD106" s="152">
        <v>-7.6890000000000001</v>
      </c>
      <c r="BE106" s="172">
        <v>118.76300000000001</v>
      </c>
      <c r="BF106" s="172">
        <v>201.62</v>
      </c>
      <c r="BG106" s="172">
        <v>-39.929000000000002</v>
      </c>
      <c r="BH106" s="152">
        <v>281.55200000000002</v>
      </c>
      <c r="BI106" s="152">
        <v>142.411</v>
      </c>
      <c r="BJ106" s="152">
        <v>228.76900000000001</v>
      </c>
      <c r="BK106" s="152">
        <v>-48.857999999999997</v>
      </c>
      <c r="BL106" s="152">
        <v>305.68</v>
      </c>
      <c r="BM106" s="152">
        <v>65.016000000000005</v>
      </c>
      <c r="BN106" s="152">
        <v>75.293000000000006</v>
      </c>
      <c r="BO106" s="152">
        <v>134.113</v>
      </c>
      <c r="BP106" s="150">
        <v>168.696</v>
      </c>
      <c r="BQ106" s="150">
        <v>238.10300000000001</v>
      </c>
      <c r="BR106" s="150">
        <v>125.437</v>
      </c>
      <c r="BS106" s="150">
        <v>68.641999999999996</v>
      </c>
      <c r="BT106" s="150">
        <v>295.01299999999998</v>
      </c>
    </row>
    <row r="107" spans="1:72">
      <c r="A107" s="3" t="s">
        <v>56</v>
      </c>
      <c r="B107" s="14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5"/>
      <c r="S107" s="7">
        <v>115.24088702815905</v>
      </c>
      <c r="T107" s="7">
        <v>-26.10388702815905</v>
      </c>
      <c r="U107" s="7">
        <v>50.282999999999987</v>
      </c>
      <c r="V107" s="7">
        <v>82.842000000000013</v>
      </c>
      <c r="W107" s="7">
        <v>189.60499999999999</v>
      </c>
      <c r="X107" s="7">
        <v>189.25800000000001</v>
      </c>
      <c r="Y107" s="7">
        <v>24.233000000000004</v>
      </c>
      <c r="Z107" s="7">
        <v>-16.37700000000001</v>
      </c>
      <c r="AA107" s="7">
        <v>91.245999999999995</v>
      </c>
      <c r="AB107" s="7">
        <v>-39.41899999999999</v>
      </c>
      <c r="AC107" s="7">
        <v>81.27800000000002</v>
      </c>
      <c r="AD107" s="7">
        <v>-58.230000000000018</v>
      </c>
      <c r="AE107" s="7">
        <v>173.24700000000001</v>
      </c>
      <c r="AF107" s="7">
        <v>-90.301000000000016</v>
      </c>
      <c r="AG107" s="7">
        <v>-16.185000000000002</v>
      </c>
      <c r="AH107" s="7">
        <v>-15.357999999999997</v>
      </c>
      <c r="AI107" s="7">
        <v>165.89699999999999</v>
      </c>
      <c r="AJ107" s="7">
        <v>-79.779999999999987</v>
      </c>
      <c r="AK107" s="7">
        <v>-31.576000000000008</v>
      </c>
      <c r="AL107" s="7">
        <v>-74.962999999999994</v>
      </c>
      <c r="AM107" s="7">
        <v>10.617000000000001</v>
      </c>
      <c r="AN107" s="7">
        <v>-1.7020000000000017</v>
      </c>
      <c r="AO107" s="7">
        <v>10.054000000000002</v>
      </c>
      <c r="AP107" s="7">
        <v>25.823999999999998</v>
      </c>
      <c r="AQ107" s="7">
        <v>31.994999999999997</v>
      </c>
      <c r="AR107" s="7">
        <v>-16.263999999999996</v>
      </c>
      <c r="AS107" s="7">
        <v>12.982000000000001</v>
      </c>
      <c r="AT107" s="7">
        <v>7.4140000000000015</v>
      </c>
      <c r="AU107" s="44"/>
      <c r="AV107" s="152">
        <v>31.994999999999997</v>
      </c>
      <c r="AW107" s="152">
        <v>-16.263999999999996</v>
      </c>
      <c r="AX107" s="152">
        <v>12.982000000000001</v>
      </c>
      <c r="AY107" s="152">
        <v>7.4140000000000015</v>
      </c>
      <c r="AZ107" s="152">
        <v>76.897999999999996</v>
      </c>
      <c r="BA107" s="152">
        <v>-0.72099999999998943</v>
      </c>
      <c r="BB107" s="152">
        <v>20.080999999999989</v>
      </c>
      <c r="BC107" s="152">
        <v>14.284000000000006</v>
      </c>
      <c r="BD107" s="152">
        <v>-2.431</v>
      </c>
      <c r="BE107" s="172">
        <v>120.43900000000001</v>
      </c>
      <c r="BF107" s="172">
        <v>206.27700000000002</v>
      </c>
      <c r="BG107" s="172">
        <v>-37.582000000000001</v>
      </c>
      <c r="BH107" s="34">
        <v>286.3</v>
      </c>
      <c r="BI107" s="34">
        <v>148.12800000000001</v>
      </c>
      <c r="BJ107" s="34">
        <v>241.97499999999999</v>
      </c>
      <c r="BK107" s="34">
        <v>-37.186999999999998</v>
      </c>
      <c r="BL107" s="34">
        <v>341.02199999999999</v>
      </c>
      <c r="BM107" s="34">
        <v>79.169000000000011</v>
      </c>
      <c r="BN107" s="34">
        <v>98.406000000000006</v>
      </c>
      <c r="BO107" s="34">
        <v>151.06299999999999</v>
      </c>
      <c r="BP107" s="172">
        <v>193.839</v>
      </c>
      <c r="BQ107" s="172">
        <v>254.75400000000002</v>
      </c>
      <c r="BR107" s="172">
        <v>151.05099999999999</v>
      </c>
      <c r="BS107" s="172">
        <v>88.808999999999997</v>
      </c>
      <c r="BT107" s="172">
        <v>322.851</v>
      </c>
    </row>
    <row r="108" spans="1:72">
      <c r="A108" s="3" t="s">
        <v>263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7">
        <v>0</v>
      </c>
      <c r="T108" s="7">
        <v>0</v>
      </c>
      <c r="U108" s="7">
        <v>0</v>
      </c>
      <c r="V108" s="7">
        <v>0</v>
      </c>
      <c r="W108" s="7">
        <v>1.48</v>
      </c>
      <c r="X108" s="7">
        <v>-6.0999999999999943E-2</v>
      </c>
      <c r="Y108" s="7">
        <v>-4.0000000000000036E-3</v>
      </c>
      <c r="Z108" s="7">
        <v>-7.0000000000001172E-3</v>
      </c>
      <c r="AA108" s="7">
        <v>3.7440000000000002</v>
      </c>
      <c r="AB108" s="7">
        <v>-0.41300000000000026</v>
      </c>
      <c r="AC108" s="7">
        <v>0.62999999999999989</v>
      </c>
      <c r="AD108" s="7">
        <v>4.8000000000000487E-2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1.496</v>
      </c>
      <c r="AR108" s="7">
        <v>-4.6999999999999931E-2</v>
      </c>
      <c r="AS108" s="7">
        <v>0.69299999999999984</v>
      </c>
      <c r="AT108" s="7">
        <v>0</v>
      </c>
      <c r="AU108" s="44"/>
      <c r="AV108" s="152">
        <v>1.496</v>
      </c>
      <c r="AW108" s="152">
        <v>-4.6999999999999931E-2</v>
      </c>
      <c r="AX108" s="152">
        <v>0.69299999999999984</v>
      </c>
      <c r="AY108" s="152">
        <v>0</v>
      </c>
      <c r="AZ108" s="152">
        <v>1.952</v>
      </c>
      <c r="BA108" s="152">
        <v>7.7999999999999847E-2</v>
      </c>
      <c r="BB108" s="152">
        <v>1.1930000000000001</v>
      </c>
      <c r="BC108" s="152">
        <v>0.32299999999999995</v>
      </c>
      <c r="BD108" s="152">
        <v>5.258</v>
      </c>
      <c r="BE108" s="172">
        <v>1.6760000000000019</v>
      </c>
      <c r="BF108" s="172">
        <v>4.6570000000000107</v>
      </c>
      <c r="BG108" s="172">
        <v>2.347</v>
      </c>
      <c r="BH108" s="150">
        <v>4.7479999999999905</v>
      </c>
      <c r="BI108" s="150">
        <v>5.717000000000013</v>
      </c>
      <c r="BJ108" s="150">
        <v>13.206</v>
      </c>
      <c r="BK108" s="150">
        <v>11.670999999999999</v>
      </c>
      <c r="BL108" s="150">
        <v>35.341999999999985</v>
      </c>
      <c r="BM108" s="150">
        <f t="shared" ref="BM108:BS108" si="7">+BM107-BM106</f>
        <v>14.153000000000006</v>
      </c>
      <c r="BN108" s="150">
        <f t="shared" si="7"/>
        <v>23.113</v>
      </c>
      <c r="BO108" s="150">
        <f t="shared" si="7"/>
        <v>16.949999999999989</v>
      </c>
      <c r="BP108" s="150">
        <f t="shared" si="7"/>
        <v>25.143000000000001</v>
      </c>
      <c r="BQ108" s="150">
        <f t="shared" si="7"/>
        <v>16.65100000000001</v>
      </c>
      <c r="BR108" s="150">
        <f t="shared" si="7"/>
        <v>25.61399999999999</v>
      </c>
      <c r="BS108" s="150">
        <f t="shared" si="7"/>
        <v>20.167000000000002</v>
      </c>
      <c r="BT108" s="150">
        <v>27.838000000000001</v>
      </c>
    </row>
    <row r="111" spans="1:72">
      <c r="A111" s="28" t="s">
        <v>5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44"/>
      <c r="AV111" s="28" t="s">
        <v>5</v>
      </c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</row>
    <row r="112" spans="1:7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U112" s="44"/>
      <c r="AV112" s="3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</row>
    <row r="113" spans="1:72">
      <c r="A113" s="2" t="s">
        <v>2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U113" s="44"/>
      <c r="AV113" s="2" t="s">
        <v>2</v>
      </c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</row>
    <row r="114" spans="1:72">
      <c r="A114" s="3" t="s">
        <v>50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U114" s="44"/>
      <c r="AV114" s="3" t="s">
        <v>50</v>
      </c>
      <c r="BG114" s="171"/>
      <c r="BH114" s="171"/>
      <c r="BI114" s="171"/>
      <c r="BJ114" s="171"/>
      <c r="BK114" s="171"/>
      <c r="BL114" s="171"/>
      <c r="BM114" s="171"/>
      <c r="BN114" s="171"/>
      <c r="BO114" s="171"/>
      <c r="BP114" s="171"/>
      <c r="BQ114" s="171"/>
      <c r="BR114" s="171"/>
      <c r="BS114" s="171"/>
      <c r="BT114" s="171"/>
    </row>
    <row r="115" spans="1:72">
      <c r="A115" s="4"/>
      <c r="B115" s="2"/>
      <c r="C115" s="184"/>
      <c r="D115" s="2"/>
      <c r="E115" s="2"/>
      <c r="F115" s="2"/>
      <c r="G115" s="184"/>
      <c r="H115" s="2"/>
      <c r="I115" s="2"/>
      <c r="J115" s="2"/>
      <c r="K115" s="184"/>
      <c r="L115" s="2"/>
      <c r="M115" s="2"/>
      <c r="N115" s="2"/>
      <c r="O115" s="184"/>
      <c r="P115" s="2"/>
      <c r="Q115" s="2"/>
      <c r="R115" s="2"/>
      <c r="S115" s="184"/>
      <c r="T115" s="2"/>
      <c r="U115" s="2"/>
      <c r="V115" s="2"/>
      <c r="W115" s="184"/>
      <c r="X115" s="2"/>
      <c r="Y115" s="2"/>
      <c r="Z115" s="2"/>
      <c r="AA115" s="184"/>
      <c r="AB115" s="2"/>
      <c r="AC115" s="2"/>
      <c r="AD115" s="2"/>
      <c r="AE115" s="184"/>
      <c r="AF115" s="2"/>
      <c r="AG115" s="2"/>
      <c r="AH115" s="2"/>
      <c r="AI115" s="184"/>
      <c r="AJ115" s="2"/>
      <c r="AK115" s="2"/>
      <c r="AL115" s="2"/>
      <c r="AM115" s="184"/>
      <c r="AN115" s="2"/>
      <c r="AQ115" s="184"/>
      <c r="AV115" s="18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</row>
    <row r="116" spans="1:72">
      <c r="A116" s="5" t="s">
        <v>45</v>
      </c>
      <c r="B116" s="21"/>
      <c r="C116" s="6" t="s">
        <v>178</v>
      </c>
      <c r="D116" s="6" t="s">
        <v>179</v>
      </c>
      <c r="E116" s="6" t="s">
        <v>180</v>
      </c>
      <c r="F116" s="6" t="s">
        <v>181</v>
      </c>
      <c r="G116" s="6" t="s">
        <v>182</v>
      </c>
      <c r="H116" s="6" t="s">
        <v>183</v>
      </c>
      <c r="I116" s="6" t="s">
        <v>184</v>
      </c>
      <c r="J116" s="6" t="s">
        <v>185</v>
      </c>
      <c r="K116" s="6" t="s">
        <v>186</v>
      </c>
      <c r="L116" s="6" t="s">
        <v>187</v>
      </c>
      <c r="M116" s="6" t="s">
        <v>188</v>
      </c>
      <c r="N116" s="6" t="s">
        <v>189</v>
      </c>
      <c r="O116" s="6" t="s">
        <v>190</v>
      </c>
      <c r="P116" s="6" t="s">
        <v>191</v>
      </c>
      <c r="Q116" s="6" t="s">
        <v>192</v>
      </c>
      <c r="R116" s="6" t="s">
        <v>193</v>
      </c>
      <c r="S116" s="6" t="s">
        <v>194</v>
      </c>
      <c r="T116" s="6" t="s">
        <v>195</v>
      </c>
      <c r="U116" s="6" t="s">
        <v>196</v>
      </c>
      <c r="V116" s="6" t="s">
        <v>197</v>
      </c>
      <c r="W116" s="6" t="s">
        <v>198</v>
      </c>
      <c r="X116" s="6" t="s">
        <v>199</v>
      </c>
      <c r="Y116" s="6" t="s">
        <v>200</v>
      </c>
      <c r="Z116" s="6" t="s">
        <v>201</v>
      </c>
      <c r="AA116" s="6" t="s">
        <v>202</v>
      </c>
      <c r="AB116" s="6" t="s">
        <v>203</v>
      </c>
      <c r="AC116" s="6" t="s">
        <v>204</v>
      </c>
      <c r="AD116" s="6" t="s">
        <v>205</v>
      </c>
      <c r="AE116" s="6" t="s">
        <v>206</v>
      </c>
      <c r="AF116" s="6" t="s">
        <v>207</v>
      </c>
      <c r="AG116" s="6" t="s">
        <v>208</v>
      </c>
      <c r="AH116" s="6" t="s">
        <v>209</v>
      </c>
      <c r="AI116" s="6" t="s">
        <v>210</v>
      </c>
      <c r="AJ116" s="6" t="s">
        <v>211</v>
      </c>
      <c r="AK116" s="6" t="s">
        <v>212</v>
      </c>
      <c r="AL116" s="6" t="s">
        <v>213</v>
      </c>
      <c r="AM116" s="6" t="s">
        <v>214</v>
      </c>
      <c r="AN116" s="6" t="s">
        <v>44</v>
      </c>
      <c r="AO116" s="6" t="s">
        <v>215</v>
      </c>
      <c r="AP116" s="6" t="s">
        <v>219</v>
      </c>
      <c r="AQ116" s="6" t="s">
        <v>225</v>
      </c>
      <c r="AR116" s="6" t="s">
        <v>228</v>
      </c>
      <c r="AS116" s="6" t="s">
        <v>232</v>
      </c>
      <c r="AT116" s="6" t="s">
        <v>245</v>
      </c>
      <c r="AU116" s="44"/>
      <c r="AV116" s="6" t="s">
        <v>225</v>
      </c>
      <c r="AW116" s="6" t="s">
        <v>228</v>
      </c>
      <c r="AX116" s="6" t="s">
        <v>232</v>
      </c>
      <c r="AY116" s="6" t="s">
        <v>245</v>
      </c>
      <c r="AZ116" s="6" t="s">
        <v>252</v>
      </c>
      <c r="BA116" s="6" t="s">
        <v>255</v>
      </c>
      <c r="BB116" s="6" t="s">
        <v>259</v>
      </c>
      <c r="BC116" s="6" t="s">
        <v>262</v>
      </c>
      <c r="BD116" s="6" t="s">
        <v>264</v>
      </c>
      <c r="BE116" s="6" t="s">
        <v>268</v>
      </c>
      <c r="BF116" s="6" t="s">
        <v>277</v>
      </c>
      <c r="BG116" s="6" t="s">
        <v>279</v>
      </c>
      <c r="BH116" s="6" t="s">
        <v>282</v>
      </c>
      <c r="BI116" s="6" t="s">
        <v>284</v>
      </c>
      <c r="BJ116" s="6" t="s">
        <v>288</v>
      </c>
      <c r="BK116" s="6" t="s">
        <v>304</v>
      </c>
      <c r="BL116" s="6" t="s">
        <v>374</v>
      </c>
      <c r="BM116" s="6" t="s">
        <v>377</v>
      </c>
      <c r="BN116" s="6" t="s">
        <v>380</v>
      </c>
      <c r="BO116" s="6" t="s">
        <v>382</v>
      </c>
      <c r="BP116" s="6" t="s">
        <v>385</v>
      </c>
      <c r="BQ116" s="6" t="s">
        <v>388</v>
      </c>
      <c r="BR116" s="6" t="s">
        <v>395</v>
      </c>
      <c r="BS116" s="6" t="s">
        <v>399</v>
      </c>
      <c r="BT116" s="6" t="s">
        <v>404</v>
      </c>
    </row>
    <row r="117" spans="1:72">
      <c r="A117" s="3" t="s">
        <v>48</v>
      </c>
      <c r="B117" s="3"/>
      <c r="C117" s="7">
        <v>1251.3520000000001</v>
      </c>
      <c r="D117" s="7">
        <v>1025.3050000000001</v>
      </c>
      <c r="E117" s="7">
        <v>698.96600000000001</v>
      </c>
      <c r="F117" s="7">
        <v>1268.701</v>
      </c>
      <c r="G117" s="7">
        <v>689.46600000000001</v>
      </c>
      <c r="H117" s="7">
        <v>899.55600000000004</v>
      </c>
      <c r="I117" s="7">
        <v>1050.8589999999999</v>
      </c>
      <c r="J117" s="7">
        <v>1413.009</v>
      </c>
      <c r="K117" s="7">
        <v>931.428</v>
      </c>
      <c r="L117" s="7">
        <v>1915.22</v>
      </c>
      <c r="M117" s="7">
        <v>1498.3309999999999</v>
      </c>
      <c r="N117" s="7">
        <v>1925.2339999999999</v>
      </c>
      <c r="O117" s="7">
        <v>1277.116</v>
      </c>
      <c r="P117" s="7">
        <v>1170.8</v>
      </c>
      <c r="Q117" s="7">
        <v>1171.057</v>
      </c>
      <c r="R117" s="7">
        <v>1970.42</v>
      </c>
      <c r="S117" s="7">
        <v>1358.701</v>
      </c>
      <c r="T117" s="7">
        <v>1490.373</v>
      </c>
      <c r="U117" s="7">
        <v>1551.2850000000001</v>
      </c>
      <c r="V117" s="7">
        <v>2323.2429999999999</v>
      </c>
      <c r="W117" s="7">
        <v>1403.451</v>
      </c>
      <c r="X117" s="7">
        <v>1358.9459999999999</v>
      </c>
      <c r="Y117" s="7">
        <v>1296.518</v>
      </c>
      <c r="Z117" s="7">
        <v>1822.0540000000001</v>
      </c>
      <c r="AA117" s="7">
        <v>1162.1759999999999</v>
      </c>
      <c r="AB117" s="7">
        <v>1285.7940000000001</v>
      </c>
      <c r="AC117" s="7">
        <v>1264.703</v>
      </c>
      <c r="AD117" s="7">
        <v>1841.789</v>
      </c>
      <c r="AE117" s="7">
        <v>1274.6289999999999</v>
      </c>
      <c r="AF117" s="7">
        <v>1215.1559999999999</v>
      </c>
      <c r="AG117" s="7">
        <v>1130.5429999999999</v>
      </c>
      <c r="AH117" s="7">
        <v>1544.606</v>
      </c>
      <c r="AI117" s="7">
        <v>1024.2180000000001</v>
      </c>
      <c r="AJ117" s="7">
        <v>1150.8389999999999</v>
      </c>
      <c r="AK117" s="7">
        <v>1158.9459999999999</v>
      </c>
      <c r="AL117" s="7">
        <v>1598.2929999999999</v>
      </c>
      <c r="AM117" s="7">
        <v>936.62400000000002</v>
      </c>
      <c r="AN117" s="7">
        <v>1051.345</v>
      </c>
      <c r="AO117" s="7">
        <v>1050.8150000000001</v>
      </c>
      <c r="AP117" s="7">
        <v>1658.385</v>
      </c>
      <c r="AQ117" s="7">
        <v>860.572</v>
      </c>
      <c r="AR117" s="7">
        <v>166.084</v>
      </c>
      <c r="AS117" s="7">
        <v>571.36300000000006</v>
      </c>
      <c r="AT117" s="7">
        <v>1889.7629999999999</v>
      </c>
      <c r="AU117" s="44"/>
      <c r="AV117" s="172">
        <v>860.572</v>
      </c>
      <c r="AW117" s="172">
        <v>166.084</v>
      </c>
      <c r="AX117" s="172">
        <v>571.36300000000006</v>
      </c>
      <c r="AY117" s="172">
        <v>1889.7629999999999</v>
      </c>
      <c r="AZ117" s="172">
        <v>1180.944</v>
      </c>
      <c r="BA117" s="172">
        <v>1225.5920000000001</v>
      </c>
      <c r="BB117" s="172">
        <v>3261.4580000000001</v>
      </c>
      <c r="BC117" s="172">
        <v>4636.6109999999999</v>
      </c>
      <c r="BD117" s="150">
        <v>4720.0600000000004</v>
      </c>
      <c r="BE117" s="172">
        <v>5374.1440000000002</v>
      </c>
      <c r="BF117" s="172">
        <v>7180.3819999999996</v>
      </c>
      <c r="BG117" s="172">
        <v>7333.66</v>
      </c>
      <c r="BH117" s="150">
        <v>4833.0720000000001</v>
      </c>
      <c r="BI117" s="150">
        <v>5310.5420000000004</v>
      </c>
      <c r="BJ117" s="150">
        <v>7017.1040000000003</v>
      </c>
      <c r="BK117" s="150">
        <v>8770.2880000000005</v>
      </c>
      <c r="BL117" s="150">
        <v>6676.3890000000001</v>
      </c>
      <c r="BM117" s="150">
        <v>8688.7340000000004</v>
      </c>
      <c r="BN117" s="150">
        <v>7880.6360000000004</v>
      </c>
      <c r="BO117" s="150">
        <v>10840.911</v>
      </c>
      <c r="BP117" s="47">
        <v>7804.0219999999999</v>
      </c>
      <c r="BQ117" s="47">
        <v>8167.9459999999999</v>
      </c>
      <c r="BR117" s="47">
        <v>8882.1849999999995</v>
      </c>
      <c r="BS117" s="47">
        <v>14821.634</v>
      </c>
      <c r="BT117" s="47">
        <v>9690.8549999999996</v>
      </c>
    </row>
    <row r="118" spans="1:72">
      <c r="A118" s="3" t="s">
        <v>49</v>
      </c>
      <c r="B118" s="3"/>
      <c r="C118" s="7">
        <v>-821.726</v>
      </c>
      <c r="D118" s="7">
        <v>-595.13599999999997</v>
      </c>
      <c r="E118" s="7">
        <v>-326.50200000000001</v>
      </c>
      <c r="F118" s="7">
        <v>-595.51700000000005</v>
      </c>
      <c r="G118" s="7">
        <v>-296.09300000000002</v>
      </c>
      <c r="H118" s="7">
        <v>-349.95400000000001</v>
      </c>
      <c r="I118" s="7">
        <v>-470.959</v>
      </c>
      <c r="J118" s="7">
        <v>-521.77700000000004</v>
      </c>
      <c r="K118" s="7">
        <v>-355.20800000000003</v>
      </c>
      <c r="L118" s="7">
        <v>-1203.836</v>
      </c>
      <c r="M118" s="7">
        <v>-875.35599999999999</v>
      </c>
      <c r="N118" s="7">
        <v>-900.90599999999995</v>
      </c>
      <c r="O118" s="7">
        <v>-700.62900000000002</v>
      </c>
      <c r="P118" s="7">
        <v>-480.13799999999998</v>
      </c>
      <c r="Q118" s="7">
        <v>-574.37400000000002</v>
      </c>
      <c r="R118" s="7">
        <v>-959.29899999999998</v>
      </c>
      <c r="S118" s="7">
        <v>-778.40099999999995</v>
      </c>
      <c r="T118" s="7">
        <v>-680.15300000000002</v>
      </c>
      <c r="U118" s="7">
        <v>-730.17100000000005</v>
      </c>
      <c r="V118" s="7">
        <v>-1092.492</v>
      </c>
      <c r="W118" s="7">
        <v>-753.25400000000002</v>
      </c>
      <c r="X118" s="7">
        <v>-638.87300000000005</v>
      </c>
      <c r="Y118" s="7">
        <v>-674.29600000000005</v>
      </c>
      <c r="Z118" s="7">
        <v>-906.28</v>
      </c>
      <c r="AA118" s="7">
        <v>-658.84699999999998</v>
      </c>
      <c r="AB118" s="7">
        <v>-710.72699999999998</v>
      </c>
      <c r="AC118" s="7">
        <v>-755.18399999999997</v>
      </c>
      <c r="AD118" s="7">
        <v>-1107.896</v>
      </c>
      <c r="AE118" s="7">
        <v>-736.00099999999998</v>
      </c>
      <c r="AF118" s="7">
        <v>-687.54700000000003</v>
      </c>
      <c r="AG118" s="7">
        <v>-642.22</v>
      </c>
      <c r="AH118" s="7">
        <v>-892.654</v>
      </c>
      <c r="AI118" s="7">
        <v>-563.54300000000001</v>
      </c>
      <c r="AJ118" s="7">
        <v>-622.41300000000001</v>
      </c>
      <c r="AK118" s="7">
        <v>-605.03499999999997</v>
      </c>
      <c r="AL118" s="7">
        <v>-764.46</v>
      </c>
      <c r="AM118" s="7">
        <v>-523.30499999999995</v>
      </c>
      <c r="AN118" s="7">
        <v>-599.26499999999999</v>
      </c>
      <c r="AO118" s="7">
        <v>-568.73599999999999</v>
      </c>
      <c r="AP118" s="7">
        <v>-692.04200000000003</v>
      </c>
      <c r="AQ118" s="7">
        <v>-449.92200000000003</v>
      </c>
      <c r="AR118" s="7">
        <v>-84.74</v>
      </c>
      <c r="AS118" s="7">
        <v>-319.05</v>
      </c>
      <c r="AT118" s="7">
        <v>-1106.4369999999999</v>
      </c>
      <c r="AU118" s="44"/>
      <c r="AV118" s="172">
        <v>-449.92200000000003</v>
      </c>
      <c r="AW118" s="172">
        <v>-84.74</v>
      </c>
      <c r="AX118" s="172">
        <v>-319.05</v>
      </c>
      <c r="AY118" s="172">
        <v>-1106.4369999999999</v>
      </c>
      <c r="AZ118" s="172">
        <v>-670.91600000000005</v>
      </c>
      <c r="BA118" s="172">
        <v>-711.27</v>
      </c>
      <c r="BB118" s="172">
        <v>-2080.2919999999999</v>
      </c>
      <c r="BC118" s="172">
        <v>-2601.8719999999998</v>
      </c>
      <c r="BD118" s="150">
        <v>-2634.12</v>
      </c>
      <c r="BE118" s="172">
        <v>-2695.4479999999999</v>
      </c>
      <c r="BF118" s="172">
        <v>-4348.6899999999996</v>
      </c>
      <c r="BG118" s="172">
        <v>-4111.165</v>
      </c>
      <c r="BH118" s="150">
        <v>-2728.194</v>
      </c>
      <c r="BI118" s="150">
        <v>-2877.3130000000001</v>
      </c>
      <c r="BJ118" s="150">
        <v>-3777.654</v>
      </c>
      <c r="BK118" s="150">
        <v>-4982.1469999999999</v>
      </c>
      <c r="BL118" s="150">
        <v>-3561.3919999999998</v>
      </c>
      <c r="BM118" s="150">
        <v>-4814.13</v>
      </c>
      <c r="BN118" s="150">
        <v>-4188.2250000000004</v>
      </c>
      <c r="BO118" s="150">
        <v>-5563.7969999999996</v>
      </c>
      <c r="BP118" s="150">
        <v>-4167.058</v>
      </c>
      <c r="BQ118" s="150">
        <v>-4143.0349999999999</v>
      </c>
      <c r="BR118" s="150">
        <v>-4481.0479999999998</v>
      </c>
      <c r="BS118" s="150">
        <v>-7089.9350000000004</v>
      </c>
      <c r="BT118" s="150">
        <v>-4530.4530000000004</v>
      </c>
    </row>
    <row r="119" spans="1:72">
      <c r="A119" s="10" t="s">
        <v>46</v>
      </c>
      <c r="B119" s="10"/>
      <c r="C119" s="11">
        <v>429.62600000000009</v>
      </c>
      <c r="D119" s="11">
        <v>430.1690000000001</v>
      </c>
      <c r="E119" s="11">
        <v>372.464</v>
      </c>
      <c r="F119" s="11">
        <v>673.18399999999997</v>
      </c>
      <c r="G119" s="11">
        <v>393.37299999999999</v>
      </c>
      <c r="H119" s="11">
        <v>549.60200000000009</v>
      </c>
      <c r="I119" s="11">
        <v>579.89999999999986</v>
      </c>
      <c r="J119" s="11">
        <v>891.23199999999997</v>
      </c>
      <c r="K119" s="11">
        <v>576.22</v>
      </c>
      <c r="L119" s="11">
        <v>711.38400000000001</v>
      </c>
      <c r="M119" s="11">
        <v>622.97499999999991</v>
      </c>
      <c r="N119" s="11">
        <v>1024.328</v>
      </c>
      <c r="O119" s="11">
        <v>576.48699999999997</v>
      </c>
      <c r="P119" s="11">
        <v>690.66200000000003</v>
      </c>
      <c r="Q119" s="11">
        <v>596.68299999999999</v>
      </c>
      <c r="R119" s="11">
        <v>1011.1210000000001</v>
      </c>
      <c r="S119" s="11">
        <v>580.30000000000007</v>
      </c>
      <c r="T119" s="11">
        <v>810.22</v>
      </c>
      <c r="U119" s="11">
        <v>821.11400000000003</v>
      </c>
      <c r="V119" s="11">
        <v>1230.751</v>
      </c>
      <c r="W119" s="11">
        <v>650.197</v>
      </c>
      <c r="X119" s="11">
        <v>720.07299999999987</v>
      </c>
      <c r="Y119" s="11">
        <v>622.22199999999998</v>
      </c>
      <c r="Z119" s="11">
        <v>915.77400000000011</v>
      </c>
      <c r="AA119" s="11">
        <v>503.32899999999995</v>
      </c>
      <c r="AB119" s="11">
        <v>575.06700000000012</v>
      </c>
      <c r="AC119" s="11">
        <v>509.51900000000001</v>
      </c>
      <c r="AD119" s="11">
        <v>733.89300000000003</v>
      </c>
      <c r="AE119" s="11">
        <v>538.62799999999993</v>
      </c>
      <c r="AF119" s="11">
        <v>527.60899999999992</v>
      </c>
      <c r="AG119" s="11">
        <v>488.32299999999987</v>
      </c>
      <c r="AH119" s="11">
        <v>651.952</v>
      </c>
      <c r="AI119" s="11">
        <v>460.67500000000007</v>
      </c>
      <c r="AJ119" s="11">
        <v>528.42599999999993</v>
      </c>
      <c r="AK119" s="11">
        <v>553.91099999999994</v>
      </c>
      <c r="AL119" s="11">
        <v>833.83299999999986</v>
      </c>
      <c r="AM119" s="11">
        <v>413.31900000000007</v>
      </c>
      <c r="AN119" s="11">
        <v>452.08000000000004</v>
      </c>
      <c r="AO119" s="11">
        <v>482.07900000000006</v>
      </c>
      <c r="AP119" s="11">
        <v>966.34299999999996</v>
      </c>
      <c r="AQ119" s="11">
        <v>410.65</v>
      </c>
      <c r="AR119" s="11">
        <v>81.344000000000008</v>
      </c>
      <c r="AS119" s="11">
        <v>252.31300000000005</v>
      </c>
      <c r="AT119" s="11">
        <v>783.32600000000002</v>
      </c>
      <c r="AU119" s="44"/>
      <c r="AV119" s="180">
        <v>410.65</v>
      </c>
      <c r="AW119" s="180">
        <v>81.344000000000008</v>
      </c>
      <c r="AX119" s="180">
        <v>252.31300000000005</v>
      </c>
      <c r="AY119" s="180">
        <v>783.32600000000002</v>
      </c>
      <c r="AZ119" s="180">
        <v>510.02799999999991</v>
      </c>
      <c r="BA119" s="180">
        <v>514.32200000000012</v>
      </c>
      <c r="BB119" s="180">
        <v>1181.1660000000002</v>
      </c>
      <c r="BC119" s="180">
        <v>2034.739</v>
      </c>
      <c r="BD119" s="151">
        <v>2085.9400000000005</v>
      </c>
      <c r="BE119" s="180">
        <v>2678.6960000000004</v>
      </c>
      <c r="BF119" s="180">
        <v>2831.692</v>
      </c>
      <c r="BG119" s="180">
        <v>3222.4949999999999</v>
      </c>
      <c r="BH119" s="180">
        <v>2104.8780000000002</v>
      </c>
      <c r="BI119" s="180">
        <v>2433.2290000000003</v>
      </c>
      <c r="BJ119" s="180">
        <v>3239.4500000000003</v>
      </c>
      <c r="BK119" s="180">
        <v>3788.1410000000005</v>
      </c>
      <c r="BL119" s="180">
        <v>3114.9970000000003</v>
      </c>
      <c r="BM119" s="180">
        <v>3874.6040000000003</v>
      </c>
      <c r="BN119" s="180">
        <v>3692.4110000000001</v>
      </c>
      <c r="BO119" s="180">
        <v>5277.1140000000005</v>
      </c>
      <c r="BP119" s="180">
        <v>3636.9639999999999</v>
      </c>
      <c r="BQ119" s="180">
        <v>4024.9110000000001</v>
      </c>
      <c r="BR119" s="180">
        <v>4401.1369999999997</v>
      </c>
      <c r="BS119" s="180">
        <v>7731.6989999999996</v>
      </c>
      <c r="BT119" s="180">
        <v>5160.4019999999991</v>
      </c>
    </row>
    <row r="120" spans="1:72">
      <c r="A120" s="3" t="s">
        <v>47</v>
      </c>
      <c r="B120" s="3"/>
      <c r="C120" s="7">
        <v>-70.647999999999996</v>
      </c>
      <c r="D120" s="7">
        <v>-61.756</v>
      </c>
      <c r="E120" s="7">
        <v>-88.537999999999997</v>
      </c>
      <c r="F120" s="7">
        <v>120.44199999999999</v>
      </c>
      <c r="G120" s="7">
        <v>-60.3</v>
      </c>
      <c r="H120" s="7">
        <v>13.984</v>
      </c>
      <c r="I120" s="7">
        <v>57.908999999999999</v>
      </c>
      <c r="J120" s="7">
        <v>187.62100000000001</v>
      </c>
      <c r="K120" s="7">
        <v>-134.417</v>
      </c>
      <c r="L120" s="7">
        <v>47.991</v>
      </c>
      <c r="M120" s="7">
        <v>7.59</v>
      </c>
      <c r="N120" s="7">
        <v>324.66800000000001</v>
      </c>
      <c r="O120" s="7">
        <v>-48.143999999999998</v>
      </c>
      <c r="P120" s="7">
        <v>-104.504</v>
      </c>
      <c r="Q120" s="7">
        <v>-137.46799999999999</v>
      </c>
      <c r="R120" s="7">
        <v>169.905</v>
      </c>
      <c r="S120" s="7">
        <v>-185.22900000000001</v>
      </c>
      <c r="T120" s="7">
        <v>-108.292</v>
      </c>
      <c r="U120" s="7">
        <v>-108.795</v>
      </c>
      <c r="V120" s="7">
        <v>359.892</v>
      </c>
      <c r="W120" s="7">
        <v>-207.18600000000001</v>
      </c>
      <c r="X120" s="7">
        <v>-85.198999999999998</v>
      </c>
      <c r="Y120" s="7">
        <v>-112.146</v>
      </c>
      <c r="Z120" s="7">
        <v>11.505000000000001</v>
      </c>
      <c r="AA120" s="7">
        <v>-241.01</v>
      </c>
      <c r="AB120" s="7">
        <v>-245.65899999999999</v>
      </c>
      <c r="AC120" s="7">
        <v>-189.01900000000001</v>
      </c>
      <c r="AD120" s="7">
        <v>-212.09299999999999</v>
      </c>
      <c r="AE120" s="7">
        <v>-210.18100000000001</v>
      </c>
      <c r="AF120" s="7">
        <v>-193.054</v>
      </c>
      <c r="AG120" s="7">
        <v>-180.59200000000001</v>
      </c>
      <c r="AH120" s="7">
        <v>25.38</v>
      </c>
      <c r="AI120" s="7">
        <v>-168.14599999999999</v>
      </c>
      <c r="AJ120" s="7">
        <v>-47.436999999999998</v>
      </c>
      <c r="AK120" s="7">
        <v>-41.054000000000002</v>
      </c>
      <c r="AL120" s="7">
        <v>202.417</v>
      </c>
      <c r="AM120" s="7">
        <v>-268.49099999999999</v>
      </c>
      <c r="AN120" s="7">
        <v>-248.702</v>
      </c>
      <c r="AO120" s="7">
        <v>-227.37</v>
      </c>
      <c r="AP120" s="7">
        <v>141.97499999999999</v>
      </c>
      <c r="AQ120" s="7">
        <v>-350.78800000000001</v>
      </c>
      <c r="AR120" s="7">
        <v>-346.529</v>
      </c>
      <c r="AS120" s="7">
        <v>-243.03100000000001</v>
      </c>
      <c r="AT120" s="7">
        <v>-23.359000000000002</v>
      </c>
      <c r="AU120" s="44"/>
      <c r="AV120" s="172">
        <v>-350.78800000000001</v>
      </c>
      <c r="AW120" s="172">
        <v>-346.529</v>
      </c>
      <c r="AX120" s="172">
        <v>-243.03100000000001</v>
      </c>
      <c r="AY120" s="172">
        <v>-23.359000000000002</v>
      </c>
      <c r="AZ120" s="172">
        <v>-223.82900000000001</v>
      </c>
      <c r="BA120" s="172">
        <v>-178.917</v>
      </c>
      <c r="BB120" s="172">
        <v>133.73499999999999</v>
      </c>
      <c r="BC120" s="172">
        <v>704.28800000000001</v>
      </c>
      <c r="BD120" s="172">
        <v>450.99900000000002</v>
      </c>
      <c r="BE120" s="172">
        <v>753.09799999999996</v>
      </c>
      <c r="BF120" s="172">
        <v>918.23699999999997</v>
      </c>
      <c r="BG120" s="172">
        <v>1132.29</v>
      </c>
      <c r="BH120" s="150">
        <v>371.745</v>
      </c>
      <c r="BI120" s="150">
        <v>358.65800000000002</v>
      </c>
      <c r="BJ120" s="150">
        <v>572.97699999999998</v>
      </c>
      <c r="BK120" s="150">
        <v>537.88699999999994</v>
      </c>
      <c r="BL120" s="150">
        <v>38.140999999999998</v>
      </c>
      <c r="BM120" s="150">
        <v>550.45000000000005</v>
      </c>
      <c r="BN120" s="150">
        <v>585.87800000000004</v>
      </c>
      <c r="BO120" s="150">
        <v>1652.9369999999999</v>
      </c>
      <c r="BP120" s="150">
        <v>384.45600000000002</v>
      </c>
      <c r="BQ120" s="150">
        <v>611.10699999999997</v>
      </c>
      <c r="BR120" s="150">
        <v>327.75200000000001</v>
      </c>
      <c r="BS120" s="150">
        <v>2574.9870000000001</v>
      </c>
      <c r="BT120" s="150">
        <v>410.303</v>
      </c>
    </row>
    <row r="121" spans="1:72">
      <c r="A121" s="3" t="s">
        <v>56</v>
      </c>
      <c r="B121" s="14"/>
      <c r="C121" s="7">
        <v>-25.667999999999992</v>
      </c>
      <c r="D121" s="7">
        <v>1.7859999999999872</v>
      </c>
      <c r="E121" s="7">
        <v>-62.102000000000004</v>
      </c>
      <c r="F121" s="7">
        <v>103.00699999999999</v>
      </c>
      <c r="G121" s="7">
        <v>-11.372</v>
      </c>
      <c r="H121" s="7">
        <v>89.518999999999991</v>
      </c>
      <c r="I121" s="7">
        <v>76.38</v>
      </c>
      <c r="J121" s="7">
        <v>203.54200000000003</v>
      </c>
      <c r="K121" s="7">
        <v>-62.921999999999997</v>
      </c>
      <c r="L121" s="7">
        <v>64.171999999999983</v>
      </c>
      <c r="M121" s="7">
        <v>47.622000000000014</v>
      </c>
      <c r="N121" s="7">
        <v>364.92</v>
      </c>
      <c r="O121" s="7">
        <v>-0.58099999999999596</v>
      </c>
      <c r="P121" s="7">
        <v>-62.646999999999998</v>
      </c>
      <c r="Q121" s="7">
        <v>-94.83</v>
      </c>
      <c r="R121" s="7">
        <v>252.15299999999999</v>
      </c>
      <c r="S121" s="7">
        <v>-130.649</v>
      </c>
      <c r="T121" s="7">
        <v>-43.504999999999995</v>
      </c>
      <c r="U121" s="7">
        <v>-43.666000000000025</v>
      </c>
      <c r="V121" s="7">
        <v>381.65</v>
      </c>
      <c r="W121" s="7">
        <v>-157.34200000000001</v>
      </c>
      <c r="X121" s="7">
        <v>-27.291999999999973</v>
      </c>
      <c r="Y121" s="7">
        <v>52.999999999999972</v>
      </c>
      <c r="Z121" s="7">
        <v>53.466999999999985</v>
      </c>
      <c r="AA121" s="7">
        <v>-180.83799999999999</v>
      </c>
      <c r="AB121" s="7">
        <v>-192.32899999999998</v>
      </c>
      <c r="AC121" s="7">
        <v>-141.81</v>
      </c>
      <c r="AD121" s="7">
        <v>-116.33799999999997</v>
      </c>
      <c r="AE121" s="7">
        <v>-153.69499999999999</v>
      </c>
      <c r="AF121" s="7">
        <v>-128.66300000000001</v>
      </c>
      <c r="AG121" s="7">
        <v>-123.73399999999998</v>
      </c>
      <c r="AH121" s="7">
        <v>44.255999999999972</v>
      </c>
      <c r="AI121" s="7">
        <v>-128.31</v>
      </c>
      <c r="AJ121" s="7">
        <v>-7.1649999999999636</v>
      </c>
      <c r="AK121" s="7">
        <v>-2.0799999999999841</v>
      </c>
      <c r="AL121" s="7">
        <v>231.57600000000002</v>
      </c>
      <c r="AM121" s="7">
        <v>-43.700999999999993</v>
      </c>
      <c r="AN121" s="7">
        <v>-23.919000000000011</v>
      </c>
      <c r="AO121" s="7">
        <v>-0.61899999999991451</v>
      </c>
      <c r="AP121" s="7">
        <v>399.51699999999994</v>
      </c>
      <c r="AQ121" s="7">
        <v>-121.35500000000002</v>
      </c>
      <c r="AR121" s="7">
        <v>-123.77699999999999</v>
      </c>
      <c r="AS121" s="7">
        <v>-10.345999999999947</v>
      </c>
      <c r="AT121" s="7">
        <v>217.43799999999987</v>
      </c>
      <c r="AU121" s="44"/>
      <c r="AV121" s="172">
        <v>-121.355</v>
      </c>
      <c r="AW121" s="172">
        <v>-123.777</v>
      </c>
      <c r="AX121" s="172">
        <v>-10.346</v>
      </c>
      <c r="AY121" s="172">
        <v>217.43799999999999</v>
      </c>
      <c r="AZ121" s="172">
        <v>-8.0660000000000007</v>
      </c>
      <c r="BA121" s="172">
        <v>-38.473999999999997</v>
      </c>
      <c r="BB121" s="172">
        <v>225.78100000000001</v>
      </c>
      <c r="BC121" s="172">
        <v>783.90099999999995</v>
      </c>
      <c r="BD121" s="181">
        <v>787.33600000000001</v>
      </c>
      <c r="BE121" s="172">
        <v>1077.3399999999999</v>
      </c>
      <c r="BF121" s="172">
        <v>1196.3599999999999</v>
      </c>
      <c r="BG121" s="172">
        <v>1351.29</v>
      </c>
      <c r="BH121" s="172">
        <v>675.75199999999995</v>
      </c>
      <c r="BI121" s="172">
        <v>711.47900000000004</v>
      </c>
      <c r="BJ121" s="172">
        <v>1034.2059999999999</v>
      </c>
      <c r="BK121" s="172">
        <v>1034.221</v>
      </c>
      <c r="BL121" s="172">
        <v>648.96600000000001</v>
      </c>
      <c r="BM121" s="172">
        <v>1167.221</v>
      </c>
      <c r="BN121" s="172">
        <v>1232.548</v>
      </c>
      <c r="BO121" s="172">
        <v>2323.9850000000001</v>
      </c>
      <c r="BP121" s="172">
        <v>1091.154</v>
      </c>
      <c r="BQ121" s="172">
        <v>1324.463</v>
      </c>
      <c r="BR121" s="172">
        <v>1333.5509999999999</v>
      </c>
      <c r="BS121" s="172">
        <v>3664.1010000000001</v>
      </c>
      <c r="BT121" s="172">
        <v>1537.069</v>
      </c>
    </row>
    <row r="122" spans="1:72">
      <c r="A122" s="3" t="s">
        <v>263</v>
      </c>
      <c r="B122" s="33"/>
      <c r="C122" s="7">
        <v>44.980000000000004</v>
      </c>
      <c r="D122" s="7">
        <v>63.541999999999987</v>
      </c>
      <c r="E122" s="7">
        <v>26.436000000000007</v>
      </c>
      <c r="F122" s="7">
        <v>-17.435000000000002</v>
      </c>
      <c r="G122" s="7">
        <v>48.927999999999997</v>
      </c>
      <c r="H122" s="7">
        <v>75.534999999999997</v>
      </c>
      <c r="I122" s="7">
        <v>18.471000000000004</v>
      </c>
      <c r="J122" s="7">
        <v>15.921000000000021</v>
      </c>
      <c r="K122" s="7">
        <v>71.495000000000005</v>
      </c>
      <c r="L122" s="7">
        <v>16.180999999999983</v>
      </c>
      <c r="M122" s="7">
        <v>40.032000000000011</v>
      </c>
      <c r="N122" s="7">
        <v>40.25200000000001</v>
      </c>
      <c r="O122" s="7">
        <v>47.563000000000002</v>
      </c>
      <c r="P122" s="7">
        <v>41.856999999999999</v>
      </c>
      <c r="Q122" s="7">
        <v>42.637999999999991</v>
      </c>
      <c r="R122" s="7">
        <v>82.24799999999999</v>
      </c>
      <c r="S122" s="7">
        <v>54.58</v>
      </c>
      <c r="T122" s="7">
        <v>64.787000000000006</v>
      </c>
      <c r="U122" s="7">
        <v>65.129000000000005</v>
      </c>
      <c r="V122" s="7">
        <v>21.757999999999981</v>
      </c>
      <c r="W122" s="7">
        <v>49.844000000000001</v>
      </c>
      <c r="X122" s="7">
        <v>57.907000000000004</v>
      </c>
      <c r="Y122" s="7">
        <v>165.14599999999999</v>
      </c>
      <c r="Z122" s="7">
        <v>41.961999999999989</v>
      </c>
      <c r="AA122" s="7">
        <v>60.171999999999997</v>
      </c>
      <c r="AB122" s="7">
        <v>53.33</v>
      </c>
      <c r="AC122" s="7">
        <v>47.209000000000017</v>
      </c>
      <c r="AD122" s="7">
        <v>95.754999999999995</v>
      </c>
      <c r="AE122" s="7">
        <v>56.486000000000004</v>
      </c>
      <c r="AF122" s="7">
        <v>64.391000000000005</v>
      </c>
      <c r="AG122" s="7">
        <v>56.858000000000004</v>
      </c>
      <c r="AH122" s="7">
        <v>18.875999999999976</v>
      </c>
      <c r="AI122" s="7">
        <v>39.835999999999999</v>
      </c>
      <c r="AJ122" s="7">
        <v>40.272000000000006</v>
      </c>
      <c r="AK122" s="7">
        <v>38.97399999999999</v>
      </c>
      <c r="AL122" s="7">
        <v>29.15900000000002</v>
      </c>
      <c r="AM122" s="7">
        <v>224.79</v>
      </c>
      <c r="AN122" s="7">
        <v>224.78299999999999</v>
      </c>
      <c r="AO122" s="7">
        <v>226.75100000000009</v>
      </c>
      <c r="AP122" s="7">
        <v>257.54199999999992</v>
      </c>
      <c r="AQ122" s="7">
        <v>229.43299999999999</v>
      </c>
      <c r="AR122" s="7">
        <v>222.75200000000001</v>
      </c>
      <c r="AS122" s="7">
        <v>232.685</v>
      </c>
      <c r="AT122" s="7">
        <v>240.79699999999991</v>
      </c>
      <c r="AU122" s="44"/>
      <c r="AV122" s="172">
        <v>229.43299999999999</v>
      </c>
      <c r="AW122" s="172">
        <v>222.75200000000001</v>
      </c>
      <c r="AX122" s="172">
        <v>232.68499999999989</v>
      </c>
      <c r="AY122" s="172">
        <v>240.79700000000014</v>
      </c>
      <c r="AZ122" s="172">
        <v>215.76300000000001</v>
      </c>
      <c r="BA122" s="172">
        <v>140.44299999999996</v>
      </c>
      <c r="BB122" s="172">
        <v>92.046000000000106</v>
      </c>
      <c r="BC122" s="172">
        <v>79.612999999999943</v>
      </c>
      <c r="BD122" s="181">
        <v>336.33699999999999</v>
      </c>
      <c r="BE122" s="172">
        <v>324.24199999999996</v>
      </c>
      <c r="BF122" s="172">
        <v>278.12299999999993</v>
      </c>
      <c r="BG122" s="172">
        <v>219</v>
      </c>
      <c r="BH122" s="150">
        <v>304.00699999999995</v>
      </c>
      <c r="BI122" s="150">
        <v>352.82100000000003</v>
      </c>
      <c r="BJ122" s="150">
        <v>461.22899999999993</v>
      </c>
      <c r="BK122" s="150">
        <v>496.33400000000006</v>
      </c>
      <c r="BL122" s="150">
        <v>610.82500000000005</v>
      </c>
      <c r="BM122" s="150">
        <v>616.77099999999996</v>
      </c>
      <c r="BN122" s="150">
        <f t="shared" ref="BN122:BT122" si="8">+BN121-BN120</f>
        <v>646.66999999999996</v>
      </c>
      <c r="BO122" s="150">
        <f t="shared" si="8"/>
        <v>671.04800000000023</v>
      </c>
      <c r="BP122" s="150">
        <f t="shared" si="8"/>
        <v>706.69799999999998</v>
      </c>
      <c r="BQ122" s="150">
        <f t="shared" si="8"/>
        <v>713.35599999999999</v>
      </c>
      <c r="BR122" s="150">
        <f t="shared" si="8"/>
        <v>1005.799</v>
      </c>
      <c r="BS122" s="150">
        <f t="shared" si="8"/>
        <v>1089.114</v>
      </c>
      <c r="BT122" s="150">
        <f t="shared" si="8"/>
        <v>1126.7660000000001</v>
      </c>
    </row>
    <row r="124" spans="1:72">
      <c r="A124" s="2" t="s">
        <v>250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188" t="s">
        <v>250</v>
      </c>
      <c r="BG124" s="208"/>
      <c r="BH124" s="208"/>
      <c r="BI124" s="208"/>
      <c r="BJ124" s="208"/>
      <c r="BK124" s="208"/>
      <c r="BL124" s="208"/>
      <c r="BM124" s="208"/>
      <c r="BN124" s="208"/>
      <c r="BO124" s="208"/>
      <c r="BP124" s="208"/>
      <c r="BQ124" s="208"/>
      <c r="BR124" s="208"/>
      <c r="BS124" s="208"/>
      <c r="BT124" s="208"/>
    </row>
    <row r="125" spans="1:72">
      <c r="A125" s="3" t="s">
        <v>50</v>
      </c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" t="s">
        <v>50</v>
      </c>
      <c r="BC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</row>
    <row r="126" spans="1:72">
      <c r="A126" s="4"/>
      <c r="B126" s="167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</row>
    <row r="127" spans="1:72">
      <c r="A127" s="5" t="s">
        <v>45</v>
      </c>
      <c r="B127" s="21"/>
      <c r="C127" s="6" t="s">
        <v>178</v>
      </c>
      <c r="D127" s="6" t="s">
        <v>179</v>
      </c>
      <c r="E127" s="6" t="s">
        <v>180</v>
      </c>
      <c r="F127" s="6" t="s">
        <v>181</v>
      </c>
      <c r="G127" s="6" t="s">
        <v>182</v>
      </c>
      <c r="H127" s="6" t="s">
        <v>183</v>
      </c>
      <c r="I127" s="6" t="s">
        <v>184</v>
      </c>
      <c r="J127" s="6" t="s">
        <v>185</v>
      </c>
      <c r="K127" s="6" t="s">
        <v>186</v>
      </c>
      <c r="L127" s="6" t="s">
        <v>187</v>
      </c>
      <c r="M127" s="6" t="s">
        <v>188</v>
      </c>
      <c r="N127" s="6" t="s">
        <v>189</v>
      </c>
      <c r="O127" s="6" t="s">
        <v>190</v>
      </c>
      <c r="P127" s="6" t="s">
        <v>191</v>
      </c>
      <c r="Q127" s="6" t="s">
        <v>192</v>
      </c>
      <c r="R127" s="6" t="s">
        <v>193</v>
      </c>
      <c r="S127" s="6" t="s">
        <v>194</v>
      </c>
      <c r="T127" s="6" t="s">
        <v>195</v>
      </c>
      <c r="U127" s="6" t="s">
        <v>196</v>
      </c>
      <c r="V127" s="6" t="s">
        <v>197</v>
      </c>
      <c r="W127" s="6" t="s">
        <v>198</v>
      </c>
      <c r="X127" s="6" t="s">
        <v>199</v>
      </c>
      <c r="Y127" s="6" t="s">
        <v>200</v>
      </c>
      <c r="Z127" s="6" t="s">
        <v>201</v>
      </c>
      <c r="AA127" s="6" t="s">
        <v>202</v>
      </c>
      <c r="AB127" s="6" t="s">
        <v>203</v>
      </c>
      <c r="AC127" s="6" t="s">
        <v>204</v>
      </c>
      <c r="AD127" s="6" t="s">
        <v>205</v>
      </c>
      <c r="AE127" s="6" t="s">
        <v>206</v>
      </c>
      <c r="AF127" s="6" t="s">
        <v>207</v>
      </c>
      <c r="AG127" s="6" t="s">
        <v>208</v>
      </c>
      <c r="AH127" s="6" t="s">
        <v>209</v>
      </c>
      <c r="AI127" s="6" t="s">
        <v>210</v>
      </c>
      <c r="AJ127" s="6" t="s">
        <v>211</v>
      </c>
      <c r="AK127" s="6" t="s">
        <v>212</v>
      </c>
      <c r="AL127" s="6" t="s">
        <v>213</v>
      </c>
      <c r="AM127" s="6" t="s">
        <v>214</v>
      </c>
      <c r="AN127" s="6" t="s">
        <v>44</v>
      </c>
      <c r="AO127" s="6" t="s">
        <v>215</v>
      </c>
      <c r="AP127" s="6" t="s">
        <v>219</v>
      </c>
      <c r="AQ127" s="6" t="s">
        <v>225</v>
      </c>
      <c r="AR127" s="6" t="s">
        <v>228</v>
      </c>
      <c r="AS127" s="6" t="s">
        <v>232</v>
      </c>
      <c r="AT127" s="6" t="s">
        <v>245</v>
      </c>
      <c r="AU127" s="44"/>
      <c r="AV127" s="6" t="s">
        <v>225</v>
      </c>
      <c r="AW127" s="6" t="s">
        <v>228</v>
      </c>
      <c r="AX127" s="6" t="s">
        <v>232</v>
      </c>
      <c r="AY127" s="6" t="s">
        <v>245</v>
      </c>
      <c r="AZ127" s="6" t="s">
        <v>252</v>
      </c>
      <c r="BA127" s="6" t="s">
        <v>255</v>
      </c>
      <c r="BB127" s="6" t="s">
        <v>259</v>
      </c>
      <c r="BC127" s="6" t="s">
        <v>262</v>
      </c>
      <c r="BD127" s="6" t="s">
        <v>264</v>
      </c>
      <c r="BE127" s="6" t="s">
        <v>268</v>
      </c>
      <c r="BF127" s="6" t="s">
        <v>277</v>
      </c>
      <c r="BG127" s="6" t="s">
        <v>279</v>
      </c>
      <c r="BH127" s="6" t="s">
        <v>282</v>
      </c>
      <c r="BI127" s="6" t="s">
        <v>284</v>
      </c>
      <c r="BJ127" s="6" t="s">
        <v>288</v>
      </c>
      <c r="BK127" s="6" t="s">
        <v>304</v>
      </c>
      <c r="BL127" s="6" t="s">
        <v>374</v>
      </c>
      <c r="BM127" s="6" t="s">
        <v>377</v>
      </c>
      <c r="BN127" s="6" t="s">
        <v>380</v>
      </c>
      <c r="BO127" s="6" t="s">
        <v>382</v>
      </c>
      <c r="BP127" s="6" t="s">
        <v>385</v>
      </c>
      <c r="BQ127" s="6" t="s">
        <v>388</v>
      </c>
      <c r="BR127" s="6" t="s">
        <v>395</v>
      </c>
      <c r="BS127" s="6" t="s">
        <v>399</v>
      </c>
      <c r="BT127" s="6" t="s">
        <v>404</v>
      </c>
    </row>
    <row r="128" spans="1:72">
      <c r="A128" s="3" t="s">
        <v>48</v>
      </c>
      <c r="B128" s="3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>
        <v>1203.1279999999999</v>
      </c>
      <c r="T128" s="7">
        <v>1310.6000000000001</v>
      </c>
      <c r="U128" s="7">
        <v>1445.2219999999998</v>
      </c>
      <c r="V128" s="7">
        <v>1908.29</v>
      </c>
      <c r="W128" s="7">
        <v>1282.1079999999999</v>
      </c>
      <c r="X128" s="7">
        <v>1223.963</v>
      </c>
      <c r="Y128" s="7">
        <v>1186.6080000000002</v>
      </c>
      <c r="Z128" s="7">
        <v>1628.0779999999995</v>
      </c>
      <c r="AA128" s="7">
        <v>1076.616</v>
      </c>
      <c r="AB128" s="7">
        <v>1208.6889999999999</v>
      </c>
      <c r="AC128" s="7">
        <v>1213.8650000000002</v>
      </c>
      <c r="AD128" s="7">
        <v>1773.2879999999996</v>
      </c>
      <c r="AE128" s="7">
        <v>1215.5889999999999</v>
      </c>
      <c r="AF128" s="7">
        <v>1141.2739999999999</v>
      </c>
      <c r="AG128" s="7">
        <v>1096.2200000000003</v>
      </c>
      <c r="AH128" s="7">
        <v>1486.8569999999995</v>
      </c>
      <c r="AI128" s="7">
        <v>991.178</v>
      </c>
      <c r="AJ128" s="7">
        <v>1085.0640000000003</v>
      </c>
      <c r="AK128" s="7">
        <v>1119.8779999999997</v>
      </c>
      <c r="AL128" s="7">
        <v>1540.6729999999998</v>
      </c>
      <c r="AM128" s="7">
        <v>911.13400000000001</v>
      </c>
      <c r="AN128" s="7">
        <v>1012.4480000000001</v>
      </c>
      <c r="AO128" s="7">
        <v>1021.2940000000001</v>
      </c>
      <c r="AP128" s="7">
        <v>1617.0929999999998</v>
      </c>
      <c r="AQ128" s="7">
        <v>838.78499999999997</v>
      </c>
      <c r="AR128" s="7">
        <v>163.49200000000008</v>
      </c>
      <c r="AS128" s="7">
        <v>569.654</v>
      </c>
      <c r="AT128" s="7">
        <v>1865.8829999999998</v>
      </c>
      <c r="AU128" s="44"/>
      <c r="AV128" s="172">
        <v>838.78499999999997</v>
      </c>
      <c r="AW128" s="7">
        <v>163.49200000000008</v>
      </c>
      <c r="AX128" s="7">
        <v>569.654</v>
      </c>
      <c r="AY128" s="7">
        <v>1865.8829999999998</v>
      </c>
      <c r="AZ128" s="172">
        <v>1162.0719999999999</v>
      </c>
      <c r="BA128" s="7">
        <v>1212.3590000000002</v>
      </c>
      <c r="BB128" s="7">
        <v>1234.8899999999999</v>
      </c>
      <c r="BC128" s="7">
        <v>2160.4749999999999</v>
      </c>
      <c r="BD128" s="172">
        <v>2469.38</v>
      </c>
      <c r="BE128" s="172">
        <v>2977.08</v>
      </c>
      <c r="BF128" s="172">
        <v>2916.424</v>
      </c>
      <c r="BG128" s="150">
        <v>4040.2579999999998</v>
      </c>
      <c r="BH128" s="150">
        <v>2786.3119999999999</v>
      </c>
      <c r="BI128" s="150">
        <v>3308.9009999999998</v>
      </c>
      <c r="BJ128" s="150">
        <v>4447.7839999999997</v>
      </c>
      <c r="BK128" s="150">
        <v>6371</v>
      </c>
      <c r="BL128" s="150">
        <v>4926.6409999999996</v>
      </c>
      <c r="BM128" s="150">
        <v>6055.1040000000003</v>
      </c>
      <c r="BN128" s="150">
        <v>5863.4790000000003</v>
      </c>
      <c r="BO128" s="150">
        <v>8321.6980000000003</v>
      </c>
      <c r="BP128" s="47">
        <v>5740.9579999999996</v>
      </c>
      <c r="BQ128" s="47">
        <v>6700.5029999999997</v>
      </c>
      <c r="BR128" s="47">
        <v>6811.4440000000004</v>
      </c>
      <c r="BS128" s="47">
        <v>12132.387000000001</v>
      </c>
      <c r="BT128" s="47">
        <v>7926.8580000000002</v>
      </c>
    </row>
    <row r="129" spans="1:72">
      <c r="A129" s="3" t="s">
        <v>49</v>
      </c>
      <c r="B129" s="3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>
        <v>-670.226</v>
      </c>
      <c r="T129" s="7">
        <v>-581.92500000000007</v>
      </c>
      <c r="U129" s="7">
        <v>-659.98299999999995</v>
      </c>
      <c r="V129" s="7">
        <v>-852.01899999999978</v>
      </c>
      <c r="W129" s="7">
        <v>-666.26700000000005</v>
      </c>
      <c r="X129" s="7">
        <v>-556.06799999999998</v>
      </c>
      <c r="Y129" s="7">
        <v>-603.84699999999998</v>
      </c>
      <c r="Z129" s="7">
        <v>-803.80599999999981</v>
      </c>
      <c r="AA129" s="7">
        <v>-601.50400000000002</v>
      </c>
      <c r="AB129" s="7">
        <v>-661.85900000000004</v>
      </c>
      <c r="AC129" s="7">
        <v>-722.45100000000002</v>
      </c>
      <c r="AD129" s="7">
        <v>-1064.4779999999998</v>
      </c>
      <c r="AE129" s="7">
        <v>-697.76300000000003</v>
      </c>
      <c r="AF129" s="7">
        <v>-638.20400000000006</v>
      </c>
      <c r="AG129" s="7">
        <v>-620.03899999999999</v>
      </c>
      <c r="AH129" s="7">
        <v>-858.01599999999985</v>
      </c>
      <c r="AI129" s="7">
        <v>-543.79899999999998</v>
      </c>
      <c r="AJ129" s="7">
        <v>-578.0150000000001</v>
      </c>
      <c r="AK129" s="7">
        <v>-581.13400000000001</v>
      </c>
      <c r="AL129" s="7">
        <v>-735.97499999999968</v>
      </c>
      <c r="AM129" s="7">
        <v>-508.85599999999999</v>
      </c>
      <c r="AN129" s="7">
        <v>-575.73800000000006</v>
      </c>
      <c r="AO129" s="7">
        <v>-550.16699999999992</v>
      </c>
      <c r="AP129" s="7">
        <v>-670.88500000000022</v>
      </c>
      <c r="AQ129" s="7">
        <v>-435.35599999999999</v>
      </c>
      <c r="AR129" s="7">
        <v>-83.336000000000013</v>
      </c>
      <c r="AS129" s="7">
        <v>-317.49599999999998</v>
      </c>
      <c r="AT129" s="7">
        <v>-1090.5160000000001</v>
      </c>
      <c r="AU129" s="44"/>
      <c r="AV129" s="172">
        <v>-435.35599999999999</v>
      </c>
      <c r="AW129" s="7">
        <v>-83.336000000000013</v>
      </c>
      <c r="AX129" s="7">
        <v>-317.49599999999998</v>
      </c>
      <c r="AY129" s="7">
        <v>-1090.5160000000001</v>
      </c>
      <c r="AZ129" s="172">
        <v>-662.53899999999999</v>
      </c>
      <c r="BA129" s="7">
        <v>-702.21299999999997</v>
      </c>
      <c r="BB129" s="7">
        <v>-645.85000000000014</v>
      </c>
      <c r="BC129" s="7">
        <v>-974.73</v>
      </c>
      <c r="BD129" s="172">
        <v>-1115.7919999999999</v>
      </c>
      <c r="BE129" s="172">
        <v>-1135.789</v>
      </c>
      <c r="BF129" s="172">
        <v>-1240.076</v>
      </c>
      <c r="BG129" s="172">
        <v>-1737.9469999999999</v>
      </c>
      <c r="BH129" s="150">
        <v>-1228.7370000000001</v>
      </c>
      <c r="BI129" s="150">
        <v>-1479.1590000000001</v>
      </c>
      <c r="BJ129" s="150">
        <v>-2141.1999999999998</v>
      </c>
      <c r="BK129" s="150">
        <v>-3348.5430000000001</v>
      </c>
      <c r="BL129" s="150">
        <v>-2448.998</v>
      </c>
      <c r="BM129" s="150">
        <v>-2778.056</v>
      </c>
      <c r="BN129" s="150">
        <v>-2811.6590000000001</v>
      </c>
      <c r="BO129" s="150">
        <v>-3837.7469999999998</v>
      </c>
      <c r="BP129" s="150">
        <v>-2679.15</v>
      </c>
      <c r="BQ129" s="150">
        <v>-3120.4659999999999</v>
      </c>
      <c r="BR129" s="150">
        <v>-3168.3649999999998</v>
      </c>
      <c r="BS129" s="150">
        <v>-5420.1180000000004</v>
      </c>
      <c r="BT129" s="150">
        <v>-3536.3710000000001</v>
      </c>
    </row>
    <row r="130" spans="1:72">
      <c r="A130" s="10" t="s">
        <v>46</v>
      </c>
      <c r="B130" s="10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>
        <v>532.90199999999993</v>
      </c>
      <c r="T130" s="11">
        <v>728.67500000000007</v>
      </c>
      <c r="U130" s="11">
        <v>785.23899999999981</v>
      </c>
      <c r="V130" s="11">
        <v>1056.2710000000002</v>
      </c>
      <c r="W130" s="11">
        <v>615.84099999999989</v>
      </c>
      <c r="X130" s="11">
        <v>667.89499999999998</v>
      </c>
      <c r="Y130" s="11">
        <v>582.76100000000019</v>
      </c>
      <c r="Z130" s="11">
        <v>824.27199999999971</v>
      </c>
      <c r="AA130" s="11">
        <v>475.11199999999997</v>
      </c>
      <c r="AB130" s="11">
        <v>546.82999999999981</v>
      </c>
      <c r="AC130" s="11">
        <v>491.41400000000021</v>
      </c>
      <c r="AD130" s="11">
        <v>708.80999999999972</v>
      </c>
      <c r="AE130" s="11">
        <v>517.82599999999991</v>
      </c>
      <c r="AF130" s="11">
        <v>503.06999999999982</v>
      </c>
      <c r="AG130" s="11">
        <v>476.18100000000027</v>
      </c>
      <c r="AH130" s="11">
        <v>628.84099999999967</v>
      </c>
      <c r="AI130" s="11">
        <v>447.37900000000002</v>
      </c>
      <c r="AJ130" s="11">
        <v>507.04900000000009</v>
      </c>
      <c r="AK130" s="11">
        <v>538.74399999999969</v>
      </c>
      <c r="AL130" s="11">
        <v>804.69800000000009</v>
      </c>
      <c r="AM130" s="11">
        <v>402.27800000000002</v>
      </c>
      <c r="AN130" s="11">
        <v>436.71000000000004</v>
      </c>
      <c r="AO130" s="11">
        <v>471.12700000000018</v>
      </c>
      <c r="AP130" s="11">
        <v>946.20799999999963</v>
      </c>
      <c r="AQ130" s="11">
        <v>403.42899999999997</v>
      </c>
      <c r="AR130" s="11">
        <v>80.156000000000063</v>
      </c>
      <c r="AS130" s="11">
        <v>252.15800000000002</v>
      </c>
      <c r="AT130" s="11">
        <v>775.36699999999985</v>
      </c>
      <c r="AU130" s="44"/>
      <c r="AV130" s="180">
        <v>403.42899999999997</v>
      </c>
      <c r="AW130" s="11">
        <v>80.156000000000063</v>
      </c>
      <c r="AX130" s="11">
        <v>252.15800000000002</v>
      </c>
      <c r="AY130" s="11">
        <v>775.36699999999985</v>
      </c>
      <c r="AZ130" s="180">
        <v>499.5329999999999</v>
      </c>
      <c r="BA130" s="11">
        <v>510.14600000000019</v>
      </c>
      <c r="BB130" s="11">
        <v>589.04</v>
      </c>
      <c r="BC130" s="11">
        <v>1185.7449999999999</v>
      </c>
      <c r="BD130" s="180">
        <v>1353.5880000000002</v>
      </c>
      <c r="BE130" s="180">
        <v>1841.2909999999999</v>
      </c>
      <c r="BF130" s="180">
        <v>1676.348</v>
      </c>
      <c r="BG130" s="180">
        <v>2302.3109999999997</v>
      </c>
      <c r="BH130" s="180">
        <v>1557.5749999999998</v>
      </c>
      <c r="BI130" s="180">
        <v>1829.7419999999997</v>
      </c>
      <c r="BJ130" s="180">
        <v>2306.5839999999998</v>
      </c>
      <c r="BK130" s="180">
        <v>3022.4569999999999</v>
      </c>
      <c r="BL130" s="180">
        <v>2477.6429999999996</v>
      </c>
      <c r="BM130" s="180">
        <v>3277.0480000000002</v>
      </c>
      <c r="BN130" s="180">
        <v>3051.82</v>
      </c>
      <c r="BO130" s="180">
        <v>4483.9510000000009</v>
      </c>
      <c r="BP130" s="180">
        <v>3061.8079999999995</v>
      </c>
      <c r="BQ130" s="180">
        <v>3580.0369999999998</v>
      </c>
      <c r="BR130" s="180">
        <v>3643.0790000000006</v>
      </c>
      <c r="BS130" s="180">
        <v>6712.2690000000002</v>
      </c>
      <c r="BT130" s="180">
        <v>4390.4870000000001</v>
      </c>
    </row>
    <row r="131" spans="1:72">
      <c r="A131" s="3" t="s">
        <v>47</v>
      </c>
      <c r="B131" s="3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>
        <v>-170.661</v>
      </c>
      <c r="T131" s="7">
        <v>153.49299999999999</v>
      </c>
      <c r="U131" s="7">
        <v>96.710000000000008</v>
      </c>
      <c r="V131" s="7">
        <v>369.71900000000005</v>
      </c>
      <c r="W131" s="7">
        <v>-46.274999999999999</v>
      </c>
      <c r="X131" s="7">
        <v>48.689</v>
      </c>
      <c r="Y131" s="7">
        <v>38.311999999999998</v>
      </c>
      <c r="Z131" s="7">
        <v>211.02199999999999</v>
      </c>
      <c r="AA131" s="7">
        <v>-79.182000000000002</v>
      </c>
      <c r="AB131" s="7">
        <v>-55.942999999999998</v>
      </c>
      <c r="AC131" s="7">
        <v>-33.074999999999989</v>
      </c>
      <c r="AD131" s="7">
        <v>86.890999999999991</v>
      </c>
      <c r="AE131" s="7">
        <v>-106.681</v>
      </c>
      <c r="AF131" s="7">
        <v>-110.35899999999999</v>
      </c>
      <c r="AG131" s="7">
        <v>-15.718000000000018</v>
      </c>
      <c r="AH131" s="7">
        <v>115.15600000000001</v>
      </c>
      <c r="AI131" s="7">
        <v>-63.923000000000002</v>
      </c>
      <c r="AJ131" s="7">
        <v>57.365000000000002</v>
      </c>
      <c r="AK131" s="7">
        <v>57.802</v>
      </c>
      <c r="AL131" s="7">
        <v>268.29300000000001</v>
      </c>
      <c r="AM131" s="7">
        <v>-26.809000000000001</v>
      </c>
      <c r="AN131" s="7">
        <v>-208.52</v>
      </c>
      <c r="AO131" s="7">
        <v>-12.33499999999998</v>
      </c>
      <c r="AP131" s="7">
        <v>311.89599999999996</v>
      </c>
      <c r="AQ131" s="7">
        <v>-159.15199999999999</v>
      </c>
      <c r="AR131" s="7">
        <v>-213.80200000000002</v>
      </c>
      <c r="AS131" s="7">
        <v>-182.13399999999996</v>
      </c>
      <c r="AT131" s="7">
        <v>265.76499999999999</v>
      </c>
      <c r="AU131" s="44"/>
      <c r="AV131" s="172">
        <v>-159.15199999999999</v>
      </c>
      <c r="AW131" s="7">
        <v>-213.80200000000002</v>
      </c>
      <c r="AX131" s="7">
        <v>-182.13399999999996</v>
      </c>
      <c r="AY131" s="7">
        <v>265.76499999999999</v>
      </c>
      <c r="AZ131" s="172">
        <v>-189.25200000000001</v>
      </c>
      <c r="BA131" s="7">
        <v>182.92100000000002</v>
      </c>
      <c r="BB131" s="7">
        <v>-61.551000000000002</v>
      </c>
      <c r="BC131" s="7">
        <v>239.87099999999998</v>
      </c>
      <c r="BD131" s="172">
        <v>404.23</v>
      </c>
      <c r="BE131" s="172">
        <v>551.46400000000006</v>
      </c>
      <c r="BF131" s="172">
        <v>361.99900000000002</v>
      </c>
      <c r="BG131" s="172">
        <v>315.11599999999999</v>
      </c>
      <c r="BH131" s="150">
        <v>319.85300000000001</v>
      </c>
      <c r="BI131" s="150">
        <v>443.55700000000002</v>
      </c>
      <c r="BJ131" s="150">
        <v>525.13900000000001</v>
      </c>
      <c r="BK131" s="150">
        <v>782.18299999999999</v>
      </c>
      <c r="BL131" s="150">
        <v>65.367999999999995</v>
      </c>
      <c r="BM131" s="150">
        <v>671.904</v>
      </c>
      <c r="BN131" s="150">
        <v>561.93899999999996</v>
      </c>
      <c r="BO131" s="150">
        <v>1472.7809999999999</v>
      </c>
      <c r="BP131" s="150">
        <v>423.61500000000001</v>
      </c>
      <c r="BQ131" s="150">
        <v>775.75900000000001</v>
      </c>
      <c r="BR131" s="150">
        <v>440.12400000000002</v>
      </c>
      <c r="BS131" s="150">
        <v>2133.6880000000001</v>
      </c>
      <c r="BT131" s="150">
        <v>371.80399999999997</v>
      </c>
    </row>
    <row r="132" spans="1:72">
      <c r="A132" s="3" t="s">
        <v>56</v>
      </c>
      <c r="B132" s="14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>
        <v>-116.081</v>
      </c>
      <c r="T132" s="7">
        <v>218.28000000000003</v>
      </c>
      <c r="U132" s="7">
        <v>161.839</v>
      </c>
      <c r="V132" s="7">
        <v>391.47699999999998</v>
      </c>
      <c r="W132" s="7">
        <v>3.5690000000000026</v>
      </c>
      <c r="X132" s="7">
        <v>106.596</v>
      </c>
      <c r="Y132" s="7">
        <v>203.45799999999997</v>
      </c>
      <c r="Z132" s="7">
        <v>252.98399999999998</v>
      </c>
      <c r="AA132" s="7">
        <v>-19.010000000000005</v>
      </c>
      <c r="AB132" s="7">
        <v>-2.6129999999999995</v>
      </c>
      <c r="AC132" s="7">
        <v>14.134000000000029</v>
      </c>
      <c r="AD132" s="7">
        <v>103.65699999999998</v>
      </c>
      <c r="AE132" s="7">
        <v>-84.679000000000002</v>
      </c>
      <c r="AF132" s="7">
        <v>-45.967999999999989</v>
      </c>
      <c r="AG132" s="7">
        <v>11.222999999999985</v>
      </c>
      <c r="AH132" s="7">
        <v>113.62100000000001</v>
      </c>
      <c r="AI132" s="7">
        <v>-39.900000000000006</v>
      </c>
      <c r="AJ132" s="7">
        <v>81.221000000000004</v>
      </c>
      <c r="AK132" s="7">
        <v>78.784999999999997</v>
      </c>
      <c r="AL132" s="7">
        <v>284.08999999999997</v>
      </c>
      <c r="AM132" s="7">
        <v>183.11199999999999</v>
      </c>
      <c r="AN132" s="7">
        <v>-53.64700000000002</v>
      </c>
      <c r="AO132" s="7">
        <v>272.79700000000008</v>
      </c>
      <c r="AP132" s="7">
        <v>412.99399999999991</v>
      </c>
      <c r="AQ132" s="7">
        <v>61.350999999999999</v>
      </c>
      <c r="AR132" s="7">
        <v>0.78600000000000136</v>
      </c>
      <c r="AS132" s="7">
        <v>42.973000000000013</v>
      </c>
      <c r="AT132" s="7">
        <v>498.40099999999995</v>
      </c>
      <c r="AU132" s="44"/>
      <c r="AV132" s="172">
        <v>61.350999999999999</v>
      </c>
      <c r="AW132" s="7">
        <v>0.78600000000000136</v>
      </c>
      <c r="AX132" s="7">
        <v>42.973000000000013</v>
      </c>
      <c r="AY132" s="7">
        <v>498.40099999999995</v>
      </c>
      <c r="AZ132" s="172">
        <v>18.936999999999983</v>
      </c>
      <c r="BA132" s="7">
        <v>316.46000000000004</v>
      </c>
      <c r="BB132" s="7">
        <v>5.7590000000000146</v>
      </c>
      <c r="BC132" s="7">
        <v>295.91799999999995</v>
      </c>
      <c r="BD132" s="172">
        <v>713.46399999999994</v>
      </c>
      <c r="BE132" s="172">
        <v>889.34300000000007</v>
      </c>
      <c r="BF132" s="172">
        <v>628.726</v>
      </c>
      <c r="BG132" s="172">
        <v>262.12299999999999</v>
      </c>
      <c r="BH132" s="172">
        <v>563.80600000000004</v>
      </c>
      <c r="BI132" s="172">
        <v>757.20300000000009</v>
      </c>
      <c r="BJ132" s="172">
        <v>923.42000000000007</v>
      </c>
      <c r="BK132" s="172">
        <v>1178.511</v>
      </c>
      <c r="BL132" s="172">
        <v>596.85500000000002</v>
      </c>
      <c r="BM132" s="172">
        <v>1179.8629999999998</v>
      </c>
      <c r="BN132" s="172">
        <v>1075.8800000000001</v>
      </c>
      <c r="BO132" s="172">
        <v>2010.1509999999998</v>
      </c>
      <c r="BP132" s="172">
        <v>582.88499999999999</v>
      </c>
      <c r="BQ132" s="172">
        <v>1787.857</v>
      </c>
      <c r="BR132" s="172">
        <v>1254.029</v>
      </c>
      <c r="BS132" s="172">
        <v>3082.1469999999999</v>
      </c>
      <c r="BT132" s="172">
        <v>1356.77</v>
      </c>
    </row>
    <row r="133" spans="1:72">
      <c r="A133" s="3" t="s">
        <v>263</v>
      </c>
      <c r="B133" s="33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>
        <v>54.58</v>
      </c>
      <c r="T133" s="7">
        <v>64.787000000000006</v>
      </c>
      <c r="U133" s="7">
        <v>65.129000000000005</v>
      </c>
      <c r="V133" s="7">
        <v>21.757999999999981</v>
      </c>
      <c r="W133" s="7">
        <v>49.844000000000001</v>
      </c>
      <c r="X133" s="7">
        <v>57.907000000000004</v>
      </c>
      <c r="Y133" s="7">
        <v>165.14599999999999</v>
      </c>
      <c r="Z133" s="7">
        <v>41.961999999999989</v>
      </c>
      <c r="AA133" s="7">
        <v>60.171999999999997</v>
      </c>
      <c r="AB133" s="7">
        <v>53.33</v>
      </c>
      <c r="AC133" s="7">
        <v>47.209000000000017</v>
      </c>
      <c r="AD133" s="7">
        <v>16.765999999999991</v>
      </c>
      <c r="AE133" s="7">
        <v>22.001999999999999</v>
      </c>
      <c r="AF133" s="7">
        <v>64.391000000000005</v>
      </c>
      <c r="AG133" s="7">
        <v>26.941000000000003</v>
      </c>
      <c r="AH133" s="7">
        <v>-1.5349999999999966</v>
      </c>
      <c r="AI133" s="7">
        <v>24.023</v>
      </c>
      <c r="AJ133" s="7">
        <v>23.855999999999998</v>
      </c>
      <c r="AK133" s="7">
        <v>20.982999999999997</v>
      </c>
      <c r="AL133" s="7">
        <v>15.797000000000011</v>
      </c>
      <c r="AM133" s="7">
        <v>209.92099999999999</v>
      </c>
      <c r="AN133" s="7">
        <v>154.87299999999999</v>
      </c>
      <c r="AO133" s="7">
        <v>285.13200000000006</v>
      </c>
      <c r="AP133" s="7">
        <v>101.09799999999996</v>
      </c>
      <c r="AQ133" s="7">
        <v>220.50299999999999</v>
      </c>
      <c r="AR133" s="7">
        <v>214.58800000000002</v>
      </c>
      <c r="AS133" s="7">
        <v>225.10699999999997</v>
      </c>
      <c r="AT133" s="7">
        <v>232.63599999999997</v>
      </c>
      <c r="AU133" s="44"/>
      <c r="AV133" s="172">
        <v>220.50299999999999</v>
      </c>
      <c r="AW133" s="7">
        <v>214.58800000000002</v>
      </c>
      <c r="AX133" s="7">
        <v>225.10699999999997</v>
      </c>
      <c r="AY133" s="7">
        <v>232.63599999999997</v>
      </c>
      <c r="AZ133" s="172">
        <v>208.18899999999999</v>
      </c>
      <c r="BA133" s="7">
        <v>133.53900000000002</v>
      </c>
      <c r="BB133" s="7">
        <v>67.31</v>
      </c>
      <c r="BC133" s="7">
        <v>56.046999999999969</v>
      </c>
      <c r="BD133" s="172">
        <v>309.23399999999998</v>
      </c>
      <c r="BE133" s="172">
        <v>337.87900000000002</v>
      </c>
      <c r="BF133" s="172">
        <v>266.72699999999998</v>
      </c>
      <c r="BG133" s="172">
        <v>-52.993000000000002</v>
      </c>
      <c r="BH133" s="150">
        <v>243.95300000000003</v>
      </c>
      <c r="BI133" s="150">
        <v>313.64600000000007</v>
      </c>
      <c r="BJ133" s="150">
        <v>398.28100000000006</v>
      </c>
      <c r="BK133" s="150">
        <v>396.32799999999997</v>
      </c>
      <c r="BL133" s="150">
        <v>531.48700000000008</v>
      </c>
      <c r="BM133" s="150">
        <v>507.95899999999983</v>
      </c>
      <c r="BN133" s="150">
        <f t="shared" ref="BN133:BT133" si="9">+BN132-BN131</f>
        <v>513.94100000000014</v>
      </c>
      <c r="BO133" s="150">
        <f t="shared" si="9"/>
        <v>537.36999999999989</v>
      </c>
      <c r="BP133" s="150">
        <f t="shared" si="9"/>
        <v>159.26999999999998</v>
      </c>
      <c r="BQ133" s="150">
        <f t="shared" si="9"/>
        <v>1012.098</v>
      </c>
      <c r="BR133" s="150">
        <f t="shared" si="9"/>
        <v>813.90499999999997</v>
      </c>
      <c r="BS133" s="150">
        <f t="shared" si="9"/>
        <v>948.45899999999983</v>
      </c>
      <c r="BT133" s="150">
        <f t="shared" si="9"/>
        <v>984.96600000000001</v>
      </c>
    </row>
    <row r="134" spans="1:72">
      <c r="A134" s="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44"/>
      <c r="AV134" s="27"/>
      <c r="AW134" s="27"/>
      <c r="AX134" s="27"/>
      <c r="AY134" s="27"/>
      <c r="AZ134" s="27"/>
      <c r="BA134" s="27"/>
      <c r="BB134" s="27"/>
      <c r="BC134" s="27"/>
      <c r="BD134" s="27"/>
      <c r="BJ134" s="27"/>
      <c r="BK134" s="27"/>
      <c r="BL134" s="27"/>
      <c r="BM134" s="27"/>
      <c r="BN134" s="27"/>
      <c r="BO134" s="27"/>
      <c r="BP134" s="7"/>
      <c r="BQ134" s="7"/>
      <c r="BR134" s="7"/>
      <c r="BS134" s="7"/>
      <c r="BT134" s="7"/>
    </row>
    <row r="135" spans="1:72">
      <c r="A135" s="2" t="s">
        <v>1</v>
      </c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AS135" s="7"/>
      <c r="AT135" s="7"/>
      <c r="AU135" s="44"/>
      <c r="AV135" s="188" t="s">
        <v>1</v>
      </c>
      <c r="AW135" s="7"/>
      <c r="AX135" s="7"/>
      <c r="AY135" s="7"/>
      <c r="AZ135" s="7"/>
      <c r="BA135" s="7"/>
      <c r="BB135" s="7"/>
      <c r="BG135" s="208"/>
      <c r="BH135" s="208"/>
      <c r="BI135" s="208"/>
      <c r="BJ135" s="208"/>
      <c r="BK135" s="208"/>
      <c r="BL135" s="208"/>
      <c r="BM135" s="208"/>
      <c r="BN135" s="208"/>
      <c r="BO135" s="208"/>
      <c r="BP135" s="208"/>
      <c r="BQ135" s="208"/>
      <c r="BR135" s="208"/>
      <c r="BS135" s="208"/>
      <c r="BT135" s="208"/>
    </row>
    <row r="136" spans="1:72">
      <c r="A136" s="3" t="s">
        <v>50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AU136" s="44"/>
      <c r="AV136" s="187" t="s">
        <v>50</v>
      </c>
      <c r="BC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</row>
    <row r="137" spans="1:72">
      <c r="A137" s="4"/>
      <c r="AU137" s="4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</row>
    <row r="138" spans="1:72">
      <c r="A138" s="5" t="s">
        <v>45</v>
      </c>
      <c r="B138" s="21"/>
      <c r="C138" s="6" t="s">
        <v>178</v>
      </c>
      <c r="D138" s="6" t="s">
        <v>179</v>
      </c>
      <c r="E138" s="6" t="s">
        <v>180</v>
      </c>
      <c r="F138" s="6" t="s">
        <v>181</v>
      </c>
      <c r="G138" s="6" t="s">
        <v>182</v>
      </c>
      <c r="H138" s="6" t="s">
        <v>183</v>
      </c>
      <c r="I138" s="6" t="s">
        <v>184</v>
      </c>
      <c r="J138" s="6" t="s">
        <v>185</v>
      </c>
      <c r="K138" s="6" t="s">
        <v>186</v>
      </c>
      <c r="L138" s="6" t="s">
        <v>187</v>
      </c>
      <c r="M138" s="6" t="s">
        <v>188</v>
      </c>
      <c r="N138" s="6" t="s">
        <v>189</v>
      </c>
      <c r="O138" s="6" t="s">
        <v>190</v>
      </c>
      <c r="P138" s="6" t="s">
        <v>191</v>
      </c>
      <c r="Q138" s="6" t="s">
        <v>192</v>
      </c>
      <c r="R138" s="6" t="s">
        <v>193</v>
      </c>
      <c r="S138" s="6" t="s">
        <v>194</v>
      </c>
      <c r="T138" s="6" t="s">
        <v>195</v>
      </c>
      <c r="U138" s="6" t="s">
        <v>196</v>
      </c>
      <c r="V138" s="6" t="s">
        <v>197</v>
      </c>
      <c r="W138" s="6" t="s">
        <v>198</v>
      </c>
      <c r="X138" s="6" t="s">
        <v>199</v>
      </c>
      <c r="Y138" s="6" t="s">
        <v>200</v>
      </c>
      <c r="Z138" s="6" t="s">
        <v>201</v>
      </c>
      <c r="AA138" s="6" t="s">
        <v>202</v>
      </c>
      <c r="AB138" s="6" t="s">
        <v>203</v>
      </c>
      <c r="AC138" s="6" t="s">
        <v>204</v>
      </c>
      <c r="AD138" s="6" t="s">
        <v>205</v>
      </c>
      <c r="AE138" s="6" t="s">
        <v>206</v>
      </c>
      <c r="AF138" s="6" t="s">
        <v>207</v>
      </c>
      <c r="AG138" s="6" t="s">
        <v>208</v>
      </c>
      <c r="AH138" s="6" t="s">
        <v>209</v>
      </c>
      <c r="AI138" s="6" t="s">
        <v>210</v>
      </c>
      <c r="AJ138" s="6" t="s">
        <v>211</v>
      </c>
      <c r="AK138" s="6" t="s">
        <v>212</v>
      </c>
      <c r="AL138" s="6" t="s">
        <v>213</v>
      </c>
      <c r="AM138" s="6" t="s">
        <v>214</v>
      </c>
      <c r="AN138" s="6" t="s">
        <v>44</v>
      </c>
      <c r="AO138" s="6" t="s">
        <v>215</v>
      </c>
      <c r="AP138" s="6" t="s">
        <v>219</v>
      </c>
      <c r="AQ138" s="6" t="s">
        <v>225</v>
      </c>
      <c r="AR138" s="6" t="s">
        <v>228</v>
      </c>
      <c r="AS138" s="6" t="s">
        <v>232</v>
      </c>
      <c r="AT138" s="6" t="s">
        <v>245</v>
      </c>
      <c r="AU138" s="44"/>
      <c r="AV138" s="6" t="s">
        <v>225</v>
      </c>
      <c r="AW138" s="6" t="s">
        <v>228</v>
      </c>
      <c r="AX138" s="6" t="s">
        <v>232</v>
      </c>
      <c r="AY138" s="6" t="s">
        <v>245</v>
      </c>
      <c r="AZ138" s="6" t="s">
        <v>252</v>
      </c>
      <c r="BA138" s="6" t="s">
        <v>255</v>
      </c>
      <c r="BB138" s="6" t="s">
        <v>259</v>
      </c>
      <c r="BC138" s="6" t="s">
        <v>262</v>
      </c>
      <c r="BD138" s="6" t="s">
        <v>264</v>
      </c>
      <c r="BE138" s="6" t="s">
        <v>268</v>
      </c>
      <c r="BF138" s="6" t="s">
        <v>277</v>
      </c>
      <c r="BG138" s="6" t="s">
        <v>279</v>
      </c>
      <c r="BH138" s="6" t="s">
        <v>282</v>
      </c>
      <c r="BI138" s="6" t="s">
        <v>284</v>
      </c>
      <c r="BJ138" s="6" t="s">
        <v>288</v>
      </c>
      <c r="BK138" s="6" t="s">
        <v>304</v>
      </c>
      <c r="BL138" s="6" t="s">
        <v>374</v>
      </c>
      <c r="BM138" s="6" t="s">
        <v>377</v>
      </c>
      <c r="BN138" s="6" t="s">
        <v>380</v>
      </c>
      <c r="BO138" s="6" t="s">
        <v>382</v>
      </c>
      <c r="BP138" s="6" t="s">
        <v>385</v>
      </c>
      <c r="BQ138" s="6" t="s">
        <v>388</v>
      </c>
      <c r="BR138" s="6" t="s">
        <v>395</v>
      </c>
      <c r="BS138" s="6" t="s">
        <v>399</v>
      </c>
      <c r="BT138" s="6" t="s">
        <v>404</v>
      </c>
    </row>
    <row r="139" spans="1:72">
      <c r="A139" s="3" t="s">
        <v>48</v>
      </c>
      <c r="B139" s="3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>
        <v>155.57300000000001</v>
      </c>
      <c r="T139" s="7">
        <v>179.773</v>
      </c>
      <c r="U139" s="7">
        <v>106.06299999999999</v>
      </c>
      <c r="V139" s="7">
        <v>414.95299999999997</v>
      </c>
      <c r="W139" s="7">
        <v>121.343</v>
      </c>
      <c r="X139" s="7">
        <v>134.983</v>
      </c>
      <c r="Y139" s="7">
        <v>109.90999999999997</v>
      </c>
      <c r="Z139" s="7">
        <v>193.976</v>
      </c>
      <c r="AA139" s="7">
        <v>85.56</v>
      </c>
      <c r="AB139" s="7">
        <v>77.10499999999999</v>
      </c>
      <c r="AC139" s="7">
        <v>50.837999999999994</v>
      </c>
      <c r="AD139" s="7">
        <v>68.501000000000033</v>
      </c>
      <c r="AE139" s="7">
        <v>59.04</v>
      </c>
      <c r="AF139" s="7">
        <v>73.882000000000005</v>
      </c>
      <c r="AG139" s="7">
        <v>34.323000000000008</v>
      </c>
      <c r="AH139" s="7">
        <v>57.748999999999995</v>
      </c>
      <c r="AI139" s="7">
        <v>33.04</v>
      </c>
      <c r="AJ139" s="7">
        <v>65.775000000000006</v>
      </c>
      <c r="AK139" s="7">
        <v>39.068000000000012</v>
      </c>
      <c r="AL139" s="7">
        <v>57.619999999999976</v>
      </c>
      <c r="AM139" s="7">
        <v>25.49</v>
      </c>
      <c r="AN139" s="7">
        <v>38.897000000000006</v>
      </c>
      <c r="AO139" s="7">
        <v>29.521000000000001</v>
      </c>
      <c r="AP139" s="7">
        <v>41.291999999999987</v>
      </c>
      <c r="AQ139" s="7">
        <v>21.786999999999999</v>
      </c>
      <c r="AR139" s="7">
        <v>2.5920000000000023</v>
      </c>
      <c r="AS139" s="7">
        <v>1.7089999999999996</v>
      </c>
      <c r="AT139" s="7">
        <v>23.880000000000003</v>
      </c>
      <c r="AU139" s="44"/>
      <c r="AV139" s="7">
        <v>21.786999999999999</v>
      </c>
      <c r="AW139" s="7">
        <v>2.5920000000000023</v>
      </c>
      <c r="AX139" s="7">
        <v>1.7089999999999996</v>
      </c>
      <c r="AY139" s="7">
        <v>23.880000000000003</v>
      </c>
      <c r="AZ139" s="172">
        <v>18.872</v>
      </c>
      <c r="BA139" s="7">
        <v>13.232999999999997</v>
      </c>
      <c r="BB139" s="7">
        <v>2026.5679999999998</v>
      </c>
      <c r="BC139" s="7">
        <v>2476.136</v>
      </c>
      <c r="BD139" s="172">
        <v>2250.6799999999998</v>
      </c>
      <c r="BE139" s="172">
        <v>2397.0639999999999</v>
      </c>
      <c r="BF139" s="172">
        <v>4263.9579999999996</v>
      </c>
      <c r="BG139" s="150">
        <v>3293.402</v>
      </c>
      <c r="BH139" s="150">
        <v>2046.76</v>
      </c>
      <c r="BI139" s="150">
        <v>2001.6410000000001</v>
      </c>
      <c r="BJ139" s="150">
        <v>2569.3200000000002</v>
      </c>
      <c r="BK139" s="150">
        <v>2399.288</v>
      </c>
      <c r="BL139" s="150">
        <v>1749.748</v>
      </c>
      <c r="BM139" s="150">
        <v>2633.63</v>
      </c>
      <c r="BN139" s="150">
        <v>2017.1569999999999</v>
      </c>
      <c r="BO139" s="150">
        <v>2519.2130000000002</v>
      </c>
      <c r="BP139" s="47">
        <v>2063.0639999999999</v>
      </c>
      <c r="BQ139" s="47">
        <v>1467.443</v>
      </c>
      <c r="BR139" s="47">
        <v>2070.741</v>
      </c>
      <c r="BS139" s="47">
        <v>2689.2469999999998</v>
      </c>
      <c r="BT139" s="47">
        <v>1763.9970000000001</v>
      </c>
    </row>
    <row r="140" spans="1:72">
      <c r="A140" s="3" t="s">
        <v>49</v>
      </c>
      <c r="B140" s="3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>
        <v>-108.175</v>
      </c>
      <c r="T140" s="7">
        <v>-98.227999999999994</v>
      </c>
      <c r="U140" s="7">
        <v>-70.188000000000017</v>
      </c>
      <c r="V140" s="7">
        <v>-240.47299999999996</v>
      </c>
      <c r="W140" s="7">
        <v>-86.986999999999995</v>
      </c>
      <c r="X140" s="7">
        <v>-82.805000000000007</v>
      </c>
      <c r="Y140" s="7">
        <v>-70.449000000000012</v>
      </c>
      <c r="Z140" s="7">
        <v>-102.47399999999996</v>
      </c>
      <c r="AA140" s="7">
        <v>-57.343000000000004</v>
      </c>
      <c r="AB140" s="7">
        <v>-48.867999999999995</v>
      </c>
      <c r="AC140" s="7">
        <v>-32.73299999999999</v>
      </c>
      <c r="AD140" s="7">
        <v>-43.418000000000006</v>
      </c>
      <c r="AE140" s="7">
        <v>-38.238</v>
      </c>
      <c r="AF140" s="7">
        <v>-49.343000000000004</v>
      </c>
      <c r="AG140" s="7">
        <v>-22.180999999999997</v>
      </c>
      <c r="AH140" s="7">
        <v>-34.638000000000005</v>
      </c>
      <c r="AI140" s="7">
        <v>-19.744</v>
      </c>
      <c r="AJ140" s="7">
        <v>-44.397999999999996</v>
      </c>
      <c r="AK140" s="7">
        <v>-23.90100000000001</v>
      </c>
      <c r="AL140" s="7">
        <v>-28.484999999999999</v>
      </c>
      <c r="AM140" s="7">
        <v>-14.449</v>
      </c>
      <c r="AN140" s="7">
        <v>-23.527000000000001</v>
      </c>
      <c r="AO140" s="7">
        <v>-18.569000000000003</v>
      </c>
      <c r="AP140" s="7">
        <v>-21.156999999999996</v>
      </c>
      <c r="AQ140" s="7">
        <v>-14.566000000000001</v>
      </c>
      <c r="AR140" s="7">
        <v>-1.4039999999999999</v>
      </c>
      <c r="AS140" s="7">
        <v>-1.5540000000000003</v>
      </c>
      <c r="AT140" s="7">
        <v>-15.920999999999999</v>
      </c>
      <c r="AU140" s="44"/>
      <c r="AV140" s="7">
        <v>-14.566000000000001</v>
      </c>
      <c r="AW140" s="7">
        <v>-1.4039999999999999</v>
      </c>
      <c r="AX140" s="7">
        <v>-1.5540000000000003</v>
      </c>
      <c r="AY140" s="7">
        <v>-15.920999999999999</v>
      </c>
      <c r="AZ140" s="172">
        <v>-8.3770000000000007</v>
      </c>
      <c r="BA140" s="7">
        <v>-9.0570000000000004</v>
      </c>
      <c r="BB140" s="7">
        <v>-1434.442</v>
      </c>
      <c r="BC140" s="7">
        <v>-1627.1420000000001</v>
      </c>
      <c r="BD140" s="172">
        <v>-1518.328</v>
      </c>
      <c r="BE140" s="172">
        <v>-1559.6590000000001</v>
      </c>
      <c r="BF140" s="172">
        <v>-3108.614</v>
      </c>
      <c r="BG140" s="172">
        <v>-2373.2179999999998</v>
      </c>
      <c r="BH140" s="150">
        <v>-1499.4570000000001</v>
      </c>
      <c r="BI140" s="150">
        <v>-1398.154</v>
      </c>
      <c r="BJ140" s="150">
        <v>-1636.454</v>
      </c>
      <c r="BK140" s="150">
        <v>-1633.604</v>
      </c>
      <c r="BL140" s="150">
        <v>-1112.394</v>
      </c>
      <c r="BM140" s="150">
        <v>-2036.0740000000001</v>
      </c>
      <c r="BN140" s="150">
        <v>-1376.566</v>
      </c>
      <c r="BO140" s="150">
        <v>-1726.05</v>
      </c>
      <c r="BP140" s="150">
        <v>-1487.9079999999999</v>
      </c>
      <c r="BQ140" s="150">
        <v>-1022.569</v>
      </c>
      <c r="BR140" s="150">
        <v>-1312.683</v>
      </c>
      <c r="BS140" s="150">
        <v>-1669.817</v>
      </c>
      <c r="BT140" s="150">
        <v>-994.08199999999999</v>
      </c>
    </row>
    <row r="141" spans="1:72">
      <c r="A141" s="10" t="s">
        <v>46</v>
      </c>
      <c r="B141" s="10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>
        <v>47.39800000000001</v>
      </c>
      <c r="T141" s="11">
        <v>81.545000000000002</v>
      </c>
      <c r="U141" s="11">
        <v>35.874999999999972</v>
      </c>
      <c r="V141" s="11">
        <v>174.48000000000002</v>
      </c>
      <c r="W141" s="11">
        <v>34.356000000000009</v>
      </c>
      <c r="X141" s="11">
        <v>52.178000000000011</v>
      </c>
      <c r="Y141" s="11">
        <v>39.460999999999956</v>
      </c>
      <c r="Z141" s="11">
        <v>91.502000000000038</v>
      </c>
      <c r="AA141" s="11">
        <v>28.216999999999999</v>
      </c>
      <c r="AB141" s="11">
        <v>28.236999999999995</v>
      </c>
      <c r="AC141" s="11">
        <v>18.105000000000004</v>
      </c>
      <c r="AD141" s="11">
        <v>25.083000000000027</v>
      </c>
      <c r="AE141" s="11">
        <v>20.802</v>
      </c>
      <c r="AF141" s="11">
        <v>24.538999999999994</v>
      </c>
      <c r="AG141" s="11">
        <v>12.14200000000001</v>
      </c>
      <c r="AH141" s="11">
        <v>23.11099999999999</v>
      </c>
      <c r="AI141" s="11">
        <v>13.295999999999999</v>
      </c>
      <c r="AJ141" s="11">
        <v>21.377000000000002</v>
      </c>
      <c r="AK141" s="11">
        <v>15.167000000000002</v>
      </c>
      <c r="AL141" s="11">
        <v>29.134999999999977</v>
      </c>
      <c r="AM141" s="11">
        <v>11.040999999999999</v>
      </c>
      <c r="AN141" s="11">
        <v>15.370000000000003</v>
      </c>
      <c r="AO141" s="11">
        <v>10.951999999999998</v>
      </c>
      <c r="AP141" s="11">
        <v>20.134999999999991</v>
      </c>
      <c r="AQ141" s="11">
        <v>7.2209999999999983</v>
      </c>
      <c r="AR141" s="11">
        <v>1.1880000000000024</v>
      </c>
      <c r="AS141" s="11">
        <v>0.15499999999999936</v>
      </c>
      <c r="AT141" s="11">
        <v>7.9590000000000032</v>
      </c>
      <c r="AU141" s="44"/>
      <c r="AV141" s="11">
        <v>7.2209999999999983</v>
      </c>
      <c r="AW141" s="11">
        <v>1.1880000000000024</v>
      </c>
      <c r="AX141" s="11">
        <v>0.15499999999999936</v>
      </c>
      <c r="AY141" s="11">
        <v>7.9590000000000032</v>
      </c>
      <c r="AZ141" s="180">
        <v>10.494999999999999</v>
      </c>
      <c r="BA141" s="11">
        <v>4.1759999999999966</v>
      </c>
      <c r="BB141" s="11">
        <v>592.12599999999986</v>
      </c>
      <c r="BC141" s="11">
        <v>848.99399999999991</v>
      </c>
      <c r="BD141" s="180">
        <v>732.35199999999986</v>
      </c>
      <c r="BE141" s="180">
        <v>837.40499999999975</v>
      </c>
      <c r="BF141" s="180">
        <v>1155.3439999999996</v>
      </c>
      <c r="BG141" s="180">
        <v>920.1840000000002</v>
      </c>
      <c r="BH141" s="153">
        <v>547.30299999999988</v>
      </c>
      <c r="BI141" s="153">
        <v>603.48700000000008</v>
      </c>
      <c r="BJ141" s="153">
        <v>932.86600000000021</v>
      </c>
      <c r="BK141" s="153">
        <v>765.68399999999997</v>
      </c>
      <c r="BL141" s="153">
        <v>637.35400000000004</v>
      </c>
      <c r="BM141" s="153">
        <v>597.55600000000004</v>
      </c>
      <c r="BN141" s="153">
        <v>640.59099999999989</v>
      </c>
      <c r="BO141" s="153">
        <v>793.16300000000024</v>
      </c>
      <c r="BP141" s="180">
        <v>575.15599999999995</v>
      </c>
      <c r="BQ141" s="180">
        <v>444.87400000000002</v>
      </c>
      <c r="BR141" s="180">
        <v>758.05799999999999</v>
      </c>
      <c r="BS141" s="180">
        <v>1019.4299999999998</v>
      </c>
      <c r="BT141" s="180">
        <v>769.91500000000008</v>
      </c>
    </row>
    <row r="142" spans="1:72">
      <c r="A142" s="3" t="s">
        <v>47</v>
      </c>
      <c r="B142" s="3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>
        <v>-14.568</v>
      </c>
      <c r="T142" s="7">
        <v>-261.78500000000003</v>
      </c>
      <c r="U142" s="7">
        <v>-205.505</v>
      </c>
      <c r="V142" s="7">
        <v>-9.8269999999999982</v>
      </c>
      <c r="W142" s="7">
        <v>-160.911</v>
      </c>
      <c r="X142" s="7">
        <v>-133.88799999999998</v>
      </c>
      <c r="Y142" s="7">
        <v>-150.45800000000003</v>
      </c>
      <c r="Z142" s="7">
        <v>-199.517</v>
      </c>
      <c r="AA142" s="7">
        <v>-161.828</v>
      </c>
      <c r="AB142" s="7">
        <v>-189.71599999999998</v>
      </c>
      <c r="AC142" s="7">
        <v>-155.94400000000002</v>
      </c>
      <c r="AD142" s="7">
        <v>-298.98399999999998</v>
      </c>
      <c r="AE142" s="7">
        <v>-103.5</v>
      </c>
      <c r="AF142" s="7">
        <v>-82.694999999999993</v>
      </c>
      <c r="AG142" s="7">
        <v>-164.87400000000002</v>
      </c>
      <c r="AH142" s="7">
        <v>-89.77600000000001</v>
      </c>
      <c r="AI142" s="7">
        <v>-104.223</v>
      </c>
      <c r="AJ142" s="7">
        <v>-104.80200000000001</v>
      </c>
      <c r="AK142" s="7">
        <v>-98.855999999999966</v>
      </c>
      <c r="AL142" s="7">
        <v>-65.876000000000033</v>
      </c>
      <c r="AM142" s="7">
        <v>-241.68199999999999</v>
      </c>
      <c r="AN142" s="7">
        <v>-40.181999999999988</v>
      </c>
      <c r="AO142" s="7">
        <v>-215.03500000000003</v>
      </c>
      <c r="AP142" s="7">
        <v>-169.92100000000005</v>
      </c>
      <c r="AQ142" s="7">
        <v>-191.636</v>
      </c>
      <c r="AR142" s="7">
        <v>-132.727</v>
      </c>
      <c r="AS142" s="7">
        <v>-60.896999999999991</v>
      </c>
      <c r="AT142" s="7">
        <v>-289.12400000000002</v>
      </c>
      <c r="AU142" s="44"/>
      <c r="AV142" s="7">
        <v>-191.636</v>
      </c>
      <c r="AW142" s="7">
        <v>-132.727</v>
      </c>
      <c r="AX142" s="7">
        <v>-60.896999999999991</v>
      </c>
      <c r="AY142" s="7">
        <v>-289.12400000000002</v>
      </c>
      <c r="AZ142" s="172">
        <v>-34.576999999999998</v>
      </c>
      <c r="BA142" s="7">
        <v>-361.83800000000002</v>
      </c>
      <c r="BB142" s="7">
        <v>195.28600000000006</v>
      </c>
      <c r="BC142" s="7">
        <v>464.41700000000003</v>
      </c>
      <c r="BD142" s="172">
        <v>46.768999999999998</v>
      </c>
      <c r="BE142" s="172">
        <v>201.63399999999999</v>
      </c>
      <c r="BF142" s="172">
        <v>556.23800000000006</v>
      </c>
      <c r="BG142" s="172">
        <v>817.17399999999998</v>
      </c>
      <c r="BH142" s="150">
        <v>51.892000000000003</v>
      </c>
      <c r="BI142" s="150">
        <v>-84.899000000000001</v>
      </c>
      <c r="BJ142" s="150">
        <v>47.838000000000001</v>
      </c>
      <c r="BK142" s="150">
        <v>-244.29599999999999</v>
      </c>
      <c r="BL142" s="150">
        <v>-27.227</v>
      </c>
      <c r="BM142" s="150">
        <v>-121.45399999999999</v>
      </c>
      <c r="BN142" s="150">
        <v>23.939</v>
      </c>
      <c r="BO142" s="150">
        <v>180.15600000000001</v>
      </c>
      <c r="BP142" s="150">
        <v>-39.158999999999999</v>
      </c>
      <c r="BQ142" s="150">
        <v>-164.65199999999999</v>
      </c>
      <c r="BR142" s="150">
        <v>-112.372</v>
      </c>
      <c r="BS142" s="150">
        <v>441.29899999999998</v>
      </c>
      <c r="BT142" s="150">
        <v>38.499000000000002</v>
      </c>
    </row>
    <row r="143" spans="1:72">
      <c r="A143" s="3" t="s">
        <v>56</v>
      </c>
      <c r="B143" s="14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>
        <v>-14.568</v>
      </c>
      <c r="T143" s="7">
        <v>-261.78500000000003</v>
      </c>
      <c r="U143" s="7">
        <v>-205.505</v>
      </c>
      <c r="V143" s="7">
        <v>-9.8269999999999982</v>
      </c>
      <c r="W143" s="7">
        <v>-160.911</v>
      </c>
      <c r="X143" s="7">
        <v>-133.88799999999998</v>
      </c>
      <c r="Y143" s="7">
        <v>-150.45800000000003</v>
      </c>
      <c r="Z143" s="7">
        <v>-199.517</v>
      </c>
      <c r="AA143" s="7">
        <v>-161.828</v>
      </c>
      <c r="AB143" s="7">
        <v>-189.71599999999998</v>
      </c>
      <c r="AC143" s="7">
        <v>-155.94400000000002</v>
      </c>
      <c r="AD143" s="7">
        <v>-219.99499999999995</v>
      </c>
      <c r="AE143" s="7">
        <v>-69.015999999999991</v>
      </c>
      <c r="AF143" s="7">
        <v>-82.694999999999993</v>
      </c>
      <c r="AG143" s="7">
        <v>-134.95700000000002</v>
      </c>
      <c r="AH143" s="7">
        <v>-69.365000000000009</v>
      </c>
      <c r="AI143" s="7">
        <v>-88.41</v>
      </c>
      <c r="AJ143" s="7">
        <v>-88.385999999999996</v>
      </c>
      <c r="AK143" s="7">
        <v>-80.864999999999952</v>
      </c>
      <c r="AL143" s="7">
        <v>-52.514000000000067</v>
      </c>
      <c r="AM143" s="7">
        <v>-226.81299999999999</v>
      </c>
      <c r="AN143" s="7">
        <v>29.728000000000009</v>
      </c>
      <c r="AO143" s="7">
        <v>-273.416</v>
      </c>
      <c r="AP143" s="7">
        <v>-13.477000000000089</v>
      </c>
      <c r="AQ143" s="7">
        <v>-182.70599999999999</v>
      </c>
      <c r="AR143" s="7">
        <v>-124.56300000000002</v>
      </c>
      <c r="AS143" s="7">
        <v>-53.31899999999996</v>
      </c>
      <c r="AT143" s="7">
        <v>-280.96300000000008</v>
      </c>
      <c r="AU143" s="44"/>
      <c r="AV143" s="7">
        <v>-182.70599999999999</v>
      </c>
      <c r="AW143" s="7">
        <v>-124.56300000000002</v>
      </c>
      <c r="AX143" s="7">
        <v>-53.31899999999996</v>
      </c>
      <c r="AY143" s="7">
        <v>-280.96300000000008</v>
      </c>
      <c r="AZ143" s="172">
        <v>-27.003</v>
      </c>
      <c r="BA143" s="7">
        <v>-354.93400000000003</v>
      </c>
      <c r="BB143" s="7">
        <v>220.02200000000005</v>
      </c>
      <c r="BC143" s="7">
        <v>487.98299999999995</v>
      </c>
      <c r="BD143" s="172">
        <v>73.872</v>
      </c>
      <c r="BE143" s="172">
        <v>187.99699999999999</v>
      </c>
      <c r="BF143" s="172">
        <v>567.63400000000001</v>
      </c>
      <c r="BG143" s="172">
        <v>1089.1669999999999</v>
      </c>
      <c r="BH143" s="172">
        <v>111.946</v>
      </c>
      <c r="BI143" s="172">
        <v>-45.724000000000004</v>
      </c>
      <c r="BJ143" s="172">
        <v>110.786</v>
      </c>
      <c r="BK143" s="172">
        <v>-144.29</v>
      </c>
      <c r="BL143" s="172">
        <v>52.11099999999999</v>
      </c>
      <c r="BM143" s="172">
        <v>-12.641999999999982</v>
      </c>
      <c r="BN143" s="172">
        <v>156.66800000000001</v>
      </c>
      <c r="BO143" s="172">
        <v>313.834</v>
      </c>
      <c r="BP143" s="172">
        <v>508.26900000000001</v>
      </c>
      <c r="BQ143" s="172">
        <v>-463.39400000000001</v>
      </c>
      <c r="BR143" s="172">
        <v>79.522000000000006</v>
      </c>
      <c r="BS143" s="172">
        <v>581.95399999999995</v>
      </c>
      <c r="BT143" s="172">
        <v>180.29900000000001</v>
      </c>
    </row>
    <row r="144" spans="1:72">
      <c r="A144" s="3" t="s">
        <v>263</v>
      </c>
      <c r="B144" s="33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78.989000000000004</v>
      </c>
      <c r="AE144" s="7">
        <v>34.484000000000002</v>
      </c>
      <c r="AF144" s="7">
        <v>0</v>
      </c>
      <c r="AG144" s="7">
        <v>29.916999999999994</v>
      </c>
      <c r="AH144" s="7">
        <v>20.411000000000001</v>
      </c>
      <c r="AI144" s="7">
        <v>15.813000000000001</v>
      </c>
      <c r="AJ144" s="7">
        <v>16.415999999999997</v>
      </c>
      <c r="AK144" s="7">
        <v>17.991</v>
      </c>
      <c r="AL144" s="7">
        <v>13.362000000000002</v>
      </c>
      <c r="AM144" s="7">
        <v>14.869</v>
      </c>
      <c r="AN144" s="7">
        <v>69.91</v>
      </c>
      <c r="AO144" s="7">
        <v>-58.381</v>
      </c>
      <c r="AP144" s="7">
        <v>156.44400000000002</v>
      </c>
      <c r="AQ144" s="7">
        <v>8.93</v>
      </c>
      <c r="AR144" s="7">
        <v>8.1640000000000015</v>
      </c>
      <c r="AS144" s="7">
        <v>7.5779999999999994</v>
      </c>
      <c r="AT144" s="7">
        <v>8.1609999999999978</v>
      </c>
      <c r="AU144" s="44"/>
      <c r="AV144" s="7">
        <v>8.93</v>
      </c>
      <c r="AW144" s="7">
        <v>8.1640000000000015</v>
      </c>
      <c r="AX144" s="7">
        <v>7.5779999999999994</v>
      </c>
      <c r="AY144" s="7">
        <v>8.1609999999999978</v>
      </c>
      <c r="AZ144" s="172">
        <v>7.5739999999999998</v>
      </c>
      <c r="BA144" s="7">
        <v>6.9039999999999999</v>
      </c>
      <c r="BB144" s="7">
        <v>24.735999999999997</v>
      </c>
      <c r="BC144" s="7">
        <v>23.566000000000003</v>
      </c>
      <c r="BD144" s="172">
        <v>27.103000000000002</v>
      </c>
      <c r="BE144" s="172">
        <v>-13.637</v>
      </c>
      <c r="BF144" s="172">
        <v>11.395999999999958</v>
      </c>
      <c r="BG144" s="172">
        <v>271.99299999999999</v>
      </c>
      <c r="BH144" s="150">
        <v>60.053999999999995</v>
      </c>
      <c r="BI144" s="150">
        <v>39.174999999999997</v>
      </c>
      <c r="BJ144" s="150">
        <v>62.948</v>
      </c>
      <c r="BK144" s="150">
        <v>100.006</v>
      </c>
      <c r="BL144" s="150">
        <v>79.337999999999994</v>
      </c>
      <c r="BM144" s="150">
        <v>108.81200000000001</v>
      </c>
      <c r="BN144" s="150">
        <f t="shared" ref="BN144:BT144" si="10">+BN143-BN142</f>
        <v>132.72900000000001</v>
      </c>
      <c r="BO144" s="150">
        <f t="shared" si="10"/>
        <v>133.678</v>
      </c>
      <c r="BP144" s="150">
        <f t="shared" si="10"/>
        <v>547.428</v>
      </c>
      <c r="BQ144" s="150">
        <f t="shared" si="10"/>
        <v>-298.74200000000002</v>
      </c>
      <c r="BR144" s="150">
        <f t="shared" si="10"/>
        <v>191.89400000000001</v>
      </c>
      <c r="BS144" s="150">
        <f t="shared" si="10"/>
        <v>140.65499999999997</v>
      </c>
      <c r="BT144" s="150">
        <f t="shared" si="10"/>
        <v>141.80000000000001</v>
      </c>
    </row>
    <row r="145" spans="1:106">
      <c r="BC145" s="27"/>
      <c r="BP145" s="150"/>
      <c r="BQ145" s="150"/>
      <c r="BR145" s="150"/>
      <c r="BS145" s="150"/>
      <c r="BT145" s="150"/>
    </row>
    <row r="146" spans="1:106">
      <c r="A146" s="195" t="s">
        <v>267</v>
      </c>
      <c r="B146" s="196"/>
      <c r="C146" s="197">
        <v>-639.80200000000332</v>
      </c>
      <c r="D146" s="197">
        <v>-1110.8389999999963</v>
      </c>
      <c r="E146" s="197">
        <v>-1051.9409999999989</v>
      </c>
      <c r="F146" s="197">
        <v>-1434.9209999999948</v>
      </c>
      <c r="G146" s="197">
        <v>-546.37299999999232</v>
      </c>
      <c r="H146" s="197">
        <v>-866.83600000000297</v>
      </c>
      <c r="I146" s="197">
        <v>-924.17099999998754</v>
      </c>
      <c r="J146" s="197">
        <v>-746.96800000000076</v>
      </c>
      <c r="K146" s="197">
        <v>-1096.2969999999987</v>
      </c>
      <c r="L146" s="197">
        <v>-1651.2170000000042</v>
      </c>
      <c r="M146" s="197">
        <v>-1243.4489999999932</v>
      </c>
      <c r="N146" s="197">
        <v>-889.77899999999499</v>
      </c>
      <c r="O146" s="197">
        <v>-1422.6870000000054</v>
      </c>
      <c r="P146" s="197">
        <v>-960.99799999999959</v>
      </c>
      <c r="Q146" s="197">
        <v>-1412.5980000000054</v>
      </c>
      <c r="R146" s="197">
        <v>-403.79900000002817</v>
      </c>
      <c r="S146" s="197">
        <v>-310.0650000000096</v>
      </c>
      <c r="T146" s="197">
        <v>-400.29399999999441</v>
      </c>
      <c r="U146" s="197">
        <v>-202.84400000002643</v>
      </c>
      <c r="V146" s="197">
        <v>-218.07299999998941</v>
      </c>
      <c r="W146" s="197">
        <v>-26.393000000003667</v>
      </c>
      <c r="X146" s="197">
        <v>-55.839000000007218</v>
      </c>
      <c r="Y146" s="197">
        <v>-91.961999999992258</v>
      </c>
      <c r="Z146" s="197">
        <v>-73.10300000001007</v>
      </c>
      <c r="AA146" s="197">
        <v>-70.257000000005064</v>
      </c>
      <c r="AB146" s="197">
        <v>-66.497999999999593</v>
      </c>
      <c r="AC146" s="197">
        <v>-39.248999999981606</v>
      </c>
      <c r="AD146" s="197">
        <v>-40.493999999984226</v>
      </c>
      <c r="AE146" s="197">
        <v>-86.002999999996973</v>
      </c>
      <c r="AF146" s="197">
        <v>-81.494000000006054</v>
      </c>
      <c r="AG146" s="197">
        <v>-44.630000000004657</v>
      </c>
      <c r="AH146" s="197">
        <v>-85.880999999993946</v>
      </c>
      <c r="AI146" s="197">
        <v>-48.796999999998661</v>
      </c>
      <c r="AJ146" s="197">
        <v>-54.561000000001513</v>
      </c>
      <c r="AK146" s="197">
        <v>-41.456000000005588</v>
      </c>
      <c r="AL146" s="197">
        <v>-38.231999999981781</v>
      </c>
      <c r="AM146" s="197">
        <v>0</v>
      </c>
      <c r="AN146" s="197">
        <v>0</v>
      </c>
      <c r="AO146" s="197">
        <v>0</v>
      </c>
      <c r="AP146" s="197">
        <v>0</v>
      </c>
      <c r="AQ146" s="197">
        <v>0</v>
      </c>
      <c r="AR146" s="197">
        <v>0</v>
      </c>
      <c r="AS146" s="197">
        <v>0</v>
      </c>
      <c r="AT146" s="197">
        <v>0</v>
      </c>
      <c r="AV146" s="197">
        <v>0</v>
      </c>
      <c r="AW146" s="197">
        <v>0</v>
      </c>
      <c r="AX146" s="197">
        <v>0</v>
      </c>
      <c r="AY146" s="197">
        <v>0</v>
      </c>
      <c r="AZ146" s="197">
        <v>0</v>
      </c>
      <c r="BA146" s="197">
        <v>0</v>
      </c>
      <c r="BB146" s="197">
        <v>0</v>
      </c>
      <c r="BC146" s="197">
        <v>0</v>
      </c>
      <c r="BD146" s="197">
        <v>0</v>
      </c>
      <c r="BE146" s="197">
        <v>0</v>
      </c>
      <c r="BF146" s="197">
        <v>0</v>
      </c>
      <c r="BG146" s="197">
        <v>0</v>
      </c>
      <c r="BH146" s="197">
        <v>0</v>
      </c>
      <c r="BI146" s="197">
        <v>0</v>
      </c>
      <c r="BJ146" s="197">
        <v>0</v>
      </c>
      <c r="BK146" s="197">
        <v>0</v>
      </c>
      <c r="BL146" s="197">
        <v>0</v>
      </c>
      <c r="BM146" s="197">
        <v>0</v>
      </c>
      <c r="BN146" s="197">
        <v>0</v>
      </c>
      <c r="BO146" s="197">
        <v>0</v>
      </c>
      <c r="BP146" s="197">
        <v>0</v>
      </c>
      <c r="BQ146" s="197">
        <v>0</v>
      </c>
      <c r="BR146" s="197">
        <v>0</v>
      </c>
      <c r="BS146" s="197">
        <v>0</v>
      </c>
      <c r="BT146" s="197">
        <v>0</v>
      </c>
    </row>
    <row r="148" spans="1:106">
      <c r="A148" s="182" t="s">
        <v>265</v>
      </c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2"/>
      <c r="AT148" s="182"/>
      <c r="AV148" s="182" t="s">
        <v>265</v>
      </c>
      <c r="AW148" s="182"/>
      <c r="AX148" s="182"/>
      <c r="AY148" s="182"/>
      <c r="AZ148" s="182"/>
      <c r="BA148" s="182"/>
      <c r="BB148" s="182"/>
      <c r="BC148" s="182"/>
      <c r="BD148" s="182"/>
      <c r="BE148" s="182"/>
      <c r="BF148" s="182"/>
      <c r="BG148" s="182"/>
      <c r="BH148" s="182"/>
      <c r="BI148" s="182"/>
      <c r="BJ148" s="182"/>
      <c r="BK148" s="182"/>
      <c r="BL148" s="182"/>
      <c r="BM148" s="182"/>
      <c r="BN148" s="182"/>
      <c r="BO148" s="182"/>
      <c r="BP148" s="182"/>
      <c r="BQ148" s="182"/>
      <c r="BR148" s="182"/>
      <c r="BS148" s="182"/>
      <c r="BT148" s="182"/>
    </row>
    <row r="149" spans="1:10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V149" s="3"/>
      <c r="BG149" s="208"/>
      <c r="BH149" s="208"/>
      <c r="BI149" s="208"/>
      <c r="BJ149" s="208"/>
      <c r="BK149" s="208"/>
      <c r="BL149" s="208"/>
      <c r="BM149" s="208"/>
      <c r="BN149" s="208"/>
      <c r="BO149" s="208"/>
      <c r="BP149" s="208"/>
      <c r="BQ149" s="208"/>
      <c r="BR149" s="208"/>
      <c r="BS149" s="208"/>
      <c r="BT149" s="208"/>
    </row>
    <row r="150" spans="1:106">
      <c r="A150" s="2" t="s">
        <v>2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V150" s="2" t="s">
        <v>2</v>
      </c>
      <c r="BC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</row>
    <row r="151" spans="1:106">
      <c r="A151" s="3" t="s">
        <v>50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V151" s="3" t="s">
        <v>50</v>
      </c>
      <c r="BG151" s="171"/>
      <c r="BH151" s="171"/>
      <c r="BI151" s="171"/>
      <c r="BJ151" s="171"/>
      <c r="BK151" s="171"/>
      <c r="BL151" s="171"/>
      <c r="BM151" s="171"/>
      <c r="BN151" s="171"/>
      <c r="BO151" s="171"/>
      <c r="BP151" s="171"/>
      <c r="BQ151" s="171"/>
      <c r="BR151" s="171"/>
      <c r="BS151" s="171"/>
      <c r="BT151" s="171"/>
    </row>
    <row r="152" spans="1:106">
      <c r="A152" s="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150"/>
      <c r="AN152" s="2"/>
      <c r="AV152" s="150"/>
      <c r="AZ152" s="150"/>
      <c r="BC152" s="24"/>
      <c r="BD152" s="150"/>
      <c r="BF152" s="22"/>
      <c r="BG152" s="24"/>
      <c r="BH152" s="150"/>
      <c r="BI152" s="24"/>
      <c r="BJ152" s="24"/>
      <c r="BK152" s="24"/>
      <c r="BL152" s="150"/>
      <c r="BM152" s="24"/>
      <c r="BN152" s="24"/>
      <c r="BO152" s="24"/>
      <c r="BP152" s="150"/>
      <c r="BQ152" s="24"/>
      <c r="BR152" s="24"/>
      <c r="BS152" s="24"/>
      <c r="BT152" s="150"/>
      <c r="BW152" s="2"/>
      <c r="CJ152" s="150"/>
      <c r="CK152" s="150"/>
      <c r="CL152" s="150"/>
      <c r="CM152" s="150"/>
      <c r="CN152" s="150"/>
      <c r="CO152" s="150"/>
      <c r="CP152" s="150"/>
      <c r="CQ152" s="150"/>
      <c r="CR152" s="24"/>
      <c r="CS152" s="24"/>
      <c r="CT152" s="24"/>
      <c r="CV152" s="24"/>
      <c r="CW152" s="24"/>
      <c r="CX152" s="24"/>
      <c r="CZ152" s="24"/>
      <c r="DA152" s="24"/>
      <c r="DB152" s="24"/>
    </row>
    <row r="153" spans="1:106">
      <c r="A153" s="5" t="s">
        <v>45</v>
      </c>
      <c r="B153" s="21"/>
      <c r="C153" s="6" t="s">
        <v>178</v>
      </c>
      <c r="D153" s="6" t="s">
        <v>179</v>
      </c>
      <c r="E153" s="6" t="s">
        <v>180</v>
      </c>
      <c r="F153" s="6" t="s">
        <v>181</v>
      </c>
      <c r="G153" s="6" t="s">
        <v>182</v>
      </c>
      <c r="H153" s="6" t="s">
        <v>183</v>
      </c>
      <c r="I153" s="6" t="s">
        <v>184</v>
      </c>
      <c r="J153" s="6" t="s">
        <v>185</v>
      </c>
      <c r="K153" s="6" t="s">
        <v>186</v>
      </c>
      <c r="L153" s="6" t="s">
        <v>187</v>
      </c>
      <c r="M153" s="6" t="s">
        <v>188</v>
      </c>
      <c r="N153" s="6" t="s">
        <v>189</v>
      </c>
      <c r="O153" s="6" t="s">
        <v>190</v>
      </c>
      <c r="P153" s="6" t="s">
        <v>191</v>
      </c>
      <c r="Q153" s="6" t="s">
        <v>192</v>
      </c>
      <c r="R153" s="6" t="s">
        <v>193</v>
      </c>
      <c r="S153" s="6" t="s">
        <v>194</v>
      </c>
      <c r="T153" s="6" t="s">
        <v>195</v>
      </c>
      <c r="U153" s="6" t="s">
        <v>196</v>
      </c>
      <c r="V153" s="6" t="s">
        <v>197</v>
      </c>
      <c r="W153" s="6" t="s">
        <v>198</v>
      </c>
      <c r="X153" s="6" t="s">
        <v>199</v>
      </c>
      <c r="Y153" s="6" t="s">
        <v>200</v>
      </c>
      <c r="Z153" s="6" t="s">
        <v>201</v>
      </c>
      <c r="AA153" s="6" t="s">
        <v>202</v>
      </c>
      <c r="AB153" s="6" t="s">
        <v>203</v>
      </c>
      <c r="AC153" s="6" t="s">
        <v>204</v>
      </c>
      <c r="AD153" s="6" t="s">
        <v>205</v>
      </c>
      <c r="AE153" s="6" t="s">
        <v>206</v>
      </c>
      <c r="AF153" s="6" t="s">
        <v>207</v>
      </c>
      <c r="AG153" s="6" t="s">
        <v>208</v>
      </c>
      <c r="AH153" s="6" t="s">
        <v>209</v>
      </c>
      <c r="AI153" s="6" t="s">
        <v>210</v>
      </c>
      <c r="AJ153" s="6" t="s">
        <v>211</v>
      </c>
      <c r="AK153" s="6" t="s">
        <v>212</v>
      </c>
      <c r="AL153" s="6" t="s">
        <v>213</v>
      </c>
      <c r="AM153" s="6" t="s">
        <v>214</v>
      </c>
      <c r="AN153" s="6" t="s">
        <v>44</v>
      </c>
      <c r="AO153" s="6" t="s">
        <v>215</v>
      </c>
      <c r="AP153" s="6" t="s">
        <v>219</v>
      </c>
      <c r="AQ153" s="6" t="s">
        <v>225</v>
      </c>
      <c r="AR153" s="6" t="s">
        <v>228</v>
      </c>
      <c r="AS153" s="6" t="s">
        <v>232</v>
      </c>
      <c r="AT153" s="6" t="s">
        <v>245</v>
      </c>
      <c r="AU153" s="44"/>
      <c r="AV153" s="6" t="s">
        <v>225</v>
      </c>
      <c r="AW153" s="6" t="s">
        <v>228</v>
      </c>
      <c r="AX153" s="6" t="s">
        <v>232</v>
      </c>
      <c r="AY153" s="6" t="s">
        <v>245</v>
      </c>
      <c r="AZ153" s="6" t="s">
        <v>252</v>
      </c>
      <c r="BA153" s="6" t="s">
        <v>255</v>
      </c>
      <c r="BB153" s="6" t="s">
        <v>259</v>
      </c>
      <c r="BC153" s="6" t="s">
        <v>262</v>
      </c>
      <c r="BD153" s="6" t="s">
        <v>264</v>
      </c>
      <c r="BE153" s="6" t="s">
        <v>268</v>
      </c>
      <c r="BF153" s="6" t="s">
        <v>277</v>
      </c>
      <c r="BG153" s="6" t="s">
        <v>279</v>
      </c>
      <c r="BH153" s="6" t="s">
        <v>282</v>
      </c>
      <c r="BI153" s="6" t="s">
        <v>284</v>
      </c>
      <c r="BJ153" s="6" t="s">
        <v>288</v>
      </c>
      <c r="BK153" s="6" t="s">
        <v>304</v>
      </c>
      <c r="BL153" s="6" t="s">
        <v>374</v>
      </c>
      <c r="BM153" s="6" t="s">
        <v>377</v>
      </c>
      <c r="BN153" s="6" t="s">
        <v>380</v>
      </c>
      <c r="BO153" s="6" t="s">
        <v>382</v>
      </c>
      <c r="BP153" s="6" t="s">
        <v>385</v>
      </c>
      <c r="BQ153" s="6" t="s">
        <v>388</v>
      </c>
      <c r="BR153" s="6" t="s">
        <v>395</v>
      </c>
      <c r="BS153" s="6" t="s">
        <v>399</v>
      </c>
      <c r="BT153" s="6" t="s">
        <v>404</v>
      </c>
    </row>
    <row r="154" spans="1:106">
      <c r="A154" s="3" t="s">
        <v>48</v>
      </c>
      <c r="B154" s="3"/>
      <c r="C154" s="172">
        <v>30592.28</v>
      </c>
      <c r="D154" s="172">
        <v>30847.236000000001</v>
      </c>
      <c r="E154" s="172">
        <v>28416.879000000001</v>
      </c>
      <c r="F154" s="172">
        <v>30980.382000000001</v>
      </c>
      <c r="G154" s="172">
        <v>33918.035000000003</v>
      </c>
      <c r="H154" s="172">
        <v>35237.663</v>
      </c>
      <c r="I154" s="172">
        <v>33859.124000000003</v>
      </c>
      <c r="J154" s="172">
        <v>39336.527000000002</v>
      </c>
      <c r="K154" s="172">
        <v>41413.410000000003</v>
      </c>
      <c r="L154" s="172">
        <v>45794.13</v>
      </c>
      <c r="M154" s="172">
        <v>40464.65</v>
      </c>
      <c r="N154" s="172">
        <v>43095.652000000002</v>
      </c>
      <c r="O154" s="172">
        <v>46984.864999999998</v>
      </c>
      <c r="P154" s="172">
        <v>50931.836000000003</v>
      </c>
      <c r="Q154" s="172">
        <v>45899.77</v>
      </c>
      <c r="R154" s="172">
        <v>49814.377999999997</v>
      </c>
      <c r="S154" s="172">
        <v>55591.678999999996</v>
      </c>
      <c r="T154" s="172">
        <v>61573.881000000001</v>
      </c>
      <c r="U154" s="172">
        <v>53880.749000000003</v>
      </c>
      <c r="V154" s="172">
        <v>63160.152999999998</v>
      </c>
      <c r="W154" s="172">
        <v>60008.216999999997</v>
      </c>
      <c r="X154" s="172">
        <v>59314.557000000001</v>
      </c>
      <c r="Y154" s="172">
        <v>54260.625999999997</v>
      </c>
      <c r="Z154" s="172">
        <v>59812.152999999998</v>
      </c>
      <c r="AA154" s="172">
        <v>59515.387000000002</v>
      </c>
      <c r="AB154" s="172">
        <v>64677.550999999999</v>
      </c>
      <c r="AC154" s="172">
        <v>55756.428</v>
      </c>
      <c r="AD154" s="172">
        <v>61759.781999999999</v>
      </c>
      <c r="AE154" s="172">
        <v>61356.436000000002</v>
      </c>
      <c r="AF154" s="172">
        <v>70569.894</v>
      </c>
      <c r="AG154" s="172">
        <v>57403.262000000002</v>
      </c>
      <c r="AH154" s="172">
        <v>61632.269</v>
      </c>
      <c r="AI154" s="172">
        <v>60826.17</v>
      </c>
      <c r="AJ154" s="172">
        <v>68191.172999999995</v>
      </c>
      <c r="AK154" s="172">
        <v>56779.39</v>
      </c>
      <c r="AL154" s="172">
        <v>61915.175000000003</v>
      </c>
      <c r="AM154" s="172">
        <v>56222.63</v>
      </c>
      <c r="AN154" s="172">
        <v>66169.111999999994</v>
      </c>
      <c r="AO154" s="172">
        <v>57749.578999999983</v>
      </c>
      <c r="AP154" s="172">
        <v>57418.694000000025</v>
      </c>
      <c r="AQ154" s="172">
        <v>48512.962</v>
      </c>
      <c r="AR154" s="172">
        <v>22768.194999999996</v>
      </c>
      <c r="AS154" s="172">
        <v>45830.311999999998</v>
      </c>
      <c r="AT154" s="172">
        <v>67337.717000000019</v>
      </c>
      <c r="AU154" s="44"/>
      <c r="AV154" s="172">
        <v>48512.962</v>
      </c>
      <c r="AW154" s="172">
        <v>22768.195</v>
      </c>
      <c r="AX154" s="172">
        <v>45830.311999999998</v>
      </c>
      <c r="AY154" s="172">
        <v>67337.717000000004</v>
      </c>
      <c r="AZ154" s="172">
        <v>49393.313999999998</v>
      </c>
      <c r="BA154" s="172">
        <v>70646.127000000008</v>
      </c>
      <c r="BB154" s="172">
        <v>77988.942999999999</v>
      </c>
      <c r="BC154" s="172">
        <v>96662.112000000008</v>
      </c>
      <c r="BD154" s="172">
        <v>69871.53</v>
      </c>
      <c r="BE154" s="172">
        <v>88872.413</v>
      </c>
      <c r="BF154" s="172">
        <v>68904.570000000007</v>
      </c>
      <c r="BG154" s="172">
        <v>87406.751000000004</v>
      </c>
      <c r="BH154" s="150">
        <f t="shared" ref="BH154:BP154" si="11">+BH29+BH45+BH81+BH117</f>
        <v>77122.062999999995</v>
      </c>
      <c r="BI154" s="150">
        <f t="shared" si="11"/>
        <v>87467.922999999995</v>
      </c>
      <c r="BJ154" s="150">
        <f t="shared" si="11"/>
        <v>72807.780000000013</v>
      </c>
      <c r="BK154" s="150">
        <f t="shared" si="11"/>
        <v>89157.122000000003</v>
      </c>
      <c r="BL154" s="150">
        <f t="shared" si="11"/>
        <v>83406.64899999999</v>
      </c>
      <c r="BM154" s="150">
        <f t="shared" si="11"/>
        <v>110509.353</v>
      </c>
      <c r="BN154" s="150">
        <f t="shared" si="11"/>
        <v>79988.990000000005</v>
      </c>
      <c r="BO154" s="150">
        <f t="shared" si="11"/>
        <v>102077.66799999998</v>
      </c>
      <c r="BP154" s="150">
        <f t="shared" si="11"/>
        <v>94512.907999999996</v>
      </c>
      <c r="BQ154" s="150">
        <f t="shared" ref="BQ154" si="12">+BQ29+BQ45+BQ81+BQ117</f>
        <v>111644.98199999999</v>
      </c>
      <c r="BR154" s="150">
        <f t="shared" ref="BR154:BS154" si="13">+BR29+BR45+BR81+BR117</f>
        <v>85942.649000000005</v>
      </c>
      <c r="BS154" s="150">
        <f t="shared" si="13"/>
        <v>111657.93</v>
      </c>
      <c r="BT154" s="150">
        <f t="shared" ref="BT154" si="14">+BT29+BT45+BT81+BT117</f>
        <v>94922.03899999999</v>
      </c>
    </row>
    <row r="155" spans="1:106">
      <c r="A155" s="3" t="s">
        <v>49</v>
      </c>
      <c r="B155" s="3"/>
      <c r="C155" s="172">
        <v>-14540.568999999998</v>
      </c>
      <c r="D155" s="172">
        <v>-12843.014000000006</v>
      </c>
      <c r="E155" s="172">
        <v>-13549.208000000004</v>
      </c>
      <c r="F155" s="172">
        <v>-12255.864000000001</v>
      </c>
      <c r="G155" s="172">
        <v>-14306.815000000008</v>
      </c>
      <c r="H155" s="172">
        <v>-13119.694999999996</v>
      </c>
      <c r="I155" s="172">
        <v>-14299.103000000021</v>
      </c>
      <c r="J155" s="172">
        <v>-15928.465</v>
      </c>
      <c r="K155" s="172">
        <v>-18295.651000000002</v>
      </c>
      <c r="L155" s="172">
        <v>-18673.204999999998</v>
      </c>
      <c r="M155" s="172">
        <v>-19042.440000000006</v>
      </c>
      <c r="N155" s="172">
        <v>-17443.870999999999</v>
      </c>
      <c r="O155" s="172">
        <v>-20188.969999999994</v>
      </c>
      <c r="P155" s="172">
        <v>-19669.355</v>
      </c>
      <c r="Q155" s="172">
        <v>-21274.008000000002</v>
      </c>
      <c r="R155" s="172">
        <v>-20294.216999999971</v>
      </c>
      <c r="S155" s="172">
        <v>-24993.878999999994</v>
      </c>
      <c r="T155" s="172">
        <v>-25378.880000000005</v>
      </c>
      <c r="U155" s="172">
        <v>-25925.15399999997</v>
      </c>
      <c r="V155" s="172">
        <v>-29505.582999999999</v>
      </c>
      <c r="W155" s="172">
        <v>-28904.409999999996</v>
      </c>
      <c r="X155" s="172">
        <v>-25320.783999999996</v>
      </c>
      <c r="Y155" s="172">
        <v>-26234.475000000006</v>
      </c>
      <c r="Z155" s="172">
        <v>-26969.989999999987</v>
      </c>
      <c r="AA155" s="172">
        <v>-28981.656999999996</v>
      </c>
      <c r="AB155" s="172">
        <v>-28039.731</v>
      </c>
      <c r="AC155" s="172">
        <v>-27383.016000000018</v>
      </c>
      <c r="AD155" s="172">
        <v>-27725.092000000011</v>
      </c>
      <c r="AE155" s="172">
        <v>-28539.450000000004</v>
      </c>
      <c r="AF155" s="172">
        <v>-30542.927999999989</v>
      </c>
      <c r="AG155" s="172">
        <v>-27709.363999999987</v>
      </c>
      <c r="AH155" s="172">
        <v>-27744.594000000001</v>
      </c>
      <c r="AI155" s="172">
        <v>-28093.405000000006</v>
      </c>
      <c r="AJ155" s="172">
        <v>-28111.117999999999</v>
      </c>
      <c r="AK155" s="172">
        <v>-26720.708999999992</v>
      </c>
      <c r="AL155" s="172">
        <v>-28937.102000000014</v>
      </c>
      <c r="AM155" s="172">
        <v>-26698.307000000001</v>
      </c>
      <c r="AN155" s="172">
        <v>-28935.259000000002</v>
      </c>
      <c r="AO155" s="172">
        <v>-29097.701999999994</v>
      </c>
      <c r="AP155" s="172">
        <v>-27580.643000000011</v>
      </c>
      <c r="AQ155" s="172">
        <v>-23986.478999999999</v>
      </c>
      <c r="AR155" s="172">
        <v>-11706.605</v>
      </c>
      <c r="AS155" s="172">
        <v>-23851.046999999999</v>
      </c>
      <c r="AT155" s="172">
        <v>-32672.467000000004</v>
      </c>
      <c r="AU155" s="44"/>
      <c r="AV155" s="172">
        <v>-23986.478999999999</v>
      </c>
      <c r="AW155" s="172">
        <v>-11706.605</v>
      </c>
      <c r="AX155" s="172">
        <v>-23851.046999999999</v>
      </c>
      <c r="AY155" s="172">
        <v>-32672.466999999997</v>
      </c>
      <c r="AZ155" s="172">
        <v>-23110.261999999999</v>
      </c>
      <c r="BA155" s="172">
        <v>-31224.59</v>
      </c>
      <c r="BB155" s="172">
        <v>-33916.244999999995</v>
      </c>
      <c r="BC155" s="172">
        <v>-43355.786</v>
      </c>
      <c r="BD155" s="172">
        <v>-32314.466999999997</v>
      </c>
      <c r="BE155" s="172">
        <v>-39297.928999999996</v>
      </c>
      <c r="BF155" s="172">
        <v>-32268.157999999999</v>
      </c>
      <c r="BG155" s="172">
        <v>-39762.533000000003</v>
      </c>
      <c r="BH155" s="150">
        <f t="shared" ref="BH155:BP155" si="15">+BH30+BH46+BH82+BH118</f>
        <v>-35912.787000000004</v>
      </c>
      <c r="BI155" s="150">
        <f t="shared" si="15"/>
        <v>-38185.186000000009</v>
      </c>
      <c r="BJ155" s="150">
        <f t="shared" si="15"/>
        <v>-32602.542999999998</v>
      </c>
      <c r="BK155" s="150">
        <f t="shared" si="15"/>
        <v>-42155.514999999999</v>
      </c>
      <c r="BL155" s="150">
        <f t="shared" si="15"/>
        <v>-39151.133999999998</v>
      </c>
      <c r="BM155" s="150">
        <f t="shared" si="15"/>
        <v>-50271.81</v>
      </c>
      <c r="BN155" s="150">
        <f t="shared" si="15"/>
        <v>-38071.629000000001</v>
      </c>
      <c r="BO155" s="150">
        <f t="shared" si="15"/>
        <v>-45776.116999999998</v>
      </c>
      <c r="BP155" s="150">
        <f t="shared" si="15"/>
        <v>-45277.659999999996</v>
      </c>
      <c r="BQ155" s="150">
        <f t="shared" ref="BQ155" si="16">+BQ30+BQ46+BQ82+BQ118</f>
        <v>-50857.88900000001</v>
      </c>
      <c r="BR155" s="150">
        <f t="shared" ref="BR155:BS155" si="17">+BR30+BR46+BR82+BR118</f>
        <v>-40031.998</v>
      </c>
      <c r="BS155" s="150">
        <f t="shared" si="17"/>
        <v>-51211.144</v>
      </c>
      <c r="BT155" s="150">
        <f t="shared" ref="BT155" si="18">+BT30+BT46+BT82+BT118</f>
        <v>-44209.137000000002</v>
      </c>
    </row>
    <row r="156" spans="1:106">
      <c r="A156" s="10" t="s">
        <v>46</v>
      </c>
      <c r="B156" s="10"/>
      <c r="C156" s="180">
        <v>16051.711000000001</v>
      </c>
      <c r="D156" s="180">
        <v>18004.221999999994</v>
      </c>
      <c r="E156" s="180">
        <v>14867.670999999998</v>
      </c>
      <c r="F156" s="180">
        <v>18724.518000000004</v>
      </c>
      <c r="G156" s="180">
        <v>19611.219999999994</v>
      </c>
      <c r="H156" s="180">
        <v>22117.968000000008</v>
      </c>
      <c r="I156" s="180">
        <v>19560.020999999993</v>
      </c>
      <c r="J156" s="180">
        <v>23408.062000000002</v>
      </c>
      <c r="K156" s="180">
        <v>23117.759000000009</v>
      </c>
      <c r="L156" s="180">
        <v>27120.925000000003</v>
      </c>
      <c r="M156" s="180">
        <v>21422.209999999988</v>
      </c>
      <c r="N156" s="180">
        <v>25651.781000000006</v>
      </c>
      <c r="O156" s="180">
        <v>26795.895000000004</v>
      </c>
      <c r="P156" s="180">
        <v>31262.480999999992</v>
      </c>
      <c r="Q156" s="180">
        <v>24625.761999999995</v>
      </c>
      <c r="R156" s="180">
        <v>29520.161000000018</v>
      </c>
      <c r="S156" s="180">
        <v>30597.799999999996</v>
      </c>
      <c r="T156" s="180">
        <v>36195.000999999997</v>
      </c>
      <c r="U156" s="180">
        <v>27955.595000000038</v>
      </c>
      <c r="V156" s="180">
        <v>33654.569999999992</v>
      </c>
      <c r="W156" s="180">
        <v>31103.807000000001</v>
      </c>
      <c r="X156" s="180">
        <v>33993.773000000001</v>
      </c>
      <c r="Y156" s="180">
        <v>28026.150999999998</v>
      </c>
      <c r="Z156" s="180">
        <v>32842.163000000008</v>
      </c>
      <c r="AA156" s="180">
        <v>30533.730000000003</v>
      </c>
      <c r="AB156" s="180">
        <v>36637.82</v>
      </c>
      <c r="AC156" s="180">
        <v>28373.411999999982</v>
      </c>
      <c r="AD156" s="180">
        <v>34034.69</v>
      </c>
      <c r="AE156" s="180">
        <v>32816.985999999997</v>
      </c>
      <c r="AF156" s="180">
        <v>40026.965999999993</v>
      </c>
      <c r="AG156" s="180">
        <v>29693.898000000023</v>
      </c>
      <c r="AH156" s="180">
        <v>33887.674999999996</v>
      </c>
      <c r="AI156" s="180">
        <v>32732.764999999996</v>
      </c>
      <c r="AJ156" s="180">
        <v>40080.055000000008</v>
      </c>
      <c r="AK156" s="180">
        <v>30058.681000000008</v>
      </c>
      <c r="AL156" s="180">
        <v>32978.072999999997</v>
      </c>
      <c r="AM156" s="180">
        <v>29524.323</v>
      </c>
      <c r="AN156" s="180">
        <v>37233.853000000003</v>
      </c>
      <c r="AO156" s="180">
        <v>28651.876999999993</v>
      </c>
      <c r="AP156" s="180">
        <v>29838.051000000014</v>
      </c>
      <c r="AQ156" s="180">
        <v>24526.483000000004</v>
      </c>
      <c r="AR156" s="180">
        <v>11061.589999999997</v>
      </c>
      <c r="AS156" s="180">
        <v>21979.265000000003</v>
      </c>
      <c r="AT156" s="180">
        <v>34665.250000000007</v>
      </c>
      <c r="AU156" s="44"/>
      <c r="AV156" s="180">
        <v>24526.483000000004</v>
      </c>
      <c r="AW156" s="180">
        <v>11061.589999999998</v>
      </c>
      <c r="AX156" s="180">
        <v>21979.264999999996</v>
      </c>
      <c r="AY156" s="180">
        <v>34665.25</v>
      </c>
      <c r="AZ156" s="180">
        <v>26283.052</v>
      </c>
      <c r="BA156" s="180">
        <v>39421.536999999997</v>
      </c>
      <c r="BB156" s="180">
        <v>44072.698000000004</v>
      </c>
      <c r="BC156" s="180">
        <v>53306.326000000001</v>
      </c>
      <c r="BD156" s="180">
        <v>37557.062999999995</v>
      </c>
      <c r="BE156" s="180">
        <v>49574.483999999997</v>
      </c>
      <c r="BF156" s="180">
        <v>36636.412000000004</v>
      </c>
      <c r="BG156" s="180">
        <v>47644.218000000008</v>
      </c>
      <c r="BH156" s="180">
        <f t="shared" ref="BH156:BP156" si="19">+BH31+BH47+BH83+BH119</f>
        <v>41209.275999999998</v>
      </c>
      <c r="BI156" s="180">
        <f t="shared" si="19"/>
        <v>49282.736999999994</v>
      </c>
      <c r="BJ156" s="180">
        <f t="shared" si="19"/>
        <v>40205.236999999994</v>
      </c>
      <c r="BK156" s="180">
        <f t="shared" si="19"/>
        <v>47001.607000000004</v>
      </c>
      <c r="BL156" s="180">
        <f t="shared" si="19"/>
        <v>44255.514999999999</v>
      </c>
      <c r="BM156" s="180">
        <f t="shared" si="19"/>
        <v>60237.543000000005</v>
      </c>
      <c r="BN156" s="180">
        <f t="shared" si="19"/>
        <v>41917.361000000004</v>
      </c>
      <c r="BO156" s="180">
        <f t="shared" si="19"/>
        <v>56301.550999999999</v>
      </c>
      <c r="BP156" s="180">
        <f t="shared" si="19"/>
        <v>49235.248</v>
      </c>
      <c r="BQ156" s="180">
        <f t="shared" ref="BQ156" si="20">+BQ31+BQ47+BQ83+BQ119</f>
        <v>60787.093000000001</v>
      </c>
      <c r="BR156" s="180">
        <f t="shared" ref="BR156:BS156" si="21">+BR31+BR47+BR83+BR119</f>
        <v>45910.651000000005</v>
      </c>
      <c r="BS156" s="180">
        <f t="shared" si="21"/>
        <v>60446.786</v>
      </c>
      <c r="BT156" s="180">
        <f t="shared" ref="BT156" si="22">+BT31+BT47+BT83+BT119</f>
        <v>50712.902000000002</v>
      </c>
    </row>
    <row r="157" spans="1:106">
      <c r="A157" s="3" t="s">
        <v>47</v>
      </c>
      <c r="B157" s="3"/>
      <c r="C157" s="172">
        <v>5125.2149999999992</v>
      </c>
      <c r="D157" s="172">
        <v>5578.4199999999992</v>
      </c>
      <c r="E157" s="172">
        <v>4249.0920000000015</v>
      </c>
      <c r="F157" s="172">
        <v>6663.5679999999993</v>
      </c>
      <c r="G157" s="172">
        <v>8040.0950000000003</v>
      </c>
      <c r="H157" s="172">
        <v>8817.0509999999995</v>
      </c>
      <c r="I157" s="172">
        <v>7384.8380000000016</v>
      </c>
      <c r="J157" s="172">
        <v>8917.3839999999946</v>
      </c>
      <c r="K157" s="172">
        <v>9392.7950000000019</v>
      </c>
      <c r="L157" s="172">
        <v>12075.247000000003</v>
      </c>
      <c r="M157" s="172">
        <v>6874.5509999999958</v>
      </c>
      <c r="N157" s="172">
        <v>9788.0409999999993</v>
      </c>
      <c r="O157" s="172">
        <v>11258.791999999999</v>
      </c>
      <c r="P157" s="172">
        <v>13796.258</v>
      </c>
      <c r="Q157" s="172">
        <v>7813.1290000000008</v>
      </c>
      <c r="R157" s="172">
        <v>10020.065000000001</v>
      </c>
      <c r="S157" s="172">
        <v>10948.378000000001</v>
      </c>
      <c r="T157" s="172">
        <v>14770.960999999998</v>
      </c>
      <c r="U157" s="172">
        <v>6868.2740000000013</v>
      </c>
      <c r="V157" s="172">
        <v>9761.1160000000054</v>
      </c>
      <c r="W157" s="172">
        <v>9076.4250000000011</v>
      </c>
      <c r="X157" s="172">
        <v>11745.494000000001</v>
      </c>
      <c r="Y157" s="172">
        <v>5902.6579999999994</v>
      </c>
      <c r="Z157" s="172">
        <v>8207.9089999999978</v>
      </c>
      <c r="AA157" s="172">
        <v>8168.4810000000016</v>
      </c>
      <c r="AB157" s="172">
        <v>12954.224</v>
      </c>
      <c r="AC157" s="172">
        <v>5260.5110000000004</v>
      </c>
      <c r="AD157" s="172">
        <v>8465.1280000000024</v>
      </c>
      <c r="AE157" s="172">
        <v>8486.9289999999983</v>
      </c>
      <c r="AF157" s="172">
        <v>13919.296999999999</v>
      </c>
      <c r="AG157" s="172">
        <v>4764.8440000000001</v>
      </c>
      <c r="AH157" s="172">
        <v>7449.7269999999971</v>
      </c>
      <c r="AI157" s="172">
        <v>7793.8279999999995</v>
      </c>
      <c r="AJ157" s="172">
        <v>13710.161</v>
      </c>
      <c r="AK157" s="172">
        <v>4936.4330000000018</v>
      </c>
      <c r="AL157" s="172">
        <v>4804.1800000000012</v>
      </c>
      <c r="AM157" s="172">
        <v>4968.4029999999993</v>
      </c>
      <c r="AN157" s="172">
        <v>10393.046</v>
      </c>
      <c r="AO157" s="172">
        <v>1641.8280000000013</v>
      </c>
      <c r="AP157" s="172">
        <v>1594.553999999999</v>
      </c>
      <c r="AQ157" s="172">
        <v>-691.96100000000001</v>
      </c>
      <c r="AR157" s="172">
        <v>-4430.4259999999995</v>
      </c>
      <c r="AS157" s="172">
        <v>3331.3669999999997</v>
      </c>
      <c r="AT157" s="172">
        <v>8109.82</v>
      </c>
      <c r="AU157" s="44"/>
      <c r="AV157" s="172">
        <v>-691.96100000000001</v>
      </c>
      <c r="AW157" s="172">
        <v>-4430.4259999999995</v>
      </c>
      <c r="AX157" s="172">
        <v>3331.3670000000002</v>
      </c>
      <c r="AY157" s="172">
        <v>8109.82</v>
      </c>
      <c r="AZ157" s="172">
        <v>3511.7369999999996</v>
      </c>
      <c r="BA157" s="172">
        <v>14477.008</v>
      </c>
      <c r="BB157" s="172">
        <v>15369.073999999999</v>
      </c>
      <c r="BC157" s="172">
        <v>19013.355</v>
      </c>
      <c r="BD157" s="172">
        <v>7687.1139999999996</v>
      </c>
      <c r="BE157" s="172">
        <v>15087.748000000001</v>
      </c>
      <c r="BF157" s="172">
        <v>5090.5309999999999</v>
      </c>
      <c r="BG157" s="172">
        <v>4145.2690000000002</v>
      </c>
      <c r="BH157" s="150">
        <f t="shared" ref="BH157:BP157" si="23">+BH32+BH48+BH84+BH120</f>
        <v>8549.6550000000007</v>
      </c>
      <c r="BI157" s="150">
        <f t="shared" si="23"/>
        <v>13151.256000000001</v>
      </c>
      <c r="BJ157" s="150">
        <f t="shared" si="23"/>
        <v>4710.085</v>
      </c>
      <c r="BK157" s="150">
        <f t="shared" si="23"/>
        <v>6119.7169999999996</v>
      </c>
      <c r="BL157" s="150">
        <f t="shared" si="23"/>
        <v>6491.4269999999997</v>
      </c>
      <c r="BM157" s="150">
        <f t="shared" si="23"/>
        <v>17069.064000000002</v>
      </c>
      <c r="BN157" s="150">
        <f t="shared" si="23"/>
        <v>3234.3700000000003</v>
      </c>
      <c r="BO157" s="150">
        <f t="shared" si="23"/>
        <v>12263.065999999999</v>
      </c>
      <c r="BP157" s="150">
        <f t="shared" si="23"/>
        <v>7835.9939999999997</v>
      </c>
      <c r="BQ157" s="150">
        <f t="shared" ref="BQ157" si="24">+BQ32+BQ48+BQ84+BQ120</f>
        <v>14766.054</v>
      </c>
      <c r="BR157" s="150">
        <f t="shared" ref="BR157:BS157" si="25">+BR32+BR48+BR84+BR120</f>
        <v>3699.5219999999999</v>
      </c>
      <c r="BS157" s="150">
        <f t="shared" si="25"/>
        <v>11711.651000000002</v>
      </c>
      <c r="BT157" s="150">
        <f t="shared" ref="BT157" si="26">+BT32+BT48+BT84+BT120</f>
        <v>5897.9949999999999</v>
      </c>
    </row>
    <row r="158" spans="1:106" s="7" customFormat="1">
      <c r="A158" s="3" t="s">
        <v>56</v>
      </c>
      <c r="B158" s="14"/>
      <c r="C158" s="172">
        <v>5841.1709999999994</v>
      </c>
      <c r="D158" s="172">
        <v>6684.7949999999992</v>
      </c>
      <c r="E158" s="172">
        <v>4904.9160000000011</v>
      </c>
      <c r="F158" s="172">
        <v>7425.3949999999986</v>
      </c>
      <c r="G158" s="172">
        <v>8820.1850000000013</v>
      </c>
      <c r="H158" s="172">
        <v>9743.9590000000007</v>
      </c>
      <c r="I158" s="172">
        <v>8317.7119999999995</v>
      </c>
      <c r="J158" s="172">
        <v>10780.682999999995</v>
      </c>
      <c r="K158" s="172">
        <v>10399.731000000002</v>
      </c>
      <c r="L158" s="172">
        <v>13064.356000000002</v>
      </c>
      <c r="M158" s="172">
        <v>7973.8019999999988</v>
      </c>
      <c r="N158" s="172">
        <v>11056.826000000001</v>
      </c>
      <c r="O158" s="172">
        <v>12456.223999999998</v>
      </c>
      <c r="P158" s="172">
        <v>15209.661999999997</v>
      </c>
      <c r="Q158" s="172">
        <v>9065.338000000007</v>
      </c>
      <c r="R158" s="172">
        <v>11478.646999999994</v>
      </c>
      <c r="S158" s="172">
        <v>12475.117</v>
      </c>
      <c r="T158" s="172">
        <v>16380.404</v>
      </c>
      <c r="U158" s="172">
        <v>8618.2050000000054</v>
      </c>
      <c r="V158" s="172">
        <v>12193.677999999994</v>
      </c>
      <c r="W158" s="172">
        <v>10934.752999999999</v>
      </c>
      <c r="X158" s="172">
        <v>13295.799000000003</v>
      </c>
      <c r="Y158" s="172">
        <v>7981.4089999999978</v>
      </c>
      <c r="Z158" s="172">
        <v>10565.258</v>
      </c>
      <c r="AA158" s="172">
        <v>9757.3769999999986</v>
      </c>
      <c r="AB158" s="172">
        <v>14520.663999999999</v>
      </c>
      <c r="AC158" s="172">
        <v>6764.4659999999994</v>
      </c>
      <c r="AD158" s="172">
        <v>11103.504000000003</v>
      </c>
      <c r="AE158" s="172">
        <v>9877.2210000000014</v>
      </c>
      <c r="AF158" s="172">
        <v>15403.588000000003</v>
      </c>
      <c r="AG158" s="172">
        <v>6386.614999999998</v>
      </c>
      <c r="AH158" s="172">
        <v>8901.6659999999956</v>
      </c>
      <c r="AI158" s="172">
        <v>9185.5709999999999</v>
      </c>
      <c r="AJ158" s="172">
        <v>15085.712000000003</v>
      </c>
      <c r="AK158" s="172">
        <v>6330.4089999999978</v>
      </c>
      <c r="AL158" s="172">
        <v>6939.6699999999992</v>
      </c>
      <c r="AM158" s="172">
        <v>9726.3449999999993</v>
      </c>
      <c r="AN158" s="172">
        <v>15128.595000000005</v>
      </c>
      <c r="AO158" s="172">
        <v>7043.198999999996</v>
      </c>
      <c r="AP158" s="172">
        <v>7397.2709999999979</v>
      </c>
      <c r="AQ158" s="172">
        <v>4679.5969999999998</v>
      </c>
      <c r="AR158" s="172">
        <v>448.62900000000053</v>
      </c>
      <c r="AS158" s="172">
        <v>7315.0630000000001</v>
      </c>
      <c r="AT158" s="172">
        <v>12321.594999999999</v>
      </c>
      <c r="AU158" s="44"/>
      <c r="AV158" s="172">
        <v>4679.5870000000004</v>
      </c>
      <c r="AW158" s="172">
        <v>448.63899999999995</v>
      </c>
      <c r="AX158" s="172">
        <v>7315.0630000000001</v>
      </c>
      <c r="AY158" s="172">
        <v>12321.594999999999</v>
      </c>
      <c r="AZ158" s="172">
        <v>7635.6220000000003</v>
      </c>
      <c r="BA158" s="172">
        <v>18666.554000000004</v>
      </c>
      <c r="BB158" s="172">
        <v>19734.607</v>
      </c>
      <c r="BC158" s="172">
        <v>25560.04</v>
      </c>
      <c r="BD158" s="172">
        <v>12651.055999999999</v>
      </c>
      <c r="BE158" s="172">
        <v>20214.581000000002</v>
      </c>
      <c r="BF158" s="172">
        <v>11125.263999999999</v>
      </c>
      <c r="BG158" s="172">
        <v>18167.287000000004</v>
      </c>
      <c r="BH158" s="172">
        <f t="shared" ref="BH158:BP158" si="27">+BH33+BH49+BH85+BH121</f>
        <v>13798.945999999998</v>
      </c>
      <c r="BI158" s="172">
        <f t="shared" si="27"/>
        <v>18806.067999999999</v>
      </c>
      <c r="BJ158" s="172">
        <f t="shared" si="27"/>
        <v>10729.279</v>
      </c>
      <c r="BK158" s="172">
        <f t="shared" si="27"/>
        <v>13050.935000000001</v>
      </c>
      <c r="BL158" s="172">
        <f t="shared" si="27"/>
        <v>12657.43</v>
      </c>
      <c r="BM158" s="172">
        <f t="shared" si="27"/>
        <v>23593.210000000003</v>
      </c>
      <c r="BN158" s="172">
        <f t="shared" si="27"/>
        <v>9203.0730000000003</v>
      </c>
      <c r="BO158" s="172">
        <f t="shared" si="27"/>
        <v>19913.14</v>
      </c>
      <c r="BP158" s="172">
        <f t="shared" si="27"/>
        <v>14996.584999999999</v>
      </c>
      <c r="BQ158" s="172">
        <f t="shared" ref="BQ158" si="28">+BQ33+BQ49+BQ85+BQ121</f>
        <v>22093.564000000002</v>
      </c>
      <c r="BR158" s="172">
        <f t="shared" ref="BR158:BS158" si="29">+BR33+BR49+BR85+BR121</f>
        <v>11061.893</v>
      </c>
      <c r="BS158" s="172">
        <f t="shared" si="29"/>
        <v>19059.156000000003</v>
      </c>
      <c r="BT158" s="172">
        <f t="shared" ref="BT158" si="30">+BT33+BT49+BT85+BT121</f>
        <v>14003.339999999998</v>
      </c>
    </row>
    <row r="159" spans="1:106">
      <c r="A159" s="3" t="s">
        <v>263</v>
      </c>
      <c r="B159" s="33"/>
      <c r="C159" s="172">
        <v>715.95600000000002</v>
      </c>
      <c r="D159" s="172">
        <v>1106.375</v>
      </c>
      <c r="E159" s="172">
        <v>655.82399999999996</v>
      </c>
      <c r="F159" s="172">
        <v>761.82700000000023</v>
      </c>
      <c r="G159" s="172">
        <v>780.09</v>
      </c>
      <c r="H159" s="172">
        <v>926.90800000000002</v>
      </c>
      <c r="I159" s="172">
        <v>932.87399999999991</v>
      </c>
      <c r="J159" s="172">
        <v>1863.299</v>
      </c>
      <c r="K159" s="172">
        <v>1006.936</v>
      </c>
      <c r="L159" s="172">
        <v>989.10899999999992</v>
      </c>
      <c r="M159" s="172">
        <v>1099.251</v>
      </c>
      <c r="N159" s="172">
        <v>1268.7849999999999</v>
      </c>
      <c r="O159" s="172">
        <v>1197.432</v>
      </c>
      <c r="P159" s="172">
        <v>1413.404</v>
      </c>
      <c r="Q159" s="172">
        <v>1252.2090000000003</v>
      </c>
      <c r="R159" s="172">
        <v>1458.5819999999999</v>
      </c>
      <c r="S159" s="172">
        <v>1526.739</v>
      </c>
      <c r="T159" s="172">
        <v>1609.4430000000002</v>
      </c>
      <c r="U159" s="172">
        <v>1749.9309999999996</v>
      </c>
      <c r="V159" s="172">
        <v>2432.5619999999999</v>
      </c>
      <c r="W159" s="172">
        <v>1858.328</v>
      </c>
      <c r="X159" s="172">
        <v>1550.3050000000001</v>
      </c>
      <c r="Y159" s="172">
        <v>2078.7510000000002</v>
      </c>
      <c r="Z159" s="172">
        <v>2357.3489999999993</v>
      </c>
      <c r="AA159" s="172">
        <v>1588.8960000000002</v>
      </c>
      <c r="AB159" s="172">
        <v>1566.4399999999998</v>
      </c>
      <c r="AC159" s="172">
        <v>1503.9550000000002</v>
      </c>
      <c r="AD159" s="172">
        <v>2638.3760000000002</v>
      </c>
      <c r="AE159" s="172">
        <v>1390.2920000000001</v>
      </c>
      <c r="AF159" s="172">
        <v>1484.2910000000002</v>
      </c>
      <c r="AG159" s="172">
        <v>1621.771</v>
      </c>
      <c r="AH159" s="172">
        <v>1451.9390000000001</v>
      </c>
      <c r="AI159" s="172">
        <v>1391.7429999999997</v>
      </c>
      <c r="AJ159" s="172">
        <v>1375.5509999999999</v>
      </c>
      <c r="AK159" s="172">
        <v>1393.9759999999999</v>
      </c>
      <c r="AL159" s="172">
        <v>2135.4899999999998</v>
      </c>
      <c r="AM159" s="172">
        <v>4757.942</v>
      </c>
      <c r="AN159" s="172">
        <v>4735.549</v>
      </c>
      <c r="AO159" s="172">
        <v>5401.3710000000001</v>
      </c>
      <c r="AP159" s="172">
        <v>5802.7170000000006</v>
      </c>
      <c r="AQ159" s="172">
        <v>5371.558</v>
      </c>
      <c r="AR159" s="172">
        <v>4879.0550000000003</v>
      </c>
      <c r="AS159" s="172">
        <v>3983.695999999999</v>
      </c>
      <c r="AT159" s="172">
        <v>4211.7749999999996</v>
      </c>
      <c r="AU159" s="44"/>
      <c r="AV159" s="172">
        <v>5371.5480000000007</v>
      </c>
      <c r="AW159" s="172">
        <v>4879.0650000000005</v>
      </c>
      <c r="AX159" s="172">
        <v>3983.6959999999995</v>
      </c>
      <c r="AY159" s="172">
        <v>4211.7750000000005</v>
      </c>
      <c r="AZ159" s="172">
        <v>4123.8850000000002</v>
      </c>
      <c r="BA159" s="172">
        <v>4189.5460000000003</v>
      </c>
      <c r="BB159" s="172">
        <v>4365.5330000000022</v>
      </c>
      <c r="BC159" s="172">
        <v>6546.6849999999995</v>
      </c>
      <c r="BD159" s="172">
        <v>4963.9419999999991</v>
      </c>
      <c r="BE159" s="172">
        <v>5126.8329999999996</v>
      </c>
      <c r="BF159" s="172">
        <v>6034.7330000000002</v>
      </c>
      <c r="BG159" s="172">
        <v>14022.019</v>
      </c>
      <c r="BH159" s="150">
        <f t="shared" ref="BH159:BP159" si="31">+BH34+BH50+BH86+BH122</f>
        <v>5249.2909999999993</v>
      </c>
      <c r="BI159" s="150">
        <f t="shared" si="31"/>
        <v>5654.8119999999999</v>
      </c>
      <c r="BJ159" s="150">
        <f t="shared" si="31"/>
        <v>6020.0340000000006</v>
      </c>
      <c r="BK159" s="150">
        <f t="shared" si="31"/>
        <v>6931.2180000000017</v>
      </c>
      <c r="BL159" s="150">
        <f t="shared" si="31"/>
        <v>6166.0029999999997</v>
      </c>
      <c r="BM159" s="150">
        <f t="shared" si="31"/>
        <v>6524.1459999999988</v>
      </c>
      <c r="BN159" s="150">
        <f t="shared" si="31"/>
        <v>5968.7030000000004</v>
      </c>
      <c r="BO159" s="150">
        <f t="shared" si="31"/>
        <v>7650.0740000000005</v>
      </c>
      <c r="BP159" s="150">
        <f t="shared" si="31"/>
        <v>7160.5910000000003</v>
      </c>
      <c r="BQ159" s="150">
        <f t="shared" ref="BQ159" si="32">+BQ34+BQ50+BQ86+BQ122</f>
        <v>7327.5099999999984</v>
      </c>
      <c r="BR159" s="150">
        <f t="shared" ref="BR159:BS159" si="33">+BR34+BR50+BR86+BR122</f>
        <v>7362.3709999999992</v>
      </c>
      <c r="BS159" s="150">
        <f t="shared" si="33"/>
        <v>7347.505000000001</v>
      </c>
      <c r="BT159" s="150">
        <f t="shared" ref="BT159" si="34">+BT34+BT50+BT86+BT122</f>
        <v>8105.3449999999993</v>
      </c>
    </row>
    <row r="160" spans="1:106">
      <c r="A160" s="30"/>
      <c r="B160" s="30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171"/>
      <c r="AV160" s="171"/>
      <c r="AW160" s="171"/>
      <c r="AX160" s="171"/>
      <c r="AY160" s="171"/>
      <c r="AZ160" s="171"/>
      <c r="BA160" s="171"/>
      <c r="BB160" s="171"/>
      <c r="BC160" s="171"/>
    </row>
    <row r="161" spans="1:106">
      <c r="A161" s="2" t="s">
        <v>285</v>
      </c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171"/>
      <c r="AV161" s="2" t="s">
        <v>250</v>
      </c>
      <c r="AW161" s="171"/>
      <c r="AX161" s="171"/>
      <c r="AY161" s="171"/>
      <c r="AZ161" s="171"/>
      <c r="BA161" s="171"/>
      <c r="BB161" s="171"/>
      <c r="BC161" s="171"/>
      <c r="BI161" s="208"/>
      <c r="BJ161" s="208"/>
      <c r="BK161" s="208"/>
      <c r="BL161" s="208"/>
      <c r="BM161" s="208"/>
      <c r="BN161" s="208"/>
      <c r="BO161" s="208"/>
      <c r="BP161" s="208"/>
      <c r="BQ161" s="208"/>
      <c r="BR161" s="208"/>
      <c r="BS161" s="208"/>
      <c r="BT161" s="208"/>
    </row>
    <row r="162" spans="1:106">
      <c r="A162" s="3" t="s">
        <v>50</v>
      </c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171"/>
      <c r="AV162" s="3" t="s">
        <v>50</v>
      </c>
      <c r="AW162" s="171"/>
      <c r="AX162" s="171"/>
      <c r="AY162" s="171"/>
      <c r="AZ162" s="171"/>
      <c r="BA162" s="24"/>
      <c r="BB162" s="171"/>
      <c r="BC162" s="171"/>
      <c r="BE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</row>
    <row r="163" spans="1:106">
      <c r="A163" s="4"/>
      <c r="B163" s="167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184"/>
      <c r="U163" s="34"/>
      <c r="V163" s="34"/>
      <c r="W163" s="34"/>
      <c r="X163" s="184"/>
      <c r="Y163" s="34"/>
      <c r="Z163" s="34"/>
      <c r="AA163" s="34"/>
      <c r="AB163" s="184"/>
      <c r="AC163" s="34"/>
      <c r="AD163" s="34"/>
      <c r="AE163" s="34"/>
      <c r="AF163" s="184"/>
      <c r="AG163" s="34"/>
      <c r="AH163" s="34"/>
      <c r="AI163" s="34"/>
      <c r="AJ163" s="34"/>
      <c r="AK163" s="34"/>
      <c r="AL163" s="34"/>
      <c r="AM163" s="184"/>
      <c r="AN163" s="184"/>
      <c r="AO163" s="34"/>
      <c r="AP163" s="34"/>
      <c r="AQ163" s="34"/>
      <c r="AR163" s="184"/>
      <c r="AS163" s="34"/>
      <c r="AT163" s="34"/>
      <c r="AV163" s="184"/>
      <c r="AW163" s="184"/>
      <c r="AZ163" s="184"/>
      <c r="BA163" s="184"/>
      <c r="BD163" s="184"/>
      <c r="BE163" s="24"/>
      <c r="BF163" s="24"/>
      <c r="BG163" s="24"/>
      <c r="BH163" s="184"/>
      <c r="BI163" s="24"/>
      <c r="BJ163" s="24"/>
      <c r="BK163" s="24"/>
      <c r="BL163" s="184"/>
      <c r="BM163" s="24"/>
      <c r="BN163" s="24"/>
      <c r="BO163" s="24"/>
      <c r="BP163" s="184"/>
      <c r="BQ163" s="24"/>
      <c r="BR163" s="24"/>
      <c r="BS163" s="24"/>
      <c r="BT163" s="184"/>
      <c r="BW163" s="184"/>
      <c r="BX163" s="184"/>
      <c r="BY163" s="184"/>
      <c r="BZ163" s="184"/>
      <c r="CA163" s="184"/>
      <c r="CB163" s="184"/>
      <c r="CC163" s="184"/>
      <c r="CF163" s="184"/>
      <c r="CG163" s="184"/>
      <c r="CH163" s="184"/>
      <c r="CI163" s="184"/>
      <c r="CJ163" s="184"/>
      <c r="CK163" s="184"/>
      <c r="CL163" s="184"/>
      <c r="CM163" s="184"/>
      <c r="CN163" s="184"/>
      <c r="CO163" s="184"/>
      <c r="CP163" s="184"/>
      <c r="CR163" s="184"/>
      <c r="CS163" s="184"/>
      <c r="CT163" s="184"/>
      <c r="CV163" s="184"/>
      <c r="CW163" s="184"/>
      <c r="CX163" s="184"/>
      <c r="CZ163" s="184"/>
      <c r="DA163" s="184"/>
      <c r="DB163" s="184"/>
    </row>
    <row r="164" spans="1:106">
      <c r="A164" s="5" t="s">
        <v>45</v>
      </c>
      <c r="B164" s="21"/>
      <c r="C164" s="6" t="s">
        <v>178</v>
      </c>
      <c r="D164" s="6" t="s">
        <v>179</v>
      </c>
      <c r="E164" s="6" t="s">
        <v>180</v>
      </c>
      <c r="F164" s="6" t="s">
        <v>181</v>
      </c>
      <c r="G164" s="6" t="s">
        <v>182</v>
      </c>
      <c r="H164" s="6" t="s">
        <v>183</v>
      </c>
      <c r="I164" s="6" t="s">
        <v>184</v>
      </c>
      <c r="J164" s="6" t="s">
        <v>185</v>
      </c>
      <c r="K164" s="6" t="s">
        <v>186</v>
      </c>
      <c r="L164" s="6" t="s">
        <v>187</v>
      </c>
      <c r="M164" s="6" t="s">
        <v>188</v>
      </c>
      <c r="N164" s="6" t="s">
        <v>189</v>
      </c>
      <c r="O164" s="6" t="s">
        <v>190</v>
      </c>
      <c r="P164" s="6" t="s">
        <v>191</v>
      </c>
      <c r="Q164" s="6" t="s">
        <v>192</v>
      </c>
      <c r="R164" s="6" t="s">
        <v>193</v>
      </c>
      <c r="S164" s="6" t="s">
        <v>194</v>
      </c>
      <c r="T164" s="6" t="s">
        <v>195</v>
      </c>
      <c r="U164" s="6" t="s">
        <v>196</v>
      </c>
      <c r="V164" s="6" t="s">
        <v>197</v>
      </c>
      <c r="W164" s="6" t="s">
        <v>198</v>
      </c>
      <c r="X164" s="6" t="s">
        <v>199</v>
      </c>
      <c r="Y164" s="6" t="s">
        <v>200</v>
      </c>
      <c r="Z164" s="6" t="s">
        <v>201</v>
      </c>
      <c r="AA164" s="6" t="s">
        <v>202</v>
      </c>
      <c r="AB164" s="6" t="s">
        <v>203</v>
      </c>
      <c r="AC164" s="6" t="s">
        <v>204</v>
      </c>
      <c r="AD164" s="6" t="s">
        <v>205</v>
      </c>
      <c r="AE164" s="6" t="s">
        <v>206</v>
      </c>
      <c r="AF164" s="6" t="s">
        <v>207</v>
      </c>
      <c r="AG164" s="6" t="s">
        <v>208</v>
      </c>
      <c r="AH164" s="6" t="s">
        <v>209</v>
      </c>
      <c r="AI164" s="6" t="s">
        <v>210</v>
      </c>
      <c r="AJ164" s="6" t="s">
        <v>211</v>
      </c>
      <c r="AK164" s="6" t="s">
        <v>212</v>
      </c>
      <c r="AL164" s="6" t="s">
        <v>213</v>
      </c>
      <c r="AM164" s="6" t="s">
        <v>214</v>
      </c>
      <c r="AN164" s="6" t="s">
        <v>44</v>
      </c>
      <c r="AO164" s="6" t="s">
        <v>215</v>
      </c>
      <c r="AP164" s="6" t="s">
        <v>219</v>
      </c>
      <c r="AQ164" s="6" t="s">
        <v>225</v>
      </c>
      <c r="AR164" s="6" t="s">
        <v>228</v>
      </c>
      <c r="AS164" s="6" t="s">
        <v>232</v>
      </c>
      <c r="AT164" s="6" t="s">
        <v>245</v>
      </c>
      <c r="AU164" s="44"/>
      <c r="AV164" s="6" t="s">
        <v>225</v>
      </c>
      <c r="AW164" s="6" t="s">
        <v>228</v>
      </c>
      <c r="AX164" s="6" t="s">
        <v>232</v>
      </c>
      <c r="AY164" s="6" t="s">
        <v>245</v>
      </c>
      <c r="AZ164" s="6" t="s">
        <v>252</v>
      </c>
      <c r="BA164" s="6" t="s">
        <v>255</v>
      </c>
      <c r="BB164" s="6" t="s">
        <v>259</v>
      </c>
      <c r="BC164" s="6" t="s">
        <v>262</v>
      </c>
      <c r="BD164" s="6" t="s">
        <v>264</v>
      </c>
      <c r="BE164" s="6" t="s">
        <v>268</v>
      </c>
      <c r="BF164" s="6" t="s">
        <v>277</v>
      </c>
      <c r="BG164" s="6" t="s">
        <v>279</v>
      </c>
      <c r="BH164" s="6" t="s">
        <v>282</v>
      </c>
      <c r="BI164" s="6" t="s">
        <v>284</v>
      </c>
      <c r="BJ164" s="6" t="s">
        <v>288</v>
      </c>
      <c r="BK164" s="6" t="s">
        <v>304</v>
      </c>
      <c r="BL164" s="6" t="s">
        <v>374</v>
      </c>
      <c r="BM164" s="6" t="s">
        <v>377</v>
      </c>
      <c r="BN164" s="6" t="s">
        <v>380</v>
      </c>
      <c r="BO164" s="6" t="s">
        <v>382</v>
      </c>
      <c r="BP164" s="6" t="s">
        <v>385</v>
      </c>
      <c r="BQ164" s="6" t="s">
        <v>388</v>
      </c>
      <c r="BR164" s="6" t="s">
        <v>395</v>
      </c>
      <c r="BS164" s="6" t="s">
        <v>399</v>
      </c>
      <c r="BT164" s="6" t="s">
        <v>404</v>
      </c>
    </row>
    <row r="165" spans="1:106">
      <c r="A165" s="3" t="s">
        <v>48</v>
      </c>
      <c r="B165" s="3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172">
        <v>38402.836999999992</v>
      </c>
      <c r="T165" s="172">
        <v>51240.082714836048</v>
      </c>
      <c r="U165" s="172">
        <v>40412.763285163957</v>
      </c>
      <c r="V165" s="172">
        <v>52946.957000000017</v>
      </c>
      <c r="W165" s="172">
        <v>41622.61</v>
      </c>
      <c r="X165" s="172">
        <v>50255.129000000015</v>
      </c>
      <c r="Y165" s="172">
        <v>41427.205999999998</v>
      </c>
      <c r="Z165" s="172">
        <v>51976.612000000023</v>
      </c>
      <c r="AA165" s="172">
        <v>42216.352000000006</v>
      </c>
      <c r="AB165" s="172">
        <v>55990.839000000007</v>
      </c>
      <c r="AC165" s="172">
        <v>42995.162999999993</v>
      </c>
      <c r="AD165" s="172">
        <v>54219.792000000016</v>
      </c>
      <c r="AE165" s="172">
        <v>44121.954000000005</v>
      </c>
      <c r="AF165" s="172">
        <v>61313.939999999995</v>
      </c>
      <c r="AG165" s="172">
        <v>46402.225999999995</v>
      </c>
      <c r="AH165" s="172">
        <v>55487.91</v>
      </c>
      <c r="AI165" s="172">
        <v>44529.222999999998</v>
      </c>
      <c r="AJ165" s="172">
        <v>59885.478999999999</v>
      </c>
      <c r="AK165" s="172">
        <v>46133.511999999995</v>
      </c>
      <c r="AL165" s="172">
        <v>55593.615000000013</v>
      </c>
      <c r="AM165" s="172">
        <v>41392.622000000003</v>
      </c>
      <c r="AN165" s="172">
        <v>58352.915999999997</v>
      </c>
      <c r="AO165" s="172">
        <v>45419.01</v>
      </c>
      <c r="AP165" s="172">
        <v>48800.862000000001</v>
      </c>
      <c r="AQ165" s="172">
        <v>34787.401000000005</v>
      </c>
      <c r="AR165" s="172">
        <v>14121.110000000002</v>
      </c>
      <c r="AS165" s="172">
        <v>29402.235999999997</v>
      </c>
      <c r="AT165" s="172">
        <v>50956.585999999996</v>
      </c>
      <c r="AU165" s="44"/>
      <c r="AV165" s="172">
        <v>35262.519</v>
      </c>
      <c r="AW165" s="172">
        <v>19229.38</v>
      </c>
      <c r="AX165" s="172">
        <v>36635.608</v>
      </c>
      <c r="AY165" s="172">
        <v>56846.847999999998</v>
      </c>
      <c r="AZ165" s="172">
        <v>35026.762999999999</v>
      </c>
      <c r="BA165" s="172">
        <v>59856.703999999998</v>
      </c>
      <c r="BB165" s="172">
        <v>61725.401000000005</v>
      </c>
      <c r="BC165" s="172">
        <v>75330.947</v>
      </c>
      <c r="BD165" s="172">
        <v>48867.779000000002</v>
      </c>
      <c r="BE165" s="172">
        <v>67796.213000000003</v>
      </c>
      <c r="BF165" s="172">
        <v>48119.753000000004</v>
      </c>
      <c r="BG165" s="172">
        <v>71722.021999999997</v>
      </c>
      <c r="BH165" s="172">
        <f t="shared" ref="BH165:BP165" si="35">+BH7+BH56+BH92+BH128</f>
        <v>53443.699000000001</v>
      </c>
      <c r="BI165" s="172">
        <f t="shared" si="35"/>
        <v>72199.017999999996</v>
      </c>
      <c r="BJ165" s="172">
        <f t="shared" si="35"/>
        <v>54656.72</v>
      </c>
      <c r="BK165" s="172">
        <f t="shared" si="35"/>
        <v>75459.201000000001</v>
      </c>
      <c r="BL165" s="172">
        <f t="shared" si="35"/>
        <v>61377.517000000007</v>
      </c>
      <c r="BM165" s="172">
        <f t="shared" si="35"/>
        <v>93349.329000000012</v>
      </c>
      <c r="BN165" s="172">
        <f t="shared" si="35"/>
        <v>61659.693999999996</v>
      </c>
      <c r="BO165" s="172">
        <f t="shared" si="35"/>
        <v>85976.277000000002</v>
      </c>
      <c r="BP165" s="172">
        <f t="shared" si="35"/>
        <v>69386.505000000005</v>
      </c>
      <c r="BQ165" s="172">
        <f t="shared" ref="BQ165" si="36">+BQ7+BQ56+BQ92+BQ128</f>
        <v>94628.391000000003</v>
      </c>
      <c r="BR165" s="172">
        <f t="shared" ref="BR165:BS165" si="37">+BR7+BR56+BR92+BR128</f>
        <v>66914.660999999993</v>
      </c>
      <c r="BS165" s="172">
        <f t="shared" si="37"/>
        <v>95500.835999999996</v>
      </c>
      <c r="BT165" s="172">
        <f t="shared" ref="BT165" si="38">+BT7+BT56+BT92+BT128</f>
        <v>70351.100000000006</v>
      </c>
    </row>
    <row r="166" spans="1:106">
      <c r="A166" s="3" t="s">
        <v>49</v>
      </c>
      <c r="B166" s="3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172">
        <v>-16280.766</v>
      </c>
      <c r="T166" s="172">
        <v>-19996.421817734255</v>
      </c>
      <c r="U166" s="172">
        <v>-18924.260182265742</v>
      </c>
      <c r="V166" s="172">
        <v>-23293.665999999997</v>
      </c>
      <c r="W166" s="172">
        <v>-18849.437999999998</v>
      </c>
      <c r="X166" s="172">
        <v>-20588.977000000003</v>
      </c>
      <c r="Y166" s="172">
        <v>-19078.906000000003</v>
      </c>
      <c r="Z166" s="172">
        <v>-22685.383999999995</v>
      </c>
      <c r="AA166" s="172">
        <v>-19295.727000000003</v>
      </c>
      <c r="AB166" s="172">
        <v>-23289.090999999997</v>
      </c>
      <c r="AC166" s="172">
        <v>-20531.888999999999</v>
      </c>
      <c r="AD166" s="172">
        <v>-23551.160999999996</v>
      </c>
      <c r="AE166" s="172">
        <v>-19621.225999999999</v>
      </c>
      <c r="AF166" s="172">
        <v>-25544.933000000001</v>
      </c>
      <c r="AG166" s="172">
        <v>-22018.677000000003</v>
      </c>
      <c r="AH166" s="172">
        <v>-24672.812999999995</v>
      </c>
      <c r="AI166" s="172">
        <v>-20105.357</v>
      </c>
      <c r="AJ166" s="172">
        <v>-23819.392000000003</v>
      </c>
      <c r="AK166" s="172">
        <v>-21314.155999999995</v>
      </c>
      <c r="AL166" s="172">
        <v>-25470.093000000001</v>
      </c>
      <c r="AM166" s="172">
        <v>-18969.651000000002</v>
      </c>
      <c r="AN166" s="172">
        <v>-24735.828000000001</v>
      </c>
      <c r="AO166" s="172">
        <v>-22303.723000000005</v>
      </c>
      <c r="AP166" s="172">
        <v>-22237.148999999998</v>
      </c>
      <c r="AQ166" s="172">
        <v>-16271.746999999998</v>
      </c>
      <c r="AR166" s="172">
        <v>-7238.0870000000014</v>
      </c>
      <c r="AS166" s="172">
        <v>-14997.26</v>
      </c>
      <c r="AT166" s="172">
        <v>-23510.165000000001</v>
      </c>
      <c r="AU166" s="44"/>
      <c r="AV166" s="172">
        <v>-16520.896000000001</v>
      </c>
      <c r="AW166" s="172">
        <v>-9589.3509999999987</v>
      </c>
      <c r="AX166" s="172">
        <v>-18527.589</v>
      </c>
      <c r="AY166" s="172">
        <v>-26344.492999999999</v>
      </c>
      <c r="AZ166" s="172">
        <v>-15182.489000000001</v>
      </c>
      <c r="BA166" s="172">
        <v>-24990.005000000001</v>
      </c>
      <c r="BB166" s="172">
        <v>-23961.423000000003</v>
      </c>
      <c r="BC166" s="172">
        <v>-29698.037</v>
      </c>
      <c r="BD166" s="172">
        <v>-19642.726999999999</v>
      </c>
      <c r="BE166" s="172">
        <v>-26845.443000000003</v>
      </c>
      <c r="BF166" s="172">
        <v>-19157.593000000001</v>
      </c>
      <c r="BG166" s="172">
        <v>-29594.704000000002</v>
      </c>
      <c r="BH166" s="172">
        <f t="shared" ref="BH166:BP166" si="39">+BH8+BH57+BH93+BH129</f>
        <v>-22301.329999999998</v>
      </c>
      <c r="BI166" s="172">
        <f t="shared" si="39"/>
        <v>-29311.531999999999</v>
      </c>
      <c r="BJ166" s="172">
        <f t="shared" si="39"/>
        <v>-23219.123</v>
      </c>
      <c r="BK166" s="172">
        <f t="shared" si="39"/>
        <v>-33440.122000000003</v>
      </c>
      <c r="BL166" s="172">
        <f t="shared" si="39"/>
        <v>-26697.423000000003</v>
      </c>
      <c r="BM166" s="172">
        <f t="shared" si="39"/>
        <v>-39941.561000000002</v>
      </c>
      <c r="BN166" s="172">
        <f t="shared" si="39"/>
        <v>-27148.467000000001</v>
      </c>
      <c r="BO166" s="172">
        <f t="shared" si="39"/>
        <v>-36759.903000000006</v>
      </c>
      <c r="BP166" s="172">
        <f t="shared" si="39"/>
        <v>-30065.828000000001</v>
      </c>
      <c r="BQ166" s="172">
        <f t="shared" ref="BQ166" si="40">+BQ8+BQ57+BQ93+BQ129</f>
        <v>-41311.981</v>
      </c>
      <c r="BR166" s="172">
        <f t="shared" ref="BR166:BS166" si="41">+BR8+BR57+BR93+BR129</f>
        <v>-29115.246999999996</v>
      </c>
      <c r="BS166" s="172">
        <f t="shared" si="41"/>
        <v>-42591.032000000007</v>
      </c>
      <c r="BT166" s="172">
        <f t="shared" ref="BT166" si="42">+BT8+BT57+BT93+BT129</f>
        <v>-30571.205999999998</v>
      </c>
    </row>
    <row r="167" spans="1:106">
      <c r="A167" s="10" t="s">
        <v>46</v>
      </c>
      <c r="B167" s="10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80">
        <v>22122.070999999993</v>
      </c>
      <c r="T167" s="180">
        <v>31243.660897101789</v>
      </c>
      <c r="U167" s="180">
        <v>21488.503102898219</v>
      </c>
      <c r="V167" s="180">
        <v>29653.291000000005</v>
      </c>
      <c r="W167" s="180">
        <v>22773.171999999999</v>
      </c>
      <c r="X167" s="180">
        <v>29666.152000000006</v>
      </c>
      <c r="Y167" s="180">
        <v>22348.3</v>
      </c>
      <c r="Z167" s="180">
        <v>29291.228000000021</v>
      </c>
      <c r="AA167" s="180">
        <v>22920.625000000004</v>
      </c>
      <c r="AB167" s="180">
        <v>32701.748000000011</v>
      </c>
      <c r="AC167" s="180">
        <v>22463.274000000001</v>
      </c>
      <c r="AD167" s="180">
        <v>30668.631000000012</v>
      </c>
      <c r="AE167" s="180">
        <v>24500.728000000006</v>
      </c>
      <c r="AF167" s="180">
        <v>35769.006999999998</v>
      </c>
      <c r="AG167" s="180">
        <v>24383.548999999995</v>
      </c>
      <c r="AH167" s="180">
        <v>30815.097000000009</v>
      </c>
      <c r="AI167" s="180">
        <v>24423.866000000002</v>
      </c>
      <c r="AJ167" s="180">
        <v>36066.087</v>
      </c>
      <c r="AK167" s="180">
        <v>24819.356</v>
      </c>
      <c r="AL167" s="180">
        <v>30123.522000000004</v>
      </c>
      <c r="AM167" s="180">
        <v>22422.971000000005</v>
      </c>
      <c r="AN167" s="180">
        <v>33617.088000000003</v>
      </c>
      <c r="AO167" s="180">
        <v>23115.286999999997</v>
      </c>
      <c r="AP167" s="180">
        <v>26563.713000000003</v>
      </c>
      <c r="AQ167" s="180">
        <v>18515.654000000002</v>
      </c>
      <c r="AR167" s="180">
        <v>6883.023000000002</v>
      </c>
      <c r="AS167" s="180">
        <v>14404.975999999999</v>
      </c>
      <c r="AT167" s="180">
        <v>27446.420999999991</v>
      </c>
      <c r="AU167" s="44"/>
      <c r="AV167" s="180">
        <v>18741.623</v>
      </c>
      <c r="AW167" s="180">
        <v>9640.0290000000005</v>
      </c>
      <c r="AX167" s="180">
        <v>18108.018999999997</v>
      </c>
      <c r="AY167" s="180">
        <v>30502.354999999996</v>
      </c>
      <c r="AZ167" s="180">
        <v>19844.273999999998</v>
      </c>
      <c r="BA167" s="180">
        <v>34866.699000000001</v>
      </c>
      <c r="BB167" s="180">
        <v>37763.977999999996</v>
      </c>
      <c r="BC167" s="180">
        <v>45632.91</v>
      </c>
      <c r="BD167" s="180">
        <v>29225.052</v>
      </c>
      <c r="BE167" s="180">
        <v>40950.769999999997</v>
      </c>
      <c r="BF167" s="180">
        <v>28962.159999999996</v>
      </c>
      <c r="BG167" s="180">
        <v>42127.317999999999</v>
      </c>
      <c r="BH167" s="180">
        <f t="shared" ref="BH167:BP167" si="43">+BH9+BH58+BH94+BH130</f>
        <v>31142.368999999999</v>
      </c>
      <c r="BI167" s="180">
        <f t="shared" si="43"/>
        <v>42887.48599999999</v>
      </c>
      <c r="BJ167" s="180">
        <f t="shared" si="43"/>
        <v>31437.596999999998</v>
      </c>
      <c r="BK167" s="180">
        <f t="shared" si="43"/>
        <v>42019.079000000005</v>
      </c>
      <c r="BL167" s="180">
        <f t="shared" si="43"/>
        <v>34680.093999999997</v>
      </c>
      <c r="BM167" s="180">
        <f t="shared" si="43"/>
        <v>53407.768000000004</v>
      </c>
      <c r="BN167" s="180">
        <f t="shared" si="43"/>
        <v>34511.226999999999</v>
      </c>
      <c r="BO167" s="180">
        <f t="shared" si="43"/>
        <v>49216.373999999996</v>
      </c>
      <c r="BP167" s="180">
        <f t="shared" si="43"/>
        <v>39320.676999999996</v>
      </c>
      <c r="BQ167" s="180">
        <f t="shared" ref="BQ167" si="44">+BQ9+BQ58+BQ94+BQ130</f>
        <v>53316.41</v>
      </c>
      <c r="BR167" s="180">
        <f t="shared" ref="BR167:BS167" si="45">+BR9+BR58+BR94+BR130</f>
        <v>37799.413999999997</v>
      </c>
      <c r="BS167" s="180">
        <f t="shared" si="45"/>
        <v>52909.803999999996</v>
      </c>
      <c r="BT167" s="180">
        <f t="shared" ref="BT167" si="46">+BT9+BT58+BT94+BT130</f>
        <v>39779.894</v>
      </c>
    </row>
    <row r="168" spans="1:106">
      <c r="A168" s="3" t="s">
        <v>47</v>
      </c>
      <c r="B168" s="3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172">
        <v>6035.6301132161452</v>
      </c>
      <c r="T168" s="172">
        <v>13071.632783885643</v>
      </c>
      <c r="U168" s="172">
        <v>3825.0971028982131</v>
      </c>
      <c r="V168" s="172">
        <v>9564.5589999999975</v>
      </c>
      <c r="W168" s="172">
        <v>4461.3320000000003</v>
      </c>
      <c r="X168" s="172">
        <v>10194.237999999999</v>
      </c>
      <c r="Y168" s="172">
        <v>3824.5570000000016</v>
      </c>
      <c r="Z168" s="172">
        <v>8566.9119999999984</v>
      </c>
      <c r="AA168" s="172">
        <v>3940.2440000000006</v>
      </c>
      <c r="AB168" s="172">
        <v>11588.475</v>
      </c>
      <c r="AC168" s="172">
        <v>2807.326</v>
      </c>
      <c r="AD168" s="172">
        <v>8914.9940000000024</v>
      </c>
      <c r="AE168" s="172">
        <v>3689.5549999999998</v>
      </c>
      <c r="AF168" s="172">
        <v>12727.050999999999</v>
      </c>
      <c r="AG168" s="172">
        <v>2871.6310000000017</v>
      </c>
      <c r="AH168" s="172">
        <v>6986.0519999999988</v>
      </c>
      <c r="AI168" s="172">
        <v>2936.4470000000001</v>
      </c>
      <c r="AJ168" s="172">
        <v>12036.886</v>
      </c>
      <c r="AK168" s="172">
        <v>2640.058</v>
      </c>
      <c r="AL168" s="172">
        <v>4977.864999999998</v>
      </c>
      <c r="AM168" s="172">
        <v>971.85599999999999</v>
      </c>
      <c r="AN168" s="172">
        <v>9210.732</v>
      </c>
      <c r="AO168" s="172">
        <v>-397.41000000000201</v>
      </c>
      <c r="AP168" s="172">
        <v>1336.1170000000006</v>
      </c>
      <c r="AQ168" s="172">
        <v>-3353.9090000000006</v>
      </c>
      <c r="AR168" s="172">
        <v>-5876.65</v>
      </c>
      <c r="AS168" s="172">
        <v>-130.80699999999953</v>
      </c>
      <c r="AT168" s="172">
        <v>5765.1450000000004</v>
      </c>
      <c r="AU168" s="44"/>
      <c r="AV168" s="172">
        <v>-3356.732</v>
      </c>
      <c r="AW168" s="172">
        <v>-4739.0719999999992</v>
      </c>
      <c r="AX168" s="172">
        <v>1239.5640000000001</v>
      </c>
      <c r="AY168" s="172">
        <v>6746.1710000000003</v>
      </c>
      <c r="AZ168" s="172">
        <v>-76.654000000000025</v>
      </c>
      <c r="BA168" s="172">
        <v>12540.992</v>
      </c>
      <c r="BB168" s="172">
        <v>13250.569000000001</v>
      </c>
      <c r="BC168" s="172">
        <v>16590.794999999998</v>
      </c>
      <c r="BD168" s="172">
        <v>3999.4520000000002</v>
      </c>
      <c r="BE168" s="172">
        <v>10414.093999999999</v>
      </c>
      <c r="BF168" s="172">
        <v>1949.596</v>
      </c>
      <c r="BG168" s="172">
        <v>11530.927</v>
      </c>
      <c r="BH168" s="172">
        <f t="shared" ref="BH168:BP168" si="47">+BH10+BH59+BH95+BH131</f>
        <v>4344.277</v>
      </c>
      <c r="BI168" s="172">
        <f t="shared" si="47"/>
        <v>11706.445000000002</v>
      </c>
      <c r="BJ168" s="172">
        <f t="shared" si="47"/>
        <v>1956.7110000000002</v>
      </c>
      <c r="BK168" s="172">
        <f t="shared" si="47"/>
        <v>8365.4310000000005</v>
      </c>
      <c r="BL168" s="172">
        <f t="shared" si="47"/>
        <v>3458.2130000000002</v>
      </c>
      <c r="BM168" s="172">
        <f t="shared" si="47"/>
        <v>16204.607</v>
      </c>
      <c r="BN168" s="172">
        <f t="shared" si="47"/>
        <v>2281.5129999999999</v>
      </c>
      <c r="BO168" s="172">
        <f t="shared" si="47"/>
        <v>11634.089</v>
      </c>
      <c r="BP168" s="172">
        <f t="shared" si="47"/>
        <v>5536.2219999999998</v>
      </c>
      <c r="BQ168" s="172">
        <f t="shared" ref="BQ168" si="48">+BQ10+BQ59+BQ95+BQ131</f>
        <v>14482.348000000002</v>
      </c>
      <c r="BR168" s="172">
        <f t="shared" ref="BR168:BS168" si="49">+BR10+BR59+BR95+BR131</f>
        <v>3073.0039999999999</v>
      </c>
      <c r="BS168" s="172">
        <f t="shared" si="49"/>
        <v>11101.779</v>
      </c>
      <c r="BT168" s="172">
        <f t="shared" ref="BT168" si="50">+BT10+BT59+BT95+BT131</f>
        <v>2505.538</v>
      </c>
    </row>
    <row r="169" spans="1:106">
      <c r="A169" s="3" t="s">
        <v>56</v>
      </c>
      <c r="B169" s="14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172">
        <v>7254.1231132161456</v>
      </c>
      <c r="T169" s="172">
        <v>14378.562783885642</v>
      </c>
      <c r="U169" s="172">
        <v>5218.7961028982145</v>
      </c>
      <c r="V169" s="172">
        <v>11110.158999999998</v>
      </c>
      <c r="W169" s="172">
        <v>6017.2739999999994</v>
      </c>
      <c r="X169" s="172">
        <v>11325.965999999999</v>
      </c>
      <c r="Y169" s="172">
        <v>5225.0920000000006</v>
      </c>
      <c r="Z169" s="172">
        <v>9814.7289999999994</v>
      </c>
      <c r="AA169" s="172">
        <v>5177.1030000000001</v>
      </c>
      <c r="AB169" s="172">
        <v>12804.437000000002</v>
      </c>
      <c r="AC169" s="172">
        <v>3977.4739999999993</v>
      </c>
      <c r="AD169" s="172">
        <v>10011.233000000002</v>
      </c>
      <c r="AE169" s="172">
        <v>4763.3540000000003</v>
      </c>
      <c r="AF169" s="172">
        <v>13844.481000000002</v>
      </c>
      <c r="AG169" s="172">
        <v>3892.753999999999</v>
      </c>
      <c r="AH169" s="172">
        <v>8197.107</v>
      </c>
      <c r="AI169" s="172">
        <v>4062.6910000000003</v>
      </c>
      <c r="AJ169" s="172">
        <v>13210.08</v>
      </c>
      <c r="AK169" s="172">
        <v>3769.2599999999998</v>
      </c>
      <c r="AL169" s="172">
        <v>6214.105999999997</v>
      </c>
      <c r="AM169" s="172">
        <v>5462.2340000000004</v>
      </c>
      <c r="AN169" s="172">
        <v>13585.548000000003</v>
      </c>
      <c r="AO169" s="172">
        <v>4729.1779999999981</v>
      </c>
      <c r="AP169" s="172">
        <v>6642.1869999999972</v>
      </c>
      <c r="AQ169" s="172">
        <v>1671.4879999999998</v>
      </c>
      <c r="AR169" s="172">
        <v>-1335.9570000000006</v>
      </c>
      <c r="AS169" s="172">
        <v>3522.29</v>
      </c>
      <c r="AT169" s="172">
        <v>9509.4680000000008</v>
      </c>
      <c r="AU169" s="44"/>
      <c r="AV169" s="172">
        <v>1668.6550000000002</v>
      </c>
      <c r="AW169" s="172">
        <v>-198.36900000000065</v>
      </c>
      <c r="AX169" s="172">
        <v>4892.6610000000001</v>
      </c>
      <c r="AY169" s="172">
        <v>10490.494000000001</v>
      </c>
      <c r="AZ169" s="172">
        <v>3659.663</v>
      </c>
      <c r="BA169" s="172">
        <v>16375.976999999999</v>
      </c>
      <c r="BB169" s="172">
        <v>17195.364999999998</v>
      </c>
      <c r="BC169" s="172">
        <v>21499.264999999999</v>
      </c>
      <c r="BD169" s="172">
        <v>8421.5099999999984</v>
      </c>
      <c r="BE169" s="172">
        <v>15166.656000000001</v>
      </c>
      <c r="BF169" s="172">
        <v>7347.2079999999987</v>
      </c>
      <c r="BG169" s="172">
        <v>15933.655999999999</v>
      </c>
      <c r="BH169" s="172">
        <f t="shared" ref="BH169:BP169" si="51">+BH11+BH60+BH96+BH132</f>
        <v>8794.0310000000009</v>
      </c>
      <c r="BI169" s="172">
        <f t="shared" si="51"/>
        <v>16594.263999999999</v>
      </c>
      <c r="BJ169" s="172">
        <f t="shared" si="51"/>
        <v>7220.9829999999993</v>
      </c>
      <c r="BK169" s="172">
        <f t="shared" si="51"/>
        <v>13171.915000000001</v>
      </c>
      <c r="BL169" s="172">
        <f t="shared" si="51"/>
        <v>8781.2160000000003</v>
      </c>
      <c r="BM169" s="172">
        <f t="shared" si="51"/>
        <v>21843.429</v>
      </c>
      <c r="BN169" s="172">
        <f t="shared" si="51"/>
        <v>7352.7780000000002</v>
      </c>
      <c r="BO169" s="172">
        <f t="shared" si="51"/>
        <v>18377.167000000001</v>
      </c>
      <c r="BP169" s="172">
        <f t="shared" si="51"/>
        <v>11361.518999999998</v>
      </c>
      <c r="BQ169" s="172">
        <f t="shared" ref="BQ169" si="52">+BQ11+BQ60+BQ96+BQ132</f>
        <v>21331.791000000001</v>
      </c>
      <c r="BR169" s="172">
        <f t="shared" ref="BR169:BS169" si="53">+BR11+BR60+BR96+BR132</f>
        <v>9456.4699999999993</v>
      </c>
      <c r="BS169" s="172">
        <f t="shared" si="53"/>
        <v>17595.273999999998</v>
      </c>
      <c r="BT169" s="172">
        <f t="shared" ref="BT169" si="54">+BT11+BT60+BT96+BT132</f>
        <v>9657.3150000000005</v>
      </c>
    </row>
    <row r="170" spans="1:106">
      <c r="A170" s="3" t="s">
        <v>263</v>
      </c>
      <c r="B170" s="33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172">
        <v>1218.4929999999999</v>
      </c>
      <c r="T170" s="172">
        <v>1306.93</v>
      </c>
      <c r="U170" s="172">
        <v>1393.6990000000001</v>
      </c>
      <c r="V170" s="172">
        <v>1545.6000000000001</v>
      </c>
      <c r="W170" s="172">
        <v>1555.942</v>
      </c>
      <c r="X170" s="172">
        <v>1131.7280000000001</v>
      </c>
      <c r="Y170" s="172">
        <v>1400.5350000000001</v>
      </c>
      <c r="Z170" s="172">
        <v>1247.8169999999996</v>
      </c>
      <c r="AA170" s="172">
        <v>1236.8589999999999</v>
      </c>
      <c r="AB170" s="172">
        <v>1215.9619999999998</v>
      </c>
      <c r="AC170" s="172">
        <v>1170.1480000000004</v>
      </c>
      <c r="AD170" s="172">
        <v>1096.239</v>
      </c>
      <c r="AE170" s="172">
        <v>1073.799</v>
      </c>
      <c r="AF170" s="172">
        <v>1117.43</v>
      </c>
      <c r="AG170" s="172">
        <v>1021.1229999999998</v>
      </c>
      <c r="AH170" s="172">
        <v>1211.0550000000001</v>
      </c>
      <c r="AI170" s="172">
        <v>1126.2439999999999</v>
      </c>
      <c r="AJ170" s="172">
        <v>1173.194</v>
      </c>
      <c r="AK170" s="172">
        <v>1129.2019999999998</v>
      </c>
      <c r="AL170" s="172">
        <v>1236.241</v>
      </c>
      <c r="AM170" s="172">
        <v>4490.3779999999997</v>
      </c>
      <c r="AN170" s="172">
        <v>4374.8159999999998</v>
      </c>
      <c r="AO170" s="172">
        <v>5126.5879999999997</v>
      </c>
      <c r="AP170" s="172">
        <v>5306.0699999999988</v>
      </c>
      <c r="AQ170" s="172">
        <v>5025.3969999999999</v>
      </c>
      <c r="AR170" s="172">
        <v>4540.6929999999993</v>
      </c>
      <c r="AS170" s="172">
        <v>3653.0969999999998</v>
      </c>
      <c r="AT170" s="172">
        <v>3744.3230000000008</v>
      </c>
      <c r="AU170" s="44"/>
      <c r="AV170" s="172">
        <v>5025.3870000000006</v>
      </c>
      <c r="AW170" s="172">
        <v>4540.7029999999995</v>
      </c>
      <c r="AX170" s="172">
        <v>3653.0969999999998</v>
      </c>
      <c r="AY170" s="172">
        <v>3744.3230000000008</v>
      </c>
      <c r="AZ170" s="172">
        <v>3736.317</v>
      </c>
      <c r="BA170" s="172">
        <v>3834.9849999999997</v>
      </c>
      <c r="BB170" s="172">
        <v>3944.7959999999998</v>
      </c>
      <c r="BC170" s="172">
        <v>4908.47</v>
      </c>
      <c r="BD170" s="172">
        <v>4422.0580000000009</v>
      </c>
      <c r="BE170" s="172">
        <v>4752.5619999999999</v>
      </c>
      <c r="BF170" s="172">
        <v>5397.6119999999992</v>
      </c>
      <c r="BG170" s="172">
        <v>4402.7290000000003</v>
      </c>
      <c r="BH170" s="172">
        <f t="shared" ref="BH170:BP170" si="55">+BH12+BH61+BH97+BH133</f>
        <v>4449.7539999999999</v>
      </c>
      <c r="BI170" s="172">
        <f t="shared" si="55"/>
        <v>4887.8189999999986</v>
      </c>
      <c r="BJ170" s="172">
        <f t="shared" si="55"/>
        <v>5264.2719999999999</v>
      </c>
      <c r="BK170" s="172">
        <f t="shared" si="55"/>
        <v>4806.4840000000004</v>
      </c>
      <c r="BL170" s="172">
        <f t="shared" si="55"/>
        <v>5323.0029999999997</v>
      </c>
      <c r="BM170" s="172">
        <f t="shared" si="55"/>
        <v>5638.8219999999992</v>
      </c>
      <c r="BN170" s="172">
        <f t="shared" si="55"/>
        <v>5071.2650000000003</v>
      </c>
      <c r="BO170" s="172">
        <f t="shared" si="55"/>
        <v>6743.0780000000004</v>
      </c>
      <c r="BP170" s="172">
        <f t="shared" si="55"/>
        <v>5825.2970000000005</v>
      </c>
      <c r="BQ170" s="172">
        <f t="shared" ref="BQ170" si="56">+BQ12+BQ61+BQ97+BQ133</f>
        <v>6849.4429999999993</v>
      </c>
      <c r="BR170" s="172">
        <f t="shared" ref="BR170:BS170" si="57">+BR12+BR61+BR97+BR133</f>
        <v>6383.4660000000003</v>
      </c>
      <c r="BS170" s="172">
        <f t="shared" si="57"/>
        <v>6493.494999999999</v>
      </c>
      <c r="BT170" s="172">
        <f t="shared" ref="BT170" si="58">+BT12+BT61+BT97+BT133</f>
        <v>7151.777</v>
      </c>
    </row>
    <row r="172" spans="1:106">
      <c r="A172" s="2" t="s">
        <v>1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AS172" s="7"/>
      <c r="AT172" s="7"/>
      <c r="AU172" s="172"/>
      <c r="AV172" s="2" t="s">
        <v>1</v>
      </c>
      <c r="AW172" s="7"/>
      <c r="AX172" s="7"/>
      <c r="AY172" s="7"/>
      <c r="AZ172" s="7"/>
      <c r="BA172" s="7"/>
      <c r="BB172" s="7"/>
      <c r="BC172" s="7"/>
      <c r="BI172" s="208"/>
      <c r="BJ172" s="208"/>
      <c r="BK172" s="208"/>
      <c r="BL172" s="208"/>
      <c r="BM172" s="208"/>
      <c r="BN172" s="208"/>
      <c r="BO172" s="208"/>
      <c r="BP172" s="208"/>
      <c r="BQ172" s="208"/>
      <c r="BR172" s="208"/>
      <c r="BS172" s="208"/>
      <c r="BT172" s="208"/>
    </row>
    <row r="173" spans="1:106">
      <c r="A173" s="3" t="s">
        <v>50</v>
      </c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AU173" s="172"/>
      <c r="AV173" s="3" t="s">
        <v>50</v>
      </c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</row>
    <row r="174" spans="1:106">
      <c r="A174" s="4"/>
      <c r="B174" s="167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184"/>
      <c r="U174" s="34"/>
      <c r="V174" s="34"/>
      <c r="W174" s="34"/>
      <c r="X174" s="184"/>
      <c r="Y174" s="34"/>
      <c r="Z174" s="34"/>
      <c r="AA174" s="34"/>
      <c r="AB174" s="184"/>
      <c r="AC174" s="34"/>
      <c r="AD174" s="34"/>
      <c r="AE174" s="34"/>
      <c r="AF174" s="184"/>
      <c r="AG174" s="34"/>
      <c r="AH174" s="34"/>
      <c r="AI174" s="34"/>
      <c r="AJ174" s="34"/>
      <c r="AK174" s="34"/>
      <c r="AL174" s="34"/>
      <c r="AM174" s="184"/>
      <c r="AN174" s="184"/>
      <c r="AO174" s="34"/>
      <c r="AP174" s="34"/>
      <c r="AQ174" s="34"/>
      <c r="AR174" s="184"/>
      <c r="AS174" s="34"/>
      <c r="AT174" s="34"/>
      <c r="AV174" s="184"/>
      <c r="AW174" s="184"/>
      <c r="AZ174" s="184"/>
      <c r="BA174" s="184"/>
      <c r="BD174" s="184"/>
      <c r="BE174" s="24"/>
      <c r="BF174" s="24"/>
      <c r="BG174" s="24"/>
      <c r="BH174" s="184"/>
      <c r="BI174" s="24"/>
      <c r="BJ174" s="24"/>
      <c r="BK174" s="24"/>
      <c r="BL174" s="184"/>
      <c r="BM174" s="24"/>
      <c r="BN174" s="24"/>
      <c r="BO174" s="24"/>
      <c r="BP174" s="184"/>
      <c r="BQ174" s="24"/>
      <c r="BR174" s="24"/>
      <c r="BS174" s="24"/>
      <c r="BT174" s="184"/>
      <c r="BW174" s="184"/>
      <c r="BX174" s="184"/>
      <c r="BY174" s="184"/>
      <c r="BZ174" s="184"/>
      <c r="CA174" s="184"/>
      <c r="CB174" s="184"/>
      <c r="CC174" s="184"/>
      <c r="CF174" s="184"/>
      <c r="CG174" s="184"/>
      <c r="CH174" s="184"/>
      <c r="CI174" s="184"/>
      <c r="CJ174" s="184"/>
      <c r="CK174" s="184"/>
      <c r="CL174" s="184"/>
      <c r="CM174" s="184"/>
      <c r="CN174" s="184"/>
      <c r="CO174" s="184"/>
      <c r="CP174" s="184"/>
      <c r="CR174" s="184"/>
      <c r="CS174" s="184"/>
      <c r="CT174" s="184"/>
      <c r="CV174" s="184"/>
      <c r="CW174" s="184"/>
      <c r="CX174" s="184"/>
      <c r="CZ174" s="184"/>
      <c r="DA174" s="184"/>
      <c r="DB174" s="184"/>
    </row>
    <row r="175" spans="1:106">
      <c r="A175" s="5" t="s">
        <v>45</v>
      </c>
      <c r="B175" s="21"/>
      <c r="C175" s="6" t="s">
        <v>178</v>
      </c>
      <c r="D175" s="6" t="s">
        <v>179</v>
      </c>
      <c r="E175" s="6" t="s">
        <v>180</v>
      </c>
      <c r="F175" s="6" t="s">
        <v>181</v>
      </c>
      <c r="G175" s="6" t="s">
        <v>182</v>
      </c>
      <c r="H175" s="6" t="s">
        <v>183</v>
      </c>
      <c r="I175" s="6" t="s">
        <v>184</v>
      </c>
      <c r="J175" s="6" t="s">
        <v>185</v>
      </c>
      <c r="K175" s="6" t="s">
        <v>186</v>
      </c>
      <c r="L175" s="6" t="s">
        <v>187</v>
      </c>
      <c r="M175" s="6" t="s">
        <v>188</v>
      </c>
      <c r="N175" s="6" t="s">
        <v>189</v>
      </c>
      <c r="O175" s="6" t="s">
        <v>190</v>
      </c>
      <c r="P175" s="6" t="s">
        <v>191</v>
      </c>
      <c r="Q175" s="6" t="s">
        <v>192</v>
      </c>
      <c r="R175" s="6" t="s">
        <v>193</v>
      </c>
      <c r="S175" s="6" t="s">
        <v>194</v>
      </c>
      <c r="T175" s="6" t="s">
        <v>195</v>
      </c>
      <c r="U175" s="6" t="s">
        <v>196</v>
      </c>
      <c r="V175" s="6" t="s">
        <v>197</v>
      </c>
      <c r="W175" s="6" t="s">
        <v>198</v>
      </c>
      <c r="X175" s="6" t="s">
        <v>199</v>
      </c>
      <c r="Y175" s="6" t="s">
        <v>200</v>
      </c>
      <c r="Z175" s="6" t="s">
        <v>201</v>
      </c>
      <c r="AA175" s="6" t="s">
        <v>202</v>
      </c>
      <c r="AB175" s="6" t="s">
        <v>203</v>
      </c>
      <c r="AC175" s="6" t="s">
        <v>204</v>
      </c>
      <c r="AD175" s="6" t="s">
        <v>205</v>
      </c>
      <c r="AE175" s="6" t="s">
        <v>206</v>
      </c>
      <c r="AF175" s="6" t="s">
        <v>207</v>
      </c>
      <c r="AG175" s="6" t="s">
        <v>208</v>
      </c>
      <c r="AH175" s="6" t="s">
        <v>209</v>
      </c>
      <c r="AI175" s="6" t="s">
        <v>210</v>
      </c>
      <c r="AJ175" s="6" t="s">
        <v>211</v>
      </c>
      <c r="AK175" s="6" t="s">
        <v>212</v>
      </c>
      <c r="AL175" s="6" t="s">
        <v>213</v>
      </c>
      <c r="AM175" s="6" t="s">
        <v>214</v>
      </c>
      <c r="AN175" s="6" t="s">
        <v>44</v>
      </c>
      <c r="AO175" s="6" t="s">
        <v>215</v>
      </c>
      <c r="AP175" s="6" t="s">
        <v>219</v>
      </c>
      <c r="AQ175" s="6" t="s">
        <v>225</v>
      </c>
      <c r="AR175" s="6" t="s">
        <v>228</v>
      </c>
      <c r="AS175" s="6" t="s">
        <v>232</v>
      </c>
      <c r="AT175" s="6" t="s">
        <v>245</v>
      </c>
      <c r="AU175" s="44"/>
      <c r="AV175" s="6" t="s">
        <v>225</v>
      </c>
      <c r="AW175" s="6" t="s">
        <v>228</v>
      </c>
      <c r="AX175" s="6" t="s">
        <v>232</v>
      </c>
      <c r="AY175" s="6" t="s">
        <v>245</v>
      </c>
      <c r="AZ175" s="6" t="s">
        <v>252</v>
      </c>
      <c r="BA175" s="6" t="s">
        <v>255</v>
      </c>
      <c r="BB175" s="6" t="s">
        <v>259</v>
      </c>
      <c r="BC175" s="6" t="s">
        <v>262</v>
      </c>
      <c r="BD175" s="6" t="s">
        <v>264</v>
      </c>
      <c r="BE175" s="6" t="s">
        <v>268</v>
      </c>
      <c r="BF175" s="6" t="s">
        <v>277</v>
      </c>
      <c r="BG175" s="6" t="s">
        <v>279</v>
      </c>
      <c r="BH175" s="6" t="s">
        <v>282</v>
      </c>
      <c r="BI175" s="6" t="s">
        <v>284</v>
      </c>
      <c r="BJ175" s="6" t="s">
        <v>288</v>
      </c>
      <c r="BK175" s="6" t="s">
        <v>304</v>
      </c>
      <c r="BL175" s="6" t="s">
        <v>374</v>
      </c>
      <c r="BM175" s="6" t="s">
        <v>377</v>
      </c>
      <c r="BN175" s="6" t="s">
        <v>380</v>
      </c>
      <c r="BO175" s="6" t="s">
        <v>382</v>
      </c>
      <c r="BP175" s="6" t="s">
        <v>385</v>
      </c>
      <c r="BQ175" s="6" t="s">
        <v>388</v>
      </c>
      <c r="BR175" s="6" t="s">
        <v>395</v>
      </c>
      <c r="BS175" s="6" t="s">
        <v>399</v>
      </c>
      <c r="BT175" s="6" t="s">
        <v>404</v>
      </c>
    </row>
    <row r="176" spans="1:106">
      <c r="A176" s="3" t="s">
        <v>48</v>
      </c>
      <c r="B176" s="3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172">
        <v>17188.84199999999</v>
      </c>
      <c r="T176" s="172">
        <v>10333.798285163964</v>
      </c>
      <c r="U176" s="172">
        <v>13467.985714836013</v>
      </c>
      <c r="V176" s="172">
        <v>10213.196000000013</v>
      </c>
      <c r="W176" s="172">
        <v>18385.607</v>
      </c>
      <c r="X176" s="172">
        <v>9059.4279999999926</v>
      </c>
      <c r="Y176" s="172">
        <v>12833.420000000007</v>
      </c>
      <c r="Z176" s="172">
        <v>7835.5409999999929</v>
      </c>
      <c r="AA176" s="172">
        <v>17299.034999999996</v>
      </c>
      <c r="AB176" s="172">
        <v>8686.7119999999995</v>
      </c>
      <c r="AC176" s="172">
        <v>12761.265000000023</v>
      </c>
      <c r="AD176" s="172">
        <v>7539.9900000000143</v>
      </c>
      <c r="AE176" s="172">
        <v>17234.482000000004</v>
      </c>
      <c r="AF176" s="172">
        <v>9255.9539999999961</v>
      </c>
      <c r="AG176" s="172">
        <v>11001.035999999998</v>
      </c>
      <c r="AH176" s="172">
        <v>6144.3590000000077</v>
      </c>
      <c r="AI176" s="172">
        <v>16296.947000000002</v>
      </c>
      <c r="AJ176" s="172">
        <v>8305.6939999999995</v>
      </c>
      <c r="AK176" s="172">
        <v>10645.877999999993</v>
      </c>
      <c r="AL176" s="172">
        <v>6321.5600000000186</v>
      </c>
      <c r="AM176" s="172">
        <v>14830.008</v>
      </c>
      <c r="AN176" s="172">
        <v>7816.1959999999981</v>
      </c>
      <c r="AO176" s="172">
        <v>12330.569000000001</v>
      </c>
      <c r="AP176" s="172">
        <v>8617.8320000000022</v>
      </c>
      <c r="AQ176" s="172">
        <v>13725.561000000002</v>
      </c>
      <c r="AR176" s="172">
        <v>8647.0849999999991</v>
      </c>
      <c r="AS176" s="172">
        <v>16428.075999999997</v>
      </c>
      <c r="AT176" s="172">
        <v>16381.130999999999</v>
      </c>
      <c r="AU176" s="44"/>
      <c r="AV176" s="172">
        <v>13250.443000000001</v>
      </c>
      <c r="AW176" s="172">
        <v>3538.8150000000001</v>
      </c>
      <c r="AX176" s="172">
        <v>9194.7040000000015</v>
      </c>
      <c r="AY176" s="172">
        <v>10490.868999999999</v>
      </c>
      <c r="AZ176" s="172">
        <v>14366.550999999998</v>
      </c>
      <c r="BA176" s="172">
        <v>10789.422999999999</v>
      </c>
      <c r="BB176" s="172">
        <v>16263.541999999999</v>
      </c>
      <c r="BC176" s="172">
        <v>21331.165000000001</v>
      </c>
      <c r="BD176" s="172">
        <v>21003.751000000004</v>
      </c>
      <c r="BE176" s="172">
        <v>21076.199999999997</v>
      </c>
      <c r="BF176" s="172">
        <v>20784.816999999999</v>
      </c>
      <c r="BG176" s="172">
        <v>15684.728999999999</v>
      </c>
      <c r="BH176" s="172">
        <f t="shared" ref="BH176:BP176" si="59">+BH18+BH67+BH103+BH139</f>
        <v>23678.364000000001</v>
      </c>
      <c r="BI176" s="172">
        <f t="shared" si="59"/>
        <v>15268.904999999999</v>
      </c>
      <c r="BJ176" s="172">
        <f t="shared" si="59"/>
        <v>18151.060000000001</v>
      </c>
      <c r="BK176" s="172">
        <f t="shared" si="59"/>
        <v>13697.920999999998</v>
      </c>
      <c r="BL176" s="172">
        <f t="shared" si="59"/>
        <v>22029.132000000001</v>
      </c>
      <c r="BM176" s="172">
        <f t="shared" si="59"/>
        <v>17160.023999999998</v>
      </c>
      <c r="BN176" s="172">
        <f t="shared" si="59"/>
        <v>18329.296000000002</v>
      </c>
      <c r="BO176" s="172">
        <f t="shared" si="59"/>
        <v>16101.391</v>
      </c>
      <c r="BP176" s="172">
        <f t="shared" si="59"/>
        <v>25126.402999999998</v>
      </c>
      <c r="BQ176" s="172">
        <f t="shared" ref="BQ176" si="60">+BQ18+BQ67+BQ103+BQ139</f>
        <v>17016.591</v>
      </c>
      <c r="BR176" s="172">
        <f t="shared" ref="BR176:BS176" si="61">+BR18+BR67+BR103+BR139</f>
        <v>19027.987999999998</v>
      </c>
      <c r="BS176" s="172">
        <f t="shared" si="61"/>
        <v>16157.094000000001</v>
      </c>
      <c r="BT176" s="172">
        <f t="shared" ref="BT176" si="62">+BT18+BT67+BT103+BT139</f>
        <v>24570.939000000002</v>
      </c>
    </row>
    <row r="177" spans="1:74">
      <c r="A177" s="3" t="s">
        <v>49</v>
      </c>
      <c r="B177" s="3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172">
        <v>-8713.1129999999903</v>
      </c>
      <c r="T177" s="172">
        <v>-5382.4581822657501</v>
      </c>
      <c r="U177" s="172">
        <v>-7000.8938177342288</v>
      </c>
      <c r="V177" s="172">
        <v>-6211.9170000000122</v>
      </c>
      <c r="W177" s="172">
        <v>-10054.971999999996</v>
      </c>
      <c r="X177" s="172">
        <v>-4731.8069999999925</v>
      </c>
      <c r="Y177" s="172">
        <v>-7155.5690000000086</v>
      </c>
      <c r="Z177" s="172">
        <v>-4284.6059999999889</v>
      </c>
      <c r="AA177" s="172">
        <v>-9685.9299999999967</v>
      </c>
      <c r="AB177" s="172">
        <v>-4750.6400000000021</v>
      </c>
      <c r="AC177" s="172">
        <v>-6851.1270000000177</v>
      </c>
      <c r="AD177" s="172">
        <v>-4173.9310000000141</v>
      </c>
      <c r="AE177" s="172">
        <v>-8918.224000000002</v>
      </c>
      <c r="AF177" s="172">
        <v>-4997.9949999999935</v>
      </c>
      <c r="AG177" s="172">
        <v>-5690.6869999999963</v>
      </c>
      <c r="AH177" s="172">
        <v>-3071.781000000005</v>
      </c>
      <c r="AI177" s="172">
        <v>-7988.0480000000016</v>
      </c>
      <c r="AJ177" s="172">
        <v>-4291.7259999999978</v>
      </c>
      <c r="AK177" s="172">
        <v>-5406.5529999999944</v>
      </c>
      <c r="AL177" s="172">
        <v>-3467.0090000000187</v>
      </c>
      <c r="AM177" s="172">
        <v>-7728.6559999999999</v>
      </c>
      <c r="AN177" s="172">
        <v>-4199.4309999999996</v>
      </c>
      <c r="AO177" s="172">
        <v>-6793.9789999999994</v>
      </c>
      <c r="AP177" s="172">
        <v>-5343.4940000000024</v>
      </c>
      <c r="AQ177" s="172">
        <v>-7714.732</v>
      </c>
      <c r="AR177" s="172">
        <v>-4468.5180000000009</v>
      </c>
      <c r="AS177" s="172">
        <v>-8853.7870000000003</v>
      </c>
      <c r="AT177" s="172">
        <v>-9162.3019999999997</v>
      </c>
      <c r="AU177" s="44"/>
      <c r="AV177" s="172">
        <v>-7465.5829999999996</v>
      </c>
      <c r="AW177" s="172">
        <v>-2117.2539999999999</v>
      </c>
      <c r="AX177" s="172">
        <v>-5323.4579999999996</v>
      </c>
      <c r="AY177" s="172">
        <v>-6327.9740000000011</v>
      </c>
      <c r="AZ177" s="172">
        <v>-7927.773000000001</v>
      </c>
      <c r="BA177" s="172">
        <v>-6234.585</v>
      </c>
      <c r="BB177" s="172">
        <v>-9954.8220000000001</v>
      </c>
      <c r="BC177" s="172">
        <v>-13657.748999999998</v>
      </c>
      <c r="BD177" s="172">
        <v>-12671.74</v>
      </c>
      <c r="BE177" s="172">
        <v>-12452.486000000001</v>
      </c>
      <c r="BF177" s="172">
        <v>-13110.564999999999</v>
      </c>
      <c r="BG177" s="172">
        <v>-10167.829</v>
      </c>
      <c r="BH177" s="172">
        <f t="shared" ref="BH177:BP177" si="63">+BH19+BH68+BH104+BH140</f>
        <v>-13611.457</v>
      </c>
      <c r="BI177" s="172">
        <f t="shared" si="63"/>
        <v>-8873.6540000000005</v>
      </c>
      <c r="BJ177" s="172">
        <f t="shared" si="63"/>
        <v>-9383.42</v>
      </c>
      <c r="BK177" s="172">
        <f t="shared" si="63"/>
        <v>-8715.393</v>
      </c>
      <c r="BL177" s="172">
        <f t="shared" si="63"/>
        <v>-12453.710999999999</v>
      </c>
      <c r="BM177" s="172">
        <f t="shared" si="63"/>
        <v>-10330.249</v>
      </c>
      <c r="BN177" s="172">
        <f t="shared" si="63"/>
        <v>-10923.162</v>
      </c>
      <c r="BO177" s="172">
        <f t="shared" si="63"/>
        <v>-9016.2139999999999</v>
      </c>
      <c r="BP177" s="172">
        <f t="shared" si="63"/>
        <v>-15211.832</v>
      </c>
      <c r="BQ177" s="172">
        <f t="shared" ref="BQ177" si="64">+BQ19+BQ68+BQ104+BQ140</f>
        <v>-9545.9079999999994</v>
      </c>
      <c r="BR177" s="172">
        <f t="shared" ref="BR177:BS177" si="65">+BR19+BR68+BR104+BR140</f>
        <v>-10916.751</v>
      </c>
      <c r="BS177" s="172">
        <f t="shared" si="65"/>
        <v>-8620.112000000001</v>
      </c>
      <c r="BT177" s="172">
        <f t="shared" ref="BT177" si="66">+BT19+BT68+BT104+BT140</f>
        <v>-13637.931</v>
      </c>
    </row>
    <row r="178" spans="1:74">
      <c r="A178" s="10" t="s">
        <v>46</v>
      </c>
      <c r="B178" s="10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80">
        <v>8475.7289999999975</v>
      </c>
      <c r="T178" s="180">
        <v>4951.3401028982144</v>
      </c>
      <c r="U178" s="180">
        <v>6467.0918971017863</v>
      </c>
      <c r="V178" s="180">
        <v>4001.2790000000009</v>
      </c>
      <c r="W178" s="180">
        <v>8330.6350000000002</v>
      </c>
      <c r="X178" s="180">
        <v>4327.6209999999992</v>
      </c>
      <c r="Y178" s="180">
        <v>5677.8509999999997</v>
      </c>
      <c r="Z178" s="180">
        <v>3550.935000000004</v>
      </c>
      <c r="AA178" s="180">
        <v>7613.1050000000005</v>
      </c>
      <c r="AB178" s="180">
        <v>3936.0719999999965</v>
      </c>
      <c r="AC178" s="180">
        <v>5910.1380000000036</v>
      </c>
      <c r="AD178" s="180">
        <v>3366.0589999999997</v>
      </c>
      <c r="AE178" s="180">
        <v>8316.2579999999998</v>
      </c>
      <c r="AF178" s="180">
        <v>4257.9590000000017</v>
      </c>
      <c r="AG178" s="180">
        <v>5310.3490000000011</v>
      </c>
      <c r="AH178" s="180">
        <v>3072.5780000000036</v>
      </c>
      <c r="AI178" s="180">
        <v>8308.8990000000013</v>
      </c>
      <c r="AJ178" s="180">
        <v>4013.9680000000026</v>
      </c>
      <c r="AK178" s="180">
        <v>5239.3250000000007</v>
      </c>
      <c r="AL178" s="180">
        <v>2854.5509999999999</v>
      </c>
      <c r="AM178" s="180">
        <v>7101.351999999999</v>
      </c>
      <c r="AN178" s="180">
        <v>3616.7649999999985</v>
      </c>
      <c r="AO178" s="180">
        <v>5536.5900000000029</v>
      </c>
      <c r="AP178" s="180">
        <v>3274.3379999999988</v>
      </c>
      <c r="AQ178" s="180">
        <v>6010.8289999999997</v>
      </c>
      <c r="AR178" s="180">
        <v>4178.5669999999982</v>
      </c>
      <c r="AS178" s="180">
        <v>7574.2889999999989</v>
      </c>
      <c r="AT178" s="180">
        <v>7218.8290000000015</v>
      </c>
      <c r="AU178" s="44"/>
      <c r="AV178" s="180">
        <v>5784.8599999999988</v>
      </c>
      <c r="AW178" s="180">
        <v>1421.5610000000001</v>
      </c>
      <c r="AX178" s="180">
        <v>3871.2460000000005</v>
      </c>
      <c r="AY178" s="180">
        <v>4162.8949999999995</v>
      </c>
      <c r="AZ178" s="180">
        <v>6438.7779999999993</v>
      </c>
      <c r="BA178" s="180">
        <v>4554.8380000000006</v>
      </c>
      <c r="BB178" s="180">
        <v>6308.72</v>
      </c>
      <c r="BC178" s="180">
        <v>7673.4160000000002</v>
      </c>
      <c r="BD178" s="180">
        <v>8332.0109999999986</v>
      </c>
      <c r="BE178" s="180">
        <v>8623.7139999999999</v>
      </c>
      <c r="BF178" s="180">
        <v>7674.2519999999986</v>
      </c>
      <c r="BG178" s="180">
        <v>5516.9000000000005</v>
      </c>
      <c r="BH178" s="180">
        <f t="shared" ref="BH178:BP178" si="67">+BH20+BH69+BH105+BH141</f>
        <v>10066.906999999999</v>
      </c>
      <c r="BI178" s="180">
        <f t="shared" si="67"/>
        <v>6395.2510000000002</v>
      </c>
      <c r="BJ178" s="180">
        <f t="shared" si="67"/>
        <v>8767.64</v>
      </c>
      <c r="BK178" s="180">
        <f t="shared" si="67"/>
        <v>4982.5280000000002</v>
      </c>
      <c r="BL178" s="180">
        <f t="shared" si="67"/>
        <v>9575.4209999999985</v>
      </c>
      <c r="BM178" s="180">
        <f t="shared" si="67"/>
        <v>6829.7749999999996</v>
      </c>
      <c r="BN178" s="180">
        <f t="shared" si="67"/>
        <v>7406.134</v>
      </c>
      <c r="BO178" s="180">
        <f t="shared" si="67"/>
        <v>7085.1770000000006</v>
      </c>
      <c r="BP178" s="180">
        <f t="shared" si="67"/>
        <v>9914.5709999999999</v>
      </c>
      <c r="BQ178" s="180">
        <f t="shared" ref="BQ178" si="68">+BQ20+BQ69+BQ105+BQ141</f>
        <v>7470.6829999999991</v>
      </c>
      <c r="BR178" s="180">
        <f t="shared" ref="BR178:BS178" si="69">+BR20+BR69+BR105+BR141</f>
        <v>8111.2370000000001</v>
      </c>
      <c r="BS178" s="180">
        <f t="shared" si="69"/>
        <v>7536.982</v>
      </c>
      <c r="BT178" s="180">
        <f t="shared" ref="BT178" si="70">+BT20+BT69+BT105+BT141</f>
        <v>10933.008000000002</v>
      </c>
    </row>
    <row r="179" spans="1:74">
      <c r="A179" s="3" t="s">
        <v>47</v>
      </c>
      <c r="B179" s="3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172">
        <v>4912.7478870281584</v>
      </c>
      <c r="T179" s="172">
        <v>1699.3282158700533</v>
      </c>
      <c r="U179" s="172">
        <v>3043.1768971017868</v>
      </c>
      <c r="V179" s="172">
        <v>196.55700000000084</v>
      </c>
      <c r="W179" s="172">
        <v>4615.0929999999998</v>
      </c>
      <c r="X179" s="172">
        <v>1551.2560000000003</v>
      </c>
      <c r="Y179" s="172">
        <v>2078.1010000000001</v>
      </c>
      <c r="Z179" s="172">
        <v>-359.00299999999936</v>
      </c>
      <c r="AA179" s="172">
        <v>4228.2370000000001</v>
      </c>
      <c r="AB179" s="172">
        <v>1365.7489999999998</v>
      </c>
      <c r="AC179" s="172">
        <v>2453.1849999999995</v>
      </c>
      <c r="AD179" s="172">
        <v>-449.86599999999953</v>
      </c>
      <c r="AE179" s="172">
        <v>4797.3739999999998</v>
      </c>
      <c r="AF179" s="172">
        <v>1192.2460000000003</v>
      </c>
      <c r="AG179" s="172">
        <v>1893.2130000000004</v>
      </c>
      <c r="AH179" s="172">
        <v>463.67500000000047</v>
      </c>
      <c r="AI179" s="172">
        <v>4857.3809999999994</v>
      </c>
      <c r="AJ179" s="172">
        <v>1673.2750000000001</v>
      </c>
      <c r="AK179" s="172">
        <v>2296.375</v>
      </c>
      <c r="AL179" s="172">
        <v>-173.6849999999996</v>
      </c>
      <c r="AM179" s="172">
        <v>3996.5470000000005</v>
      </c>
      <c r="AN179" s="172">
        <v>1182.3139999999999</v>
      </c>
      <c r="AO179" s="172">
        <v>2039.2380000000005</v>
      </c>
      <c r="AP179" s="172">
        <v>258.43699999999939</v>
      </c>
      <c r="AQ179" s="172">
        <v>2661.9479999999999</v>
      </c>
      <c r="AR179" s="172">
        <v>1446.2240000000002</v>
      </c>
      <c r="AS179" s="172">
        <v>3462.1739999999995</v>
      </c>
      <c r="AT179" s="172">
        <v>2344.6750000000002</v>
      </c>
      <c r="AU179" s="44"/>
      <c r="AV179" s="172">
        <v>2664.7709999999997</v>
      </c>
      <c r="AW179" s="172">
        <v>308.64600000000007</v>
      </c>
      <c r="AX179" s="172">
        <v>2091.8030000000003</v>
      </c>
      <c r="AY179" s="172">
        <v>1363.6489999999999</v>
      </c>
      <c r="AZ179" s="172">
        <v>3588.3909999999996</v>
      </c>
      <c r="BA179" s="172">
        <v>1936.0160000000003</v>
      </c>
      <c r="BB179" s="172">
        <v>2118.5050000000001</v>
      </c>
      <c r="BC179" s="172">
        <v>2422.56</v>
      </c>
      <c r="BD179" s="172">
        <v>3687.6620000000003</v>
      </c>
      <c r="BE179" s="172">
        <v>4673.6540000000005</v>
      </c>
      <c r="BF179" s="172">
        <v>3140.9349999999995</v>
      </c>
      <c r="BG179" s="172">
        <v>-7385.6580000000004</v>
      </c>
      <c r="BH179" s="172">
        <f t="shared" ref="BH179:BP179" si="71">+BH21+BH70+BH106+BH142</f>
        <v>4205.3779999999997</v>
      </c>
      <c r="BI179" s="172">
        <f t="shared" si="71"/>
        <v>1444.8110000000001</v>
      </c>
      <c r="BJ179" s="172">
        <f t="shared" si="71"/>
        <v>2753.3740000000003</v>
      </c>
      <c r="BK179" s="172">
        <f t="shared" si="71"/>
        <v>-2245.7139999999999</v>
      </c>
      <c r="BL179" s="172">
        <f t="shared" si="71"/>
        <v>3033.2139999999999</v>
      </c>
      <c r="BM179" s="172">
        <f t="shared" si="71"/>
        <v>864.45699999999999</v>
      </c>
      <c r="BN179" s="172">
        <f t="shared" si="71"/>
        <v>952.85699999999997</v>
      </c>
      <c r="BO179" s="172">
        <f t="shared" si="71"/>
        <v>628.97699999999998</v>
      </c>
      <c r="BP179" s="172">
        <f t="shared" si="71"/>
        <v>2299.7719999999999</v>
      </c>
      <c r="BQ179" s="172">
        <f t="shared" ref="BQ179" si="72">+BQ21+BQ70+BQ106+BQ142</f>
        <v>283.70600000000002</v>
      </c>
      <c r="BR179" s="172">
        <f t="shared" ref="BR179:BS179" si="73">+BR21+BR70+BR106+BR142</f>
        <v>626.51800000000003</v>
      </c>
      <c r="BS179" s="172">
        <f t="shared" si="73"/>
        <v>609.87200000000007</v>
      </c>
      <c r="BT179" s="172">
        <f t="shared" ref="BT179" si="74">+BT21+BT70+BT106+BT142</f>
        <v>3392.4569999999999</v>
      </c>
    </row>
    <row r="180" spans="1:74">
      <c r="A180" s="3" t="s">
        <v>56</v>
      </c>
      <c r="B180" s="14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172">
        <v>5220.9938870281585</v>
      </c>
      <c r="T180" s="172">
        <v>2001.8412158700532</v>
      </c>
      <c r="U180" s="172">
        <v>3399.4088971017882</v>
      </c>
      <c r="V180" s="172">
        <v>1083.519</v>
      </c>
      <c r="W180" s="172">
        <v>4917.4789999999994</v>
      </c>
      <c r="X180" s="172">
        <v>1969.8330000000005</v>
      </c>
      <c r="Y180" s="172">
        <v>2756.3169999999996</v>
      </c>
      <c r="Z180" s="172">
        <v>750.52900000000068</v>
      </c>
      <c r="AA180" s="172">
        <v>4580.2739999999994</v>
      </c>
      <c r="AB180" s="172">
        <v>1716.2270000000001</v>
      </c>
      <c r="AC180" s="172">
        <v>2786.9919999999997</v>
      </c>
      <c r="AD180" s="172">
        <v>1092.2710000000002</v>
      </c>
      <c r="AE180" s="172">
        <v>5113.8670000000011</v>
      </c>
      <c r="AF180" s="172">
        <v>1559.1070000000004</v>
      </c>
      <c r="AG180" s="172">
        <v>2493.8609999999999</v>
      </c>
      <c r="AH180" s="172">
        <v>704.55900000000042</v>
      </c>
      <c r="AI180" s="172">
        <v>5122.88</v>
      </c>
      <c r="AJ180" s="172">
        <v>1875.6320000000003</v>
      </c>
      <c r="AK180" s="172">
        <v>2561.148999999999</v>
      </c>
      <c r="AL180" s="172">
        <v>725.56400000000053</v>
      </c>
      <c r="AM180" s="172">
        <v>4264.1109999999999</v>
      </c>
      <c r="AN180" s="172">
        <v>1543.0469999999998</v>
      </c>
      <c r="AO180" s="172">
        <v>2314.0209999999997</v>
      </c>
      <c r="AP180" s="172">
        <v>755.08399999999972</v>
      </c>
      <c r="AQ180" s="172">
        <v>3008.1089999999999</v>
      </c>
      <c r="AR180" s="172">
        <v>1784.5860000000005</v>
      </c>
      <c r="AS180" s="172">
        <v>3792.7729999999997</v>
      </c>
      <c r="AT180" s="172">
        <v>2812.126999999999</v>
      </c>
      <c r="AU180" s="44"/>
      <c r="AV180" s="172">
        <v>3010.9319999999998</v>
      </c>
      <c r="AW180" s="172">
        <v>647.00800000000004</v>
      </c>
      <c r="AX180" s="172">
        <v>2422.402</v>
      </c>
      <c r="AY180" s="172">
        <v>1831.1010000000001</v>
      </c>
      <c r="AZ180" s="172">
        <v>3975.9590000000003</v>
      </c>
      <c r="BA180" s="172">
        <v>2290.5769999999998</v>
      </c>
      <c r="BB180" s="172">
        <v>2539.2420000000002</v>
      </c>
      <c r="BC180" s="172">
        <v>4060.7749999999996</v>
      </c>
      <c r="BD180" s="172">
        <v>4229.5460000000012</v>
      </c>
      <c r="BE180" s="172">
        <v>5047.9250000000011</v>
      </c>
      <c r="BF180" s="172">
        <v>3778.0559999999996</v>
      </c>
      <c r="BG180" s="172">
        <v>2233.6309999999999</v>
      </c>
      <c r="BH180" s="172">
        <f t="shared" ref="BH180:BP180" si="75">+BH22+BH71+BH107+BH143</f>
        <v>5004.915</v>
      </c>
      <c r="BI180" s="172">
        <f t="shared" si="75"/>
        <v>2211.8040000000001</v>
      </c>
      <c r="BJ180" s="172">
        <f t="shared" si="75"/>
        <v>3508.2959999999998</v>
      </c>
      <c r="BK180" s="172">
        <f t="shared" si="75"/>
        <v>-120.98000000000015</v>
      </c>
      <c r="BL180" s="172">
        <f t="shared" si="75"/>
        <v>3876.2139999999999</v>
      </c>
      <c r="BM180" s="172">
        <f t="shared" si="75"/>
        <v>1749.7809999999999</v>
      </c>
      <c r="BN180" s="172">
        <f t="shared" si="75"/>
        <v>1850.2950000000001</v>
      </c>
      <c r="BO180" s="172">
        <f t="shared" si="75"/>
        <v>1535.9730000000002</v>
      </c>
      <c r="BP180" s="172">
        <f t="shared" si="75"/>
        <v>3635.0659999999998</v>
      </c>
      <c r="BQ180" s="172">
        <f t="shared" ref="BQ180" si="76">+BQ22+BQ71+BQ107+BQ143</f>
        <v>761.77299999999991</v>
      </c>
      <c r="BR180" s="172">
        <f t="shared" ref="BR180:BS180" si="77">+BR22+BR71+BR107+BR143</f>
        <v>1605.4229999999998</v>
      </c>
      <c r="BS180" s="172">
        <f t="shared" si="77"/>
        <v>1463.8820000000001</v>
      </c>
      <c r="BT180" s="172">
        <f t="shared" ref="BT180" si="78">+BT22+BT71+BT107+BT143</f>
        <v>4346.0249999999996</v>
      </c>
    </row>
    <row r="181" spans="1:74">
      <c r="A181" s="3" t="s">
        <v>263</v>
      </c>
      <c r="B181" s="33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172">
        <v>308.24599999999998</v>
      </c>
      <c r="T181" s="172">
        <v>302.51300000000003</v>
      </c>
      <c r="U181" s="172">
        <v>356.23199999999997</v>
      </c>
      <c r="V181" s="172">
        <v>886.96199999999999</v>
      </c>
      <c r="W181" s="172">
        <v>302.38600000000002</v>
      </c>
      <c r="X181" s="172">
        <v>418.57700000000006</v>
      </c>
      <c r="Y181" s="172">
        <v>678.21600000000001</v>
      </c>
      <c r="Z181" s="172">
        <v>1109.5319999999999</v>
      </c>
      <c r="AA181" s="172">
        <v>352.03700000000003</v>
      </c>
      <c r="AB181" s="172">
        <v>350.47800000000001</v>
      </c>
      <c r="AC181" s="172">
        <v>333.80700000000002</v>
      </c>
      <c r="AD181" s="172">
        <v>1542.1369999999999</v>
      </c>
      <c r="AE181" s="172">
        <v>316.49299999999999</v>
      </c>
      <c r="AF181" s="172">
        <v>366.86099999999999</v>
      </c>
      <c r="AG181" s="172">
        <v>600.64800000000002</v>
      </c>
      <c r="AH181" s="172">
        <v>240.88400000000001</v>
      </c>
      <c r="AI181" s="172">
        <v>265.49900000000002</v>
      </c>
      <c r="AJ181" s="172">
        <v>202.357</v>
      </c>
      <c r="AK181" s="172">
        <v>264.774</v>
      </c>
      <c r="AL181" s="172">
        <v>899.24900000000002</v>
      </c>
      <c r="AM181" s="172">
        <v>267.56399999999996</v>
      </c>
      <c r="AN181" s="172">
        <v>360.73299999999995</v>
      </c>
      <c r="AO181" s="172">
        <v>274.78300000000002</v>
      </c>
      <c r="AP181" s="172">
        <v>496.64700000000011</v>
      </c>
      <c r="AQ181" s="172">
        <v>346.161</v>
      </c>
      <c r="AR181" s="172">
        <v>338.36199999999997</v>
      </c>
      <c r="AS181" s="172">
        <v>330.59900000000005</v>
      </c>
      <c r="AT181" s="172">
        <v>467.45199999999994</v>
      </c>
      <c r="AU181" s="44"/>
      <c r="AV181" s="172">
        <v>346.16100000000006</v>
      </c>
      <c r="AW181" s="172">
        <v>338.36199999999997</v>
      </c>
      <c r="AX181" s="172">
        <v>330.59899999999993</v>
      </c>
      <c r="AY181" s="172">
        <v>467.45200000000006</v>
      </c>
      <c r="AZ181" s="172">
        <v>387.56800000000015</v>
      </c>
      <c r="BA181" s="172">
        <v>354.56099999999992</v>
      </c>
      <c r="BB181" s="172">
        <v>420.73700000000019</v>
      </c>
      <c r="BC181" s="172">
        <v>1638.2149999999999</v>
      </c>
      <c r="BD181" s="172">
        <v>541.88400000000013</v>
      </c>
      <c r="BE181" s="172">
        <v>374.27099999999984</v>
      </c>
      <c r="BF181" s="172">
        <v>637.12099999999987</v>
      </c>
      <c r="BG181" s="172">
        <v>9619.2900000000009</v>
      </c>
      <c r="BH181" s="172">
        <f t="shared" ref="BH181:BP181" si="79">+BH23+BH72+BH108+BH144</f>
        <v>799.53699999999969</v>
      </c>
      <c r="BI181" s="172">
        <f t="shared" si="79"/>
        <v>766.99300000000005</v>
      </c>
      <c r="BJ181" s="172">
        <f t="shared" si="79"/>
        <v>754.92200000000014</v>
      </c>
      <c r="BK181" s="172">
        <f t="shared" si="79"/>
        <v>2124.7339999999999</v>
      </c>
      <c r="BL181" s="172">
        <f t="shared" si="79"/>
        <v>843.00000000000023</v>
      </c>
      <c r="BM181" s="172">
        <f t="shared" si="79"/>
        <v>885.32399999999996</v>
      </c>
      <c r="BN181" s="172">
        <f t="shared" si="79"/>
        <v>897.4380000000001</v>
      </c>
      <c r="BO181" s="172">
        <f t="shared" si="79"/>
        <v>906.99600000000021</v>
      </c>
      <c r="BP181" s="172">
        <f t="shared" si="79"/>
        <v>1335.2940000000003</v>
      </c>
      <c r="BQ181" s="172">
        <f t="shared" ref="BQ181" si="80">+BQ23+BQ72+BQ108+BQ144</f>
        <v>478.06699999999995</v>
      </c>
      <c r="BR181" s="172">
        <f t="shared" ref="BR181:BS181" si="81">+BR23+BR72+BR108+BR144</f>
        <v>978.90499999999997</v>
      </c>
      <c r="BS181" s="172">
        <f t="shared" si="81"/>
        <v>854.01</v>
      </c>
      <c r="BT181" s="172">
        <f t="shared" ref="BT181" si="82">+BT23+BT72+BT108+BT144</f>
        <v>953.56799999999998</v>
      </c>
    </row>
    <row r="182" spans="1:74">
      <c r="BP182" s="7"/>
      <c r="BQ182" s="7"/>
      <c r="BR182" s="7"/>
      <c r="BS182" s="7"/>
      <c r="BT182" s="7"/>
    </row>
    <row r="183" spans="1:74"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  <c r="AH183" s="184"/>
      <c r="AI183" s="184"/>
      <c r="AJ183" s="184"/>
      <c r="AK183" s="184"/>
      <c r="AL183" s="184"/>
      <c r="AM183" s="184"/>
      <c r="AN183" s="184"/>
      <c r="AO183" s="184"/>
      <c r="AP183" s="184"/>
      <c r="AQ183" s="184"/>
      <c r="AR183" s="184"/>
      <c r="AS183" s="184"/>
      <c r="AT183" s="184"/>
      <c r="AV183" s="184"/>
      <c r="AW183" s="184"/>
      <c r="AX183" s="184"/>
      <c r="AY183" s="184"/>
      <c r="AZ183" s="184"/>
      <c r="BA183" s="184"/>
      <c r="BB183" s="184"/>
      <c r="BC183" s="184"/>
      <c r="BD183" s="184"/>
      <c r="BE183" s="184"/>
      <c r="BF183" s="184"/>
      <c r="BG183" s="184"/>
      <c r="BH183" s="184"/>
      <c r="BI183" s="184"/>
      <c r="BJ183" s="184"/>
      <c r="BK183" s="184"/>
      <c r="BL183" s="184"/>
      <c r="BM183" s="184"/>
      <c r="BN183" s="184"/>
      <c r="BO183" s="184"/>
      <c r="BP183" s="184"/>
      <c r="BQ183" s="184"/>
      <c r="BR183" s="184"/>
      <c r="BS183" s="184"/>
      <c r="BT183" s="184"/>
    </row>
    <row r="184" spans="1:74">
      <c r="A184" s="209" t="s">
        <v>281</v>
      </c>
      <c r="B184" s="210"/>
      <c r="C184" s="210"/>
      <c r="D184" s="210"/>
      <c r="E184" s="210"/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1"/>
      <c r="T184" s="211"/>
      <c r="U184" s="211"/>
      <c r="V184" s="211"/>
      <c r="W184" s="211"/>
      <c r="X184" s="211"/>
      <c r="Y184" s="211"/>
      <c r="Z184" s="211"/>
      <c r="AA184" s="211"/>
      <c r="AB184" s="211"/>
      <c r="AC184" s="211"/>
      <c r="AD184" s="211"/>
      <c r="AE184" s="211"/>
      <c r="AF184" s="211"/>
      <c r="AG184" s="211"/>
      <c r="AH184" s="211"/>
      <c r="AI184" s="211"/>
      <c r="AJ184" s="211"/>
      <c r="AK184" s="211"/>
      <c r="AL184" s="211"/>
      <c r="AM184" s="211"/>
      <c r="AN184" s="211"/>
      <c r="AO184" s="212"/>
      <c r="AP184" s="211"/>
      <c r="AQ184" s="211"/>
      <c r="AR184" s="211"/>
      <c r="AS184" s="211"/>
      <c r="AT184" s="211"/>
      <c r="AV184" s="209" t="s">
        <v>281</v>
      </c>
      <c r="AW184" s="211"/>
      <c r="AX184" s="212"/>
      <c r="AY184" s="211"/>
      <c r="AZ184" s="211"/>
      <c r="BA184" s="211"/>
      <c r="BB184" s="212"/>
      <c r="BC184" s="211"/>
      <c r="BD184" s="211"/>
      <c r="BE184" s="211"/>
      <c r="BF184" s="212"/>
      <c r="BG184" s="212"/>
      <c r="BH184" s="212"/>
      <c r="BI184" s="212"/>
      <c r="BJ184" s="212"/>
      <c r="BK184" s="212"/>
      <c r="BL184" s="212"/>
      <c r="BM184" s="212"/>
      <c r="BN184" s="212"/>
      <c r="BO184" s="212"/>
      <c r="BP184" s="212"/>
      <c r="BQ184" s="212"/>
      <c r="BR184" s="212"/>
      <c r="BS184" s="212"/>
      <c r="BT184" s="212"/>
    </row>
    <row r="185" spans="1:7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V185" s="3"/>
      <c r="BG185" s="208"/>
      <c r="BH185" s="208"/>
      <c r="BI185" s="208"/>
      <c r="BJ185" s="208"/>
      <c r="BK185" s="208"/>
      <c r="BL185" s="208"/>
      <c r="BM185" s="208"/>
      <c r="BN185" s="208"/>
      <c r="BO185" s="208"/>
      <c r="BP185" s="208"/>
      <c r="BQ185" s="208"/>
      <c r="BR185" s="208"/>
      <c r="BS185" s="208"/>
      <c r="BT185" s="208"/>
    </row>
    <row r="186" spans="1:74">
      <c r="A186" s="2" t="s">
        <v>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V186" s="2" t="s">
        <v>2</v>
      </c>
      <c r="BC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</row>
    <row r="187" spans="1:74">
      <c r="A187" s="3" t="s">
        <v>50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V187" s="3" t="s">
        <v>50</v>
      </c>
      <c r="BG187" s="171"/>
      <c r="BH187" s="171"/>
      <c r="BI187" s="171"/>
      <c r="BJ187" s="171"/>
      <c r="BK187" s="171"/>
      <c r="BL187" s="171"/>
      <c r="BM187" s="171"/>
      <c r="BN187" s="171"/>
      <c r="BO187" s="171"/>
      <c r="BP187" s="171"/>
      <c r="BQ187" s="171"/>
      <c r="BR187" s="171"/>
      <c r="BS187" s="171"/>
      <c r="BT187" s="171"/>
    </row>
    <row r="188" spans="1:74">
      <c r="A188" s="4"/>
      <c r="B188" s="2"/>
      <c r="C188" s="184"/>
      <c r="D188" s="184"/>
      <c r="E188" s="2"/>
      <c r="F188" s="2"/>
      <c r="G188" s="184"/>
      <c r="H188" s="184"/>
      <c r="I188" s="2"/>
      <c r="J188" s="2"/>
      <c r="K188" s="184"/>
      <c r="L188" s="184"/>
      <c r="M188" s="2"/>
      <c r="N188" s="2"/>
      <c r="O188" s="184"/>
      <c r="P188" s="184"/>
      <c r="S188" s="184"/>
      <c r="T188" s="184"/>
      <c r="U188" s="2"/>
      <c r="V188" s="2"/>
      <c r="W188" s="184"/>
      <c r="X188" s="2"/>
      <c r="Y188" s="2"/>
      <c r="Z188" s="2"/>
      <c r="AA188" s="184"/>
      <c r="AB188" s="184"/>
      <c r="AC188" s="2"/>
      <c r="AD188" s="2"/>
      <c r="AE188" s="184"/>
      <c r="AF188" s="184"/>
      <c r="AG188" s="2"/>
      <c r="AH188" s="2"/>
      <c r="AI188" s="184"/>
      <c r="AJ188" s="184"/>
      <c r="AK188" s="2"/>
      <c r="AL188" s="2"/>
      <c r="AM188" s="184"/>
      <c r="AN188" s="184"/>
      <c r="AQ188" s="184"/>
      <c r="AR188" s="184"/>
      <c r="AV188" s="184"/>
      <c r="AW188" s="184"/>
      <c r="AZ188" s="184"/>
      <c r="BA188" s="184"/>
      <c r="BC188" s="24"/>
      <c r="BD188" s="184"/>
      <c r="BE188" s="184"/>
      <c r="BF188" s="24"/>
      <c r="BG188" s="24"/>
      <c r="BH188" s="184"/>
      <c r="BI188" s="184"/>
      <c r="BJ188" s="184"/>
      <c r="BK188" s="184"/>
      <c r="BL188" s="184"/>
      <c r="BM188" s="184"/>
      <c r="BN188" s="184"/>
      <c r="BO188" s="184"/>
      <c r="BP188" s="184"/>
      <c r="BQ188" s="184"/>
      <c r="BR188" s="184"/>
      <c r="BS188" s="184"/>
      <c r="BT188" s="184"/>
    </row>
    <row r="189" spans="1:74">
      <c r="A189" s="5" t="s">
        <v>45</v>
      </c>
      <c r="B189" s="6"/>
      <c r="C189" s="6" t="s">
        <v>178</v>
      </c>
      <c r="D189" s="6" t="s">
        <v>179</v>
      </c>
      <c r="E189" s="6" t="s">
        <v>180</v>
      </c>
      <c r="F189" s="6" t="s">
        <v>181</v>
      </c>
      <c r="G189" s="6" t="s">
        <v>182</v>
      </c>
      <c r="H189" s="6" t="s">
        <v>183</v>
      </c>
      <c r="I189" s="6" t="s">
        <v>184</v>
      </c>
      <c r="J189" s="6" t="s">
        <v>185</v>
      </c>
      <c r="K189" s="6" t="s">
        <v>186</v>
      </c>
      <c r="L189" s="6" t="s">
        <v>187</v>
      </c>
      <c r="M189" s="6" t="s">
        <v>188</v>
      </c>
      <c r="N189" s="6" t="s">
        <v>189</v>
      </c>
      <c r="O189" s="6" t="s">
        <v>190</v>
      </c>
      <c r="P189" s="6" t="s">
        <v>191</v>
      </c>
      <c r="Q189" s="6" t="s">
        <v>192</v>
      </c>
      <c r="R189" s="6" t="s">
        <v>193</v>
      </c>
      <c r="S189" s="6" t="s">
        <v>194</v>
      </c>
      <c r="T189" s="6" t="s">
        <v>195</v>
      </c>
      <c r="U189" s="6" t="s">
        <v>196</v>
      </c>
      <c r="V189" s="6" t="s">
        <v>197</v>
      </c>
      <c r="W189" s="6" t="s">
        <v>198</v>
      </c>
      <c r="X189" s="6" t="s">
        <v>199</v>
      </c>
      <c r="Y189" s="6" t="s">
        <v>200</v>
      </c>
      <c r="Z189" s="6" t="s">
        <v>201</v>
      </c>
      <c r="AA189" s="6" t="s">
        <v>202</v>
      </c>
      <c r="AB189" s="6" t="s">
        <v>203</v>
      </c>
      <c r="AC189" s="6" t="s">
        <v>204</v>
      </c>
      <c r="AD189" s="6" t="s">
        <v>205</v>
      </c>
      <c r="AE189" s="6" t="s">
        <v>206</v>
      </c>
      <c r="AF189" s="6" t="s">
        <v>207</v>
      </c>
      <c r="AG189" s="6" t="s">
        <v>208</v>
      </c>
      <c r="AH189" s="6" t="s">
        <v>209</v>
      </c>
      <c r="AI189" s="6" t="s">
        <v>210</v>
      </c>
      <c r="AJ189" s="6" t="s">
        <v>211</v>
      </c>
      <c r="AK189" s="6" t="s">
        <v>212</v>
      </c>
      <c r="AL189" s="6" t="s">
        <v>213</v>
      </c>
      <c r="AM189" s="6" t="s">
        <v>214</v>
      </c>
      <c r="AN189" s="6" t="s">
        <v>44</v>
      </c>
      <c r="AO189" s="6" t="s">
        <v>215</v>
      </c>
      <c r="AP189" s="6" t="s">
        <v>219</v>
      </c>
      <c r="AQ189" s="6" t="s">
        <v>225</v>
      </c>
      <c r="AR189" s="6" t="s">
        <v>228</v>
      </c>
      <c r="AS189" s="6" t="s">
        <v>232</v>
      </c>
      <c r="AT189" s="6" t="s">
        <v>245</v>
      </c>
      <c r="AU189" s="44"/>
      <c r="AV189" s="6" t="s">
        <v>225</v>
      </c>
      <c r="AW189" s="6" t="s">
        <v>228</v>
      </c>
      <c r="AX189" s="6" t="s">
        <v>232</v>
      </c>
      <c r="AY189" s="6" t="s">
        <v>245</v>
      </c>
      <c r="AZ189" s="6" t="s">
        <v>252</v>
      </c>
      <c r="BA189" s="6" t="s">
        <v>255</v>
      </c>
      <c r="BB189" s="6" t="s">
        <v>259</v>
      </c>
      <c r="BC189" s="6" t="s">
        <v>262</v>
      </c>
      <c r="BD189" s="6" t="s">
        <v>264</v>
      </c>
      <c r="BE189" s="6" t="s">
        <v>268</v>
      </c>
      <c r="BF189" s="6" t="s">
        <v>277</v>
      </c>
      <c r="BG189" s="6" t="s">
        <v>279</v>
      </c>
      <c r="BH189" s="6" t="s">
        <v>282</v>
      </c>
      <c r="BI189" s="6" t="s">
        <v>284</v>
      </c>
      <c r="BJ189" s="6" t="s">
        <v>288</v>
      </c>
      <c r="BK189" s="6" t="s">
        <v>304</v>
      </c>
      <c r="BL189" s="6" t="s">
        <v>374</v>
      </c>
      <c r="BM189" s="6" t="s">
        <v>377</v>
      </c>
      <c r="BN189" s="6" t="s">
        <v>380</v>
      </c>
      <c r="BO189" s="6" t="s">
        <v>382</v>
      </c>
      <c r="BP189" s="6" t="s">
        <v>385</v>
      </c>
      <c r="BQ189" s="6" t="s">
        <v>388</v>
      </c>
      <c r="BR189" s="6" t="s">
        <v>395</v>
      </c>
      <c r="BS189" s="6" t="s">
        <v>399</v>
      </c>
      <c r="BT189" s="6" t="s">
        <v>404</v>
      </c>
    </row>
    <row r="190" spans="1:74">
      <c r="A190" s="3" t="s">
        <v>48</v>
      </c>
      <c r="B190" s="172"/>
      <c r="C190" s="172">
        <f t="shared" ref="C190:AT190" si="83">+C45+C81+C117</f>
        <v>4556.3990000000003</v>
      </c>
      <c r="D190" s="172">
        <f t="shared" si="83"/>
        <v>5281.77</v>
      </c>
      <c r="E190" s="172">
        <f t="shared" si="83"/>
        <v>4174.8919999999998</v>
      </c>
      <c r="F190" s="172">
        <f t="shared" si="83"/>
        <v>5645.1979999999994</v>
      </c>
      <c r="G190" s="172">
        <f t="shared" si="83"/>
        <v>4919.3340000000007</v>
      </c>
      <c r="H190" s="172">
        <f t="shared" si="83"/>
        <v>6014.4079999999994</v>
      </c>
      <c r="I190" s="172">
        <f t="shared" si="83"/>
        <v>5423.93</v>
      </c>
      <c r="J190" s="172">
        <f t="shared" si="83"/>
        <v>7143.0129999999999</v>
      </c>
      <c r="K190" s="172">
        <f t="shared" si="83"/>
        <v>6193.6049999999996</v>
      </c>
      <c r="L190" s="172">
        <f t="shared" si="83"/>
        <v>8779.0109999999986</v>
      </c>
      <c r="M190" s="172">
        <f t="shared" si="83"/>
        <v>6647.8649999999998</v>
      </c>
      <c r="N190" s="172">
        <f t="shared" si="83"/>
        <v>8710.3700000000008</v>
      </c>
      <c r="O190" s="172">
        <f t="shared" si="83"/>
        <v>7194.402</v>
      </c>
      <c r="P190" s="172">
        <f t="shared" si="83"/>
        <v>8651.5949999999993</v>
      </c>
      <c r="Q190" s="172">
        <f t="shared" si="83"/>
        <v>7198.0929999999998</v>
      </c>
      <c r="R190" s="172">
        <f t="shared" si="83"/>
        <v>10282.144</v>
      </c>
      <c r="S190" s="172">
        <f t="shared" si="83"/>
        <v>9702.14</v>
      </c>
      <c r="T190" s="172">
        <f t="shared" si="83"/>
        <v>11756.493</v>
      </c>
      <c r="U190" s="172">
        <f t="shared" si="83"/>
        <v>10585.922</v>
      </c>
      <c r="V190" s="172">
        <f t="shared" si="83"/>
        <v>13105.961000000001</v>
      </c>
      <c r="W190" s="172">
        <f t="shared" si="83"/>
        <v>10578.521000000001</v>
      </c>
      <c r="X190" s="172">
        <f t="shared" si="83"/>
        <v>10701.494000000001</v>
      </c>
      <c r="Y190" s="172">
        <f t="shared" si="83"/>
        <v>9799.4979999999996</v>
      </c>
      <c r="Z190" s="172">
        <f t="shared" si="83"/>
        <v>11971.194</v>
      </c>
      <c r="AA190" s="172">
        <f t="shared" si="83"/>
        <v>10147.538999999999</v>
      </c>
      <c r="AB190" s="172">
        <f t="shared" si="83"/>
        <v>10980.423000000001</v>
      </c>
      <c r="AC190" s="172">
        <f t="shared" si="83"/>
        <v>9290.2649999999994</v>
      </c>
      <c r="AD190" s="172">
        <f t="shared" si="83"/>
        <v>12824.797</v>
      </c>
      <c r="AE190" s="172">
        <f t="shared" si="83"/>
        <v>10128.901000000002</v>
      </c>
      <c r="AF190" s="172">
        <f t="shared" si="83"/>
        <v>12480.418999999998</v>
      </c>
      <c r="AG190" s="172">
        <f t="shared" si="83"/>
        <v>9952.1989999999987</v>
      </c>
      <c r="AH190" s="172">
        <f t="shared" si="83"/>
        <v>12900.722999999998</v>
      </c>
      <c r="AI190" s="172">
        <f t="shared" si="83"/>
        <v>9946.5130000000008</v>
      </c>
      <c r="AJ190" s="172">
        <f t="shared" si="83"/>
        <v>11277.834999999999</v>
      </c>
      <c r="AK190" s="172">
        <f t="shared" si="83"/>
        <v>10399.045</v>
      </c>
      <c r="AL190" s="172">
        <f t="shared" si="83"/>
        <v>12698.272999999999</v>
      </c>
      <c r="AM190" s="172">
        <f t="shared" si="83"/>
        <v>9486.9290000000001</v>
      </c>
      <c r="AN190" s="172">
        <f t="shared" si="83"/>
        <v>11683.725</v>
      </c>
      <c r="AO190" s="172">
        <f t="shared" si="83"/>
        <v>11080.720000000001</v>
      </c>
      <c r="AP190" s="172">
        <f t="shared" si="83"/>
        <v>13465.092999999999</v>
      </c>
      <c r="AQ190" s="172">
        <f t="shared" si="83"/>
        <v>8710.3709999999992</v>
      </c>
      <c r="AR190" s="172">
        <f t="shared" si="83"/>
        <v>4387.9780000000001</v>
      </c>
      <c r="AS190" s="172">
        <f t="shared" si="83"/>
        <v>8486.7109999999993</v>
      </c>
      <c r="AT190" s="172">
        <f t="shared" si="83"/>
        <v>12340.79</v>
      </c>
      <c r="AV190" s="172">
        <f t="shared" ref="AV190:BP190" si="84">+AV45+AV81+AV117</f>
        <v>8710.3709999999992</v>
      </c>
      <c r="AW190" s="172">
        <f t="shared" si="84"/>
        <v>4387.9780000000001</v>
      </c>
      <c r="AX190" s="172">
        <f t="shared" si="84"/>
        <v>8486.7109999999993</v>
      </c>
      <c r="AY190" s="172">
        <f t="shared" si="84"/>
        <v>12340.79</v>
      </c>
      <c r="AZ190" s="172">
        <f t="shared" si="84"/>
        <v>6651.9619999999995</v>
      </c>
      <c r="BA190" s="172">
        <f t="shared" si="84"/>
        <v>9491.1930000000011</v>
      </c>
      <c r="BB190" s="172">
        <f t="shared" si="84"/>
        <v>11787.574000000001</v>
      </c>
      <c r="BC190" s="172">
        <f t="shared" si="84"/>
        <v>16991.989000000001</v>
      </c>
      <c r="BD190" s="172">
        <f t="shared" si="84"/>
        <v>13951.455000000002</v>
      </c>
      <c r="BE190" s="172">
        <f t="shared" si="84"/>
        <v>20797.267</v>
      </c>
      <c r="BF190" s="172">
        <f t="shared" si="84"/>
        <v>20672.754000000001</v>
      </c>
      <c r="BG190" s="172">
        <f t="shared" si="84"/>
        <v>23347.079999999998</v>
      </c>
      <c r="BH190" s="172">
        <f t="shared" si="84"/>
        <v>16865.566999999999</v>
      </c>
      <c r="BI190" s="172">
        <f t="shared" si="84"/>
        <v>20503.423000000003</v>
      </c>
      <c r="BJ190" s="172">
        <f t="shared" si="84"/>
        <v>20911.093999999997</v>
      </c>
      <c r="BK190" s="172">
        <f t="shared" si="84"/>
        <v>25490.888999999999</v>
      </c>
      <c r="BL190" s="172">
        <f t="shared" si="84"/>
        <v>22443.261999999999</v>
      </c>
      <c r="BM190" s="172">
        <f t="shared" si="84"/>
        <v>29760.265000000003</v>
      </c>
      <c r="BN190" s="172">
        <f t="shared" si="84"/>
        <v>24961.178</v>
      </c>
      <c r="BO190" s="172">
        <f t="shared" si="84"/>
        <v>31678.241000000002</v>
      </c>
      <c r="BP190" s="172">
        <f t="shared" si="84"/>
        <v>24187.949000000001</v>
      </c>
      <c r="BQ190" s="172">
        <f t="shared" ref="BQ190" si="85">+BQ45+BQ81+BQ117</f>
        <v>31327.543000000001</v>
      </c>
      <c r="BR190" s="172">
        <f t="shared" ref="BR190:BS190" si="86">+BR45+BR81+BR117</f>
        <v>28709.515999999996</v>
      </c>
      <c r="BS190" s="172">
        <f t="shared" si="86"/>
        <v>39494.426999999996</v>
      </c>
      <c r="BT190" s="172">
        <f t="shared" ref="BT190" si="87">+BT45+BT81+BT117</f>
        <v>28561.215</v>
      </c>
      <c r="BU190" s="27"/>
      <c r="BV190" s="27"/>
    </row>
    <row r="191" spans="1:74">
      <c r="A191" s="3" t="s">
        <v>49</v>
      </c>
      <c r="B191" s="172"/>
      <c r="C191" s="172">
        <f t="shared" ref="C191:AT191" si="88">+C46+C82+C118</f>
        <v>-2523.7350000000001</v>
      </c>
      <c r="D191" s="172">
        <f t="shared" si="88"/>
        <v>-2526.2080000000001</v>
      </c>
      <c r="E191" s="172">
        <f t="shared" si="88"/>
        <v>-2175.9760000000001</v>
      </c>
      <c r="F191" s="172">
        <f t="shared" si="88"/>
        <v>-2620.3959999999997</v>
      </c>
      <c r="G191" s="172">
        <f t="shared" si="88"/>
        <v>-2435.1259999999997</v>
      </c>
      <c r="H191" s="172">
        <f t="shared" si="88"/>
        <v>-2628.7829999999999</v>
      </c>
      <c r="I191" s="172">
        <f t="shared" si="88"/>
        <v>-2632.848</v>
      </c>
      <c r="J191" s="172">
        <f t="shared" si="88"/>
        <v>-3082.3720000000003</v>
      </c>
      <c r="K191" s="172">
        <f t="shared" si="88"/>
        <v>-2866.6979999999999</v>
      </c>
      <c r="L191" s="172">
        <f t="shared" si="88"/>
        <v>-4313.5360000000001</v>
      </c>
      <c r="M191" s="172">
        <f t="shared" si="88"/>
        <v>-3442.8310000000001</v>
      </c>
      <c r="N191" s="172">
        <f t="shared" si="88"/>
        <v>-3889.598</v>
      </c>
      <c r="O191" s="172">
        <f t="shared" si="88"/>
        <v>-3285.1779999999999</v>
      </c>
      <c r="P191" s="172">
        <f t="shared" si="88"/>
        <v>-3730.116</v>
      </c>
      <c r="Q191" s="172">
        <f t="shared" si="88"/>
        <v>-3423.8490000000002</v>
      </c>
      <c r="R191" s="172">
        <f t="shared" si="88"/>
        <v>-4529.3320000000003</v>
      </c>
      <c r="S191" s="172">
        <f t="shared" si="88"/>
        <v>-4359.7550000000001</v>
      </c>
      <c r="T191" s="172">
        <f t="shared" si="88"/>
        <v>-5096.6900000000005</v>
      </c>
      <c r="U191" s="172">
        <f t="shared" si="88"/>
        <v>-5084.232</v>
      </c>
      <c r="V191" s="172">
        <f t="shared" si="88"/>
        <v>-5989.9009999999998</v>
      </c>
      <c r="W191" s="172">
        <f t="shared" si="88"/>
        <v>-4924.2300000000005</v>
      </c>
      <c r="X191" s="172">
        <f t="shared" si="88"/>
        <v>-4975.5210000000006</v>
      </c>
      <c r="Y191" s="172">
        <f t="shared" si="88"/>
        <v>-4873.0470000000005</v>
      </c>
      <c r="Z191" s="172">
        <f t="shared" si="88"/>
        <v>-5708.0519999999997</v>
      </c>
      <c r="AA191" s="172">
        <f t="shared" si="88"/>
        <v>-5186.2939999999999</v>
      </c>
      <c r="AB191" s="172">
        <f t="shared" si="88"/>
        <v>-5090.8319999999994</v>
      </c>
      <c r="AC191" s="172">
        <f t="shared" si="88"/>
        <v>-4587.0169999999998</v>
      </c>
      <c r="AD191" s="172">
        <f t="shared" si="88"/>
        <v>-6275.4739999999993</v>
      </c>
      <c r="AE191" s="172">
        <f t="shared" si="88"/>
        <v>-5083.3950000000004</v>
      </c>
      <c r="AF191" s="172">
        <f t="shared" si="88"/>
        <v>-5708.357</v>
      </c>
      <c r="AG191" s="172">
        <f t="shared" si="88"/>
        <v>-4712.5210000000006</v>
      </c>
      <c r="AH191" s="172">
        <f t="shared" si="88"/>
        <v>-5922.3700000000008</v>
      </c>
      <c r="AI191" s="172">
        <f t="shared" si="88"/>
        <v>-4727.8379999999997</v>
      </c>
      <c r="AJ191" s="172">
        <f t="shared" si="88"/>
        <v>-4938.6190000000006</v>
      </c>
      <c r="AK191" s="172">
        <f t="shared" si="88"/>
        <v>-4726.616</v>
      </c>
      <c r="AL191" s="172">
        <f t="shared" si="88"/>
        <v>-5515.5809999999992</v>
      </c>
      <c r="AM191" s="172">
        <f t="shared" si="88"/>
        <v>-4509.7139999999999</v>
      </c>
      <c r="AN191" s="172">
        <f t="shared" si="88"/>
        <v>-5279.2110000000002</v>
      </c>
      <c r="AO191" s="172">
        <f t="shared" si="88"/>
        <v>-5320.45</v>
      </c>
      <c r="AP191" s="172">
        <f t="shared" si="88"/>
        <v>-5972.7730000000001</v>
      </c>
      <c r="AQ191" s="172">
        <f t="shared" si="88"/>
        <v>-4144.5190000000002</v>
      </c>
      <c r="AR191" s="172">
        <f t="shared" si="88"/>
        <v>-2076.0540000000001</v>
      </c>
      <c r="AS191" s="172">
        <f t="shared" si="88"/>
        <v>-4104.9639999999999</v>
      </c>
      <c r="AT191" s="172">
        <f t="shared" si="88"/>
        <v>-5983.7529999999997</v>
      </c>
      <c r="AV191" s="172">
        <f t="shared" ref="AV191:BP191" si="89">+AV46+AV82+AV118</f>
        <v>-4144.5190000000002</v>
      </c>
      <c r="AW191" s="172">
        <f t="shared" si="89"/>
        <v>-2076.0540000000001</v>
      </c>
      <c r="AX191" s="172">
        <f t="shared" si="89"/>
        <v>-4104.9639999999999</v>
      </c>
      <c r="AY191" s="172">
        <f t="shared" si="89"/>
        <v>-5983.7529999999997</v>
      </c>
      <c r="AZ191" s="172">
        <f t="shared" si="89"/>
        <v>-3291.4110000000001</v>
      </c>
      <c r="BA191" s="172">
        <f t="shared" si="89"/>
        <v>-4524.43</v>
      </c>
      <c r="BB191" s="172">
        <f t="shared" si="89"/>
        <v>-5919.9859999999999</v>
      </c>
      <c r="BC191" s="172">
        <f t="shared" si="89"/>
        <v>-8023.5689999999995</v>
      </c>
      <c r="BD191" s="172">
        <f t="shared" si="89"/>
        <v>-6652.5450000000001</v>
      </c>
      <c r="BE191" s="172">
        <f t="shared" si="89"/>
        <v>-9104.3919999999998</v>
      </c>
      <c r="BF191" s="172">
        <f t="shared" si="89"/>
        <v>-10000.513999999999</v>
      </c>
      <c r="BG191" s="172">
        <f t="shared" si="89"/>
        <v>-10767.75</v>
      </c>
      <c r="BH191" s="172">
        <f t="shared" si="89"/>
        <v>-8131.0480000000007</v>
      </c>
      <c r="BI191" s="172">
        <f t="shared" si="89"/>
        <v>-9231.2139999999999</v>
      </c>
      <c r="BJ191" s="172">
        <f t="shared" si="89"/>
        <v>-9653.6</v>
      </c>
      <c r="BK191" s="172">
        <f t="shared" si="89"/>
        <v>-11953.108</v>
      </c>
      <c r="BL191" s="172">
        <f t="shared" si="89"/>
        <v>-10580.812</v>
      </c>
      <c r="BM191" s="172">
        <f t="shared" si="89"/>
        <v>-13468.982</v>
      </c>
      <c r="BN191" s="172">
        <f t="shared" si="89"/>
        <v>-11520.481</v>
      </c>
      <c r="BO191" s="172">
        <f t="shared" si="89"/>
        <v>-14373.719999999998</v>
      </c>
      <c r="BP191" s="172">
        <f t="shared" si="89"/>
        <v>-11603.532999999999</v>
      </c>
      <c r="BQ191" s="172">
        <f t="shared" ref="BQ191" si="90">+BQ46+BQ82+BQ118</f>
        <v>-14064.906999999999</v>
      </c>
      <c r="BR191" s="172">
        <f t="shared" ref="BR191:BS191" si="91">+BR46+BR82+BR118</f>
        <v>-13122.8</v>
      </c>
      <c r="BS191" s="172">
        <f t="shared" si="91"/>
        <v>-17822.541000000001</v>
      </c>
      <c r="BT191" s="172">
        <f t="shared" ref="BT191" si="92">+BT46+BT82+BT118</f>
        <v>-12919.757000000001</v>
      </c>
    </row>
    <row r="192" spans="1:74">
      <c r="A192" s="10" t="s">
        <v>46</v>
      </c>
      <c r="B192" s="180"/>
      <c r="C192" s="180">
        <f t="shared" ref="C192:AT192" si="93">+C47+C83+C119</f>
        <v>2032.6640000000002</v>
      </c>
      <c r="D192" s="180">
        <f t="shared" si="93"/>
        <v>2755.5619999999999</v>
      </c>
      <c r="E192" s="180">
        <f t="shared" si="93"/>
        <v>1998.9159999999997</v>
      </c>
      <c r="F192" s="180">
        <f t="shared" si="93"/>
        <v>3024.8019999999997</v>
      </c>
      <c r="G192" s="180">
        <f t="shared" si="93"/>
        <v>2484.2080000000001</v>
      </c>
      <c r="H192" s="180">
        <f t="shared" si="93"/>
        <v>3385.625</v>
      </c>
      <c r="I192" s="180">
        <f t="shared" si="93"/>
        <v>2791.0819999999994</v>
      </c>
      <c r="J192" s="180">
        <f t="shared" si="93"/>
        <v>4060.6409999999996</v>
      </c>
      <c r="K192" s="180">
        <f t="shared" si="93"/>
        <v>3326.9070000000002</v>
      </c>
      <c r="L192" s="180">
        <f t="shared" si="93"/>
        <v>4465.4749999999995</v>
      </c>
      <c r="M192" s="180">
        <f t="shared" si="93"/>
        <v>3205.0340000000001</v>
      </c>
      <c r="N192" s="180">
        <f t="shared" si="93"/>
        <v>4820.7720000000008</v>
      </c>
      <c r="O192" s="180">
        <f t="shared" si="93"/>
        <v>3909.2240000000002</v>
      </c>
      <c r="P192" s="180">
        <f t="shared" si="93"/>
        <v>4921.4790000000012</v>
      </c>
      <c r="Q192" s="180">
        <f t="shared" si="93"/>
        <v>3774.2439999999997</v>
      </c>
      <c r="R192" s="180">
        <f t="shared" si="93"/>
        <v>5752.8120000000008</v>
      </c>
      <c r="S192" s="180">
        <f t="shared" si="93"/>
        <v>5342.3850000000002</v>
      </c>
      <c r="T192" s="180">
        <f t="shared" si="93"/>
        <v>6659.8030000000008</v>
      </c>
      <c r="U192" s="180">
        <f t="shared" si="93"/>
        <v>5501.6900000000005</v>
      </c>
      <c r="V192" s="180">
        <f t="shared" si="93"/>
        <v>7116.0599999999995</v>
      </c>
      <c r="W192" s="180">
        <f t="shared" si="93"/>
        <v>5654.2910000000002</v>
      </c>
      <c r="X192" s="180">
        <f t="shared" si="93"/>
        <v>5725.973</v>
      </c>
      <c r="Y192" s="180">
        <f t="shared" si="93"/>
        <v>4926.4509999999991</v>
      </c>
      <c r="Z192" s="180">
        <f t="shared" si="93"/>
        <v>6263.1420000000007</v>
      </c>
      <c r="AA192" s="180">
        <f t="shared" si="93"/>
        <v>4961.244999999999</v>
      </c>
      <c r="AB192" s="180">
        <f t="shared" si="93"/>
        <v>5889.5909999999994</v>
      </c>
      <c r="AC192" s="180">
        <f t="shared" si="93"/>
        <v>4703.2480000000005</v>
      </c>
      <c r="AD192" s="180">
        <f t="shared" si="93"/>
        <v>6549.3230000000003</v>
      </c>
      <c r="AE192" s="180">
        <f t="shared" si="93"/>
        <v>5045.5059999999994</v>
      </c>
      <c r="AF192" s="180">
        <f t="shared" si="93"/>
        <v>6772.0619999999999</v>
      </c>
      <c r="AG192" s="180">
        <f t="shared" si="93"/>
        <v>5239.6779999999999</v>
      </c>
      <c r="AH192" s="180">
        <f t="shared" si="93"/>
        <v>6978.3530000000001</v>
      </c>
      <c r="AI192" s="180">
        <f t="shared" si="93"/>
        <v>5218.6750000000002</v>
      </c>
      <c r="AJ192" s="180">
        <f t="shared" si="93"/>
        <v>6339.2160000000003</v>
      </c>
      <c r="AK192" s="180">
        <f t="shared" si="93"/>
        <v>5672.4290000000001</v>
      </c>
      <c r="AL192" s="180">
        <f t="shared" si="93"/>
        <v>7182.692</v>
      </c>
      <c r="AM192" s="180">
        <f t="shared" si="93"/>
        <v>4977.2150000000011</v>
      </c>
      <c r="AN192" s="180">
        <f t="shared" si="93"/>
        <v>6404.5140000000001</v>
      </c>
      <c r="AO192" s="180">
        <f t="shared" si="93"/>
        <v>5760.27</v>
      </c>
      <c r="AP192" s="180">
        <f t="shared" si="93"/>
        <v>7492.3199999999988</v>
      </c>
      <c r="AQ192" s="180">
        <f t="shared" si="93"/>
        <v>4565.8519999999999</v>
      </c>
      <c r="AR192" s="180">
        <f t="shared" si="93"/>
        <v>2311.924</v>
      </c>
      <c r="AS192" s="180">
        <f t="shared" si="93"/>
        <v>4381.7470000000003</v>
      </c>
      <c r="AT192" s="180">
        <f t="shared" si="93"/>
        <v>6357.0370000000012</v>
      </c>
      <c r="AV192" s="180">
        <f t="shared" ref="AV192:BP192" si="94">+AV47+AV83+AV119</f>
        <v>4565.8519999999999</v>
      </c>
      <c r="AW192" s="180">
        <f t="shared" si="94"/>
        <v>2311.924</v>
      </c>
      <c r="AX192" s="180">
        <f t="shared" si="94"/>
        <v>4381.7470000000003</v>
      </c>
      <c r="AY192" s="180">
        <f t="shared" si="94"/>
        <v>6357.0370000000012</v>
      </c>
      <c r="AZ192" s="180">
        <f t="shared" si="94"/>
        <v>3360.5509999999999</v>
      </c>
      <c r="BA192" s="180">
        <f t="shared" si="94"/>
        <v>4966.7629999999999</v>
      </c>
      <c r="BB192" s="180">
        <f t="shared" si="94"/>
        <v>5867.5880000000006</v>
      </c>
      <c r="BC192" s="180">
        <f t="shared" si="94"/>
        <v>8968.42</v>
      </c>
      <c r="BD192" s="180">
        <f t="shared" si="94"/>
        <v>7298.91</v>
      </c>
      <c r="BE192" s="180">
        <f t="shared" si="94"/>
        <v>11692.875</v>
      </c>
      <c r="BF192" s="180">
        <f t="shared" si="94"/>
        <v>10672.240000000002</v>
      </c>
      <c r="BG192" s="180">
        <f t="shared" si="94"/>
        <v>12579.329999999998</v>
      </c>
      <c r="BH192" s="180">
        <f t="shared" si="94"/>
        <v>8734.5190000000002</v>
      </c>
      <c r="BI192" s="180">
        <f t="shared" si="94"/>
        <v>11272.208999999999</v>
      </c>
      <c r="BJ192" s="180">
        <f t="shared" si="94"/>
        <v>11257.494000000001</v>
      </c>
      <c r="BK192" s="180">
        <f t="shared" si="94"/>
        <v>13537.780999999999</v>
      </c>
      <c r="BL192" s="180">
        <f t="shared" si="94"/>
        <v>11862.45</v>
      </c>
      <c r="BM192" s="180">
        <f t="shared" si="94"/>
        <v>16291.282999999999</v>
      </c>
      <c r="BN192" s="180">
        <f t="shared" si="94"/>
        <v>13440.697</v>
      </c>
      <c r="BO192" s="180">
        <f t="shared" si="94"/>
        <v>17304.521000000001</v>
      </c>
      <c r="BP192" s="180">
        <f t="shared" si="94"/>
        <v>12584.416000000001</v>
      </c>
      <c r="BQ192" s="180">
        <f t="shared" ref="BQ192" si="95">+BQ47+BQ83+BQ119</f>
        <v>17262.635999999999</v>
      </c>
      <c r="BR192" s="180">
        <f t="shared" ref="BR192:BS192" si="96">+BR47+BR83+BR119</f>
        <v>15586.716</v>
      </c>
      <c r="BS192" s="180">
        <f t="shared" si="96"/>
        <v>21671.885999999999</v>
      </c>
      <c r="BT192" s="180">
        <f t="shared" ref="BT192" si="97">+BT47+BT83+BT119</f>
        <v>15641.457999999999</v>
      </c>
    </row>
    <row r="193" spans="1:74">
      <c r="A193" s="3" t="s">
        <v>47</v>
      </c>
      <c r="B193" s="172"/>
      <c r="C193" s="172">
        <f t="shared" ref="C193:AT193" si="98">+C48+C84+C120</f>
        <v>254.99500000000003</v>
      </c>
      <c r="D193" s="172">
        <f t="shared" si="98"/>
        <v>686.75800000000004</v>
      </c>
      <c r="E193" s="172">
        <f t="shared" si="98"/>
        <v>194.15599999999995</v>
      </c>
      <c r="F193" s="172">
        <f t="shared" si="98"/>
        <v>665.81099999999992</v>
      </c>
      <c r="G193" s="172">
        <f t="shared" si="98"/>
        <v>500.642</v>
      </c>
      <c r="H193" s="172">
        <f t="shared" si="98"/>
        <v>926.44800000000009</v>
      </c>
      <c r="I193" s="172">
        <f t="shared" si="98"/>
        <v>553.63200000000006</v>
      </c>
      <c r="J193" s="172">
        <f t="shared" si="98"/>
        <v>1026.693</v>
      </c>
      <c r="K193" s="172">
        <f t="shared" si="98"/>
        <v>578.74899999999991</v>
      </c>
      <c r="L193" s="172">
        <f t="shared" si="98"/>
        <v>1302.6189999999999</v>
      </c>
      <c r="M193" s="172">
        <f t="shared" si="98"/>
        <v>423.59</v>
      </c>
      <c r="N193" s="172">
        <f t="shared" si="98"/>
        <v>1469.076</v>
      </c>
      <c r="O193" s="172">
        <f t="shared" si="98"/>
        <v>814.86199999999997</v>
      </c>
      <c r="P193" s="172">
        <f t="shared" si="98"/>
        <v>1069.451</v>
      </c>
      <c r="Q193" s="172">
        <f t="shared" si="98"/>
        <v>440.71199999999999</v>
      </c>
      <c r="R193" s="172">
        <f t="shared" si="98"/>
        <v>1068.9590000000001</v>
      </c>
      <c r="S193" s="172">
        <f t="shared" si="98"/>
        <v>697.88299999999992</v>
      </c>
      <c r="T193" s="172">
        <f t="shared" si="98"/>
        <v>1470.7160000000001</v>
      </c>
      <c r="U193" s="172">
        <f t="shared" si="98"/>
        <v>251.64199999999994</v>
      </c>
      <c r="V193" s="172">
        <f t="shared" si="98"/>
        <v>914.20299999999997</v>
      </c>
      <c r="W193" s="172">
        <f t="shared" si="98"/>
        <v>258.37699999999995</v>
      </c>
      <c r="X193" s="172">
        <f t="shared" si="98"/>
        <v>294.17599999999999</v>
      </c>
      <c r="Y193" s="172">
        <f t="shared" si="98"/>
        <v>-521.78300000000002</v>
      </c>
      <c r="Z193" s="172">
        <f t="shared" si="98"/>
        <v>25.219999999999978</v>
      </c>
      <c r="AA193" s="172">
        <f t="shared" si="98"/>
        <v>-476.255</v>
      </c>
      <c r="AB193" s="172">
        <f t="shared" si="98"/>
        <v>412.99099999999999</v>
      </c>
      <c r="AC193" s="172">
        <f t="shared" si="98"/>
        <v>-510.70499999999998</v>
      </c>
      <c r="AD193" s="172">
        <f t="shared" si="98"/>
        <v>390.3420000000001</v>
      </c>
      <c r="AE193" s="172">
        <f t="shared" si="98"/>
        <v>-668.01200000000006</v>
      </c>
      <c r="AF193" s="172">
        <f t="shared" si="98"/>
        <v>764.96799999999996</v>
      </c>
      <c r="AG193" s="172">
        <f t="shared" si="98"/>
        <v>-298.84800000000007</v>
      </c>
      <c r="AH193" s="172">
        <f t="shared" si="98"/>
        <v>945.40100000000007</v>
      </c>
      <c r="AI193" s="172">
        <f t="shared" si="98"/>
        <v>-42.429999999999993</v>
      </c>
      <c r="AJ193" s="172">
        <f t="shared" si="98"/>
        <v>808.48799999999994</v>
      </c>
      <c r="AK193" s="172">
        <f t="shared" si="98"/>
        <v>212.60400000000001</v>
      </c>
      <c r="AL193" s="172">
        <f t="shared" si="98"/>
        <v>673.72799999999995</v>
      </c>
      <c r="AM193" s="172">
        <f t="shared" si="98"/>
        <v>-320.10399999999998</v>
      </c>
      <c r="AN193" s="172">
        <f t="shared" si="98"/>
        <v>741.03400000000011</v>
      </c>
      <c r="AO193" s="172">
        <f t="shared" si="98"/>
        <v>108.92899999999997</v>
      </c>
      <c r="AP193" s="172">
        <f t="shared" si="98"/>
        <v>967.07600000000002</v>
      </c>
      <c r="AQ193" s="172">
        <f t="shared" si="98"/>
        <v>-845.476</v>
      </c>
      <c r="AR193" s="172">
        <f t="shared" si="98"/>
        <v>-895.94299999999987</v>
      </c>
      <c r="AS193" s="172">
        <f t="shared" si="98"/>
        <v>60.75200000000001</v>
      </c>
      <c r="AT193" s="172">
        <f t="shared" si="98"/>
        <v>1223.8390000000002</v>
      </c>
      <c r="AV193" s="172">
        <f t="shared" ref="AV193:BP193" si="99">+AV48+AV84+AV120</f>
        <v>-845.476</v>
      </c>
      <c r="AW193" s="172">
        <f t="shared" si="99"/>
        <v>-895.94299999999987</v>
      </c>
      <c r="AX193" s="172">
        <f t="shared" si="99"/>
        <v>60.75200000000001</v>
      </c>
      <c r="AY193" s="172">
        <f t="shared" si="99"/>
        <v>1223.8390000000002</v>
      </c>
      <c r="AZ193" s="172">
        <f t="shared" si="99"/>
        <v>-483.86600000000004</v>
      </c>
      <c r="BA193" s="172">
        <f t="shared" si="99"/>
        <v>670.43399999999997</v>
      </c>
      <c r="BB193" s="172">
        <f t="shared" si="99"/>
        <v>918.54200000000003</v>
      </c>
      <c r="BC193" s="172">
        <f t="shared" si="99"/>
        <v>2204.0219999999999</v>
      </c>
      <c r="BD193" s="172">
        <f t="shared" si="99"/>
        <v>990.54399999999998</v>
      </c>
      <c r="BE193" s="172">
        <f t="shared" si="99"/>
        <v>3655.4769999999999</v>
      </c>
      <c r="BF193" s="172">
        <f t="shared" si="99"/>
        <v>2428.6120000000001</v>
      </c>
      <c r="BG193" s="172">
        <f t="shared" si="99"/>
        <v>3988.3719999999998</v>
      </c>
      <c r="BH193" s="172">
        <f t="shared" si="99"/>
        <v>1344.345</v>
      </c>
      <c r="BI193" s="172">
        <f t="shared" si="99"/>
        <v>2795.3150000000001</v>
      </c>
      <c r="BJ193" s="172">
        <f t="shared" si="99"/>
        <v>2229.9780000000001</v>
      </c>
      <c r="BK193" s="172">
        <f t="shared" si="99"/>
        <v>2694.0590000000002</v>
      </c>
      <c r="BL193" s="172">
        <f t="shared" si="99"/>
        <v>1276.5610000000001</v>
      </c>
      <c r="BM193" s="172">
        <f t="shared" si="99"/>
        <v>4203.49</v>
      </c>
      <c r="BN193" s="172">
        <f t="shared" si="99"/>
        <v>2573.797</v>
      </c>
      <c r="BO193" s="172">
        <f t="shared" si="99"/>
        <v>4672.2709999999997</v>
      </c>
      <c r="BP193" s="172">
        <f t="shared" si="99"/>
        <v>1356.42</v>
      </c>
      <c r="BQ193" s="172">
        <f t="shared" ref="BQ193" si="100">+BQ48+BQ84+BQ120</f>
        <v>4560.8469999999998</v>
      </c>
      <c r="BR193" s="172">
        <f t="shared" ref="BR193:BS193" si="101">+BR48+BR84+BR120</f>
        <v>2315.9719999999998</v>
      </c>
      <c r="BS193" s="172">
        <f t="shared" si="101"/>
        <v>6468.6390000000001</v>
      </c>
      <c r="BT193" s="172">
        <f t="shared" ref="BT193" si="102">+BT48+BT84+BT120</f>
        <v>1838.9760000000001</v>
      </c>
    </row>
    <row r="194" spans="1:74">
      <c r="A194" s="3" t="s">
        <v>56</v>
      </c>
      <c r="B194" s="172"/>
      <c r="C194" s="172">
        <f t="shared" ref="C194:AT194" si="103">+C49+C85+C121</f>
        <v>472.923</v>
      </c>
      <c r="D194" s="172">
        <f t="shared" si="103"/>
        <v>898.95800000000008</v>
      </c>
      <c r="E194" s="172">
        <f t="shared" si="103"/>
        <v>375.55199999999979</v>
      </c>
      <c r="F194" s="172">
        <f t="shared" si="103"/>
        <v>773.50600000000009</v>
      </c>
      <c r="G194" s="172">
        <f t="shared" si="103"/>
        <v>734.46799999999996</v>
      </c>
      <c r="H194" s="172">
        <f t="shared" si="103"/>
        <v>1228.5240000000001</v>
      </c>
      <c r="I194" s="172">
        <f t="shared" si="103"/>
        <v>786.15899999999999</v>
      </c>
      <c r="J194" s="172">
        <f t="shared" si="103"/>
        <v>1151.241</v>
      </c>
      <c r="K194" s="172">
        <f t="shared" si="103"/>
        <v>821.13300000000004</v>
      </c>
      <c r="L194" s="172">
        <f t="shared" si="103"/>
        <v>1473.011</v>
      </c>
      <c r="M194" s="172">
        <f t="shared" si="103"/>
        <v>640.43500000000017</v>
      </c>
      <c r="N194" s="172">
        <f t="shared" si="103"/>
        <v>1732.3039999999996</v>
      </c>
      <c r="O194" s="172">
        <f t="shared" si="103"/>
        <v>1105.0840000000001</v>
      </c>
      <c r="P194" s="172">
        <f t="shared" si="103"/>
        <v>1533.99</v>
      </c>
      <c r="Q194" s="172">
        <f t="shared" si="103"/>
        <v>722.61099999999988</v>
      </c>
      <c r="R194" s="172">
        <f t="shared" si="103"/>
        <v>1498.0920000000003</v>
      </c>
      <c r="S194" s="172">
        <f t="shared" si="103"/>
        <v>1117.2089999999998</v>
      </c>
      <c r="T194" s="172">
        <f t="shared" si="103"/>
        <v>1902.9260000000004</v>
      </c>
      <c r="U194" s="172">
        <f t="shared" si="103"/>
        <v>806.80599999999993</v>
      </c>
      <c r="V194" s="172">
        <f t="shared" si="103"/>
        <v>1341.6129999999998</v>
      </c>
      <c r="W194" s="172">
        <f t="shared" si="103"/>
        <v>791.10399999999993</v>
      </c>
      <c r="X194" s="172">
        <f t="shared" si="103"/>
        <v>996.49500000000012</v>
      </c>
      <c r="Y194" s="172">
        <f t="shared" si="103"/>
        <v>149.04099999999991</v>
      </c>
      <c r="Z194" s="172">
        <f t="shared" si="103"/>
        <v>559.399</v>
      </c>
      <c r="AA194" s="172">
        <f t="shared" si="103"/>
        <v>76.529999999999944</v>
      </c>
      <c r="AB194" s="172">
        <f t="shared" si="103"/>
        <v>970.01600000000008</v>
      </c>
      <c r="AC194" s="172">
        <f t="shared" si="103"/>
        <v>26.698999999999899</v>
      </c>
      <c r="AD194" s="172">
        <f t="shared" si="103"/>
        <v>980.33400000000006</v>
      </c>
      <c r="AE194" s="172">
        <f t="shared" si="103"/>
        <v>-205.209</v>
      </c>
      <c r="AF194" s="172">
        <f t="shared" si="103"/>
        <v>1311.2819999999999</v>
      </c>
      <c r="AG194" s="172">
        <f t="shared" si="103"/>
        <v>93.49799999999999</v>
      </c>
      <c r="AH194" s="172">
        <f t="shared" si="103"/>
        <v>1397.7049999999999</v>
      </c>
      <c r="AI194" s="172">
        <f t="shared" si="103"/>
        <v>347.512</v>
      </c>
      <c r="AJ194" s="172">
        <f t="shared" si="103"/>
        <v>1160.825</v>
      </c>
      <c r="AK194" s="172">
        <f t="shared" si="103"/>
        <v>531.7199999999998</v>
      </c>
      <c r="AL194" s="172">
        <f t="shared" si="103"/>
        <v>1072.9069999999999</v>
      </c>
      <c r="AM194" s="172">
        <f t="shared" si="103"/>
        <v>912.58400000000006</v>
      </c>
      <c r="AN194" s="172">
        <f t="shared" si="103"/>
        <v>1982.663</v>
      </c>
      <c r="AO194" s="172">
        <f t="shared" si="103"/>
        <v>1374.4129999999998</v>
      </c>
      <c r="AP194" s="172">
        <f t="shared" si="103"/>
        <v>2676.8720000000003</v>
      </c>
      <c r="AQ194" s="172">
        <f t="shared" si="103"/>
        <v>521.32299999999998</v>
      </c>
      <c r="AR194" s="172">
        <f t="shared" si="103"/>
        <v>459.71099999999996</v>
      </c>
      <c r="AS194" s="172">
        <f t="shared" si="103"/>
        <v>826.27400000000011</v>
      </c>
      <c r="AT194" s="172">
        <f t="shared" si="103"/>
        <v>2521.7029999999995</v>
      </c>
      <c r="AV194" s="172">
        <f t="shared" ref="AV194:BP194" si="104">+AV49+AV85+AV121</f>
        <v>521.32299999999998</v>
      </c>
      <c r="AW194" s="172">
        <f t="shared" si="104"/>
        <v>459.71100000000007</v>
      </c>
      <c r="AX194" s="172">
        <f t="shared" si="104"/>
        <v>826.274</v>
      </c>
      <c r="AY194" s="172">
        <f t="shared" si="104"/>
        <v>2521.703</v>
      </c>
      <c r="AZ194" s="172">
        <f t="shared" si="104"/>
        <v>494.483</v>
      </c>
      <c r="BA194" s="172">
        <f t="shared" si="104"/>
        <v>1597.0840000000001</v>
      </c>
      <c r="BB194" s="172">
        <f t="shared" si="104"/>
        <v>1874.4049999999997</v>
      </c>
      <c r="BC194" s="172">
        <f t="shared" si="104"/>
        <v>3420.9409999999998</v>
      </c>
      <c r="BD194" s="172">
        <f t="shared" si="104"/>
        <v>2182.855</v>
      </c>
      <c r="BE194" s="172">
        <f t="shared" si="104"/>
        <v>5080.7759999999998</v>
      </c>
      <c r="BF194" s="172">
        <f t="shared" si="104"/>
        <v>3550.5469999999996</v>
      </c>
      <c r="BG194" s="172">
        <f t="shared" si="104"/>
        <v>4822.3410000000003</v>
      </c>
      <c r="BH194" s="172">
        <f t="shared" si="104"/>
        <v>2531.4059999999999</v>
      </c>
      <c r="BI194" s="172">
        <f t="shared" si="104"/>
        <v>4046.085</v>
      </c>
      <c r="BJ194" s="172">
        <f t="shared" si="104"/>
        <v>3723.1989999999996</v>
      </c>
      <c r="BK194" s="172">
        <f t="shared" si="104"/>
        <v>4055.6820000000002</v>
      </c>
      <c r="BL194" s="172">
        <f t="shared" si="104"/>
        <v>3084.797</v>
      </c>
      <c r="BM194" s="172">
        <f t="shared" si="104"/>
        <v>6266.4959999999992</v>
      </c>
      <c r="BN194" s="172">
        <f t="shared" si="104"/>
        <v>4404.8519999999999</v>
      </c>
      <c r="BO194" s="172">
        <f t="shared" si="104"/>
        <v>6828.6419999999998</v>
      </c>
      <c r="BP194" s="172">
        <f t="shared" si="104"/>
        <v>3517.8719999999998</v>
      </c>
      <c r="BQ194" s="172">
        <f t="shared" ref="BQ194" si="105">+BQ49+BQ85+BQ121</f>
        <v>6878.1379999999999</v>
      </c>
      <c r="BR194" s="172">
        <f t="shared" ref="BR194:BS194" si="106">+BR49+BR85+BR121</f>
        <v>5120.9390000000003</v>
      </c>
      <c r="BS194" s="172">
        <f t="shared" si="106"/>
        <v>9001.0540000000001</v>
      </c>
      <c r="BT194" s="172">
        <f t="shared" ref="BT194" si="107">+BT49+BT85+BT121</f>
        <v>4724.9079999999994</v>
      </c>
      <c r="BU194" s="27"/>
    </row>
    <row r="195" spans="1:74">
      <c r="A195" s="3" t="s">
        <v>263</v>
      </c>
      <c r="B195" s="172"/>
      <c r="C195" s="172">
        <f t="shared" ref="C195:AT195" si="108">+C50+C86+C122</f>
        <v>217.928</v>
      </c>
      <c r="D195" s="172">
        <f t="shared" si="108"/>
        <v>212.2</v>
      </c>
      <c r="E195" s="172">
        <f t="shared" si="108"/>
        <v>181.39599999999999</v>
      </c>
      <c r="F195" s="172">
        <f t="shared" si="108"/>
        <v>107.69500000000005</v>
      </c>
      <c r="G195" s="172">
        <f t="shared" si="108"/>
        <v>233.82599999999999</v>
      </c>
      <c r="H195" s="172">
        <f t="shared" si="108"/>
        <v>302.07600000000002</v>
      </c>
      <c r="I195" s="172">
        <f t="shared" si="108"/>
        <v>232.52700000000002</v>
      </c>
      <c r="J195" s="172">
        <f t="shared" si="108"/>
        <v>124.54799999999997</v>
      </c>
      <c r="K195" s="172">
        <f t="shared" si="108"/>
        <v>242.38400000000001</v>
      </c>
      <c r="L195" s="172">
        <f t="shared" si="108"/>
        <v>170.392</v>
      </c>
      <c r="M195" s="172">
        <f t="shared" si="108"/>
        <v>216.845</v>
      </c>
      <c r="N195" s="172">
        <f t="shared" si="108"/>
        <v>263.22800000000007</v>
      </c>
      <c r="O195" s="172">
        <f t="shared" si="108"/>
        <v>290.22199999999998</v>
      </c>
      <c r="P195" s="172">
        <f t="shared" si="108"/>
        <v>464.53899999999999</v>
      </c>
      <c r="Q195" s="172">
        <f t="shared" si="108"/>
        <v>281.899</v>
      </c>
      <c r="R195" s="172">
        <f t="shared" si="108"/>
        <v>429.1330000000001</v>
      </c>
      <c r="S195" s="172">
        <f t="shared" si="108"/>
        <v>419.32599999999996</v>
      </c>
      <c r="T195" s="172">
        <f t="shared" si="108"/>
        <v>432.21000000000004</v>
      </c>
      <c r="U195" s="172">
        <f t="shared" si="108"/>
        <v>555.16399999999999</v>
      </c>
      <c r="V195" s="172">
        <f t="shared" si="108"/>
        <v>427.41</v>
      </c>
      <c r="W195" s="172">
        <f t="shared" si="108"/>
        <v>532.72699999999998</v>
      </c>
      <c r="X195" s="172">
        <f t="shared" si="108"/>
        <v>702.31900000000007</v>
      </c>
      <c r="Y195" s="172">
        <f t="shared" si="108"/>
        <v>670.82399999999984</v>
      </c>
      <c r="Z195" s="172">
        <f t="shared" si="108"/>
        <v>534.17899999999997</v>
      </c>
      <c r="AA195" s="172">
        <f t="shared" si="108"/>
        <v>552.78499999999997</v>
      </c>
      <c r="AB195" s="172">
        <f t="shared" si="108"/>
        <v>557.02500000000009</v>
      </c>
      <c r="AC195" s="172">
        <f t="shared" si="108"/>
        <v>537.404</v>
      </c>
      <c r="AD195" s="172">
        <f t="shared" si="108"/>
        <v>589.99200000000008</v>
      </c>
      <c r="AE195" s="172">
        <f t="shared" si="108"/>
        <v>462.803</v>
      </c>
      <c r="AF195" s="172">
        <f t="shared" si="108"/>
        <v>546.31399999999996</v>
      </c>
      <c r="AG195" s="172">
        <f t="shared" si="108"/>
        <v>392.34600000000012</v>
      </c>
      <c r="AH195" s="172">
        <f t="shared" si="108"/>
        <v>452.30399999999997</v>
      </c>
      <c r="AI195" s="172">
        <f t="shared" si="108"/>
        <v>389.94200000000001</v>
      </c>
      <c r="AJ195" s="172">
        <f t="shared" si="108"/>
        <v>352.33700000000005</v>
      </c>
      <c r="AK195" s="172">
        <f t="shared" si="108"/>
        <v>319.11600000000004</v>
      </c>
      <c r="AL195" s="172">
        <f t="shared" si="108"/>
        <v>399.17899999999997</v>
      </c>
      <c r="AM195" s="172">
        <f t="shared" si="108"/>
        <v>1232.6880000000001</v>
      </c>
      <c r="AN195" s="172">
        <f t="shared" si="108"/>
        <v>1241.6289999999999</v>
      </c>
      <c r="AO195" s="172">
        <f t="shared" si="108"/>
        <v>1265.4839999999999</v>
      </c>
      <c r="AP195" s="172">
        <f t="shared" si="108"/>
        <v>1709.7960000000003</v>
      </c>
      <c r="AQ195" s="172">
        <f t="shared" si="108"/>
        <v>1366.799</v>
      </c>
      <c r="AR195" s="172">
        <f t="shared" si="108"/>
        <v>1355.654</v>
      </c>
      <c r="AS195" s="172">
        <f t="shared" si="108"/>
        <v>765.52200000000016</v>
      </c>
      <c r="AT195" s="172">
        <f t="shared" si="108"/>
        <v>1297.864</v>
      </c>
      <c r="AV195" s="172">
        <f t="shared" ref="AV195:BP195" si="109">+AV50+AV86+AV122</f>
        <v>1366.799</v>
      </c>
      <c r="AW195" s="172">
        <f t="shared" si="109"/>
        <v>1355.6539999999998</v>
      </c>
      <c r="AX195" s="172">
        <f t="shared" si="109"/>
        <v>765.52199999999993</v>
      </c>
      <c r="AY195" s="172">
        <f t="shared" si="109"/>
        <v>1297.864</v>
      </c>
      <c r="AZ195" s="172">
        <f t="shared" si="109"/>
        <v>978.34900000000005</v>
      </c>
      <c r="BA195" s="172">
        <f t="shared" si="109"/>
        <v>926.65000000000009</v>
      </c>
      <c r="BB195" s="172">
        <f t="shared" si="109"/>
        <v>955.86300000000006</v>
      </c>
      <c r="BC195" s="172">
        <f t="shared" si="109"/>
        <v>1216.9189999999999</v>
      </c>
      <c r="BD195" s="172">
        <f t="shared" si="109"/>
        <v>1192.3109999999999</v>
      </c>
      <c r="BE195" s="172">
        <f t="shared" si="109"/>
        <v>1425.2989999999998</v>
      </c>
      <c r="BF195" s="172">
        <f t="shared" si="109"/>
        <v>1121.9349999999999</v>
      </c>
      <c r="BG195" s="172">
        <f t="shared" si="109"/>
        <v>833.96900000000005</v>
      </c>
      <c r="BH195" s="172">
        <f t="shared" si="109"/>
        <v>1187.0609999999999</v>
      </c>
      <c r="BI195" s="172">
        <f t="shared" si="109"/>
        <v>1250.77</v>
      </c>
      <c r="BJ195" s="172">
        <f t="shared" si="109"/>
        <v>1493.221</v>
      </c>
      <c r="BK195" s="172">
        <f t="shared" si="109"/>
        <v>1361.6230000000003</v>
      </c>
      <c r="BL195" s="172">
        <f t="shared" si="109"/>
        <v>1808.2360000000001</v>
      </c>
      <c r="BM195" s="172">
        <f t="shared" si="109"/>
        <v>2063.0060000000003</v>
      </c>
      <c r="BN195" s="172">
        <f t="shared" si="109"/>
        <v>1831.0549999999998</v>
      </c>
      <c r="BO195" s="172">
        <f t="shared" si="109"/>
        <v>2156.3710000000005</v>
      </c>
      <c r="BP195" s="172">
        <f t="shared" si="109"/>
        <v>2161.4519999999998</v>
      </c>
      <c r="BQ195" s="172">
        <f t="shared" ref="BQ195" si="110">+BQ50+BQ86+BQ122</f>
        <v>2317.2910000000002</v>
      </c>
      <c r="BR195" s="172">
        <f t="shared" ref="BR195:BS195" si="111">+BR50+BR86+BR122</f>
        <v>2804.9670000000001</v>
      </c>
      <c r="BS195" s="172">
        <f t="shared" si="111"/>
        <v>2532.415</v>
      </c>
      <c r="BT195" s="172">
        <f t="shared" ref="BT195" si="112">+BT50+BT86+BT122</f>
        <v>2885.9319999999998</v>
      </c>
    </row>
    <row r="196" spans="1:74">
      <c r="A196" s="3"/>
      <c r="B196" s="172"/>
      <c r="C196" s="172"/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172"/>
      <c r="Q196" s="172"/>
      <c r="R196" s="172"/>
      <c r="S196" s="172"/>
      <c r="T196" s="172"/>
      <c r="U196" s="172"/>
      <c r="V196" s="172"/>
      <c r="W196" s="172"/>
      <c r="X196" s="172"/>
      <c r="Y196" s="172"/>
      <c r="Z196" s="172"/>
      <c r="AA196" s="172"/>
      <c r="AB196" s="172"/>
      <c r="AC196" s="172"/>
      <c r="AD196" s="172"/>
      <c r="AE196" s="172"/>
      <c r="AF196" s="172"/>
      <c r="AG196" s="172"/>
      <c r="AH196" s="172"/>
      <c r="AI196" s="172"/>
      <c r="AJ196" s="172"/>
      <c r="AK196" s="172"/>
      <c r="AL196" s="172"/>
      <c r="AM196" s="172"/>
      <c r="AN196" s="172"/>
      <c r="AO196" s="172"/>
      <c r="AP196" s="172"/>
      <c r="AQ196" s="172"/>
      <c r="AR196" s="172"/>
      <c r="AS196" s="172"/>
      <c r="AT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</row>
    <row r="197" spans="1:74">
      <c r="A197" s="30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</row>
    <row r="198" spans="1:74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</row>
    <row r="199" spans="1:74">
      <c r="A199" s="4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</row>
    <row r="200" spans="1:74">
      <c r="A200" s="31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44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  <c r="BH200" s="32"/>
      <c r="BI200" s="32"/>
      <c r="BJ200" s="32"/>
      <c r="BK200" s="32"/>
      <c r="BL200" s="32"/>
      <c r="BM200" s="32"/>
      <c r="BN200" s="32"/>
      <c r="BO200" s="32"/>
      <c r="BP200" s="32"/>
      <c r="BQ200" s="32"/>
      <c r="BR200" s="32"/>
      <c r="BS200" s="32"/>
      <c r="BT200" s="32"/>
    </row>
    <row r="201" spans="1:74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27"/>
      <c r="BV201" s="27"/>
    </row>
    <row r="202" spans="1:74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</row>
    <row r="203" spans="1:74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</row>
    <row r="204" spans="1:74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</row>
    <row r="205" spans="1:74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27"/>
    </row>
    <row r="206" spans="1:74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</row>
    <row r="207" spans="1:74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</row>
    <row r="208" spans="1:74">
      <c r="A208" s="30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</row>
    <row r="209" spans="1:74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</row>
    <row r="210" spans="1:74">
      <c r="A210" s="4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</row>
    <row r="211" spans="1:74">
      <c r="A211" s="31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44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  <c r="BH211" s="32"/>
      <c r="BI211" s="32"/>
      <c r="BJ211" s="32"/>
      <c r="BK211" s="32"/>
      <c r="BL211" s="32"/>
      <c r="BM211" s="32"/>
      <c r="BN211" s="32"/>
      <c r="BO211" s="32"/>
      <c r="BP211" s="32"/>
      <c r="BQ211" s="32"/>
      <c r="BR211" s="32"/>
      <c r="BS211" s="32"/>
      <c r="BT211" s="32"/>
    </row>
    <row r="212" spans="1:74">
      <c r="A212" s="33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27"/>
      <c r="BV212" s="27"/>
    </row>
    <row r="213" spans="1:74">
      <c r="A213" s="33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</row>
    <row r="214" spans="1:74">
      <c r="A214" s="33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</row>
    <row r="215" spans="1:74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</row>
    <row r="216" spans="1:74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27"/>
    </row>
    <row r="217" spans="1:74">
      <c r="A217" s="33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</row>
    <row r="218" spans="1:74">
      <c r="A218" s="33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</row>
    <row r="219" spans="1:74">
      <c r="A219" s="33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</row>
    <row r="220" spans="1:74">
      <c r="A220" s="33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</row>
    <row r="221" spans="1:74">
      <c r="A221" s="33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</row>
    <row r="222" spans="1:74">
      <c r="A222" s="33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</row>
    <row r="223" spans="1:74">
      <c r="A223" s="33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</row>
    <row r="224" spans="1:74">
      <c r="A224" s="33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</row>
    <row r="225" spans="1:72">
      <c r="A225" s="3"/>
      <c r="B225" s="172"/>
      <c r="C225" s="172"/>
      <c r="D225" s="172"/>
      <c r="E225" s="172"/>
      <c r="F225" s="172"/>
      <c r="G225" s="172"/>
      <c r="H225" s="172"/>
      <c r="I225" s="172"/>
      <c r="J225" s="172"/>
      <c r="K225" s="172"/>
      <c r="L225" s="172"/>
      <c r="M225" s="172"/>
      <c r="N225" s="172"/>
      <c r="O225" s="172"/>
      <c r="P225" s="172"/>
      <c r="Q225" s="172"/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K225" s="172"/>
      <c r="AL225" s="172"/>
      <c r="AM225" s="172"/>
      <c r="AN225" s="172"/>
      <c r="AO225" s="172"/>
      <c r="AP225" s="172"/>
      <c r="AQ225" s="172"/>
      <c r="AR225" s="172"/>
      <c r="AS225" s="172"/>
      <c r="AT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</row>
    <row r="226" spans="1:72">
      <c r="A226" s="3"/>
      <c r="B226" s="172"/>
      <c r="C226" s="172"/>
      <c r="D226" s="172"/>
      <c r="E226" s="172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  <c r="Q226" s="172"/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K226" s="172"/>
      <c r="AL226" s="172"/>
      <c r="AM226" s="172"/>
      <c r="AN226" s="172"/>
      <c r="AO226" s="172"/>
      <c r="AP226" s="172"/>
      <c r="AQ226" s="172"/>
      <c r="AR226" s="172"/>
      <c r="AS226" s="172"/>
      <c r="AT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</row>
    <row r="227" spans="1:72">
      <c r="A227" s="3"/>
      <c r="B227" s="172"/>
      <c r="C227" s="172"/>
      <c r="D227" s="172"/>
      <c r="E227" s="172"/>
      <c r="F227" s="172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  <c r="Q227" s="172"/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K227" s="172"/>
      <c r="AL227" s="172"/>
      <c r="AM227" s="172"/>
      <c r="AN227" s="172"/>
      <c r="AO227" s="172"/>
      <c r="AP227" s="172"/>
      <c r="AQ227" s="172"/>
      <c r="AR227" s="172"/>
      <c r="AS227" s="172"/>
      <c r="AT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</row>
    <row r="228" spans="1:72">
      <c r="A228" s="3"/>
      <c r="B228" s="172"/>
      <c r="C228" s="172"/>
      <c r="D228" s="172"/>
      <c r="E228" s="172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  <c r="Q228" s="172"/>
      <c r="R228" s="172"/>
      <c r="S228" s="172"/>
      <c r="T228" s="172"/>
      <c r="U228" s="172"/>
      <c r="V228" s="172"/>
      <c r="W228" s="172"/>
      <c r="X228" s="172"/>
      <c r="Y228" s="172"/>
      <c r="Z228" s="172"/>
      <c r="AA228" s="172"/>
      <c r="AB228" s="172"/>
      <c r="AC228" s="172"/>
      <c r="AD228" s="172"/>
      <c r="AE228" s="172"/>
      <c r="AF228" s="172"/>
      <c r="AG228" s="172"/>
      <c r="AH228" s="172"/>
      <c r="AI228" s="172"/>
      <c r="AJ228" s="172"/>
      <c r="AK228" s="172"/>
      <c r="AL228" s="172"/>
      <c r="AM228" s="172"/>
      <c r="AN228" s="172"/>
      <c r="AO228" s="172"/>
      <c r="AP228" s="172"/>
      <c r="AQ228" s="172"/>
      <c r="AR228" s="172"/>
      <c r="AS228" s="172"/>
      <c r="AT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</row>
    <row r="229" spans="1:72">
      <c r="A229" s="3"/>
      <c r="B229" s="172"/>
      <c r="C229" s="172"/>
      <c r="D229" s="172"/>
      <c r="E229" s="172"/>
      <c r="F229" s="172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  <c r="Q229" s="172"/>
      <c r="R229" s="172"/>
      <c r="S229" s="172"/>
      <c r="T229" s="172"/>
      <c r="U229" s="172"/>
      <c r="V229" s="172"/>
      <c r="W229" s="172"/>
      <c r="X229" s="172"/>
      <c r="Y229" s="172"/>
      <c r="Z229" s="172"/>
      <c r="AA229" s="172"/>
      <c r="AB229" s="172"/>
      <c r="AC229" s="172"/>
      <c r="AD229" s="172"/>
      <c r="AE229" s="172"/>
      <c r="AF229" s="172"/>
      <c r="AG229" s="172"/>
      <c r="AH229" s="172"/>
      <c r="AI229" s="172"/>
      <c r="AJ229" s="172"/>
      <c r="AK229" s="172"/>
      <c r="AL229" s="172"/>
      <c r="AM229" s="172"/>
      <c r="AN229" s="172"/>
      <c r="AO229" s="172"/>
      <c r="AP229" s="172"/>
      <c r="AQ229" s="172"/>
      <c r="AR229" s="172"/>
      <c r="AS229" s="172"/>
      <c r="AT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</row>
    <row r="230" spans="1:72">
      <c r="A230" s="3"/>
      <c r="B230" s="172"/>
      <c r="C230" s="172"/>
      <c r="D230" s="172"/>
      <c r="E230" s="172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  <c r="Q230" s="172"/>
      <c r="R230" s="172"/>
      <c r="S230" s="172"/>
      <c r="T230" s="172"/>
      <c r="U230" s="172"/>
      <c r="V230" s="172"/>
      <c r="W230" s="172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2"/>
      <c r="AT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</row>
    <row r="231" spans="1:72">
      <c r="A231" s="3"/>
      <c r="B231" s="172"/>
      <c r="C231" s="172"/>
      <c r="D231" s="172"/>
      <c r="E231" s="172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  <c r="Q231" s="172"/>
      <c r="R231" s="172"/>
      <c r="S231" s="172"/>
      <c r="T231" s="172"/>
      <c r="U231" s="172"/>
      <c r="V231" s="172"/>
      <c r="W231" s="172"/>
      <c r="X231" s="172"/>
      <c r="Y231" s="172"/>
      <c r="Z231" s="172"/>
      <c r="AA231" s="172"/>
      <c r="AB231" s="172"/>
      <c r="AC231" s="172"/>
      <c r="AD231" s="172"/>
      <c r="AE231" s="172"/>
      <c r="AF231" s="172"/>
      <c r="AG231" s="172"/>
      <c r="AH231" s="172"/>
      <c r="AI231" s="172"/>
      <c r="AJ231" s="172"/>
      <c r="AK231" s="172"/>
      <c r="AL231" s="172"/>
      <c r="AM231" s="172"/>
      <c r="AN231" s="172"/>
      <c r="AO231" s="172"/>
      <c r="AP231" s="172"/>
      <c r="AQ231" s="172"/>
      <c r="AR231" s="172"/>
      <c r="AS231" s="172"/>
      <c r="AT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</row>
    <row r="232" spans="1:72">
      <c r="A232" s="3"/>
      <c r="B232" s="172"/>
      <c r="C232" s="172"/>
      <c r="D232" s="172"/>
      <c r="E232" s="172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  <c r="Q232" s="172"/>
      <c r="R232" s="172"/>
      <c r="S232" s="172"/>
      <c r="T232" s="172"/>
      <c r="U232" s="172"/>
      <c r="V232" s="172"/>
      <c r="W232" s="172"/>
      <c r="X232" s="172"/>
      <c r="Y232" s="172"/>
      <c r="Z232" s="172"/>
      <c r="AA232" s="172"/>
      <c r="AB232" s="172"/>
      <c r="AC232" s="172"/>
      <c r="AD232" s="172"/>
      <c r="AE232" s="172"/>
      <c r="AF232" s="172"/>
      <c r="AG232" s="172"/>
      <c r="AH232" s="172"/>
      <c r="AI232" s="172"/>
      <c r="AJ232" s="172"/>
      <c r="AK232" s="172"/>
      <c r="AL232" s="172"/>
      <c r="AM232" s="172"/>
      <c r="AN232" s="172"/>
      <c r="AO232" s="172"/>
      <c r="AP232" s="172"/>
      <c r="AQ232" s="172"/>
      <c r="AR232" s="172"/>
      <c r="AS232" s="172"/>
      <c r="AT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</row>
    <row r="233" spans="1:72">
      <c r="A233" s="3"/>
      <c r="B233" s="172"/>
      <c r="C233" s="172"/>
      <c r="D233" s="172"/>
      <c r="E233" s="172"/>
      <c r="F233" s="172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  <c r="Q233" s="172"/>
      <c r="R233" s="172"/>
      <c r="S233" s="172"/>
      <c r="T233" s="172"/>
      <c r="U233" s="172"/>
      <c r="V233" s="172"/>
      <c r="W233" s="172"/>
      <c r="X233" s="172"/>
      <c r="Y233" s="172"/>
      <c r="Z233" s="172"/>
      <c r="AA233" s="172"/>
      <c r="AB233" s="172"/>
      <c r="AC233" s="172"/>
      <c r="AD233" s="172"/>
      <c r="AE233" s="172"/>
      <c r="AF233" s="172"/>
      <c r="AG233" s="172"/>
      <c r="AH233" s="172"/>
      <c r="AI233" s="172"/>
      <c r="AJ233" s="172"/>
      <c r="AK233" s="172"/>
      <c r="AL233" s="172"/>
      <c r="AM233" s="172"/>
      <c r="AN233" s="172"/>
      <c r="AO233" s="172"/>
      <c r="AP233" s="172"/>
      <c r="AQ233" s="172"/>
      <c r="AR233" s="172"/>
      <c r="AS233" s="172"/>
      <c r="AT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</row>
    <row r="234" spans="1:72">
      <c r="A234" s="3"/>
      <c r="B234" s="172"/>
      <c r="C234" s="172"/>
      <c r="D234" s="172"/>
      <c r="E234" s="172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  <c r="Q234" s="172"/>
      <c r="R234" s="172"/>
      <c r="S234" s="172"/>
      <c r="T234" s="172"/>
      <c r="U234" s="172"/>
      <c r="V234" s="172"/>
      <c r="W234" s="172"/>
      <c r="X234" s="172"/>
      <c r="Y234" s="172"/>
      <c r="Z234" s="172"/>
      <c r="AA234" s="172"/>
      <c r="AB234" s="172"/>
      <c r="AC234" s="172"/>
      <c r="AD234" s="172"/>
      <c r="AE234" s="172"/>
      <c r="AF234" s="172"/>
      <c r="AG234" s="172"/>
      <c r="AH234" s="172"/>
      <c r="AI234" s="172"/>
      <c r="AJ234" s="172"/>
      <c r="AK234" s="172"/>
      <c r="AL234" s="172"/>
      <c r="AM234" s="172"/>
      <c r="AN234" s="172"/>
      <c r="AO234" s="172"/>
      <c r="AP234" s="172"/>
      <c r="AQ234" s="172"/>
      <c r="AR234" s="172"/>
      <c r="AS234" s="172"/>
      <c r="AT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</row>
    <row r="235" spans="1:72">
      <c r="A235" s="3"/>
      <c r="B235" s="172"/>
      <c r="C235" s="172"/>
      <c r="D235" s="172"/>
      <c r="E235" s="172"/>
      <c r="F235" s="172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  <c r="Q235" s="172"/>
      <c r="R235" s="172"/>
      <c r="S235" s="172"/>
      <c r="T235" s="172"/>
      <c r="U235" s="172"/>
      <c r="V235" s="172"/>
      <c r="W235" s="172"/>
      <c r="X235" s="172"/>
      <c r="Y235" s="172"/>
      <c r="Z235" s="172"/>
      <c r="AA235" s="172"/>
      <c r="AB235" s="172"/>
      <c r="AC235" s="172"/>
      <c r="AD235" s="172"/>
      <c r="AE235" s="172"/>
      <c r="AF235" s="172"/>
      <c r="AG235" s="172"/>
      <c r="AH235" s="172"/>
      <c r="AI235" s="172"/>
      <c r="AJ235" s="172"/>
      <c r="AK235" s="172"/>
      <c r="AL235" s="172"/>
      <c r="AM235" s="172"/>
      <c r="AN235" s="172"/>
      <c r="AO235" s="172"/>
      <c r="AP235" s="172"/>
      <c r="AQ235" s="172"/>
      <c r="AR235" s="172"/>
      <c r="AS235" s="172"/>
      <c r="AT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</row>
    <row r="236" spans="1:72">
      <c r="A236" s="3"/>
      <c r="B236" s="172"/>
      <c r="C236" s="172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  <c r="Q236" s="172"/>
      <c r="R236" s="172"/>
      <c r="S236" s="172"/>
      <c r="T236" s="172"/>
      <c r="U236" s="172"/>
      <c r="V236" s="172"/>
      <c r="W236" s="172"/>
      <c r="X236" s="172"/>
      <c r="Y236" s="172"/>
      <c r="Z236" s="172"/>
      <c r="AA236" s="172"/>
      <c r="AB236" s="172"/>
      <c r="AC236" s="172"/>
      <c r="AD236" s="172"/>
      <c r="AE236" s="172"/>
      <c r="AF236" s="172"/>
      <c r="AG236" s="172"/>
      <c r="AH236" s="172"/>
      <c r="AI236" s="172"/>
      <c r="AJ236" s="172"/>
      <c r="AK236" s="172"/>
      <c r="AL236" s="172"/>
      <c r="AM236" s="172"/>
      <c r="AN236" s="172"/>
      <c r="AO236" s="172"/>
      <c r="AP236" s="172"/>
      <c r="AQ236" s="172"/>
      <c r="AR236" s="172"/>
      <c r="AS236" s="172"/>
      <c r="AT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</row>
    <row r="237" spans="1:72">
      <c r="A237" s="3"/>
      <c r="B237" s="172"/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  <c r="Q237" s="172"/>
      <c r="R237" s="172"/>
      <c r="S237" s="172"/>
      <c r="T237" s="172"/>
      <c r="U237" s="172"/>
      <c r="V237" s="172"/>
      <c r="W237" s="172"/>
      <c r="X237" s="172"/>
      <c r="Y237" s="172"/>
      <c r="Z237" s="172"/>
      <c r="AA237" s="172"/>
      <c r="AB237" s="172"/>
      <c r="AC237" s="172"/>
      <c r="AD237" s="172"/>
      <c r="AE237" s="172"/>
      <c r="AF237" s="172"/>
      <c r="AG237" s="172"/>
      <c r="AH237" s="172"/>
      <c r="AI237" s="172"/>
      <c r="AJ237" s="172"/>
      <c r="AK237" s="172"/>
      <c r="AL237" s="172"/>
      <c r="AM237" s="172"/>
      <c r="AN237" s="172"/>
      <c r="AO237" s="172"/>
      <c r="AP237" s="172"/>
      <c r="AQ237" s="172"/>
      <c r="AR237" s="172"/>
      <c r="AS237" s="172"/>
      <c r="AT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</row>
    <row r="238" spans="1:72">
      <c r="A238" s="3"/>
      <c r="B238" s="172"/>
      <c r="C238" s="172"/>
      <c r="D238" s="172"/>
      <c r="E238" s="172"/>
      <c r="F238" s="172"/>
      <c r="G238" s="172"/>
      <c r="H238" s="172"/>
      <c r="I238" s="172"/>
      <c r="J238" s="172"/>
      <c r="K238" s="172"/>
      <c r="L238" s="172"/>
      <c r="M238" s="172"/>
      <c r="N238" s="172"/>
      <c r="O238" s="172"/>
      <c r="P238" s="172"/>
      <c r="Q238" s="172"/>
      <c r="R238" s="172"/>
      <c r="S238" s="172"/>
      <c r="T238" s="172"/>
      <c r="U238" s="172"/>
      <c r="V238" s="172"/>
      <c r="W238" s="172"/>
      <c r="X238" s="172"/>
      <c r="Y238" s="172"/>
      <c r="Z238" s="172"/>
      <c r="AA238" s="172"/>
      <c r="AB238" s="172"/>
      <c r="AC238" s="172"/>
      <c r="AD238" s="172"/>
      <c r="AE238" s="172"/>
      <c r="AF238" s="172"/>
      <c r="AG238" s="172"/>
      <c r="AH238" s="172"/>
      <c r="AI238" s="172"/>
      <c r="AJ238" s="172"/>
      <c r="AK238" s="172"/>
      <c r="AL238" s="172"/>
      <c r="AM238" s="172"/>
      <c r="AN238" s="172"/>
      <c r="AO238" s="172"/>
      <c r="AP238" s="172"/>
      <c r="AQ238" s="172"/>
      <c r="AR238" s="172"/>
      <c r="AS238" s="172"/>
      <c r="AT238" s="172"/>
      <c r="AV238" s="172"/>
      <c r="AW238" s="172"/>
      <c r="AX238" s="172"/>
      <c r="AY238" s="172"/>
      <c r="AZ238" s="172"/>
      <c r="BA238" s="172"/>
      <c r="BB238" s="172"/>
      <c r="BC238" s="172"/>
      <c r="BD238" s="172"/>
      <c r="BE238" s="172"/>
      <c r="BF238" s="172"/>
      <c r="BG238" s="172"/>
      <c r="BH238" s="172"/>
      <c r="BI238" s="172"/>
      <c r="BJ238" s="172"/>
      <c r="BK238" s="172"/>
      <c r="BL238" s="172"/>
      <c r="BM238" s="172"/>
      <c r="BN238" s="172"/>
      <c r="BO238" s="172"/>
      <c r="BP238" s="172"/>
      <c r="BQ238" s="172"/>
      <c r="BR238" s="172"/>
      <c r="BS238" s="172"/>
      <c r="BT238" s="172"/>
    </row>
    <row r="239" spans="1:72">
      <c r="A239" s="3"/>
      <c r="B239" s="172"/>
      <c r="C239" s="172"/>
      <c r="D239" s="172"/>
      <c r="E239" s="172"/>
      <c r="F239" s="172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  <c r="Q239" s="172"/>
      <c r="R239" s="172"/>
      <c r="S239" s="172"/>
      <c r="T239" s="172"/>
      <c r="U239" s="172"/>
      <c r="V239" s="172"/>
      <c r="W239" s="172"/>
      <c r="X239" s="172"/>
      <c r="Y239" s="172"/>
      <c r="Z239" s="172"/>
      <c r="AA239" s="172"/>
      <c r="AB239" s="172"/>
      <c r="AC239" s="172"/>
      <c r="AD239" s="172"/>
      <c r="AE239" s="172"/>
      <c r="AF239" s="172"/>
      <c r="AG239" s="172"/>
      <c r="AH239" s="172"/>
      <c r="AI239" s="172"/>
      <c r="AJ239" s="172"/>
      <c r="AK239" s="172"/>
      <c r="AL239" s="172"/>
      <c r="AM239" s="172"/>
      <c r="AN239" s="172"/>
      <c r="AO239" s="172"/>
      <c r="AP239" s="172"/>
      <c r="AQ239" s="172"/>
      <c r="AR239" s="172"/>
      <c r="AS239" s="172"/>
      <c r="AT239" s="172"/>
      <c r="AV239" s="172"/>
      <c r="AW239" s="172"/>
      <c r="AX239" s="172"/>
      <c r="AY239" s="172"/>
      <c r="AZ239" s="172"/>
      <c r="BA239" s="172"/>
      <c r="BB239" s="172"/>
      <c r="BC239" s="172"/>
      <c r="BD239" s="172"/>
      <c r="BE239" s="172"/>
      <c r="BF239" s="172"/>
      <c r="BG239" s="172"/>
      <c r="BH239" s="172"/>
      <c r="BI239" s="172"/>
      <c r="BJ239" s="172"/>
      <c r="BK239" s="172"/>
      <c r="BL239" s="172"/>
      <c r="BM239" s="172"/>
      <c r="BN239" s="172"/>
      <c r="BO239" s="172"/>
      <c r="BP239" s="172"/>
      <c r="BQ239" s="172"/>
      <c r="BR239" s="172"/>
      <c r="BS239" s="172"/>
      <c r="BT239" s="172"/>
    </row>
    <row r="240" spans="1:72">
      <c r="A240" s="3"/>
      <c r="B240" s="172"/>
      <c r="C240" s="172"/>
      <c r="D240" s="172"/>
      <c r="E240" s="172"/>
      <c r="F240" s="172"/>
      <c r="G240" s="172"/>
      <c r="H240" s="172"/>
      <c r="I240" s="172"/>
      <c r="J240" s="172"/>
      <c r="K240" s="172"/>
      <c r="L240" s="172"/>
      <c r="M240" s="172"/>
      <c r="N240" s="172"/>
      <c r="O240" s="172"/>
      <c r="P240" s="172"/>
      <c r="Q240" s="172"/>
      <c r="R240" s="172"/>
      <c r="S240" s="172"/>
      <c r="T240" s="172"/>
      <c r="U240" s="172"/>
      <c r="V240" s="172"/>
      <c r="W240" s="172"/>
      <c r="X240" s="172"/>
      <c r="Y240" s="172"/>
      <c r="Z240" s="172"/>
      <c r="AA240" s="172"/>
      <c r="AB240" s="172"/>
      <c r="AC240" s="172"/>
      <c r="AD240" s="172"/>
      <c r="AE240" s="172"/>
      <c r="AF240" s="172"/>
      <c r="AG240" s="172"/>
      <c r="AH240" s="172"/>
      <c r="AI240" s="172"/>
      <c r="AJ240" s="172"/>
      <c r="AK240" s="172"/>
      <c r="AL240" s="172"/>
      <c r="AM240" s="172"/>
      <c r="AN240" s="172"/>
      <c r="AO240" s="172"/>
      <c r="AP240" s="172"/>
      <c r="AQ240" s="172"/>
      <c r="AR240" s="172"/>
      <c r="AS240" s="172"/>
      <c r="AT240" s="172"/>
      <c r="AV240" s="172"/>
      <c r="AW240" s="172"/>
      <c r="AX240" s="172"/>
      <c r="AY240" s="172"/>
      <c r="AZ240" s="172"/>
      <c r="BA240" s="172"/>
      <c r="BB240" s="172"/>
      <c r="BC240" s="172"/>
      <c r="BD240" s="172"/>
      <c r="BE240" s="172"/>
      <c r="BF240" s="172"/>
      <c r="BG240" s="172"/>
      <c r="BH240" s="172"/>
      <c r="BI240" s="172"/>
      <c r="BJ240" s="172"/>
      <c r="BK240" s="172"/>
      <c r="BL240" s="172"/>
      <c r="BM240" s="172"/>
      <c r="BN240" s="172"/>
      <c r="BO240" s="172"/>
      <c r="BP240" s="172"/>
      <c r="BQ240" s="172"/>
      <c r="BR240" s="172"/>
      <c r="BS240" s="172"/>
      <c r="BT240" s="172"/>
    </row>
    <row r="241" spans="1:72">
      <c r="A241" s="3"/>
      <c r="B241" s="172"/>
      <c r="C241" s="172"/>
      <c r="D241" s="172"/>
      <c r="E241" s="172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  <c r="Q241" s="172"/>
      <c r="R241" s="172"/>
      <c r="S241" s="172"/>
      <c r="T241" s="172"/>
      <c r="U241" s="172"/>
      <c r="V241" s="172"/>
      <c r="W241" s="172"/>
      <c r="X241" s="172"/>
      <c r="Y241" s="172"/>
      <c r="Z241" s="172"/>
      <c r="AA241" s="172"/>
      <c r="AB241" s="172"/>
      <c r="AC241" s="172"/>
      <c r="AD241" s="172"/>
      <c r="AE241" s="172"/>
      <c r="AF241" s="172"/>
      <c r="AG241" s="172"/>
      <c r="AH241" s="172"/>
      <c r="AI241" s="172"/>
      <c r="AJ241" s="172"/>
      <c r="AK241" s="172"/>
      <c r="AL241" s="172"/>
      <c r="AM241" s="172"/>
      <c r="AN241" s="172"/>
      <c r="AO241" s="172"/>
      <c r="AP241" s="172"/>
      <c r="AQ241" s="172"/>
      <c r="AR241" s="172"/>
      <c r="AS241" s="172"/>
      <c r="AT241" s="172"/>
      <c r="AV241" s="172"/>
      <c r="AW241" s="172"/>
      <c r="AX241" s="172"/>
      <c r="AY241" s="172"/>
      <c r="AZ241" s="172"/>
      <c r="BA241" s="172"/>
      <c r="BB241" s="172"/>
      <c r="BC241" s="172"/>
      <c r="BD241" s="172"/>
      <c r="BE241" s="172"/>
      <c r="BF241" s="172"/>
      <c r="BG241" s="172"/>
      <c r="BH241" s="172"/>
      <c r="BI241" s="172"/>
      <c r="BJ241" s="172"/>
      <c r="BK241" s="172"/>
      <c r="BL241" s="172"/>
      <c r="BM241" s="172"/>
      <c r="BN241" s="172"/>
      <c r="BO241" s="172"/>
      <c r="BP241" s="172"/>
      <c r="BQ241" s="172"/>
      <c r="BR241" s="172"/>
      <c r="BS241" s="172"/>
      <c r="BT241" s="172"/>
    </row>
    <row r="242" spans="1:72">
      <c r="A242" s="3"/>
      <c r="B242" s="172"/>
      <c r="C242" s="172"/>
      <c r="D242" s="172"/>
      <c r="E242" s="172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2"/>
      <c r="Q242" s="172"/>
      <c r="R242" s="172"/>
      <c r="S242" s="172"/>
      <c r="T242" s="172"/>
      <c r="U242" s="172"/>
      <c r="V242" s="172"/>
      <c r="W242" s="172"/>
      <c r="X242" s="172"/>
      <c r="Y242" s="172"/>
      <c r="Z242" s="172"/>
      <c r="AA242" s="172"/>
      <c r="AB242" s="172"/>
      <c r="AC242" s="172"/>
      <c r="AD242" s="172"/>
      <c r="AE242" s="172"/>
      <c r="AF242" s="172"/>
      <c r="AG242" s="172"/>
      <c r="AH242" s="172"/>
      <c r="AI242" s="172"/>
      <c r="AJ242" s="172"/>
      <c r="AK242" s="172"/>
      <c r="AL242" s="172"/>
      <c r="AM242" s="172"/>
      <c r="AN242" s="172"/>
      <c r="AO242" s="172"/>
      <c r="AP242" s="172"/>
      <c r="AQ242" s="172"/>
      <c r="AR242" s="172"/>
      <c r="AS242" s="172"/>
      <c r="AT242" s="172"/>
      <c r="AV242" s="172"/>
      <c r="AW242" s="172"/>
      <c r="AX242" s="172"/>
      <c r="AY242" s="172"/>
      <c r="AZ242" s="172"/>
      <c r="BA242" s="172"/>
      <c r="BB242" s="172"/>
      <c r="BC242" s="172"/>
      <c r="BD242" s="172"/>
      <c r="BE242" s="172"/>
      <c r="BF242" s="172"/>
      <c r="BG242" s="172"/>
      <c r="BH242" s="172"/>
      <c r="BI242" s="172"/>
      <c r="BJ242" s="172"/>
      <c r="BK242" s="172"/>
      <c r="BL242" s="172"/>
      <c r="BM242" s="172"/>
      <c r="BN242" s="172"/>
      <c r="BO242" s="172"/>
      <c r="BP242" s="172"/>
      <c r="BQ242" s="172"/>
      <c r="BR242" s="172"/>
      <c r="BS242" s="172"/>
      <c r="BT242" s="172"/>
    </row>
    <row r="243" spans="1:72">
      <c r="A243" s="3"/>
      <c r="B243" s="172"/>
      <c r="C243" s="172"/>
      <c r="D243" s="172"/>
      <c r="E243" s="172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2"/>
      <c r="Q243" s="172"/>
      <c r="R243" s="172"/>
      <c r="S243" s="172"/>
      <c r="T243" s="172"/>
      <c r="U243" s="172"/>
      <c r="V243" s="172"/>
      <c r="W243" s="172"/>
      <c r="X243" s="172"/>
      <c r="Y243" s="172"/>
      <c r="Z243" s="172"/>
      <c r="AA243" s="172"/>
      <c r="AB243" s="172"/>
      <c r="AC243" s="172"/>
      <c r="AD243" s="172"/>
      <c r="AE243" s="172"/>
      <c r="AF243" s="172"/>
      <c r="AG243" s="172"/>
      <c r="AH243" s="172"/>
      <c r="AI243" s="172"/>
      <c r="AJ243" s="172"/>
      <c r="AK243" s="172"/>
      <c r="AL243" s="172"/>
      <c r="AM243" s="172"/>
      <c r="AN243" s="172"/>
      <c r="AO243" s="172"/>
      <c r="AP243" s="172"/>
      <c r="AQ243" s="172"/>
      <c r="AR243" s="172"/>
      <c r="AS243" s="172"/>
      <c r="AT243" s="172"/>
      <c r="AV243" s="172"/>
      <c r="AW243" s="172"/>
      <c r="AX243" s="172"/>
      <c r="AY243" s="172"/>
      <c r="AZ243" s="172"/>
      <c r="BA243" s="172"/>
      <c r="BB243" s="172"/>
      <c r="BC243" s="172"/>
      <c r="BD243" s="172"/>
      <c r="BE243" s="172"/>
      <c r="BF243" s="172"/>
      <c r="BG243" s="172"/>
      <c r="BH243" s="172"/>
      <c r="BI243" s="172"/>
      <c r="BJ243" s="172"/>
      <c r="BK243" s="172"/>
      <c r="BL243" s="172"/>
      <c r="BM243" s="172"/>
      <c r="BN243" s="172"/>
      <c r="BO243" s="172"/>
      <c r="BP243" s="172"/>
      <c r="BQ243" s="172"/>
      <c r="BR243" s="172"/>
      <c r="BS243" s="172"/>
      <c r="BT243" s="172"/>
    </row>
    <row r="244" spans="1:72">
      <c r="A244" s="3"/>
      <c r="B244" s="172"/>
      <c r="C244" s="172"/>
      <c r="D244" s="172"/>
      <c r="E244" s="172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  <c r="Q244" s="172"/>
      <c r="R244" s="172"/>
      <c r="S244" s="172"/>
      <c r="T244" s="172"/>
      <c r="U244" s="172"/>
      <c r="V244" s="172"/>
      <c r="W244" s="172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2"/>
      <c r="AT244" s="172"/>
      <c r="AV244" s="172"/>
      <c r="AW244" s="172"/>
      <c r="AX244" s="172"/>
      <c r="AY244" s="172"/>
      <c r="AZ244" s="172"/>
      <c r="BA244" s="172"/>
      <c r="BB244" s="172"/>
      <c r="BC244" s="172"/>
      <c r="BD244" s="172"/>
      <c r="BE244" s="172"/>
      <c r="BF244" s="172"/>
      <c r="BG244" s="172"/>
      <c r="BH244" s="172"/>
      <c r="BI244" s="172"/>
      <c r="BJ244" s="172"/>
      <c r="BK244" s="172"/>
      <c r="BL244" s="172"/>
      <c r="BM244" s="172"/>
      <c r="BN244" s="172"/>
      <c r="BO244" s="172"/>
      <c r="BP244" s="172"/>
      <c r="BQ244" s="172"/>
      <c r="BR244" s="172"/>
      <c r="BS244" s="172"/>
      <c r="BT244" s="172"/>
    </row>
    <row r="245" spans="1:72">
      <c r="A245" s="3"/>
      <c r="B245" s="172"/>
      <c r="C245" s="172"/>
      <c r="D245" s="172"/>
      <c r="E245" s="172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  <c r="Q245" s="172"/>
      <c r="R245" s="172"/>
      <c r="S245" s="172"/>
      <c r="T245" s="172"/>
      <c r="U245" s="172"/>
      <c r="V245" s="172"/>
      <c r="W245" s="172"/>
      <c r="X245" s="172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2"/>
      <c r="AT245" s="172"/>
      <c r="AV245" s="172"/>
      <c r="AW245" s="172"/>
      <c r="AX245" s="172"/>
      <c r="AY245" s="172"/>
      <c r="AZ245" s="172"/>
      <c r="BA245" s="172"/>
      <c r="BB245" s="172"/>
      <c r="BC245" s="172"/>
      <c r="BD245" s="172"/>
      <c r="BE245" s="172"/>
      <c r="BF245" s="172"/>
      <c r="BG245" s="172"/>
      <c r="BH245" s="172"/>
      <c r="BI245" s="172"/>
      <c r="BJ245" s="172"/>
      <c r="BK245" s="172"/>
      <c r="BL245" s="172"/>
      <c r="BM245" s="172"/>
      <c r="BN245" s="172"/>
      <c r="BO245" s="172"/>
      <c r="BP245" s="172"/>
      <c r="BQ245" s="172"/>
      <c r="BR245" s="172"/>
      <c r="BS245" s="172"/>
      <c r="BT245" s="172"/>
    </row>
    <row r="246" spans="1:72">
      <c r="A246" s="3"/>
      <c r="B246" s="172"/>
      <c r="C246" s="172"/>
      <c r="D246" s="172"/>
      <c r="E246" s="172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  <c r="Q246" s="172"/>
      <c r="R246" s="172"/>
      <c r="S246" s="172"/>
      <c r="T246" s="172"/>
      <c r="U246" s="172"/>
      <c r="V246" s="172"/>
      <c r="W246" s="172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2"/>
      <c r="AT246" s="172"/>
      <c r="AV246" s="172"/>
      <c r="AW246" s="172"/>
      <c r="AX246" s="172"/>
      <c r="AY246" s="172"/>
      <c r="AZ246" s="172"/>
      <c r="BA246" s="172"/>
      <c r="BB246" s="172"/>
      <c r="BC246" s="172"/>
      <c r="BD246" s="172"/>
      <c r="BE246" s="172"/>
      <c r="BF246" s="172"/>
      <c r="BG246" s="172"/>
      <c r="BH246" s="172"/>
      <c r="BI246" s="172"/>
      <c r="BJ246" s="172"/>
      <c r="BK246" s="172"/>
      <c r="BL246" s="172"/>
      <c r="BM246" s="172"/>
      <c r="BN246" s="172"/>
      <c r="BO246" s="172"/>
      <c r="BP246" s="172"/>
      <c r="BQ246" s="172"/>
      <c r="BR246" s="172"/>
      <c r="BS246" s="172"/>
      <c r="BT246" s="172"/>
    </row>
    <row r="247" spans="1:72">
      <c r="A247" s="3"/>
      <c r="B247" s="172"/>
      <c r="C247" s="172"/>
      <c r="D247" s="172"/>
      <c r="E247" s="172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  <c r="Q247" s="172"/>
      <c r="R247" s="172"/>
      <c r="S247" s="172"/>
      <c r="T247" s="172"/>
      <c r="U247" s="172"/>
      <c r="V247" s="172"/>
      <c r="W247" s="172"/>
      <c r="X247" s="172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2"/>
      <c r="AT247" s="172"/>
      <c r="AV247" s="172"/>
      <c r="AW247" s="172"/>
      <c r="AX247" s="172"/>
      <c r="AY247" s="172"/>
      <c r="AZ247" s="172"/>
      <c r="BA247" s="172"/>
      <c r="BB247" s="172"/>
      <c r="BC247" s="172"/>
      <c r="BD247" s="172"/>
      <c r="BE247" s="172"/>
      <c r="BF247" s="172"/>
      <c r="BG247" s="172"/>
      <c r="BH247" s="172"/>
      <c r="BI247" s="172"/>
      <c r="BJ247" s="172"/>
      <c r="BK247" s="172"/>
      <c r="BL247" s="172"/>
      <c r="BM247" s="172"/>
      <c r="BN247" s="172"/>
      <c r="BO247" s="172"/>
      <c r="BP247" s="172"/>
      <c r="BQ247" s="172"/>
      <c r="BR247" s="172"/>
      <c r="BS247" s="172"/>
      <c r="BT247" s="172"/>
    </row>
    <row r="248" spans="1:72">
      <c r="A248" s="33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34"/>
      <c r="AP248" s="27"/>
      <c r="AQ248" s="27"/>
      <c r="AR248" s="27"/>
      <c r="AS248" s="27"/>
      <c r="AT248" s="27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34"/>
      <c r="BG248" s="34"/>
      <c r="BH248" s="34"/>
    </row>
    <row r="249" spans="1:72">
      <c r="A249" s="33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34"/>
      <c r="AP249" s="24"/>
      <c r="AQ249" s="27"/>
      <c r="AR249" s="27"/>
      <c r="AS249" s="27"/>
      <c r="AT249" s="27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34"/>
      <c r="BG249" s="34"/>
      <c r="BH249" s="34"/>
      <c r="BI249" s="208"/>
      <c r="BJ249" s="208"/>
      <c r="BK249" s="208"/>
      <c r="BL249" s="208"/>
      <c r="BM249" s="208"/>
      <c r="BN249" s="208"/>
      <c r="BO249" s="208"/>
    </row>
    <row r="250" spans="1:72">
      <c r="A250" s="33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34"/>
      <c r="AP250" s="27"/>
      <c r="AQ250" s="27"/>
      <c r="AR250" s="27"/>
      <c r="AS250" s="27"/>
      <c r="AT250" s="27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34"/>
      <c r="BG250" s="34"/>
      <c r="BH250" s="34"/>
      <c r="BI250" s="24"/>
      <c r="BJ250" s="24"/>
      <c r="BK250" s="24"/>
      <c r="BL250" s="24"/>
      <c r="BM250" s="24"/>
      <c r="BN250" s="24"/>
      <c r="BO250" s="24"/>
    </row>
    <row r="251" spans="1:72">
      <c r="A251" s="33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34"/>
      <c r="AP251" s="24"/>
      <c r="AQ251" s="27"/>
      <c r="AR251" s="27"/>
      <c r="AS251" s="27"/>
      <c r="AT251" s="27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34"/>
      <c r="BG251" s="34"/>
      <c r="BH251" s="34"/>
      <c r="BI251" s="171"/>
      <c r="BJ251" s="171"/>
      <c r="BK251" s="171"/>
      <c r="BL251" s="171"/>
      <c r="BM251" s="171"/>
      <c r="BN251" s="171"/>
      <c r="BO251" s="171"/>
    </row>
    <row r="252" spans="1:72" outlineLevel="1">
      <c r="A252" s="33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>
        <f t="shared" ref="S252:BM252" si="113">+S7+S18-S29+S45-S56-S67+S81-S92-S103+S117-S128-S139</f>
        <v>0</v>
      </c>
      <c r="T252" s="34">
        <f t="shared" si="113"/>
        <v>7.8728135122219101E-12</v>
      </c>
      <c r="U252" s="34">
        <f t="shared" si="113"/>
        <v>-2.7625901566352695E-11</v>
      </c>
      <c r="V252" s="34">
        <f t="shared" si="113"/>
        <v>2.7739588404074311E-11</v>
      </c>
      <c r="W252" s="34">
        <f t="shared" si="113"/>
        <v>2.9842794901924208E-13</v>
      </c>
      <c r="X252" s="34">
        <f t="shared" si="113"/>
        <v>-7.787548383930698E-12</v>
      </c>
      <c r="Y252" s="34">
        <f t="shared" si="113"/>
        <v>1.0231815394945443E-12</v>
      </c>
      <c r="Z252" s="34">
        <f t="shared" si="113"/>
        <v>1.5120349416974932E-11</v>
      </c>
      <c r="AA252" s="34">
        <f t="shared" si="113"/>
        <v>-7.787548383930698E-12</v>
      </c>
      <c r="AB252" s="34">
        <f t="shared" si="113"/>
        <v>6.8496319727273658E-12</v>
      </c>
      <c r="AC252" s="34">
        <f t="shared" si="113"/>
        <v>2.3845814212108962E-11</v>
      </c>
      <c r="AD252" s="34">
        <f t="shared" si="113"/>
        <v>1.4949819160392508E-11</v>
      </c>
      <c r="AE252" s="34">
        <f t="shared" si="113"/>
        <v>4.1922021409845911E-13</v>
      </c>
      <c r="AF252" s="34">
        <f t="shared" si="113"/>
        <v>5.9685589803848416E-12</v>
      </c>
      <c r="AG252" s="34">
        <f t="shared" si="113"/>
        <v>-1.3557155398302712E-11</v>
      </c>
      <c r="AH252" s="34">
        <f t="shared" si="113"/>
        <v>4.3485215428518131E-12</v>
      </c>
      <c r="AI252" s="34">
        <f t="shared" si="113"/>
        <v>-1.4921397450962104E-13</v>
      </c>
      <c r="AJ252" s="34">
        <f t="shared" si="113"/>
        <v>3.1263880373444408E-13</v>
      </c>
      <c r="AK252" s="34">
        <f t="shared" si="113"/>
        <v>-7.0770056481705979E-12</v>
      </c>
      <c r="AL252" s="34">
        <f t="shared" si="113"/>
        <v>1.5376144801848568E-11</v>
      </c>
      <c r="AM252" s="34">
        <f t="shared" si="113"/>
        <v>-2.1671553440683056E-13</v>
      </c>
      <c r="AN252" s="34">
        <f t="shared" si="113"/>
        <v>6.1106675275368616E-13</v>
      </c>
      <c r="AO252" s="34">
        <f t="shared" si="113"/>
        <v>1.4054535313334782E-11</v>
      </c>
      <c r="AP252" s="34">
        <f t="shared" si="113"/>
        <v>-2.9174884730309714E-11</v>
      </c>
      <c r="AQ252" s="34">
        <f t="shared" si="113"/>
        <v>3.5527136788005009E-14</v>
      </c>
      <c r="AR252" s="34">
        <f t="shared" si="113"/>
        <v>2.8244073746463982E-12</v>
      </c>
      <c r="AS252" s="34">
        <f t="shared" si="113"/>
        <v>-6.6471272930357372E-12</v>
      </c>
      <c r="AT252" s="34">
        <f t="shared" si="113"/>
        <v>-1.4445333818002837E-11</v>
      </c>
      <c r="AU252" s="34">
        <f t="shared" si="113"/>
        <v>0</v>
      </c>
      <c r="AV252" s="34">
        <f t="shared" si="113"/>
        <v>3.5527136788005009E-14</v>
      </c>
      <c r="AW252" s="34">
        <f t="shared" si="113"/>
        <v>-8.1357143244531471E-13</v>
      </c>
      <c r="AX252" s="34">
        <f t="shared" si="113"/>
        <v>6.2883032114768866E-13</v>
      </c>
      <c r="AY252" s="34">
        <f t="shared" si="113"/>
        <v>-7.1693762038194109E-12</v>
      </c>
      <c r="AZ252" s="34">
        <f t="shared" si="113"/>
        <v>-1.5631940186722204E-13</v>
      </c>
      <c r="BA252" s="34">
        <f t="shared" si="113"/>
        <v>1.7763568394002505E-13</v>
      </c>
      <c r="BB252" s="34">
        <f t="shared" si="113"/>
        <v>2.2737367544323206E-12</v>
      </c>
      <c r="BC252" s="34">
        <f t="shared" si="113"/>
        <v>-1.546140993013978E-11</v>
      </c>
      <c r="BD252" s="34">
        <f t="shared" si="113"/>
        <v>6.8212102632969618E-12</v>
      </c>
      <c r="BE252" s="34">
        <f t="shared" si="113"/>
        <v>1.5006662579253316E-11</v>
      </c>
      <c r="BF252" s="34">
        <f t="shared" si="113"/>
        <v>7.2759576141834259E-12</v>
      </c>
      <c r="BG252" s="34">
        <f t="shared" si="113"/>
        <v>0</v>
      </c>
      <c r="BH252" s="34">
        <f t="shared" si="113"/>
        <v>0</v>
      </c>
      <c r="BI252" s="34">
        <f t="shared" si="113"/>
        <v>0</v>
      </c>
      <c r="BJ252" s="34">
        <f t="shared" si="113"/>
        <v>0</v>
      </c>
      <c r="BK252" s="34">
        <f t="shared" si="113"/>
        <v>-6.8212102632969618E-12</v>
      </c>
      <c r="BL252" s="34">
        <f t="shared" si="113"/>
        <v>0</v>
      </c>
      <c r="BM252" s="34">
        <f t="shared" si="113"/>
        <v>0</v>
      </c>
      <c r="BN252" s="34">
        <f t="shared" ref="BN252:BQ252" si="114">+BN7+BN18-BN29+BN45-BN56-BN67+BN81-BN92-BN103+BN117-BN128-BN139</f>
        <v>6.5938365878537297E-12</v>
      </c>
      <c r="BO252" s="34">
        <f t="shared" si="114"/>
        <v>0</v>
      </c>
      <c r="BP252" s="34">
        <f t="shared" si="114"/>
        <v>0</v>
      </c>
      <c r="BQ252" s="34">
        <f t="shared" si="114"/>
        <v>0</v>
      </c>
      <c r="BR252" s="34">
        <f t="shared" ref="BR252:BT252" si="115">+BR7+BR18-BR29+BR45-BR56-BR67+BR81-BR92-BR103+BR117-BR128-BR139</f>
        <v>-6.3664629124104977E-12</v>
      </c>
      <c r="BS252" s="34">
        <f t="shared" si="115"/>
        <v>0</v>
      </c>
      <c r="BT252" s="34">
        <f t="shared" si="115"/>
        <v>0</v>
      </c>
    </row>
    <row r="253" spans="1:72" outlineLevel="1">
      <c r="A253" s="30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>
        <f t="shared" ref="S253:BM253" si="116">+S8+S19-S30+S46-S57-S68+S82-S93-S104+S118-S129-S140</f>
        <v>0</v>
      </c>
      <c r="T253" s="34">
        <f t="shared" si="116"/>
        <v>1.5631940186722204E-13</v>
      </c>
      <c r="U253" s="34">
        <f t="shared" si="116"/>
        <v>-5.4001247917767614E-13</v>
      </c>
      <c r="V253" s="34">
        <f t="shared" si="116"/>
        <v>-1.1368683772161603E-11</v>
      </c>
      <c r="W253" s="34">
        <f t="shared" si="116"/>
        <v>0</v>
      </c>
      <c r="X253" s="34">
        <f t="shared" si="116"/>
        <v>3.808509063674137E-12</v>
      </c>
      <c r="Y253" s="34">
        <f t="shared" si="116"/>
        <v>1.7053025658242404E-13</v>
      </c>
      <c r="Z253" s="34">
        <f t="shared" si="116"/>
        <v>3.666400516522117E-12</v>
      </c>
      <c r="AA253" s="34">
        <f t="shared" si="116"/>
        <v>-1.8474111129762605E-13</v>
      </c>
      <c r="AB253" s="34">
        <f t="shared" si="116"/>
        <v>4.4906300900038332E-12</v>
      </c>
      <c r="AC253" s="34">
        <f t="shared" si="116"/>
        <v>-8.6686213762732223E-13</v>
      </c>
      <c r="AD253" s="34">
        <f t="shared" si="116"/>
        <v>-3.751665644813329E-12</v>
      </c>
      <c r="AE253" s="34">
        <f t="shared" si="116"/>
        <v>5.6843418860808015E-14</v>
      </c>
      <c r="AF253" s="34">
        <f t="shared" si="116"/>
        <v>-3.5953462429461069E-12</v>
      </c>
      <c r="AG253" s="34">
        <f t="shared" si="116"/>
        <v>-1.5049295143398922E-11</v>
      </c>
      <c r="AH253" s="34">
        <f t="shared" si="116"/>
        <v>3.836930773104541E-12</v>
      </c>
      <c r="AI253" s="34">
        <f t="shared" si="116"/>
        <v>1.9895196601282805E-13</v>
      </c>
      <c r="AJ253" s="34">
        <f t="shared" si="116"/>
        <v>-3.3253400033572689E-12</v>
      </c>
      <c r="AK253" s="34">
        <f t="shared" si="116"/>
        <v>1.7053025658242404E-13</v>
      </c>
      <c r="AL253" s="34">
        <f t="shared" si="116"/>
        <v>9.9475983006414026E-14</v>
      </c>
      <c r="AM253" s="34">
        <f t="shared" si="116"/>
        <v>-6.9277916736609768E-14</v>
      </c>
      <c r="AN253" s="34">
        <f t="shared" si="116"/>
        <v>3.709033080667723E-12</v>
      </c>
      <c r="AO253" s="34">
        <f t="shared" si="116"/>
        <v>-6.6648908614297397E-12</v>
      </c>
      <c r="AP253" s="34">
        <f t="shared" si="116"/>
        <v>1.4736656339664478E-11</v>
      </c>
      <c r="AQ253" s="34">
        <f t="shared" si="116"/>
        <v>2.6645352591003757E-14</v>
      </c>
      <c r="AR253" s="34">
        <f t="shared" si="116"/>
        <v>-2.085442929455894E-12</v>
      </c>
      <c r="AS253" s="34">
        <f t="shared" si="116"/>
        <v>-2.007283228522283E-13</v>
      </c>
      <c r="AT253" s="34">
        <f t="shared" si="116"/>
        <v>7.4535932981234509E-12</v>
      </c>
      <c r="AU253" s="34">
        <f t="shared" si="116"/>
        <v>0</v>
      </c>
      <c r="AV253" s="34">
        <f t="shared" si="116"/>
        <v>2.6645352591003757E-14</v>
      </c>
      <c r="AW253" s="34">
        <f t="shared" si="116"/>
        <v>-2.6645352591003757E-13</v>
      </c>
      <c r="AX253" s="34">
        <f t="shared" si="116"/>
        <v>-2.007283228522283E-13</v>
      </c>
      <c r="AY253" s="34">
        <f t="shared" si="116"/>
        <v>1.7763568394002505E-13</v>
      </c>
      <c r="AZ253" s="34">
        <f t="shared" si="116"/>
        <v>-3.7037040101495222E-12</v>
      </c>
      <c r="BA253" s="34">
        <f t="shared" si="116"/>
        <v>-3.6539660186463152E-12</v>
      </c>
      <c r="BB253" s="34">
        <f t="shared" si="116"/>
        <v>0</v>
      </c>
      <c r="BC253" s="34">
        <f t="shared" si="116"/>
        <v>0</v>
      </c>
      <c r="BD253" s="34">
        <f t="shared" si="116"/>
        <v>0</v>
      </c>
      <c r="BE253" s="34">
        <f t="shared" si="116"/>
        <v>-3.4106051316484809E-12</v>
      </c>
      <c r="BF253" s="34">
        <f t="shared" si="116"/>
        <v>0</v>
      </c>
      <c r="BG253" s="34">
        <f t="shared" si="116"/>
        <v>0</v>
      </c>
      <c r="BH253" s="34">
        <f t="shared" si="116"/>
        <v>0</v>
      </c>
      <c r="BI253" s="34">
        <f t="shared" si="116"/>
        <v>0</v>
      </c>
      <c r="BJ253" s="34">
        <f t="shared" si="116"/>
        <v>0</v>
      </c>
      <c r="BK253" s="34">
        <f t="shared" si="116"/>
        <v>0</v>
      </c>
      <c r="BL253" s="34">
        <f t="shared" si="116"/>
        <v>0</v>
      </c>
      <c r="BM253" s="34">
        <f t="shared" si="116"/>
        <v>0</v>
      </c>
      <c r="BN253" s="34">
        <f t="shared" ref="BN253:BQ253" si="117">+BN8+BN19-BN30+BN46-BN57-BN68+BN82-BN93-BN104+BN118-BN129-BN140</f>
        <v>0</v>
      </c>
      <c r="BO253" s="34">
        <f t="shared" si="117"/>
        <v>4.7748471843078732E-12</v>
      </c>
      <c r="BP253" s="34">
        <f t="shared" si="117"/>
        <v>0</v>
      </c>
      <c r="BQ253" s="34">
        <f t="shared" si="117"/>
        <v>0</v>
      </c>
      <c r="BR253" s="34">
        <f t="shared" ref="BR253:BT253" si="118">+BR8+BR19-BR30+BR46-BR57-BR68+BR82-BR93-BR104+BR118-BR129-BR140</f>
        <v>4.5474735088646412E-12</v>
      </c>
      <c r="BS253" s="34">
        <f t="shared" si="118"/>
        <v>0</v>
      </c>
      <c r="BT253" s="34">
        <f t="shared" si="118"/>
        <v>0</v>
      </c>
    </row>
    <row r="254" spans="1:72" outlineLevel="1">
      <c r="A254" s="30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>
        <f t="shared" ref="S254:BM254" si="119">+S9+S20-S31+S47-S58-S69+S83-S94-S105+S119-S130-S141</f>
        <v>2.4158453015843406E-13</v>
      </c>
      <c r="T254" s="34">
        <f t="shared" si="119"/>
        <v>1.1667111721180845E-11</v>
      </c>
      <c r="U254" s="34">
        <f t="shared" si="119"/>
        <v>-3.2713387554395013E-11</v>
      </c>
      <c r="V254" s="34">
        <f t="shared" si="119"/>
        <v>1.0231815394945443E-11</v>
      </c>
      <c r="W254" s="34">
        <f t="shared" si="119"/>
        <v>2.1316282072803006E-13</v>
      </c>
      <c r="X254" s="34">
        <f t="shared" si="119"/>
        <v>-2.6290081223123707E-12</v>
      </c>
      <c r="Y254" s="34">
        <f t="shared" si="119"/>
        <v>7.3896444519050419E-13</v>
      </c>
      <c r="Z254" s="34">
        <f t="shared" si="119"/>
        <v>1.8218315744888969E-11</v>
      </c>
      <c r="AA254" s="34">
        <f t="shared" si="119"/>
        <v>-4.3343106881366111E-12</v>
      </c>
      <c r="AB254" s="34">
        <f t="shared" si="119"/>
        <v>1.5091927707544528E-11</v>
      </c>
      <c r="AC254" s="34">
        <f t="shared" si="119"/>
        <v>2.2183144210430328E-11</v>
      </c>
      <c r="AD254" s="34">
        <f t="shared" si="119"/>
        <v>1.0288658813806251E-11</v>
      </c>
      <c r="AE254" s="34">
        <f t="shared" si="119"/>
        <v>3.5456082514428999E-12</v>
      </c>
      <c r="AF254" s="34">
        <f t="shared" si="119"/>
        <v>6.0182969718880486E-12</v>
      </c>
      <c r="AG254" s="34">
        <f t="shared" si="119"/>
        <v>-2.8208546609675977E-11</v>
      </c>
      <c r="AH254" s="34">
        <f t="shared" si="119"/>
        <v>8.9812601800076663E-12</v>
      </c>
      <c r="AI254" s="34">
        <f t="shared" si="119"/>
        <v>7.8870243669371121E-13</v>
      </c>
      <c r="AJ254" s="34">
        <f t="shared" si="119"/>
        <v>-7.8941297942947131E-12</v>
      </c>
      <c r="AK254" s="34">
        <f t="shared" si="119"/>
        <v>-5.9969806898152456E-12</v>
      </c>
      <c r="AL254" s="34">
        <f t="shared" si="119"/>
        <v>1.638511548662791E-11</v>
      </c>
      <c r="AM254" s="34">
        <f t="shared" si="119"/>
        <v>3.2951419370874646E-12</v>
      </c>
      <c r="AN254" s="34">
        <f t="shared" si="119"/>
        <v>2.2915003228263231E-13</v>
      </c>
      <c r="AO254" s="34">
        <f t="shared" si="119"/>
        <v>7.8443918027915061E-12</v>
      </c>
      <c r="AP254" s="34">
        <f t="shared" si="119"/>
        <v>-1.0686562745831907E-11</v>
      </c>
      <c r="AQ254" s="34">
        <f t="shared" si="119"/>
        <v>3.4638958368304884E-13</v>
      </c>
      <c r="AR254" s="34">
        <f t="shared" si="119"/>
        <v>9.6633812063373625E-13</v>
      </c>
      <c r="AS254" s="34">
        <f t="shared" si="119"/>
        <v>-6.8194339064575615E-12</v>
      </c>
      <c r="AT254" s="34">
        <f t="shared" si="119"/>
        <v>-7.2191141953226179E-12</v>
      </c>
      <c r="AU254" s="34">
        <f t="shared" si="119"/>
        <v>0</v>
      </c>
      <c r="AV254" s="34">
        <f t="shared" si="119"/>
        <v>3.4638958368304884E-13</v>
      </c>
      <c r="AW254" s="34">
        <f t="shared" si="119"/>
        <v>-8.5265128291212022E-13</v>
      </c>
      <c r="AX254" s="34">
        <f t="shared" si="119"/>
        <v>4.5652370772586437E-13</v>
      </c>
      <c r="AY254" s="34">
        <f t="shared" si="119"/>
        <v>5.6843418860808015E-14</v>
      </c>
      <c r="AZ254" s="34">
        <f t="shared" si="119"/>
        <v>-3.9168668308775523E-12</v>
      </c>
      <c r="BA254" s="34">
        <f t="shared" si="119"/>
        <v>1.6164847238542279E-13</v>
      </c>
      <c r="BB254" s="34">
        <f t="shared" si="119"/>
        <v>2.6147972675971687E-12</v>
      </c>
      <c r="BC254" s="34">
        <f t="shared" si="119"/>
        <v>0</v>
      </c>
      <c r="BD254" s="34">
        <f t="shared" si="119"/>
        <v>0</v>
      </c>
      <c r="BE254" s="34">
        <f t="shared" si="119"/>
        <v>0</v>
      </c>
      <c r="BF254" s="34">
        <f t="shared" si="119"/>
        <v>4.5474735088646412E-12</v>
      </c>
      <c r="BG254" s="34">
        <f t="shared" si="119"/>
        <v>0</v>
      </c>
      <c r="BH254" s="34">
        <f t="shared" si="119"/>
        <v>-2.7284841053187847E-12</v>
      </c>
      <c r="BI254" s="34">
        <f t="shared" si="119"/>
        <v>0</v>
      </c>
      <c r="BJ254" s="34">
        <f t="shared" si="119"/>
        <v>0</v>
      </c>
      <c r="BK254" s="34">
        <f t="shared" si="119"/>
        <v>1.1368683772161603E-12</v>
      </c>
      <c r="BL254" s="34">
        <f t="shared" si="119"/>
        <v>0</v>
      </c>
      <c r="BM254" s="34">
        <f t="shared" si="119"/>
        <v>-5.9117155615240335E-12</v>
      </c>
      <c r="BN254" s="34">
        <f t="shared" ref="BN254:BQ254" si="120">+BN9+BN20-BN31+BN47-BN58-BN69+BN83-BN94-BN105+BN119-BN130-BN141</f>
        <v>-4.5474735088646412E-12</v>
      </c>
      <c r="BO254" s="34">
        <f t="shared" si="120"/>
        <v>0</v>
      </c>
      <c r="BP254" s="34">
        <f t="shared" si="120"/>
        <v>0</v>
      </c>
      <c r="BQ254" s="34">
        <f t="shared" si="120"/>
        <v>-1.1368683772161603E-12</v>
      </c>
      <c r="BR254" s="34">
        <f t="shared" ref="BR254:BT254" si="121">+BR9+BR20-BR31+BR47-BR58-BR69+BR83-BR94-BR105+BR119-BR130-BR141</f>
        <v>1.8189894035458565E-12</v>
      </c>
      <c r="BS254" s="34">
        <f t="shared" si="121"/>
        <v>-7.73070496506989E-12</v>
      </c>
      <c r="BT254" s="34">
        <f t="shared" si="121"/>
        <v>-1.0231815394945443E-12</v>
      </c>
    </row>
    <row r="255" spans="1:72" outlineLevel="1">
      <c r="S255" s="34">
        <f t="shared" ref="S255:BM255" si="122">+S10+S21-S32+S48-S59-S70+S84-S95-S106+S120-S131-S142</f>
        <v>-2.4430660339191945E-7</v>
      </c>
      <c r="T255" s="34">
        <f t="shared" si="122"/>
        <v>2.4430664780084044E-7</v>
      </c>
      <c r="U255" s="34">
        <f t="shared" si="122"/>
        <v>-9.0949470177292824E-13</v>
      </c>
      <c r="V255" s="34">
        <f t="shared" si="122"/>
        <v>-5.6843418860808015E-12</v>
      </c>
      <c r="W255" s="34">
        <f t="shared" si="122"/>
        <v>-1.8474111129762605E-12</v>
      </c>
      <c r="X255" s="34">
        <f t="shared" si="122"/>
        <v>-1.7905676941154525E-12</v>
      </c>
      <c r="Y255" s="34">
        <f t="shared" si="122"/>
        <v>2.7284841053187847E-12</v>
      </c>
      <c r="Z255" s="34">
        <f t="shared" si="122"/>
        <v>0</v>
      </c>
      <c r="AA255" s="34">
        <f t="shared" si="122"/>
        <v>0</v>
      </c>
      <c r="AB255" s="34">
        <f t="shared" si="122"/>
        <v>0</v>
      </c>
      <c r="AC255" s="34">
        <f t="shared" si="122"/>
        <v>-8.5265128291212022E-13</v>
      </c>
      <c r="AD255" s="34">
        <f t="shared" si="122"/>
        <v>-1.8758328224066645E-12</v>
      </c>
      <c r="AE255" s="34">
        <f t="shared" si="122"/>
        <v>0</v>
      </c>
      <c r="AF255" s="34">
        <f t="shared" si="122"/>
        <v>3.4816594052244909E-12</v>
      </c>
      <c r="AG255" s="34">
        <f t="shared" si="122"/>
        <v>2.8990143619012088E-12</v>
      </c>
      <c r="AH255" s="34">
        <f t="shared" si="122"/>
        <v>1.6484591469634324E-12</v>
      </c>
      <c r="AI255" s="34">
        <f t="shared" si="122"/>
        <v>0</v>
      </c>
      <c r="AJ255" s="34">
        <f t="shared" si="122"/>
        <v>0</v>
      </c>
      <c r="AK255" s="34">
        <f t="shared" si="122"/>
        <v>-1.8189894035458565E-12</v>
      </c>
      <c r="AL255" s="34">
        <f t="shared" si="122"/>
        <v>-1.7621459846850485E-12</v>
      </c>
      <c r="AM255" s="34">
        <f t="shared" si="122"/>
        <v>0</v>
      </c>
      <c r="AN255" s="34">
        <f t="shared" si="122"/>
        <v>1.1368683772161603E-13</v>
      </c>
      <c r="AO255" s="34">
        <f t="shared" si="122"/>
        <v>-2.7284841053187847E-12</v>
      </c>
      <c r="AP255" s="34">
        <f t="shared" si="122"/>
        <v>9.6633812063373625E-13</v>
      </c>
      <c r="AQ255" s="34">
        <f t="shared" si="122"/>
        <v>0</v>
      </c>
      <c r="AR255" s="34">
        <f t="shared" si="122"/>
        <v>0</v>
      </c>
      <c r="AS255" s="34">
        <f t="shared" si="122"/>
        <v>-1.1368683772161603E-13</v>
      </c>
      <c r="AT255" s="34">
        <f t="shared" si="122"/>
        <v>1.0231815394945443E-12</v>
      </c>
      <c r="AU255" s="34">
        <f t="shared" si="122"/>
        <v>0</v>
      </c>
      <c r="AV255" s="34">
        <f t="shared" si="122"/>
        <v>0</v>
      </c>
      <c r="AW255" s="34">
        <f t="shared" si="122"/>
        <v>0</v>
      </c>
      <c r="AX255" s="34">
        <f t="shared" si="122"/>
        <v>-1.1368683772161603E-13</v>
      </c>
      <c r="AY255" s="34">
        <f t="shared" si="122"/>
        <v>0</v>
      </c>
      <c r="AZ255" s="34">
        <f t="shared" si="122"/>
        <v>0</v>
      </c>
      <c r="BA255" s="34">
        <f t="shared" si="122"/>
        <v>-1.7621459846850485E-12</v>
      </c>
      <c r="BB255" s="34">
        <f t="shared" si="122"/>
        <v>-2.8421709430404007E-13</v>
      </c>
      <c r="BC255" s="34">
        <f t="shared" si="122"/>
        <v>4.5474735088646412E-13</v>
      </c>
      <c r="BD255" s="34">
        <f t="shared" si="122"/>
        <v>0</v>
      </c>
      <c r="BE255" s="34">
        <f t="shared" si="122"/>
        <v>0</v>
      </c>
      <c r="BF255" s="34">
        <f t="shared" si="122"/>
        <v>0</v>
      </c>
      <c r="BG255" s="34">
        <f t="shared" si="122"/>
        <v>-9.0949470177292824E-13</v>
      </c>
      <c r="BH255" s="34">
        <f t="shared" si="122"/>
        <v>0</v>
      </c>
      <c r="BI255" s="34">
        <f t="shared" si="122"/>
        <v>2.8421709430404007E-13</v>
      </c>
      <c r="BJ255" s="34">
        <f t="shared" si="122"/>
        <v>-1.4921397450962104E-13</v>
      </c>
      <c r="BK255" s="34">
        <f t="shared" si="122"/>
        <v>5.1159076974727213E-13</v>
      </c>
      <c r="BL255" s="34">
        <f t="shared" si="122"/>
        <v>-5.3290705182007514E-14</v>
      </c>
      <c r="BM255" s="34">
        <f t="shared" si="122"/>
        <v>1.5631940186722204E-13</v>
      </c>
      <c r="BN255" s="34">
        <f t="shared" ref="BN255:BQ255" si="123">+BN10+BN21-BN32+BN48-BN59-BN70+BN84-BN95-BN106+BN120-BN131-BN142</f>
        <v>1.9184653865522705E-13</v>
      </c>
      <c r="BO255" s="34">
        <f t="shared" si="123"/>
        <v>-2.8421709430404007E-13</v>
      </c>
      <c r="BP255" s="34">
        <f t="shared" si="123"/>
        <v>1.2079226507921703E-13</v>
      </c>
      <c r="BQ255" s="34">
        <f t="shared" si="123"/>
        <v>0</v>
      </c>
      <c r="BR255" s="34">
        <f t="shared" ref="BR255:BT255" si="124">+BR10+BR21-BR32+BR48-BR59-BR70+BR84-BR95-BR106+BR120-BR131-BR142</f>
        <v>-1.2789769243681803E-13</v>
      </c>
      <c r="BS255" s="34">
        <f t="shared" si="124"/>
        <v>0</v>
      </c>
      <c r="BT255" s="34">
        <f t="shared" si="124"/>
        <v>5.3290705182007514E-13</v>
      </c>
    </row>
    <row r="256" spans="1:72" outlineLevel="1">
      <c r="S256" s="34">
        <f t="shared" ref="S256:BM256" si="125">+S11+S22-S33+S49-S60-S71+S85-S96-S107+S121-S132-S143</f>
        <v>-2.4430474176995176E-7</v>
      </c>
      <c r="T256" s="34">
        <f t="shared" si="125"/>
        <v>2.4430477196801803E-7</v>
      </c>
      <c r="U256" s="34">
        <f t="shared" si="125"/>
        <v>-1.9326762412674725E-12</v>
      </c>
      <c r="V256" s="34">
        <f t="shared" si="125"/>
        <v>1.7053025658242404E-12</v>
      </c>
      <c r="W256" s="34">
        <f t="shared" si="125"/>
        <v>0</v>
      </c>
      <c r="X256" s="34">
        <f t="shared" si="125"/>
        <v>-1.9042545318370685E-12</v>
      </c>
      <c r="Y256" s="34">
        <f t="shared" si="125"/>
        <v>1.7905676941154525E-12</v>
      </c>
      <c r="Z256" s="34">
        <f t="shared" si="125"/>
        <v>0</v>
      </c>
      <c r="AA256" s="34">
        <f t="shared" si="125"/>
        <v>0</v>
      </c>
      <c r="AB256" s="34">
        <f t="shared" si="125"/>
        <v>1.7053025658242404E-12</v>
      </c>
      <c r="AC256" s="34">
        <f t="shared" si="125"/>
        <v>-9.6633812063373625E-13</v>
      </c>
      <c r="AD256" s="34">
        <f t="shared" si="125"/>
        <v>1.8189894035458565E-12</v>
      </c>
      <c r="AE256" s="34">
        <f t="shared" si="125"/>
        <v>0</v>
      </c>
      <c r="AF256" s="34">
        <f t="shared" si="125"/>
        <v>-1.9895196601282805E-12</v>
      </c>
      <c r="AG256" s="34">
        <f t="shared" si="125"/>
        <v>0</v>
      </c>
      <c r="AH256" s="34">
        <f t="shared" si="125"/>
        <v>5.2580162446247414E-12</v>
      </c>
      <c r="AI256" s="34">
        <f t="shared" si="125"/>
        <v>0</v>
      </c>
      <c r="AJ256" s="34">
        <f t="shared" si="125"/>
        <v>-1.7763568394002505E-12</v>
      </c>
      <c r="AK256" s="34">
        <f t="shared" si="125"/>
        <v>-1.5631940186722204E-13</v>
      </c>
      <c r="AL256" s="34">
        <f t="shared" si="125"/>
        <v>-1.7905676941154525E-12</v>
      </c>
      <c r="AM256" s="34">
        <f t="shared" si="125"/>
        <v>0</v>
      </c>
      <c r="AN256" s="34">
        <f t="shared" si="125"/>
        <v>-1.815436689867056E-12</v>
      </c>
      <c r="AO256" s="34">
        <f t="shared" si="125"/>
        <v>1.0800249583553523E-12</v>
      </c>
      <c r="AP256" s="34">
        <f t="shared" si="125"/>
        <v>3.979039320256561E-13</v>
      </c>
      <c r="AQ256" s="34">
        <f t="shared" si="125"/>
        <v>0</v>
      </c>
      <c r="AR256" s="34">
        <f t="shared" si="125"/>
        <v>-4.4053649617126212E-13</v>
      </c>
      <c r="AS256" s="34">
        <f t="shared" si="125"/>
        <v>0</v>
      </c>
      <c r="AT256" s="34">
        <f t="shared" si="125"/>
        <v>0</v>
      </c>
      <c r="AU256" s="34">
        <f t="shared" si="125"/>
        <v>0</v>
      </c>
      <c r="AV256" s="34">
        <f t="shared" si="125"/>
        <v>0</v>
      </c>
      <c r="AW256" s="34">
        <f t="shared" si="125"/>
        <v>-4.5474735088646412E-13</v>
      </c>
      <c r="AX256" s="34">
        <f t="shared" si="125"/>
        <v>7.1054273576010019E-13</v>
      </c>
      <c r="AY256" s="34">
        <f t="shared" si="125"/>
        <v>0</v>
      </c>
      <c r="AZ256" s="34">
        <f t="shared" si="125"/>
        <v>-4.2632564145606011E-14</v>
      </c>
      <c r="BA256" s="34">
        <f t="shared" si="125"/>
        <v>-3.751665644813329E-12</v>
      </c>
      <c r="BB256" s="34">
        <f t="shared" si="125"/>
        <v>-4.8316906031686813E-13</v>
      </c>
      <c r="BC256" s="34">
        <f t="shared" si="125"/>
        <v>4.4906300900038332E-12</v>
      </c>
      <c r="BD256" s="34">
        <f t="shared" si="125"/>
        <v>1.7763568394002505E-12</v>
      </c>
      <c r="BE256" s="34">
        <f t="shared" si="125"/>
        <v>0</v>
      </c>
      <c r="BF256" s="34">
        <f t="shared" si="125"/>
        <v>-1.0231815394945443E-12</v>
      </c>
      <c r="BG256" s="34">
        <f t="shared" si="125"/>
        <v>0</v>
      </c>
      <c r="BH256" s="34">
        <f t="shared" si="125"/>
        <v>1.8474111129762605E-12</v>
      </c>
      <c r="BI256" s="34">
        <f t="shared" si="125"/>
        <v>7.1054273576010019E-14</v>
      </c>
      <c r="BJ256" s="34">
        <f t="shared" si="125"/>
        <v>-1.7053025658242404E-13</v>
      </c>
      <c r="BK256" s="34">
        <f t="shared" si="125"/>
        <v>4.8316906031686813E-13</v>
      </c>
      <c r="BL256" s="34">
        <f t="shared" si="125"/>
        <v>1.1368683772161603E-13</v>
      </c>
      <c r="BM256" s="34">
        <f t="shared" si="125"/>
        <v>3.836930773104541E-13</v>
      </c>
      <c r="BN256" s="34">
        <f t="shared" ref="BN256:BQ256" si="126">+BN11+BN22-BN33+BN49-BN60-BN71+BN85-BN96-BN107+BN121-BN132-BN143</f>
        <v>-1.0231815394945443E-12</v>
      </c>
      <c r="BO256" s="34">
        <f t="shared" si="126"/>
        <v>7.3896444519050419E-13</v>
      </c>
      <c r="BP256" s="34">
        <f t="shared" si="126"/>
        <v>0</v>
      </c>
      <c r="BQ256" s="34">
        <f t="shared" si="126"/>
        <v>2.0463630789890885E-12</v>
      </c>
      <c r="BR256" s="34">
        <f t="shared" ref="BR256:BT256" si="127">+BR11+BR22-BR33+BR49-BR60-BR71+BR85-BR96-BR107+BR121-BR132-BR143</f>
        <v>1.5631940186722204E-13</v>
      </c>
      <c r="BS256" s="34">
        <f t="shared" si="127"/>
        <v>-1.5916157281026244E-12</v>
      </c>
      <c r="BT256" s="34">
        <f t="shared" si="127"/>
        <v>-2.0747847884194925E-12</v>
      </c>
    </row>
    <row r="257" spans="19:72" outlineLevel="1">
      <c r="S257" s="34">
        <f t="shared" ref="S257:BM257" si="128">+S12+S23-S34+S50-S61-S72+S86-S97-S108+S122-S133-S144</f>
        <v>2.8421709430404007E-14</v>
      </c>
      <c r="T257" s="34">
        <f t="shared" si="128"/>
        <v>-2.8421709430404007E-14</v>
      </c>
      <c r="U257" s="34">
        <f t="shared" si="128"/>
        <v>1.7053025658242404E-13</v>
      </c>
      <c r="V257" s="34">
        <f t="shared" si="128"/>
        <v>-4.5474735088646412E-13</v>
      </c>
      <c r="W257" s="34">
        <f t="shared" si="128"/>
        <v>-7.1054273576010019E-15</v>
      </c>
      <c r="X257" s="34">
        <f t="shared" si="128"/>
        <v>-3.5527136788005009E-14</v>
      </c>
      <c r="Y257" s="34">
        <f t="shared" si="128"/>
        <v>0</v>
      </c>
      <c r="Z257" s="34">
        <f t="shared" si="128"/>
        <v>3.907985046680551E-13</v>
      </c>
      <c r="AA257" s="34">
        <f t="shared" si="128"/>
        <v>-2.8421709430404007E-14</v>
      </c>
      <c r="AB257" s="34">
        <f t="shared" si="128"/>
        <v>2.7000623958883807E-13</v>
      </c>
      <c r="AC257" s="34">
        <f t="shared" si="128"/>
        <v>-1.7763568394002505E-13</v>
      </c>
      <c r="AD257" s="34">
        <f t="shared" si="128"/>
        <v>0</v>
      </c>
      <c r="AE257" s="34">
        <f t="shared" si="128"/>
        <v>0</v>
      </c>
      <c r="AF257" s="34">
        <f t="shared" si="128"/>
        <v>0</v>
      </c>
      <c r="AG257" s="34">
        <f t="shared" si="128"/>
        <v>-1.6342482922482304E-13</v>
      </c>
      <c r="AH257" s="34">
        <f t="shared" si="128"/>
        <v>-8.5265128291212022E-14</v>
      </c>
      <c r="AI257" s="34">
        <f t="shared" si="128"/>
        <v>0</v>
      </c>
      <c r="AJ257" s="34">
        <f t="shared" si="128"/>
        <v>-1.0302869668521453E-13</v>
      </c>
      <c r="AK257" s="34">
        <f t="shared" si="128"/>
        <v>0</v>
      </c>
      <c r="AL257" s="34">
        <f t="shared" si="128"/>
        <v>4.3343106881366111E-13</v>
      </c>
      <c r="AM257" s="34">
        <f t="shared" si="128"/>
        <v>5.6843418860808015E-14</v>
      </c>
      <c r="AN257" s="34">
        <f t="shared" si="128"/>
        <v>4.5474735088646412E-13</v>
      </c>
      <c r="AO257" s="34">
        <f t="shared" si="128"/>
        <v>8.2422957348171622E-13</v>
      </c>
      <c r="AP257" s="34">
        <f t="shared" si="128"/>
        <v>-1.1937117960769683E-12</v>
      </c>
      <c r="AQ257" s="34">
        <f t="shared" si="128"/>
        <v>-7.815970093361102E-14</v>
      </c>
      <c r="AR257" s="34">
        <f t="shared" si="128"/>
        <v>1.4210854715202004E-14</v>
      </c>
      <c r="AS257" s="34">
        <f t="shared" si="128"/>
        <v>5.7198690228688065E-13</v>
      </c>
      <c r="AT257" s="34">
        <f t="shared" si="128"/>
        <v>2.8776980798284058E-13</v>
      </c>
      <c r="AU257" s="34">
        <f t="shared" si="128"/>
        <v>0</v>
      </c>
      <c r="AV257" s="34">
        <f t="shared" si="128"/>
        <v>-7.815970093361102E-14</v>
      </c>
      <c r="AW257" s="34">
        <f t="shared" si="128"/>
        <v>-5.5422333389287814E-13</v>
      </c>
      <c r="AX257" s="34">
        <f t="shared" si="128"/>
        <v>4.5830006456526462E-13</v>
      </c>
      <c r="AY257" s="34">
        <f t="shared" si="128"/>
        <v>2.8776980798284058E-13</v>
      </c>
      <c r="AZ257" s="34">
        <f t="shared" si="128"/>
        <v>1.2434497875801753E-14</v>
      </c>
      <c r="BA257" s="34">
        <f t="shared" si="128"/>
        <v>-8.2778228716051672E-13</v>
      </c>
      <c r="BB257" s="34">
        <f t="shared" si="128"/>
        <v>-1.9539925233402755E-12</v>
      </c>
      <c r="BC257" s="34">
        <f t="shared" si="128"/>
        <v>1.0942358130705543E-12</v>
      </c>
      <c r="BD257" s="34">
        <f t="shared" si="128"/>
        <v>9.1660012913052924E-13</v>
      </c>
      <c r="BE257" s="34">
        <f t="shared" si="128"/>
        <v>-2.2737367544323206E-13</v>
      </c>
      <c r="BF257" s="34">
        <f t="shared" si="128"/>
        <v>-1.0231815394945443E-12</v>
      </c>
      <c r="BG257" s="34">
        <f t="shared" si="128"/>
        <v>0</v>
      </c>
      <c r="BH257" s="34">
        <f t="shared" si="128"/>
        <v>5.4711790653527714E-13</v>
      </c>
      <c r="BI257" s="34">
        <f t="shared" si="128"/>
        <v>-1.5631940186722204E-13</v>
      </c>
      <c r="BJ257" s="34">
        <f t="shared" si="128"/>
        <v>-0.84000000000039421</v>
      </c>
      <c r="BK257" s="34">
        <f t="shared" si="128"/>
        <v>-1.5063505998114124E-12</v>
      </c>
      <c r="BL257" s="34">
        <f t="shared" si="128"/>
        <v>0</v>
      </c>
      <c r="BM257" s="34">
        <f t="shared" si="128"/>
        <v>3.4106051316484809E-13</v>
      </c>
      <c r="BN257" s="34">
        <f t="shared" ref="BN257:BQ257" si="129">+BN12+BN23-BN34+BN50-BN61-BN72+BN86-BN97-BN108+BN122-BN133-BN144</f>
        <v>-4.2632564145606011E-13</v>
      </c>
      <c r="BO257" s="34">
        <f t="shared" si="129"/>
        <v>2.6147972675971687E-12</v>
      </c>
      <c r="BP257" s="34">
        <f t="shared" si="129"/>
        <v>0</v>
      </c>
      <c r="BQ257" s="34">
        <f t="shared" si="129"/>
        <v>1.1937117960769683E-12</v>
      </c>
      <c r="BR257" s="34">
        <f t="shared" ref="BR257:BT257" si="130">+BR12+BR23-BR34+BR50-BR61-BR72+BR86-BR97-BR108+BR122-BR133-BR144</f>
        <v>1.0231815394945443E-12</v>
      </c>
      <c r="BS257" s="34">
        <f t="shared" si="130"/>
        <v>-1.3642420526593924E-12</v>
      </c>
      <c r="BT257" s="34">
        <f t="shared" si="130"/>
        <v>-1.0800249583553523E-12</v>
      </c>
    </row>
    <row r="258" spans="19:72">
      <c r="BQ258" s="168"/>
      <c r="BR258" s="168"/>
      <c r="BS258" s="168"/>
    </row>
    <row r="260" spans="19:72">
      <c r="AV260" s="171"/>
      <c r="AW260" s="171"/>
      <c r="AX260" s="171"/>
      <c r="AY260" s="171"/>
      <c r="AZ260" s="171"/>
      <c r="BA260" s="171"/>
      <c r="BB260" s="171"/>
      <c r="BC260" s="171"/>
      <c r="BD260" s="171"/>
      <c r="BE260" s="171"/>
      <c r="BF260" s="171"/>
      <c r="BG260" s="171"/>
      <c r="BH260" s="171"/>
      <c r="BI260" s="171"/>
      <c r="BJ260" s="171"/>
      <c r="BK260" s="171"/>
      <c r="BL260" s="171"/>
      <c r="BM260" s="171"/>
      <c r="BN260" s="171"/>
      <c r="BO260" s="171"/>
      <c r="BP260" s="171"/>
      <c r="BQ260" s="301"/>
      <c r="BR260" s="301"/>
      <c r="BS260" s="301"/>
      <c r="BT260" s="171"/>
    </row>
    <row r="261" spans="19:72">
      <c r="BQ261" s="171"/>
      <c r="BR261" s="171"/>
      <c r="BS261" s="171"/>
    </row>
  </sheetData>
  <pageMargins left="0.7" right="0.7" top="0.75" bottom="0.75" header="0.3" footer="0.3"/>
  <pageSetup orientation="portrait" horizontalDpi="300" verticalDpi="300" r:id="rId1"/>
  <ignoredErrors>
    <ignoredError sqref="BM158:BM159 BM169:BM170 BM180:BM181 BM194:BM195" emptyCellReferenc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99DDB-6A07-439A-B68C-7FBC635477AE}">
  <sheetPr>
    <tabColor theme="0" tint="-0.249977111117893"/>
  </sheetPr>
  <dimension ref="A1:DB538"/>
  <sheetViews>
    <sheetView showGridLines="0" topLeftCell="A395" zoomScale="90" zoomScaleNormal="90" workbookViewId="0">
      <pane xSplit="1" topLeftCell="BG1" activePane="topRight" state="frozen"/>
      <selection activeCell="BM146" sqref="BM146"/>
      <selection pane="topRight" activeCell="BT400" sqref="BT400"/>
    </sheetView>
  </sheetViews>
  <sheetFormatPr defaultColWidth="11.453125" defaultRowHeight="14.5"/>
  <cols>
    <col min="1" max="1" width="22.81640625" bestFit="1" customWidth="1"/>
    <col min="2" max="34" width="11.453125" customWidth="1"/>
    <col min="36" max="38" width="11.453125" customWidth="1"/>
    <col min="39" max="39" width="13.81640625" bestFit="1" customWidth="1"/>
    <col min="47" max="47" width="1.453125" customWidth="1"/>
    <col min="48" max="51" width="10.81640625" customWidth="1"/>
  </cols>
  <sheetData>
    <row r="1" spans="1:106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V1" s="28" t="s">
        <v>0</v>
      </c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</row>
    <row r="2" spans="1:106">
      <c r="A2" s="42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</row>
    <row r="3" spans="1:106">
      <c r="A3" s="257" t="s">
        <v>285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V3" s="257" t="s">
        <v>250</v>
      </c>
      <c r="AW3" s="27"/>
      <c r="AY3" s="27"/>
      <c r="BC3" s="27"/>
      <c r="BD3" s="24"/>
      <c r="BE3" s="24"/>
      <c r="BF3" s="24"/>
      <c r="BG3" s="264"/>
      <c r="BH3" s="264"/>
      <c r="BI3" s="264"/>
      <c r="BJ3" s="264"/>
      <c r="BK3" s="264"/>
      <c r="BL3" s="264"/>
      <c r="BM3" s="264"/>
      <c r="BN3" s="264"/>
      <c r="BP3" s="264"/>
      <c r="BQ3" s="264"/>
      <c r="BR3" s="264"/>
      <c r="BS3" s="264"/>
      <c r="BT3" s="264"/>
    </row>
    <row r="4" spans="1:106">
      <c r="A4" s="249" t="s">
        <v>50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65"/>
      <c r="AK4" s="249"/>
      <c r="AL4" s="249"/>
      <c r="AM4" s="249"/>
      <c r="AN4" s="265"/>
      <c r="AU4" s="44"/>
      <c r="AV4" s="249" t="s">
        <v>50</v>
      </c>
      <c r="AW4" s="27"/>
      <c r="AY4" s="27"/>
      <c r="AZ4" s="44"/>
      <c r="BA4" s="24"/>
      <c r="BB4" s="44"/>
      <c r="BC4" s="24"/>
      <c r="BD4" s="44"/>
      <c r="BE4" s="24"/>
      <c r="BG4" s="24"/>
      <c r="BH4" s="24"/>
      <c r="BI4" s="24"/>
      <c r="BJ4" s="24"/>
      <c r="BK4" s="24"/>
      <c r="BL4" s="24"/>
      <c r="BM4" s="24"/>
      <c r="BN4" s="24"/>
      <c r="BP4" s="24"/>
      <c r="BQ4" s="24"/>
      <c r="BR4" s="24"/>
      <c r="BS4" s="24"/>
      <c r="BT4" s="24"/>
    </row>
    <row r="5" spans="1:106">
      <c r="A5" s="259"/>
      <c r="B5" s="259"/>
      <c r="C5" s="259"/>
      <c r="D5" s="184"/>
      <c r="E5" s="259"/>
      <c r="F5" s="259"/>
      <c r="G5" s="259"/>
      <c r="H5" s="184"/>
      <c r="I5" s="259"/>
      <c r="J5" s="259"/>
      <c r="K5" s="259"/>
      <c r="L5" s="184"/>
      <c r="M5" s="259"/>
      <c r="N5" s="259"/>
      <c r="O5" s="259"/>
      <c r="P5" s="184"/>
      <c r="Q5" s="259"/>
      <c r="R5" s="259"/>
      <c r="S5" s="259"/>
      <c r="T5" s="184"/>
      <c r="U5" s="259"/>
      <c r="V5" s="259"/>
      <c r="W5" s="259"/>
      <c r="X5" s="184"/>
      <c r="Y5" s="259"/>
      <c r="Z5" s="259"/>
      <c r="AA5" s="259"/>
      <c r="AB5" s="184"/>
      <c r="AC5" s="259"/>
      <c r="AD5" s="259"/>
      <c r="AE5" s="259"/>
      <c r="AF5" s="184"/>
      <c r="AG5" s="259"/>
      <c r="AH5" s="259"/>
      <c r="AI5" s="259"/>
      <c r="AJ5" s="184"/>
      <c r="AK5" s="264"/>
      <c r="AL5" s="264"/>
      <c r="AM5" s="184"/>
      <c r="AN5" s="184"/>
      <c r="AO5" s="264"/>
      <c r="AP5" s="264"/>
      <c r="AQ5" s="264"/>
      <c r="AR5" s="184"/>
      <c r="AS5" s="264"/>
      <c r="AT5" s="264"/>
      <c r="AU5" s="44"/>
      <c r="AV5" s="184"/>
      <c r="AW5" s="184"/>
      <c r="AX5" s="264"/>
      <c r="AY5" s="264"/>
      <c r="AZ5" s="184"/>
      <c r="BA5" s="184"/>
      <c r="BB5" s="264"/>
      <c r="BC5" s="24"/>
      <c r="BD5" s="184"/>
      <c r="BE5" s="24"/>
      <c r="BF5" s="24"/>
      <c r="BG5" s="24"/>
      <c r="BH5" s="184"/>
      <c r="BI5" s="24"/>
      <c r="BJ5" s="24"/>
      <c r="BK5" s="24"/>
      <c r="BL5" s="184"/>
      <c r="BM5" s="24"/>
      <c r="BN5" s="24"/>
      <c r="BP5" s="184"/>
      <c r="BQ5" s="24"/>
      <c r="BR5" s="24"/>
      <c r="BS5" s="24"/>
      <c r="BT5" s="184"/>
      <c r="BV5" s="184"/>
      <c r="BW5" s="184"/>
      <c r="BX5" s="184"/>
      <c r="BY5" s="184"/>
      <c r="BZ5" s="184"/>
      <c r="CA5" s="184"/>
      <c r="CB5" s="184"/>
      <c r="CC5" s="184"/>
      <c r="CD5" s="184"/>
      <c r="CF5" s="184"/>
      <c r="CG5" s="184"/>
      <c r="CH5" s="184"/>
      <c r="CJ5" s="184"/>
      <c r="CK5" s="184"/>
      <c r="CL5" s="184"/>
      <c r="CN5" s="184"/>
      <c r="CO5" s="184"/>
      <c r="CP5" s="184"/>
      <c r="CR5" s="184"/>
      <c r="CS5" s="184"/>
      <c r="CT5" s="184"/>
      <c r="CV5" s="184"/>
      <c r="CW5" s="184"/>
      <c r="CX5" s="184"/>
      <c r="CZ5" s="184"/>
      <c r="DA5" s="184"/>
      <c r="DB5" s="184"/>
    </row>
    <row r="6" spans="1:106">
      <c r="A6" s="260" t="s">
        <v>45</v>
      </c>
      <c r="B6" s="260"/>
      <c r="C6" s="262" t="s">
        <v>178</v>
      </c>
      <c r="D6" s="262" t="s">
        <v>179</v>
      </c>
      <c r="E6" s="262" t="s">
        <v>180</v>
      </c>
      <c r="F6" s="262" t="s">
        <v>181</v>
      </c>
      <c r="G6" s="262" t="s">
        <v>182</v>
      </c>
      <c r="H6" s="262" t="s">
        <v>183</v>
      </c>
      <c r="I6" s="262" t="s">
        <v>184</v>
      </c>
      <c r="J6" s="262" t="s">
        <v>185</v>
      </c>
      <c r="K6" s="262" t="s">
        <v>186</v>
      </c>
      <c r="L6" s="262" t="s">
        <v>187</v>
      </c>
      <c r="M6" s="262" t="s">
        <v>188</v>
      </c>
      <c r="N6" s="262" t="s">
        <v>189</v>
      </c>
      <c r="O6" s="262" t="s">
        <v>190</v>
      </c>
      <c r="P6" s="262" t="s">
        <v>191</v>
      </c>
      <c r="Q6" s="262" t="s">
        <v>192</v>
      </c>
      <c r="R6" s="262" t="s">
        <v>193</v>
      </c>
      <c r="S6" s="262" t="s">
        <v>194</v>
      </c>
      <c r="T6" s="262" t="s">
        <v>195</v>
      </c>
      <c r="U6" s="262" t="s">
        <v>196</v>
      </c>
      <c r="V6" s="262" t="s">
        <v>197</v>
      </c>
      <c r="W6" s="262" t="s">
        <v>198</v>
      </c>
      <c r="X6" s="262" t="s">
        <v>199</v>
      </c>
      <c r="Y6" s="262" t="s">
        <v>200</v>
      </c>
      <c r="Z6" s="262" t="s">
        <v>201</v>
      </c>
      <c r="AA6" s="262" t="s">
        <v>202</v>
      </c>
      <c r="AB6" s="262" t="s">
        <v>203</v>
      </c>
      <c r="AC6" s="262" t="s">
        <v>204</v>
      </c>
      <c r="AD6" s="262" t="s">
        <v>205</v>
      </c>
      <c r="AE6" s="262" t="s">
        <v>206</v>
      </c>
      <c r="AF6" s="262" t="s">
        <v>207</v>
      </c>
      <c r="AG6" s="262" t="s">
        <v>208</v>
      </c>
      <c r="AH6" s="262" t="s">
        <v>209</v>
      </c>
      <c r="AI6" s="262" t="s">
        <v>210</v>
      </c>
      <c r="AJ6" s="262" t="s">
        <v>211</v>
      </c>
      <c r="AK6" s="262" t="s">
        <v>212</v>
      </c>
      <c r="AL6" s="262" t="s">
        <v>213</v>
      </c>
      <c r="AM6" s="262" t="s">
        <v>214</v>
      </c>
      <c r="AN6" s="262" t="s">
        <v>44</v>
      </c>
      <c r="AO6" s="262" t="s">
        <v>215</v>
      </c>
      <c r="AP6" s="262" t="s">
        <v>219</v>
      </c>
      <c r="AQ6" s="262" t="s">
        <v>225</v>
      </c>
      <c r="AR6" s="262" t="s">
        <v>228</v>
      </c>
      <c r="AS6" s="262" t="s">
        <v>232</v>
      </c>
      <c r="AT6" s="262" t="s">
        <v>245</v>
      </c>
      <c r="AU6" s="44"/>
      <c r="AV6" s="262" t="str">
        <f>+'Country (Q)'!AV6</f>
        <v>1Q20</v>
      </c>
      <c r="AW6" s="262" t="str">
        <f>+'Country (Q)'!AW6</f>
        <v>2Q20</v>
      </c>
      <c r="AX6" s="262" t="str">
        <f>+'Country (Q)'!AX6</f>
        <v>3Q20</v>
      </c>
      <c r="AY6" s="262" t="str">
        <f>+'Country (Q)'!AY6</f>
        <v>4Q20</v>
      </c>
      <c r="AZ6" s="262" t="str">
        <f>+'Country (Q)'!AZ6</f>
        <v>1Q21</v>
      </c>
      <c r="BA6" s="262" t="str">
        <f>+'Country (Q)'!BA6</f>
        <v>2Q21</v>
      </c>
      <c r="BB6" s="262" t="str">
        <f>+'Country (Q)'!BB6</f>
        <v>3Q21</v>
      </c>
      <c r="BC6" s="262" t="str">
        <f>+'Country (Q)'!BC6</f>
        <v>4Q21</v>
      </c>
      <c r="BD6" s="262" t="str">
        <f>+'Country (Q)'!BD6</f>
        <v>1Q22</v>
      </c>
      <c r="BE6" s="262" t="str">
        <f>+'Country (Q)'!BE6</f>
        <v>2Q22</v>
      </c>
      <c r="BF6" s="262" t="str">
        <f>+'Country (Q)'!BF6</f>
        <v>3Q22</v>
      </c>
      <c r="BG6" s="262" t="str">
        <f>+'Country (Q)'!BG6</f>
        <v>4Q22</v>
      </c>
      <c r="BH6" s="262" t="str">
        <f>+'Country (Q)'!BH6</f>
        <v>1Q23</v>
      </c>
      <c r="BI6" s="262" t="str">
        <f>+'Country (Q)'!BI6</f>
        <v>2Q23</v>
      </c>
      <c r="BJ6" s="262" t="str">
        <f>+'Country (Q)'!BJ6</f>
        <v>3Q23</v>
      </c>
      <c r="BK6" s="262" t="str">
        <f>+'Country (Q)'!BK6</f>
        <v>4Q23</v>
      </c>
      <c r="BL6" s="262" t="str">
        <f>+'Country (Q)'!BL6</f>
        <v>1Q24</v>
      </c>
      <c r="BM6" s="262" t="str">
        <f>+'Country (Q)'!BM6</f>
        <v>2Q24</v>
      </c>
      <c r="BN6" s="262" t="str">
        <f>+'Country (Q)'!BN6</f>
        <v>3Q24</v>
      </c>
      <c r="BO6" s="262" t="str">
        <f>+'Country (Q)'!BO6</f>
        <v>4Q24</v>
      </c>
      <c r="BP6" s="262" t="str">
        <f>+'Country (Q)'!BP6</f>
        <v>1Q25</v>
      </c>
      <c r="BQ6" s="262" t="str">
        <f>+'Country (Q)'!BQ6</f>
        <v>2Q25</v>
      </c>
      <c r="BR6" s="262" t="str">
        <f>+'Country (Q)'!BR6</f>
        <v>3Q25</v>
      </c>
      <c r="BS6" s="262" t="str">
        <f>+'Country (Q)'!BS6</f>
        <v>4Q25</v>
      </c>
      <c r="BT6" s="262" t="str">
        <f>+'Country (Q)'!BT6</f>
        <v>1Q26</v>
      </c>
    </row>
    <row r="7" spans="1:106">
      <c r="A7" s="33" t="s">
        <v>48</v>
      </c>
      <c r="B7" s="33"/>
      <c r="C7" s="34">
        <f>+'Country (Q)'!C7</f>
        <v>15129.596</v>
      </c>
      <c r="D7" s="34">
        <f>+'Country (Q)'!D7</f>
        <v>19879.599000000002</v>
      </c>
      <c r="E7" s="34">
        <f>+'Country (Q)'!E7</f>
        <v>16773.446000000004</v>
      </c>
      <c r="F7" s="34">
        <f>+'Country (Q)'!F7</f>
        <v>21028.437999999995</v>
      </c>
      <c r="G7" s="34">
        <f>+'Country (Q)'!G7</f>
        <v>19648.548999999999</v>
      </c>
      <c r="H7" s="34">
        <f>+'Country (Q)'!H7</f>
        <v>24767.025999999998</v>
      </c>
      <c r="I7" s="34">
        <f>+'Country (Q)'!I7</f>
        <v>21140.584000000003</v>
      </c>
      <c r="J7" s="34">
        <f>+'Country (Q)'!J7</f>
        <v>27554.557000000001</v>
      </c>
      <c r="K7" s="34">
        <f>+'Country (Q)'!K7</f>
        <v>24042.431</v>
      </c>
      <c r="L7" s="34">
        <f>+'Country (Q)'!L7</f>
        <v>31203.419000000005</v>
      </c>
      <c r="M7" s="34">
        <f>+'Country (Q)'!M7</f>
        <v>24224.997999999992</v>
      </c>
      <c r="N7" s="34">
        <f>+'Country (Q)'!N7</f>
        <v>29469.233999999997</v>
      </c>
      <c r="O7" s="34">
        <f>+'Country (Q)'!O7</f>
        <v>26606.574000000001</v>
      </c>
      <c r="P7" s="34">
        <f>+'Country (Q)'!P7</f>
        <v>35469.860999999997</v>
      </c>
      <c r="Q7" s="34">
        <f>+'Country (Q)'!Q7</f>
        <v>27715.409</v>
      </c>
      <c r="R7" s="34">
        <f>+'Country (Q)'!R7</f>
        <v>34340.047000000006</v>
      </c>
      <c r="S7" s="34">
        <f>+'Country (Q)'!S7</f>
        <v>30888.57</v>
      </c>
      <c r="T7" s="34">
        <f>+'Country (Q)'!T7</f>
        <v>41288.525000000001</v>
      </c>
      <c r="U7" s="34">
        <f>+'Country (Q)'!U7</f>
        <v>31627.951000000001</v>
      </c>
      <c r="V7" s="34">
        <f>+'Country (Q)'!V7</f>
        <v>41250.768000000011</v>
      </c>
      <c r="W7" s="34">
        <f>+'Country (Q)'!W7</f>
        <v>33267.964</v>
      </c>
      <c r="X7" s="34">
        <f>+'Country (Q)'!X7</f>
        <v>40614.011000000006</v>
      </c>
      <c r="Y7" s="34">
        <f>+'Country (Q)'!Y7</f>
        <v>32987.572</v>
      </c>
      <c r="Z7" s="34">
        <f>+'Country (Q)'!Z7</f>
        <v>41382.440000000017</v>
      </c>
      <c r="AA7" s="34">
        <f>+'Country (Q)'!AA7</f>
        <v>34256.034</v>
      </c>
      <c r="AB7" s="34">
        <f>+'Country (Q)'!AB7</f>
        <v>45852.813000000009</v>
      </c>
      <c r="AC7" s="34">
        <f>+'Country (Q)'!AC7</f>
        <v>34915</v>
      </c>
      <c r="AD7" s="34">
        <f>+'Country (Q)'!AD7</f>
        <v>42651.290000000008</v>
      </c>
      <c r="AE7" s="34">
        <f>+'Country (Q)'!AE7</f>
        <v>35971.745000000003</v>
      </c>
      <c r="AF7" s="34">
        <f>+'Country (Q)'!AF7</f>
        <v>49725.059000000001</v>
      </c>
      <c r="AG7" s="34">
        <f>+'Country (Q)'!AG7</f>
        <v>37441.377999999997</v>
      </c>
      <c r="AH7" s="34">
        <f>+'Country (Q)'!AH7</f>
        <v>43733.739000000001</v>
      </c>
      <c r="AI7" s="34">
        <f>+'Country (Q)'!AI7</f>
        <v>36355.156999999999</v>
      </c>
      <c r="AJ7" s="34">
        <f>+'Country (Q)'!AJ7</f>
        <v>49226.578000000001</v>
      </c>
      <c r="AK7" s="34">
        <f>+'Country (Q)'!AK7</f>
        <v>36632.976999999999</v>
      </c>
      <c r="AL7" s="34">
        <f>+'Country (Q)'!AL7</f>
        <v>44014.418000000005</v>
      </c>
      <c r="AM7" s="34">
        <f>+'Country (Q)'!AM7</f>
        <v>33165.071000000004</v>
      </c>
      <c r="AN7" s="34">
        <f>+'Country (Q)'!AN7</f>
        <v>47317.654000000002</v>
      </c>
      <c r="AO7" s="34">
        <f>+'Country (Q)'!AO7</f>
        <v>34941.534</v>
      </c>
      <c r="AP7" s="34">
        <f>+'Country (Q)'!AP7</f>
        <v>36558.786999999997</v>
      </c>
      <c r="AQ7" s="34">
        <f>+'Country (Q)'!AQ7</f>
        <v>27520.856</v>
      </c>
      <c r="AR7" s="34">
        <f>+'Country (Q)'!AR7</f>
        <v>9795.0460000000021</v>
      </c>
      <c r="AS7" s="34">
        <f>+'Country (Q)'!AS7</f>
        <v>21275.326000000001</v>
      </c>
      <c r="AT7" s="34">
        <f>+'Country (Q)'!AT7</f>
        <v>39609.744999999995</v>
      </c>
      <c r="AU7" s="44"/>
      <c r="AV7" s="34">
        <f>+'Country (Q)'!AV7</f>
        <v>27995.973999999998</v>
      </c>
      <c r="AW7" s="34">
        <f>+'Country (Q)'!AW7</f>
        <v>14903.316000000001</v>
      </c>
      <c r="AX7" s="34">
        <f>+'Country (Q)'!AX7</f>
        <v>28508.698</v>
      </c>
      <c r="AY7" s="34">
        <f>+'Country (Q)'!AY7</f>
        <v>45500.006999999998</v>
      </c>
      <c r="AZ7" s="34">
        <f>+'Country (Q)'!AZ7</f>
        <v>29186.569</v>
      </c>
      <c r="BA7" s="34">
        <f>+'Country (Q)'!BA7</f>
        <v>50707.15</v>
      </c>
      <c r="BB7" s="34">
        <f>+'Country (Q)'!BB7</f>
        <v>52573.932000000001</v>
      </c>
      <c r="BC7" s="34">
        <f>+'Country (Q)'!BC7</f>
        <v>61672.245999999999</v>
      </c>
      <c r="BD7" s="34">
        <f>+'Country (Q)'!BD7</f>
        <v>38475.853000000003</v>
      </c>
      <c r="BE7" s="34">
        <f>+'Country (Q)'!BE7</f>
        <v>50463.61</v>
      </c>
      <c r="BF7" s="34">
        <f>+'Country (Q)'!BF7</f>
        <v>33232.084000000003</v>
      </c>
      <c r="BG7" s="34">
        <f>+'Country (Q)'!BG7</f>
        <v>53529.887000000002</v>
      </c>
      <c r="BH7" s="34">
        <f>+'Country (Q)'!BH7</f>
        <v>41582.707000000002</v>
      </c>
      <c r="BI7" s="34">
        <f>+'Country (Q)'!BI7</f>
        <v>55422.023999999998</v>
      </c>
      <c r="BJ7" s="34">
        <f>+'Country (Q)'!BJ7</f>
        <v>38695.512000000002</v>
      </c>
      <c r="BK7" s="34">
        <f>+'Country (Q)'!BK7</f>
        <v>54035.915999999997</v>
      </c>
      <c r="BL7" s="34">
        <f>+'Country (Q)'!BL7</f>
        <v>44394.864000000001</v>
      </c>
      <c r="BM7" s="34">
        <f>+'Country (Q)'!BM7</f>
        <v>68024.395000000004</v>
      </c>
      <c r="BN7" s="34">
        <f>+'Country (Q)'!BN7</f>
        <v>41179.713000000003</v>
      </c>
      <c r="BO7" s="34">
        <f>+'Country (Q)'!BO7</f>
        <v>59612.870999999999</v>
      </c>
      <c r="BP7" s="34">
        <f>+'Country (Q)'!BP7</f>
        <v>50782.627999999997</v>
      </c>
      <c r="BQ7" s="34">
        <f>+'Country (Q)'!BQ7</f>
        <v>67323.02</v>
      </c>
      <c r="BR7" s="34">
        <f>+'Country (Q)'!BR7</f>
        <v>43138.27</v>
      </c>
      <c r="BS7" s="34">
        <f>+'Country (Q)'!BS7</f>
        <v>61951.445</v>
      </c>
      <c r="BT7" s="34">
        <f>+'Country (Q)'!BT7</f>
        <v>47814.591</v>
      </c>
      <c r="BV7" s="27"/>
    </row>
    <row r="8" spans="1:106">
      <c r="A8" s="253" t="s">
        <v>58</v>
      </c>
      <c r="B8" s="33"/>
      <c r="C8" s="34"/>
      <c r="D8" s="34"/>
      <c r="E8" s="34"/>
      <c r="F8" s="34"/>
      <c r="G8" s="254">
        <f>+G7/C7-1</f>
        <v>0.29868299193184011</v>
      </c>
      <c r="H8" s="254">
        <f t="shared" ref="H8:AT8" si="0">+H7/D7-1</f>
        <v>0.24585138764619918</v>
      </c>
      <c r="I8" s="254">
        <f t="shared" si="0"/>
        <v>0.26036021459156333</v>
      </c>
      <c r="J8" s="254">
        <f t="shared" si="0"/>
        <v>0.31034730206780026</v>
      </c>
      <c r="K8" s="254">
        <f t="shared" si="0"/>
        <v>0.22362373934075253</v>
      </c>
      <c r="L8" s="254">
        <f t="shared" si="0"/>
        <v>0.25987750810291099</v>
      </c>
      <c r="M8" s="254">
        <f t="shared" si="0"/>
        <v>0.14590013218177833</v>
      </c>
      <c r="N8" s="254">
        <f t="shared" si="0"/>
        <v>6.9486764022371972E-2</v>
      </c>
      <c r="O8" s="254">
        <f t="shared" si="0"/>
        <v>0.10665073760635946</v>
      </c>
      <c r="P8" s="254">
        <f t="shared" si="0"/>
        <v>0.13672995257346621</v>
      </c>
      <c r="Q8" s="254">
        <f t="shared" si="0"/>
        <v>0.14408302531129236</v>
      </c>
      <c r="R8" s="254">
        <f t="shared" si="0"/>
        <v>0.16528468300194055</v>
      </c>
      <c r="S8" s="254">
        <f t="shared" si="0"/>
        <v>0.16093751867489581</v>
      </c>
      <c r="T8" s="254">
        <f t="shared" si="0"/>
        <v>0.16404530031848741</v>
      </c>
      <c r="U8" s="254">
        <f t="shared" si="0"/>
        <v>0.14116847418704892</v>
      </c>
      <c r="V8" s="254">
        <f t="shared" si="0"/>
        <v>0.2012437839703598</v>
      </c>
      <c r="W8" s="254">
        <f t="shared" si="0"/>
        <v>7.7031536260824041E-2</v>
      </c>
      <c r="X8" s="254">
        <f t="shared" si="0"/>
        <v>-1.6336597153809529E-2</v>
      </c>
      <c r="Y8" s="254">
        <f t="shared" si="0"/>
        <v>4.2987957076321415E-2</v>
      </c>
      <c r="Z8" s="254">
        <f t="shared" si="0"/>
        <v>3.1919890558160802E-3</v>
      </c>
      <c r="AA8" s="254">
        <f t="shared" si="0"/>
        <v>2.9700344752086494E-2</v>
      </c>
      <c r="AB8" s="254">
        <f t="shared" si="0"/>
        <v>0.1289900177552028</v>
      </c>
      <c r="AC8" s="254">
        <f t="shared" si="0"/>
        <v>5.8428913773951097E-2</v>
      </c>
      <c r="AD8" s="254">
        <f t="shared" si="0"/>
        <v>3.0661555964317078E-2</v>
      </c>
      <c r="AE8" s="254">
        <f t="shared" si="0"/>
        <v>5.0084928103469428E-2</v>
      </c>
      <c r="AF8" s="254">
        <f t="shared" si="0"/>
        <v>8.4449475324447132E-2</v>
      </c>
      <c r="AG8" s="254">
        <f t="shared" si="0"/>
        <v>7.2357955033653054E-2</v>
      </c>
      <c r="AH8" s="254">
        <f t="shared" si="0"/>
        <v>2.5379044807319895E-2</v>
      </c>
      <c r="AI8" s="254">
        <f t="shared" si="0"/>
        <v>1.0658698931619748E-2</v>
      </c>
      <c r="AJ8" s="254">
        <f t="shared" si="0"/>
        <v>-1.0024744264255148E-2</v>
      </c>
      <c r="AK8" s="254">
        <f t="shared" si="0"/>
        <v>-2.1591112378395838E-2</v>
      </c>
      <c r="AL8" s="254">
        <f t="shared" si="0"/>
        <v>6.4179054070818697E-3</v>
      </c>
      <c r="AM8" s="254">
        <f t="shared" si="0"/>
        <v>-8.774782625749622E-2</v>
      </c>
      <c r="AN8" s="254">
        <f t="shared" si="0"/>
        <v>-3.8778320118046827E-2</v>
      </c>
      <c r="AO8" s="254">
        <f t="shared" si="0"/>
        <v>-4.6172687521410016E-2</v>
      </c>
      <c r="AP8" s="254">
        <f t="shared" si="0"/>
        <v>-0.16939065285379917</v>
      </c>
      <c r="AQ8" s="254">
        <f t="shared" si="0"/>
        <v>-0.17018552440306867</v>
      </c>
      <c r="AR8" s="254">
        <f t="shared" si="0"/>
        <v>-0.79299383693029246</v>
      </c>
      <c r="AS8" s="254">
        <f t="shared" si="0"/>
        <v>-0.39111642894670851</v>
      </c>
      <c r="AT8" s="254">
        <f t="shared" si="0"/>
        <v>8.3453480007419145E-2</v>
      </c>
      <c r="AU8" s="44"/>
      <c r="AV8" s="34"/>
      <c r="AW8" s="34"/>
      <c r="AX8" s="34"/>
      <c r="AY8" s="34"/>
      <c r="AZ8" s="254">
        <f t="shared" ref="AZ8" si="1">+AZ7/AV7-1</f>
        <v>4.2527364827528391E-2</v>
      </c>
      <c r="BA8" s="254">
        <f t="shared" ref="BA8" si="2">+BA7/AW7-1</f>
        <v>2.4024072226610507</v>
      </c>
      <c r="BB8" s="254">
        <f t="shared" ref="BB8" si="3">+BB7/AX7-1</f>
        <v>0.8441365508870311</v>
      </c>
      <c r="BC8" s="254">
        <f t="shared" ref="BC8" si="4">+BC7/AY7-1</f>
        <v>0.35543376949370575</v>
      </c>
      <c r="BD8" s="254">
        <f t="shared" ref="BD8" si="5">+BD7/AZ7-1</f>
        <v>0.31827255886089256</v>
      </c>
      <c r="BE8" s="254">
        <f t="shared" ref="BE8" si="6">+BE7/BA7-1</f>
        <v>-4.802872967618943E-3</v>
      </c>
      <c r="BF8" s="254">
        <f t="shared" ref="BF8" si="7">+BF7/BB7-1</f>
        <v>-0.36789806781048828</v>
      </c>
      <c r="BG8" s="254">
        <f t="shared" ref="BG8" si="8">+BG7/BC7-1</f>
        <v>-0.13202630888455069</v>
      </c>
      <c r="BH8" s="254">
        <f t="shared" ref="BH8" si="9">+BH7/BD7-1</f>
        <v>8.0748151314540051E-2</v>
      </c>
      <c r="BI8" s="254">
        <f t="shared" ref="BI8" si="10">+BI7/BE7-1</f>
        <v>9.8257219410184726E-2</v>
      </c>
      <c r="BJ8" s="254">
        <f t="shared" ref="BJ8" si="11">+BJ7/BF7-1</f>
        <v>0.16440220842003161</v>
      </c>
      <c r="BK8" s="254">
        <f t="shared" ref="BK8:BT8" si="12">+BK7/BG7-1</f>
        <v>9.4532050852265126E-3</v>
      </c>
      <c r="BL8" s="254">
        <f t="shared" si="12"/>
        <v>6.7628040666039446E-2</v>
      </c>
      <c r="BM8" s="254">
        <f t="shared" si="12"/>
        <v>0.22738922346105594</v>
      </c>
      <c r="BN8" s="254">
        <f t="shared" si="12"/>
        <v>6.4198685366923192E-2</v>
      </c>
      <c r="BO8" s="254">
        <f t="shared" si="12"/>
        <v>0.10320829945771637</v>
      </c>
      <c r="BP8" s="254">
        <f t="shared" si="12"/>
        <v>0.14388520257658621</v>
      </c>
      <c r="BQ8" s="254">
        <f t="shared" si="12"/>
        <v>-1.0310639293447554E-2</v>
      </c>
      <c r="BR8" s="254">
        <f t="shared" si="12"/>
        <v>4.7561210540733923E-2</v>
      </c>
      <c r="BS8" s="254">
        <f t="shared" si="12"/>
        <v>3.9229346964349432E-2</v>
      </c>
      <c r="BT8" s="254">
        <f t="shared" si="12"/>
        <v>-5.844591185788961E-2</v>
      </c>
    </row>
    <row r="9" spans="1:106">
      <c r="A9" s="33" t="s">
        <v>49</v>
      </c>
      <c r="B9" s="33"/>
      <c r="C9" s="34">
        <f>+'Country (Q)'!C8</f>
        <v>-6823.1480000000001</v>
      </c>
      <c r="D9" s="34">
        <f>+'Country (Q)'!D8</f>
        <v>-7697.7700000000013</v>
      </c>
      <c r="E9" s="34">
        <f>+'Country (Q)'!E8</f>
        <v>-7468.7340000000004</v>
      </c>
      <c r="F9" s="34">
        <f>+'Country (Q)'!F8</f>
        <v>-7578.2569999999978</v>
      </c>
      <c r="G9" s="34">
        <f>+'Country (Q)'!G8</f>
        <v>-7548.424</v>
      </c>
      <c r="H9" s="34">
        <f>+'Country (Q)'!H8</f>
        <v>-8491.8770000000004</v>
      </c>
      <c r="I9" s="34">
        <f>+'Country (Q)'!I8</f>
        <v>-8430.2390000000014</v>
      </c>
      <c r="J9" s="34">
        <f>+'Country (Q)'!J8</f>
        <v>-10139.010000000002</v>
      </c>
      <c r="K9" s="34">
        <f>+'Country (Q)'!K8</f>
        <v>-9915.1790000000001</v>
      </c>
      <c r="L9" s="34">
        <f>+'Country (Q)'!L8</f>
        <v>-11542.674000000003</v>
      </c>
      <c r="M9" s="34">
        <f>+'Country (Q)'!M8</f>
        <v>-10880.362000000001</v>
      </c>
      <c r="N9" s="34">
        <f>+'Country (Q)'!N8</f>
        <v>-11189.315000000002</v>
      </c>
      <c r="O9" s="34">
        <f>+'Country (Q)'!O8</f>
        <v>-10923.79</v>
      </c>
      <c r="P9" s="34">
        <f>+'Country (Q)'!P8</f>
        <v>-12848.290999999997</v>
      </c>
      <c r="Q9" s="34">
        <f>+'Country (Q)'!Q8</f>
        <v>-12528.311000000002</v>
      </c>
      <c r="R9" s="34">
        <f>+'Country (Q)'!R8</f>
        <v>-13114.853999999999</v>
      </c>
      <c r="S9" s="34">
        <f>+'Country (Q)'!S8</f>
        <v>-13190.601000000001</v>
      </c>
      <c r="T9" s="34">
        <f>+'Country (Q)'!T8</f>
        <v>-15959.227000000001</v>
      </c>
      <c r="U9" s="34">
        <f>+'Country (Q)'!U8</f>
        <v>-14906.841999999997</v>
      </c>
      <c r="V9" s="34">
        <f>+'Country (Q)'!V8</f>
        <v>-17859.277999999998</v>
      </c>
      <c r="W9" s="34">
        <f>+'Country (Q)'!W8</f>
        <v>-15232.914000000001</v>
      </c>
      <c r="X9" s="34">
        <f>+'Country (Q)'!X8</f>
        <v>-15988.611000000001</v>
      </c>
      <c r="Y9" s="34">
        <f>+'Country (Q)'!Y8</f>
        <v>-15041.146000000001</v>
      </c>
      <c r="Z9" s="34">
        <f>+'Country (Q)'!Z8</f>
        <v>-17775.009999999995</v>
      </c>
      <c r="AA9" s="34">
        <f>+'Country (Q)'!AA8</f>
        <v>-15493.71</v>
      </c>
      <c r="AB9" s="34">
        <f>+'Country (Q)'!AB8</f>
        <v>-18698.693999999996</v>
      </c>
      <c r="AC9" s="34">
        <f>+'Country (Q)'!AC8</f>
        <v>-16714</v>
      </c>
      <c r="AD9" s="34">
        <f>+'Country (Q)'!AD8</f>
        <v>-18012.03</v>
      </c>
      <c r="AE9" s="34">
        <f>+'Country (Q)'!AE8</f>
        <v>-15756.74</v>
      </c>
      <c r="AF9" s="34">
        <f>+'Country (Q)'!AF8</f>
        <v>-20379.103000000003</v>
      </c>
      <c r="AG9" s="34">
        <f>+'Country (Q)'!AG8</f>
        <v>-17913.707000000002</v>
      </c>
      <c r="AH9" s="34">
        <f>+'Country (Q)'!AH8</f>
        <v>-19350.289999999994</v>
      </c>
      <c r="AI9" s="34">
        <f>+'Country (Q)'!AI8</f>
        <v>-16388.364000000001</v>
      </c>
      <c r="AJ9" s="34">
        <f>+'Country (Q)'!AJ8</f>
        <v>-19254.743000000002</v>
      </c>
      <c r="AK9" s="34">
        <f>+'Country (Q)'!AK8</f>
        <v>-17106.843999999997</v>
      </c>
      <c r="AL9" s="34">
        <f>+'Country (Q)'!AL8</f>
        <v>-20550.563999999998</v>
      </c>
      <c r="AM9" s="34">
        <f>+'Country (Q)'!AM8</f>
        <v>-15204.971</v>
      </c>
      <c r="AN9" s="34">
        <f>+'Country (Q)'!AN8</f>
        <v>-19837.536</v>
      </c>
      <c r="AO9" s="34">
        <f>+'Country (Q)'!AO8</f>
        <v>-17339.499000000003</v>
      </c>
      <c r="AP9" s="34">
        <f>+'Country (Q)'!AP8</f>
        <v>-16918.980999999992</v>
      </c>
      <c r="AQ9" s="34">
        <f>+'Country (Q)'!AQ8</f>
        <v>-12954.593999999999</v>
      </c>
      <c r="AR9" s="34">
        <f>+'Country (Q)'!AR8</f>
        <v>-5183.4410000000007</v>
      </c>
      <c r="AS9" s="34">
        <f>+'Country (Q)'!AS8</f>
        <v>-11089.632000000001</v>
      </c>
      <c r="AT9" s="34">
        <f>+'Country (Q)'!AT8</f>
        <v>-18040.059000000001</v>
      </c>
      <c r="AU9" s="44"/>
      <c r="AV9" s="34">
        <f>+'Country (Q)'!AV8</f>
        <v>-13203.743</v>
      </c>
      <c r="AW9" s="34">
        <f>+'Country (Q)'!AW8</f>
        <v>-7534.7049999999999</v>
      </c>
      <c r="AX9" s="34">
        <f>+'Country (Q)'!AX8</f>
        <v>-14619.960999999999</v>
      </c>
      <c r="AY9" s="34">
        <f>+'Country (Q)'!AY8</f>
        <v>-20874.386999999999</v>
      </c>
      <c r="AZ9" s="34">
        <f>+'Country (Q)'!AZ8</f>
        <v>-12376.45</v>
      </c>
      <c r="BA9" s="34">
        <f>+'Country (Q)'!BA8</f>
        <v>-20680.901000000002</v>
      </c>
      <c r="BB9" s="34">
        <f>+'Country (Q)'!BB8</f>
        <v>-19896.216</v>
      </c>
      <c r="BC9" s="34">
        <f>+'Country (Q)'!BC8</f>
        <v>-23923.212</v>
      </c>
      <c r="BD9" s="34">
        <f>+'Country (Q)'!BD8</f>
        <v>-15242.834999999999</v>
      </c>
      <c r="BE9" s="34">
        <f>+'Country (Q)'!BE8</f>
        <v>-19970.364000000001</v>
      </c>
      <c r="BF9" s="34">
        <f>+'Country (Q)'!BF8</f>
        <v>-13135.486000000001</v>
      </c>
      <c r="BG9" s="34">
        <f>+'Country (Q)'!BG8</f>
        <v>-22298.499</v>
      </c>
      <c r="BH9" s="34">
        <f>+'Country (Q)'!BH8</f>
        <v>-17373.227999999999</v>
      </c>
      <c r="BI9" s="34">
        <f>+'Country (Q)'!BI8</f>
        <v>-22511.875</v>
      </c>
      <c r="BJ9" s="34">
        <f>+'Country (Q)'!BJ8</f>
        <v>-16473.303</v>
      </c>
      <c r="BK9" s="34">
        <f>+'Country (Q)'!BK8</f>
        <v>-24001.966</v>
      </c>
      <c r="BL9" s="34">
        <f>+'Country (Q)'!BL8</f>
        <v>-19330.852999999999</v>
      </c>
      <c r="BM9" s="34">
        <f>+'Country (Q)'!BM8</f>
        <v>-29493.74</v>
      </c>
      <c r="BN9" s="34">
        <f>+'Country (Q)'!BN8</f>
        <v>-18375.239000000001</v>
      </c>
      <c r="BO9" s="34">
        <f>+'Country (Q)'!BO8</f>
        <v>-25655.064999999999</v>
      </c>
      <c r="BP9" s="34">
        <f>+'Country (Q)'!BP8</f>
        <v>-22008.432000000001</v>
      </c>
      <c r="BQ9" s="34">
        <f>+'Country (Q)'!BQ8</f>
        <v>-29693.021000000001</v>
      </c>
      <c r="BR9" s="34">
        <f>+'Country (Q)'!BR8</f>
        <v>-18902.654999999999</v>
      </c>
      <c r="BS9" s="34">
        <f>+'Country (Q)'!BS8</f>
        <v>-28178.352999999999</v>
      </c>
      <c r="BT9" s="34">
        <f>+'Country (Q)'!BT8</f>
        <v>-20936.486000000001</v>
      </c>
    </row>
    <row r="10" spans="1:106">
      <c r="A10" s="253" t="s">
        <v>58</v>
      </c>
      <c r="B10" s="33"/>
      <c r="C10" s="34"/>
      <c r="D10" s="34"/>
      <c r="E10" s="34"/>
      <c r="F10" s="34"/>
      <c r="G10" s="254">
        <f>+G9/C9-1</f>
        <v>0.10629638987751688</v>
      </c>
      <c r="H10" s="254">
        <f t="shared" ref="H10" si="13">+H9/D9-1</f>
        <v>0.10316065561844523</v>
      </c>
      <c r="I10" s="254">
        <f t="shared" ref="I10" si="14">+I9/E9-1</f>
        <v>0.12873734691850069</v>
      </c>
      <c r="J10" s="254">
        <f t="shared" ref="J10" si="15">+J9/F9-1</f>
        <v>0.3379079120700188</v>
      </c>
      <c r="K10" s="254">
        <f t="shared" ref="K10" si="16">+K9/G9-1</f>
        <v>0.31354293293540492</v>
      </c>
      <c r="L10" s="254">
        <f t="shared" ref="L10" si="17">+L9/H9-1</f>
        <v>0.35926062047295337</v>
      </c>
      <c r="M10" s="254">
        <f t="shared" ref="M10" si="18">+M9/I9-1</f>
        <v>0.2906350579147281</v>
      </c>
      <c r="N10" s="254">
        <f t="shared" ref="N10" si="19">+N9/J9-1</f>
        <v>0.10359048861772502</v>
      </c>
      <c r="O10" s="254">
        <f t="shared" ref="O10" si="20">+O9/K9-1</f>
        <v>0.10172393256843892</v>
      </c>
      <c r="P10" s="254">
        <f t="shared" ref="P10" si="21">+P9/L9-1</f>
        <v>0.11311217833926479</v>
      </c>
      <c r="Q10" s="254">
        <f t="shared" ref="Q10" si="22">+Q9/M9-1</f>
        <v>0.15146086132060677</v>
      </c>
      <c r="R10" s="254">
        <f t="shared" ref="R10" si="23">+R9/N9-1</f>
        <v>0.17208729935657341</v>
      </c>
      <c r="S10" s="254">
        <f t="shared" ref="S10" si="24">+S9/O9-1</f>
        <v>0.20751140400904799</v>
      </c>
      <c r="T10" s="254">
        <f t="shared" ref="T10" si="25">+T9/P9-1</f>
        <v>0.24212838890401867</v>
      </c>
      <c r="U10" s="254">
        <f t="shared" ref="U10" si="26">+U9/Q9-1</f>
        <v>0.18985248689947065</v>
      </c>
      <c r="V10" s="254">
        <f t="shared" ref="V10" si="27">+V9/R9-1</f>
        <v>0.36175957429644279</v>
      </c>
      <c r="W10" s="254">
        <f t="shared" ref="W10" si="28">+W9/S9-1</f>
        <v>0.15483092847702684</v>
      </c>
      <c r="X10" s="254">
        <f t="shared" ref="X10" si="29">+X9/T9-1</f>
        <v>1.8411919324163861E-3</v>
      </c>
      <c r="Y10" s="254">
        <f t="shared" ref="Y10" si="30">+Y9/U9-1</f>
        <v>9.0095541362820164E-3</v>
      </c>
      <c r="Z10" s="254">
        <f t="shared" ref="Z10" si="31">+Z9/V9-1</f>
        <v>-4.7184438251088867E-3</v>
      </c>
      <c r="AA10" s="254">
        <f t="shared" ref="AA10" si="32">+AA9/W9-1</f>
        <v>1.7120558811006159E-2</v>
      </c>
      <c r="AB10" s="254">
        <f t="shared" ref="AB10" si="33">+AB9/X9-1</f>
        <v>0.16950084031689783</v>
      </c>
      <c r="AC10" s="254">
        <f t="shared" ref="AC10" si="34">+AC9/Y9-1</f>
        <v>0.11121852018456568</v>
      </c>
      <c r="AD10" s="254">
        <f t="shared" ref="AD10" si="35">+AD9/Z9-1</f>
        <v>1.333445100734143E-2</v>
      </c>
      <c r="AE10" s="254">
        <f t="shared" ref="AE10" si="36">+AE9/AA9-1</f>
        <v>1.697656661961533E-2</v>
      </c>
      <c r="AF10" s="254">
        <f t="shared" ref="AF10" si="37">+AF9/AB9-1</f>
        <v>8.9867720173398613E-2</v>
      </c>
      <c r="AG10" s="254">
        <f t="shared" ref="AG10" si="38">+AG9/AC9-1</f>
        <v>7.1778568864425241E-2</v>
      </c>
      <c r="AH10" s="254">
        <f t="shared" ref="AH10" si="39">+AH9/AD9-1</f>
        <v>7.4298121866330114E-2</v>
      </c>
      <c r="AI10" s="254">
        <f t="shared" ref="AI10" si="40">+AI9/AE9-1</f>
        <v>4.0085956866712458E-2</v>
      </c>
      <c r="AJ10" s="254">
        <f t="shared" ref="AJ10" si="41">+AJ9/AF9-1</f>
        <v>-5.5172202623442246E-2</v>
      </c>
      <c r="AK10" s="254">
        <f t="shared" ref="AK10" si="42">+AK9/AG9-1</f>
        <v>-4.5041654415805987E-2</v>
      </c>
      <c r="AL10" s="254">
        <f t="shared" ref="AL10" si="43">+AL9/AH9-1</f>
        <v>6.2028734453075662E-2</v>
      </c>
      <c r="AM10" s="254">
        <f t="shared" ref="AM10" si="44">+AM9/AI9-1</f>
        <v>-7.220934316567551E-2</v>
      </c>
      <c r="AN10" s="254">
        <f t="shared" ref="AN10" si="45">+AN9/AJ9-1</f>
        <v>3.0267503440580823E-2</v>
      </c>
      <c r="AO10" s="254">
        <f t="shared" ref="AO10" si="46">+AO9/AK9-1</f>
        <v>1.3600112329311465E-2</v>
      </c>
      <c r="AP10" s="254">
        <f t="shared" ref="AP10" si="47">+AP9/AL9-1</f>
        <v>-0.17671451742151734</v>
      </c>
      <c r="AQ10" s="254">
        <f t="shared" ref="AQ10" si="48">+AQ9/AM9-1</f>
        <v>-0.14800271569080936</v>
      </c>
      <c r="AR10" s="254">
        <f t="shared" ref="AR10" si="49">+AR9/AN9-1</f>
        <v>-0.73870540171924581</v>
      </c>
      <c r="AS10" s="254">
        <f t="shared" ref="AS10" si="50">+AS9/AO9-1</f>
        <v>-0.36044103696421681</v>
      </c>
      <c r="AT10" s="254">
        <f t="shared" ref="AT10" si="51">+AT9/AP9-1</f>
        <v>6.6261555586592857E-2</v>
      </c>
      <c r="AU10" s="44"/>
      <c r="AV10" s="34"/>
      <c r="AW10" s="34"/>
      <c r="AX10" s="34"/>
      <c r="AY10" s="34"/>
      <c r="AZ10" s="254">
        <f t="shared" ref="AZ10" si="52">+AZ9/AV9-1</f>
        <v>-6.2655945363371601E-2</v>
      </c>
      <c r="BA10" s="254">
        <f t="shared" ref="BA10" si="53">+BA9/AW9-1</f>
        <v>1.7447525815542879</v>
      </c>
      <c r="BB10" s="254">
        <f t="shared" ref="BB10" si="54">+BB9/AX9-1</f>
        <v>0.36089391756927403</v>
      </c>
      <c r="BC10" s="254">
        <f t="shared" ref="BC10" si="55">+BC9/AY9-1</f>
        <v>0.14605578597349944</v>
      </c>
      <c r="BD10" s="254">
        <f t="shared" ref="BD10" si="56">+BD9/AZ9-1</f>
        <v>0.23159993374513688</v>
      </c>
      <c r="BE10" s="254">
        <f t="shared" ref="BE10" si="57">+BE9/BA9-1</f>
        <v>-3.4357158810440658E-2</v>
      </c>
      <c r="BF10" s="254">
        <f t="shared" ref="BF10" si="58">+BF9/BB9-1</f>
        <v>-0.33979978906541819</v>
      </c>
      <c r="BG10" s="254">
        <f t="shared" ref="BG10" si="59">+BG9/BC9-1</f>
        <v>-6.7913664770433035E-2</v>
      </c>
      <c r="BH10" s="254">
        <f t="shared" ref="BH10" si="60">+BH9/BD9-1</f>
        <v>0.13976356760405784</v>
      </c>
      <c r="BI10" s="254">
        <f t="shared" ref="BI10" si="61">+BI9/BE9-1</f>
        <v>0.12726412998781589</v>
      </c>
      <c r="BJ10" s="254">
        <f t="shared" ref="BJ10" si="62">+BJ9/BF9-1</f>
        <v>0.25410685223218987</v>
      </c>
      <c r="BK10" s="254">
        <f t="shared" ref="BK10:BT10" si="63">+BK9/BG9-1</f>
        <v>7.6393796730443553E-2</v>
      </c>
      <c r="BL10" s="254">
        <f t="shared" si="63"/>
        <v>0.11268055654366593</v>
      </c>
      <c r="BM10" s="254">
        <f t="shared" si="63"/>
        <v>0.31014142535883837</v>
      </c>
      <c r="BN10" s="254">
        <f t="shared" si="63"/>
        <v>0.11545565573582905</v>
      </c>
      <c r="BO10" s="254">
        <f t="shared" si="63"/>
        <v>6.887348311384156E-2</v>
      </c>
      <c r="BP10" s="254">
        <f t="shared" si="63"/>
        <v>0.1385132358101322</v>
      </c>
      <c r="BQ10" s="254">
        <f t="shared" si="63"/>
        <v>6.7567219348918517E-3</v>
      </c>
      <c r="BR10" s="254">
        <f t="shared" si="63"/>
        <v>2.8702538236373254E-2</v>
      </c>
      <c r="BS10" s="254">
        <f t="shared" si="63"/>
        <v>9.8354379534801417E-2</v>
      </c>
      <c r="BT10" s="254">
        <f t="shared" si="63"/>
        <v>-4.87061504427031E-2</v>
      </c>
    </row>
    <row r="11" spans="1:106">
      <c r="A11" s="34" t="s">
        <v>46</v>
      </c>
      <c r="B11" s="34"/>
      <c r="C11" s="34">
        <f>+'Country (Q)'!C9</f>
        <v>8306.4480000000003</v>
      </c>
      <c r="D11" s="34">
        <f>+'Country (Q)'!D9</f>
        <v>12181.828999999998</v>
      </c>
      <c r="E11" s="34">
        <f>+'Country (Q)'!E9</f>
        <v>9304.7120000000032</v>
      </c>
      <c r="F11" s="34">
        <f>+'Country (Q)'!F9</f>
        <v>13450.180999999997</v>
      </c>
      <c r="G11" s="34">
        <f>+'Country (Q)'!G9</f>
        <v>12100.125</v>
      </c>
      <c r="H11" s="34">
        <f>+'Country (Q)'!H9</f>
        <v>16275.148999999998</v>
      </c>
      <c r="I11" s="34">
        <f>+'Country (Q)'!I9</f>
        <v>12710.345000000001</v>
      </c>
      <c r="J11" s="34">
        <f>+'Country (Q)'!J9</f>
        <v>17415.546999999999</v>
      </c>
      <c r="K11" s="34">
        <f>+'Country (Q)'!K9</f>
        <v>14127.252</v>
      </c>
      <c r="L11" s="34">
        <f>+'Country (Q)'!L9</f>
        <v>19660.745000000003</v>
      </c>
      <c r="M11" s="34">
        <f>+'Country (Q)'!M9</f>
        <v>13344.635999999991</v>
      </c>
      <c r="N11" s="34">
        <f>+'Country (Q)'!N9</f>
        <v>18279.918999999994</v>
      </c>
      <c r="O11" s="34">
        <f>+'Country (Q)'!O9</f>
        <v>15682.784</v>
      </c>
      <c r="P11" s="34">
        <f>+'Country (Q)'!P9</f>
        <v>22621.57</v>
      </c>
      <c r="Q11" s="34">
        <f>+'Country (Q)'!Q9</f>
        <v>15187.097999999998</v>
      </c>
      <c r="R11" s="34">
        <f>+'Country (Q)'!R9</f>
        <v>21225.193000000007</v>
      </c>
      <c r="S11" s="34">
        <f>+'Country (Q)'!S9</f>
        <v>17697.968999999997</v>
      </c>
      <c r="T11" s="34">
        <f>+'Country (Q)'!T9</f>
        <v>25329.298000000003</v>
      </c>
      <c r="U11" s="34">
        <f>+'Country (Q)'!U9</f>
        <v>16721.109000000004</v>
      </c>
      <c r="V11" s="34">
        <f>+'Country (Q)'!V9</f>
        <v>23391.490000000005</v>
      </c>
      <c r="W11" s="34">
        <f>+'Country (Q)'!W9</f>
        <v>18035.05</v>
      </c>
      <c r="X11" s="34">
        <f>+'Country (Q)'!X9</f>
        <v>24625.400000000005</v>
      </c>
      <c r="Y11" s="34">
        <f>+'Country (Q)'!Y9</f>
        <v>17946.425999999999</v>
      </c>
      <c r="Z11" s="34">
        <f>+'Country (Q)'!Z9</f>
        <v>23607.430000000022</v>
      </c>
      <c r="AA11" s="34">
        <f>+'Country (Q)'!AA9</f>
        <v>18762.324000000001</v>
      </c>
      <c r="AB11" s="34">
        <f>+'Country (Q)'!AB9</f>
        <v>27154.119000000013</v>
      </c>
      <c r="AC11" s="34">
        <f>+'Country (Q)'!AC9</f>
        <v>18201</v>
      </c>
      <c r="AD11" s="34">
        <f>+'Country (Q)'!AD9</f>
        <v>24639.260000000009</v>
      </c>
      <c r="AE11" s="34">
        <f>+'Country (Q)'!AE9</f>
        <v>20215.005000000005</v>
      </c>
      <c r="AF11" s="34">
        <f>+'Country (Q)'!AF9</f>
        <v>29345.955999999998</v>
      </c>
      <c r="AG11" s="34">
        <f>+'Country (Q)'!AG9</f>
        <v>19527.670999999995</v>
      </c>
      <c r="AH11" s="34">
        <f>+'Country (Q)'!AH9</f>
        <v>24383.449000000008</v>
      </c>
      <c r="AI11" s="34">
        <f>+'Country (Q)'!AI9</f>
        <v>19966.792999999998</v>
      </c>
      <c r="AJ11" s="34">
        <f>+'Country (Q)'!AJ9</f>
        <v>29971.834999999999</v>
      </c>
      <c r="AK11" s="34">
        <f>+'Country (Q)'!AK9</f>
        <v>19526.133000000002</v>
      </c>
      <c r="AL11" s="34">
        <f>+'Country (Q)'!AL9</f>
        <v>23463.854000000007</v>
      </c>
      <c r="AM11" s="34">
        <f>+'Country (Q)'!AM9</f>
        <v>17960.100000000006</v>
      </c>
      <c r="AN11" s="34">
        <f>+'Country (Q)'!AN9</f>
        <v>27480.118000000002</v>
      </c>
      <c r="AO11" s="34">
        <f>+'Country (Q)'!AO9</f>
        <v>17602.034999999996</v>
      </c>
      <c r="AP11" s="34">
        <f>+'Country (Q)'!AP9</f>
        <v>19639.806000000004</v>
      </c>
      <c r="AQ11" s="34">
        <f>+'Country (Q)'!AQ9</f>
        <v>14566.262000000001</v>
      </c>
      <c r="AR11" s="34">
        <f>+'Country (Q)'!AR9</f>
        <v>4611.6050000000014</v>
      </c>
      <c r="AS11" s="34">
        <f>+'Country (Q)'!AS9</f>
        <v>10185.694</v>
      </c>
      <c r="AT11" s="34">
        <f>+'Country (Q)'!AT9</f>
        <v>21569.685999999994</v>
      </c>
      <c r="AU11" s="44"/>
      <c r="AV11" s="34">
        <f>+'Country (Q)'!AV9</f>
        <v>14792.231</v>
      </c>
      <c r="AW11" s="34">
        <f>+'Country (Q)'!AW9</f>
        <v>7368.6109999999999</v>
      </c>
      <c r="AX11" s="34">
        <f>+'Country (Q)'!AX9</f>
        <v>13888.736999999999</v>
      </c>
      <c r="AY11" s="34">
        <f>+'Country (Q)'!AY9</f>
        <v>24625.62</v>
      </c>
      <c r="AZ11" s="34">
        <f>+'Country (Q)'!AZ9</f>
        <v>16810.118999999999</v>
      </c>
      <c r="BA11" s="34">
        <f>+'Country (Q)'!BA9</f>
        <v>30026.249</v>
      </c>
      <c r="BB11" s="34">
        <f>+'Country (Q)'!BB9</f>
        <v>32677.716</v>
      </c>
      <c r="BC11" s="34">
        <f>+'Country (Q)'!BC9</f>
        <v>37749.034</v>
      </c>
      <c r="BD11" s="34">
        <f>+'Country (Q)'!BD9</f>
        <v>23233.018</v>
      </c>
      <c r="BE11" s="34">
        <f>+'Country (Q)'!BE9</f>
        <v>30493.245999999999</v>
      </c>
      <c r="BF11" s="34">
        <f>+'Country (Q)'!BF9</f>
        <v>20096.598000000002</v>
      </c>
      <c r="BG11" s="34">
        <f>+'Country (Q)'!BG9</f>
        <v>31231.388000000003</v>
      </c>
      <c r="BH11" s="34">
        <f>+'Country (Q)'!BH9</f>
        <v>24209.478999999999</v>
      </c>
      <c r="BI11" s="34">
        <f>+'Country (Q)'!BI9</f>
        <v>32910.148999999998</v>
      </c>
      <c r="BJ11" s="34">
        <f>+'Country (Q)'!BJ9</f>
        <v>22222.208999999999</v>
      </c>
      <c r="BK11" s="34">
        <f>+'Country (Q)'!BK9</f>
        <v>30033.95</v>
      </c>
      <c r="BL11" s="34">
        <f>+'Country (Q)'!BL9</f>
        <v>25064.010999999999</v>
      </c>
      <c r="BM11" s="34">
        <f>+'Country (Q)'!BM9</f>
        <v>38530.654999999999</v>
      </c>
      <c r="BN11" s="34">
        <f>+'Country (Q)'!BN9</f>
        <v>22804.473999999998</v>
      </c>
      <c r="BO11" s="34">
        <f>+'Country (Q)'!BO9</f>
        <v>33957.805999999997</v>
      </c>
      <c r="BP11" s="34">
        <f>+'Country (Q)'!BP9</f>
        <v>28774.196</v>
      </c>
      <c r="BQ11" s="34">
        <f>+'Country (Q)'!BQ9</f>
        <v>37629.999000000003</v>
      </c>
      <c r="BR11" s="34">
        <f>+'Country (Q)'!BR9</f>
        <v>24235.615000000002</v>
      </c>
      <c r="BS11" s="34">
        <f>+'Country (Q)'!BS9</f>
        <v>33773.091999999997</v>
      </c>
      <c r="BT11" s="34">
        <f>+'Country (Q)'!BT9</f>
        <v>26878.105</v>
      </c>
      <c r="BV11" s="27"/>
    </row>
    <row r="12" spans="1:106">
      <c r="A12" s="253" t="s">
        <v>58</v>
      </c>
      <c r="B12" s="34"/>
      <c r="C12" s="34"/>
      <c r="D12" s="34"/>
      <c r="E12" s="34"/>
      <c r="F12" s="34"/>
      <c r="G12" s="254">
        <f>+G11/C11-1</f>
        <v>0.456714711270088</v>
      </c>
      <c r="H12" s="254">
        <f t="shared" ref="H12" si="64">+H11/D11-1</f>
        <v>0.33601850756565366</v>
      </c>
      <c r="I12" s="254">
        <f t="shared" ref="I12" si="65">+I11/E11-1</f>
        <v>0.36601165087108511</v>
      </c>
      <c r="J12" s="254">
        <f t="shared" ref="J12" si="66">+J11/F11-1</f>
        <v>0.29481878347956836</v>
      </c>
      <c r="K12" s="254">
        <f t="shared" ref="K12" si="67">+K11/G11-1</f>
        <v>0.16752942634890133</v>
      </c>
      <c r="L12" s="254">
        <f t="shared" ref="L12" si="68">+L11/H11-1</f>
        <v>0.20802242732155674</v>
      </c>
      <c r="M12" s="254">
        <f t="shared" ref="M12" si="69">+M11/I11-1</f>
        <v>4.9903523468481037E-2</v>
      </c>
      <c r="N12" s="254">
        <f t="shared" ref="N12" si="70">+N11/J11-1</f>
        <v>4.9632205063670831E-2</v>
      </c>
      <c r="O12" s="254">
        <f t="shared" ref="O12" si="71">+O11/K11-1</f>
        <v>0.11010860427774616</v>
      </c>
      <c r="P12" s="254">
        <f t="shared" ref="P12" si="72">+P11/L11-1</f>
        <v>0.15059576836991662</v>
      </c>
      <c r="Q12" s="254">
        <f t="shared" ref="Q12" si="73">+Q11/M11-1</f>
        <v>0.1380676100869298</v>
      </c>
      <c r="R12" s="254">
        <f t="shared" ref="R12" si="74">+R11/N11-1</f>
        <v>0.16112073581945374</v>
      </c>
      <c r="S12" s="254">
        <f t="shared" ref="S12" si="75">+S11/O11-1</f>
        <v>0.12849663682162538</v>
      </c>
      <c r="T12" s="254">
        <f t="shared" ref="T12" si="76">+T11/P11-1</f>
        <v>0.11969673192444219</v>
      </c>
      <c r="U12" s="254">
        <f t="shared" ref="U12" si="77">+U11/Q11-1</f>
        <v>0.10100751308775413</v>
      </c>
      <c r="V12" s="254">
        <f t="shared" ref="V12" si="78">+V11/R11-1</f>
        <v>0.10206253483772798</v>
      </c>
      <c r="W12" s="254">
        <f t="shared" ref="W12" si="79">+W11/S11-1</f>
        <v>1.9046309777127624E-2</v>
      </c>
      <c r="X12" s="254">
        <f t="shared" ref="X12" si="80">+X11/T11-1</f>
        <v>-2.7789874002824622E-2</v>
      </c>
      <c r="Y12" s="254">
        <f t="shared" ref="Y12" si="81">+Y11/U11-1</f>
        <v>7.3279649095044697E-2</v>
      </c>
      <c r="Z12" s="254">
        <f t="shared" ref="Z12" si="82">+Z11/V11-1</f>
        <v>9.2315624186409817E-3</v>
      </c>
      <c r="AA12" s="254">
        <f t="shared" ref="AA12" si="83">+AA11/W11-1</f>
        <v>4.0325588229586318E-2</v>
      </c>
      <c r="AB12" s="254">
        <f t="shared" ref="AB12" si="84">+AB11/X11-1</f>
        <v>0.10268742842755896</v>
      </c>
      <c r="AC12" s="254">
        <f t="shared" ref="AC12" si="85">+AC11/Y11-1</f>
        <v>1.418521994295685E-2</v>
      </c>
      <c r="AD12" s="254">
        <f t="shared" ref="AD12" si="86">+AD11/Z11-1</f>
        <v>4.3707849604975424E-2</v>
      </c>
      <c r="AE12" s="254">
        <f t="shared" ref="AE12" si="87">+AE11/AA11-1</f>
        <v>7.742542981349243E-2</v>
      </c>
      <c r="AF12" s="254">
        <f t="shared" ref="AF12" si="88">+AF11/AB11-1</f>
        <v>8.0718398560453597E-2</v>
      </c>
      <c r="AG12" s="254">
        <f t="shared" ref="AG12" si="89">+AG11/AC11-1</f>
        <v>7.2890006043623723E-2</v>
      </c>
      <c r="AH12" s="254">
        <f t="shared" ref="AH12" si="90">+AH11/AD11-1</f>
        <v>-1.0382251739703308E-2</v>
      </c>
      <c r="AI12" s="254">
        <f t="shared" ref="AI12" si="91">+AI11/AE11-1</f>
        <v>-1.2278601959287538E-2</v>
      </c>
      <c r="AJ12" s="254">
        <f t="shared" ref="AJ12" si="92">+AJ11/AF11-1</f>
        <v>2.1327606434085933E-2</v>
      </c>
      <c r="AK12" s="254">
        <f t="shared" ref="AK12" si="93">+AK11/AG11-1</f>
        <v>-7.8760032366065325E-5</v>
      </c>
      <c r="AL12" s="254">
        <f t="shared" ref="AL12" si="94">+AL11/AH11-1</f>
        <v>-3.7713901753603452E-2</v>
      </c>
      <c r="AM12" s="254">
        <f t="shared" ref="AM12" si="95">+AM11/AI11-1</f>
        <v>-0.10050151769490434</v>
      </c>
      <c r="AN12" s="254">
        <f t="shared" ref="AN12" si="96">+AN11/AJ11-1</f>
        <v>-8.3135283508667279E-2</v>
      </c>
      <c r="AO12" s="254">
        <f t="shared" ref="AO12" si="97">+AO11/AK11-1</f>
        <v>-9.8539634038137813E-2</v>
      </c>
      <c r="AP12" s="254">
        <f t="shared" ref="AP12" si="98">+AP11/AL11-1</f>
        <v>-0.16297612489406055</v>
      </c>
      <c r="AQ12" s="254">
        <f t="shared" ref="AQ12" si="99">+AQ11/AM11-1</f>
        <v>-0.18896542892300172</v>
      </c>
      <c r="AR12" s="254">
        <f t="shared" ref="AR12" si="100">+AR11/AN11-1</f>
        <v>-0.83218394477054281</v>
      </c>
      <c r="AS12" s="254">
        <f t="shared" ref="AS12" si="101">+AS11/AO11-1</f>
        <v>-0.42133429458582483</v>
      </c>
      <c r="AT12" s="254">
        <f t="shared" ref="AT12" si="102">+AT11/AP11-1</f>
        <v>9.8263699753449174E-2</v>
      </c>
      <c r="AU12" s="44"/>
      <c r="AV12" s="34"/>
      <c r="AW12" s="34"/>
      <c r="AX12" s="34"/>
      <c r="AY12" s="34"/>
      <c r="AZ12" s="254">
        <f t="shared" ref="AZ12" si="103">+AZ11/AV11-1</f>
        <v>0.13641539264766744</v>
      </c>
      <c r="BA12" s="254">
        <f t="shared" ref="BA12" si="104">+BA11/AW11-1</f>
        <v>3.0748858909772823</v>
      </c>
      <c r="BB12" s="254">
        <f t="shared" ref="BB12" si="105">+BB11/AX11-1</f>
        <v>1.352821282453545</v>
      </c>
      <c r="BC12" s="254">
        <f t="shared" ref="BC12" si="106">+BC11/AY11-1</f>
        <v>0.53291710015829041</v>
      </c>
      <c r="BD12" s="254">
        <f t="shared" ref="BD12" si="107">+BD11/AZ11-1</f>
        <v>0.38208527851587504</v>
      </c>
      <c r="BE12" s="254">
        <f t="shared" ref="BE12" si="108">+BE11/BA11-1</f>
        <v>1.5552958346545465E-2</v>
      </c>
      <c r="BF12" s="254">
        <f t="shared" ref="BF12" si="109">+BF11/BB11-1</f>
        <v>-0.38500603897775465</v>
      </c>
      <c r="BG12" s="254">
        <f t="shared" ref="BG12" si="110">+BG11/BC11-1</f>
        <v>-0.17265729236938876</v>
      </c>
      <c r="BH12" s="254">
        <f t="shared" ref="BH12" si="111">+BH11/BD11-1</f>
        <v>4.2029020939079009E-2</v>
      </c>
      <c r="BI12" s="254">
        <f t="shared" ref="BI12" si="112">+BI11/BE11-1</f>
        <v>7.9260272914205343E-2</v>
      </c>
      <c r="BJ12" s="254">
        <f t="shared" ref="BJ12" si="113">+BJ11/BF11-1</f>
        <v>0.10576969295997252</v>
      </c>
      <c r="BK12" s="254">
        <f t="shared" ref="BK12:BT12" si="114">+BK11/BG11-1</f>
        <v>-3.8340851197519732E-2</v>
      </c>
      <c r="BL12" s="254">
        <f t="shared" si="114"/>
        <v>3.529741387660601E-2</v>
      </c>
      <c r="BM12" s="254">
        <f t="shared" si="114"/>
        <v>0.17078336533815142</v>
      </c>
      <c r="BN12" s="254">
        <f t="shared" si="114"/>
        <v>2.6201940590154571E-2</v>
      </c>
      <c r="BO12" s="254">
        <f t="shared" si="114"/>
        <v>0.13064735074806988</v>
      </c>
      <c r="BP12" s="254">
        <f t="shared" si="114"/>
        <v>0.14802838220905667</v>
      </c>
      <c r="BQ12" s="254">
        <f t="shared" si="114"/>
        <v>-2.3375050333299452E-2</v>
      </c>
      <c r="BR12" s="254">
        <f t="shared" si="114"/>
        <v>6.2757027414883648E-2</v>
      </c>
      <c r="BS12" s="254">
        <f t="shared" si="114"/>
        <v>-5.4395151441762879E-3</v>
      </c>
      <c r="BT12" s="254">
        <f t="shared" si="114"/>
        <v>-6.5895533623250513E-2</v>
      </c>
    </row>
    <row r="13" spans="1:106">
      <c r="A13" s="244" t="s">
        <v>364</v>
      </c>
      <c r="B13" s="34"/>
      <c r="C13" s="247">
        <f>+C11/C7</f>
        <v>0.54901981520193932</v>
      </c>
      <c r="D13" s="247">
        <f t="shared" ref="D13:BK13" si="115">+D11/D7</f>
        <v>0.6127804187599557</v>
      </c>
      <c r="E13" s="247">
        <f t="shared" si="115"/>
        <v>0.55472870631353877</v>
      </c>
      <c r="F13" s="247">
        <f t="shared" si="115"/>
        <v>0.63961864404764635</v>
      </c>
      <c r="G13" s="247">
        <f t="shared" si="115"/>
        <v>0.61582791686042571</v>
      </c>
      <c r="H13" s="247">
        <f t="shared" si="115"/>
        <v>0.6571297256279377</v>
      </c>
      <c r="I13" s="247">
        <f t="shared" si="115"/>
        <v>0.60122960652364188</v>
      </c>
      <c r="J13" s="247">
        <f t="shared" si="115"/>
        <v>0.63203872230644098</v>
      </c>
      <c r="K13" s="247">
        <f t="shared" si="115"/>
        <v>0.58759665359962976</v>
      </c>
      <c r="L13" s="247">
        <f t="shared" si="115"/>
        <v>0.63008303673389121</v>
      </c>
      <c r="M13" s="247">
        <f t="shared" si="115"/>
        <v>0.55086221266148283</v>
      </c>
      <c r="N13" s="247">
        <f t="shared" si="115"/>
        <v>0.62030519693861053</v>
      </c>
      <c r="O13" s="247">
        <f t="shared" si="115"/>
        <v>0.58943267179006209</v>
      </c>
      <c r="P13" s="247">
        <f t="shared" si="115"/>
        <v>0.63776878065577991</v>
      </c>
      <c r="Q13" s="247">
        <f t="shared" si="115"/>
        <v>0.54796586260011526</v>
      </c>
      <c r="R13" s="247">
        <f t="shared" si="115"/>
        <v>0.61808864152107901</v>
      </c>
      <c r="S13" s="247">
        <f t="shared" si="115"/>
        <v>0.57296174604392491</v>
      </c>
      <c r="T13" s="247">
        <f t="shared" si="115"/>
        <v>0.61347064347781866</v>
      </c>
      <c r="U13" s="247">
        <f t="shared" si="115"/>
        <v>0.52868138691627553</v>
      </c>
      <c r="V13" s="247">
        <f t="shared" si="115"/>
        <v>0.56705586669319707</v>
      </c>
      <c r="W13" s="247">
        <f t="shared" si="115"/>
        <v>0.54211463015891204</v>
      </c>
      <c r="X13" s="247">
        <f t="shared" si="115"/>
        <v>0.60632770301854699</v>
      </c>
      <c r="Y13" s="247">
        <f t="shared" si="115"/>
        <v>0.54403597815565208</v>
      </c>
      <c r="Z13" s="247">
        <f t="shared" si="115"/>
        <v>0.57046974513827631</v>
      </c>
      <c r="AA13" s="247">
        <f t="shared" si="115"/>
        <v>0.54770858763159802</v>
      </c>
      <c r="AB13" s="247">
        <f t="shared" si="115"/>
        <v>0.59220181322354215</v>
      </c>
      <c r="AC13" s="247">
        <f t="shared" si="115"/>
        <v>0.52129457253329514</v>
      </c>
      <c r="AD13" s="247">
        <f t="shared" si="115"/>
        <v>0.57769085061671066</v>
      </c>
      <c r="AE13" s="247">
        <f t="shared" si="115"/>
        <v>0.5619689842680694</v>
      </c>
      <c r="AF13" s="247">
        <f t="shared" si="115"/>
        <v>0.59016432740683122</v>
      </c>
      <c r="AG13" s="247">
        <f t="shared" si="115"/>
        <v>0.52155321313227299</v>
      </c>
      <c r="AH13" s="247">
        <f t="shared" si="115"/>
        <v>0.55754320480121777</v>
      </c>
      <c r="AI13" s="247">
        <f t="shared" si="115"/>
        <v>0.54921487479754239</v>
      </c>
      <c r="AJ13" s="247">
        <f t="shared" si="115"/>
        <v>0.60885473290465164</v>
      </c>
      <c r="AK13" s="247">
        <f t="shared" si="115"/>
        <v>0.53302064421354567</v>
      </c>
      <c r="AL13" s="247">
        <f t="shared" si="115"/>
        <v>0.5330947236426028</v>
      </c>
      <c r="AM13" s="247">
        <f t="shared" si="115"/>
        <v>0.54153660638929446</v>
      </c>
      <c r="AN13" s="247">
        <f t="shared" si="115"/>
        <v>0.58075825145515458</v>
      </c>
      <c r="AO13" s="247">
        <f t="shared" si="115"/>
        <v>0.50375678984214023</v>
      </c>
      <c r="AP13" s="247">
        <f t="shared" si="115"/>
        <v>0.53721164216963779</v>
      </c>
      <c r="AQ13" s="247">
        <f t="shared" si="115"/>
        <v>0.529280847950369</v>
      </c>
      <c r="AR13" s="247">
        <f t="shared" si="115"/>
        <v>0.47080993800335397</v>
      </c>
      <c r="AS13" s="247">
        <f t="shared" si="115"/>
        <v>0.47875618921185975</v>
      </c>
      <c r="AT13" s="247">
        <f t="shared" si="115"/>
        <v>0.54455503311116993</v>
      </c>
      <c r="AU13" s="44"/>
      <c r="AV13" s="247">
        <f t="shared" si="115"/>
        <v>0.5283699363344172</v>
      </c>
      <c r="AW13" s="247">
        <f t="shared" si="115"/>
        <v>0.49442761597486085</v>
      </c>
      <c r="AX13" s="247">
        <f t="shared" si="115"/>
        <v>0.48717542274291165</v>
      </c>
      <c r="AY13" s="247">
        <f t="shared" si="115"/>
        <v>0.54122233431744304</v>
      </c>
      <c r="AZ13" s="247">
        <f t="shared" si="115"/>
        <v>0.57595392593079364</v>
      </c>
      <c r="BA13" s="247">
        <f t="shared" si="115"/>
        <v>0.59215019972528526</v>
      </c>
      <c r="BB13" s="247">
        <f t="shared" si="115"/>
        <v>0.62155739083772543</v>
      </c>
      <c r="BC13" s="247">
        <f t="shared" si="115"/>
        <v>0.61209111793982662</v>
      </c>
      <c r="BD13" s="247">
        <f t="shared" si="115"/>
        <v>0.60383373436841015</v>
      </c>
      <c r="BE13" s="247">
        <f t="shared" si="115"/>
        <v>0.60426208113133406</v>
      </c>
      <c r="BF13" s="247">
        <f t="shared" si="115"/>
        <v>0.60473480989034578</v>
      </c>
      <c r="BG13" s="247">
        <f t="shared" si="115"/>
        <v>0.58343833230957509</v>
      </c>
      <c r="BH13" s="247">
        <f t="shared" si="115"/>
        <v>0.58220064893803081</v>
      </c>
      <c r="BI13" s="247">
        <f t="shared" si="115"/>
        <v>0.59380994458087633</v>
      </c>
      <c r="BJ13" s="247">
        <f t="shared" si="115"/>
        <v>0.57428388594522273</v>
      </c>
      <c r="BK13" s="247">
        <f t="shared" si="115"/>
        <v>0.55581458080584778</v>
      </c>
      <c r="BL13" s="247">
        <f t="shared" ref="BL13:BM13" si="116">+BL11/BL7</f>
        <v>0.56457005927532511</v>
      </c>
      <c r="BM13" s="247">
        <f t="shared" si="116"/>
        <v>0.56642407477493917</v>
      </c>
      <c r="BN13" s="247">
        <f t="shared" ref="BN13" si="117">+BN11/BN7</f>
        <v>0.55377933304197624</v>
      </c>
      <c r="BO13" s="247">
        <f t="shared" ref="BO13:BP13" si="118">+BO11/BO7</f>
        <v>0.56963882850064373</v>
      </c>
      <c r="BP13" s="247">
        <f t="shared" si="118"/>
        <v>0.56661494556760639</v>
      </c>
      <c r="BQ13" s="247">
        <f t="shared" ref="BQ13:BR13" si="119">+BQ11/BQ7</f>
        <v>0.55894698425590539</v>
      </c>
      <c r="BR13" s="247">
        <f t="shared" si="119"/>
        <v>0.56181239998729671</v>
      </c>
      <c r="BS13" s="247">
        <f t="shared" ref="BS13:BT13" si="120">+BS11/BS7</f>
        <v>0.5451542252162157</v>
      </c>
      <c r="BT13" s="247">
        <f t="shared" si="120"/>
        <v>0.56213186054441</v>
      </c>
      <c r="BV13" s="247"/>
    </row>
    <row r="14" spans="1:106">
      <c r="A14" s="244" t="s">
        <v>370</v>
      </c>
      <c r="B14" s="34"/>
      <c r="C14" s="247"/>
      <c r="D14" s="247"/>
      <c r="E14" s="247"/>
      <c r="F14" s="247"/>
      <c r="G14" s="248">
        <f t="shared" ref="G14" si="121">+(G13-C13)*10000</f>
        <v>668.08101658486385</v>
      </c>
      <c r="H14" s="248">
        <f t="shared" ref="H14" si="122">+(H13-D13)*10000</f>
        <v>443.49306867981994</v>
      </c>
      <c r="I14" s="248">
        <f t="shared" ref="I14" si="123">+(I13-E13)*10000</f>
        <v>465.00900210103111</v>
      </c>
      <c r="J14" s="248">
        <f t="shared" ref="J14" si="124">+(J13-F13)*10000</f>
        <v>-75.79921741205365</v>
      </c>
      <c r="K14" s="248">
        <f t="shared" ref="K14" si="125">+(K13-G13)*10000</f>
        <v>-282.31263260795947</v>
      </c>
      <c r="L14" s="248">
        <f t="shared" ref="L14" si="126">+(L13-H13)*10000</f>
        <v>-270.46688894046491</v>
      </c>
      <c r="M14" s="248">
        <f t="shared" ref="M14" si="127">+(M13-I13)*10000</f>
        <v>-503.67393862159048</v>
      </c>
      <c r="N14" s="248">
        <f t="shared" ref="N14" si="128">+(N13-J13)*10000</f>
        <v>-117.33525367830455</v>
      </c>
      <c r="O14" s="248">
        <f t="shared" ref="O14" si="129">+(O13-K13)*10000</f>
        <v>18.360181904323312</v>
      </c>
      <c r="P14" s="248">
        <f t="shared" ref="P14" si="130">+(P13-L13)*10000</f>
        <v>76.857439218886995</v>
      </c>
      <c r="Q14" s="248">
        <f t="shared" ref="Q14" si="131">+(Q13-M13)*10000</f>
        <v>-28.963500613675699</v>
      </c>
      <c r="R14" s="248">
        <f t="shared" ref="R14" si="132">+(R13-N13)*10000</f>
        <v>-22.165554175315183</v>
      </c>
      <c r="S14" s="248">
        <f t="shared" ref="S14" si="133">+(S13-O13)*10000</f>
        <v>-164.70925746137178</v>
      </c>
      <c r="T14" s="248">
        <f t="shared" ref="T14" si="134">+(T13-P13)*10000</f>
        <v>-242.98137177961254</v>
      </c>
      <c r="U14" s="248">
        <f t="shared" ref="U14" si="135">+(U13-Q13)*10000</f>
        <v>-192.8447568383973</v>
      </c>
      <c r="V14" s="248">
        <f t="shared" ref="V14" si="136">+(V13-R13)*10000</f>
        <v>-510.32774827881934</v>
      </c>
      <c r="W14" s="248">
        <f t="shared" ref="W14" si="137">+(W13-S13)*10000</f>
        <v>-308.47115885012875</v>
      </c>
      <c r="X14" s="248">
        <f t="shared" ref="X14" si="138">+(X13-T13)*10000</f>
        <v>-71.429404592716622</v>
      </c>
      <c r="Y14" s="248">
        <f t="shared" ref="Y14" si="139">+(Y13-U13)*10000</f>
        <v>153.54591239376546</v>
      </c>
      <c r="Z14" s="248">
        <f t="shared" ref="Z14" si="140">+(Z13-V13)*10000</f>
        <v>34.138784450792329</v>
      </c>
      <c r="AA14" s="248">
        <f t="shared" ref="AA14" si="141">+(AA13-W13)*10000</f>
        <v>55.939574726859846</v>
      </c>
      <c r="AB14" s="248">
        <f t="shared" ref="AB14" si="142">+(AB13-X13)*10000</f>
        <v>-141.25889795004844</v>
      </c>
      <c r="AC14" s="248">
        <f t="shared" ref="AC14" si="143">+(AC13-Y13)*10000</f>
        <v>-227.41405622356936</v>
      </c>
      <c r="AD14" s="248">
        <f t="shared" ref="AD14" si="144">+(AD13-Z13)*10000</f>
        <v>72.211054784343531</v>
      </c>
      <c r="AE14" s="248">
        <f t="shared" ref="AE14" si="145">+(AE13-AA13)*10000</f>
        <v>142.60396636471384</v>
      </c>
      <c r="AF14" s="248">
        <f t="shared" ref="AF14" si="146">+(AF13-AB13)*10000</f>
        <v>-20.374858167109267</v>
      </c>
      <c r="AG14" s="248">
        <f t="shared" ref="AG14" si="147">+(AG13-AC13)*10000</f>
        <v>2.5864059897784397</v>
      </c>
      <c r="AH14" s="248">
        <f t="shared" ref="AH14" si="148">+(AH13-AD13)*10000</f>
        <v>-201.47645815492888</v>
      </c>
      <c r="AI14" s="248">
        <f t="shared" ref="AI14" si="149">+(AI13-AE13)*10000</f>
        <v>-127.5410947052702</v>
      </c>
      <c r="AJ14" s="248">
        <f t="shared" ref="AJ14" si="150">+(AJ13-AF13)*10000</f>
        <v>186.90405497820416</v>
      </c>
      <c r="AK14" s="248">
        <f t="shared" ref="AK14" si="151">+(AK13-AG13)*10000</f>
        <v>114.67431081272683</v>
      </c>
      <c r="AL14" s="248">
        <f t="shared" ref="AL14" si="152">+(AL13-AH13)*10000</f>
        <v>-244.48481158614976</v>
      </c>
      <c r="AM14" s="248">
        <f t="shared" ref="AM14" si="153">+(AM13-AI13)*10000</f>
        <v>-76.782684082479236</v>
      </c>
      <c r="AN14" s="248">
        <f t="shared" ref="AN14" si="154">+(AN13-AJ13)*10000</f>
        <v>-280.9648144949706</v>
      </c>
      <c r="AO14" s="248">
        <f t="shared" ref="AO14" si="155">+(AO13-AK13)*10000</f>
        <v>-292.63854371405438</v>
      </c>
      <c r="AP14" s="248">
        <f t="shared" ref="AP14" si="156">+(AP13-AL13)*10000</f>
        <v>41.169185270349963</v>
      </c>
      <c r="AQ14" s="248">
        <f t="shared" ref="AQ14" si="157">+(AQ13-AM13)*10000</f>
        <v>-122.55758438925457</v>
      </c>
      <c r="AR14" s="248">
        <f t="shared" ref="AR14" si="158">+(AR13-AN13)*10000</f>
        <v>-1099.4831345180062</v>
      </c>
      <c r="AS14" s="248">
        <f t="shared" ref="AS14" si="159">+(AS13-AO13)*10000</f>
        <v>-250.00600630280479</v>
      </c>
      <c r="AT14" s="248">
        <f t="shared" ref="AT14" si="160">+(AT13-AP13)*10000</f>
        <v>73.433909415321352</v>
      </c>
      <c r="AU14" s="44"/>
      <c r="AV14" s="247"/>
      <c r="AW14" s="247"/>
      <c r="AX14" s="247"/>
      <c r="AY14" s="247"/>
      <c r="AZ14" s="248">
        <f t="shared" ref="AZ14:BJ14" si="161">+(AZ13-AV13)*10000</f>
        <v>475.83989596376443</v>
      </c>
      <c r="BA14" s="248">
        <f t="shared" si="161"/>
        <v>977.22583750424417</v>
      </c>
      <c r="BB14" s="248">
        <f t="shared" si="161"/>
        <v>1343.8196809481378</v>
      </c>
      <c r="BC14" s="248">
        <f t="shared" si="161"/>
        <v>708.6878362238358</v>
      </c>
      <c r="BD14" s="248">
        <f t="shared" si="161"/>
        <v>278.79808437616504</v>
      </c>
      <c r="BE14" s="248">
        <f t="shared" si="161"/>
        <v>121.11881406048796</v>
      </c>
      <c r="BF14" s="248">
        <f t="shared" si="161"/>
        <v>-168.22580947379652</v>
      </c>
      <c r="BG14" s="248">
        <f t="shared" si="161"/>
        <v>-286.52785630251532</v>
      </c>
      <c r="BH14" s="248">
        <f t="shared" si="161"/>
        <v>-216.33085430379339</v>
      </c>
      <c r="BI14" s="248">
        <f t="shared" si="161"/>
        <v>-104.52136550457736</v>
      </c>
      <c r="BJ14" s="248">
        <f t="shared" si="161"/>
        <v>-304.50923945123054</v>
      </c>
      <c r="BK14" s="248">
        <f t="shared" ref="BK14:BT14" si="162">+(BK13-BG13)*10000</f>
        <v>-276.23751503727311</v>
      </c>
      <c r="BL14" s="248">
        <f t="shared" si="162"/>
        <v>-176.30589662705697</v>
      </c>
      <c r="BM14" s="248">
        <f t="shared" si="162"/>
        <v>-273.85869805937159</v>
      </c>
      <c r="BN14" s="248">
        <f t="shared" si="162"/>
        <v>-205.04552903246486</v>
      </c>
      <c r="BO14" s="248">
        <f t="shared" si="162"/>
        <v>138.24247694795955</v>
      </c>
      <c r="BP14" s="248">
        <f t="shared" si="162"/>
        <v>20.448862922812783</v>
      </c>
      <c r="BQ14" s="248">
        <f t="shared" si="162"/>
        <v>-74.7709051903378</v>
      </c>
      <c r="BR14" s="248">
        <f t="shared" si="162"/>
        <v>80.330669453204663</v>
      </c>
      <c r="BS14" s="248">
        <f t="shared" si="162"/>
        <v>-244.8460328442803</v>
      </c>
      <c r="BT14" s="248">
        <f t="shared" si="162"/>
        <v>-44.830850231963872</v>
      </c>
    </row>
    <row r="15" spans="1:106">
      <c r="A15" s="34" t="s">
        <v>365</v>
      </c>
      <c r="B15" s="34"/>
      <c r="C15" s="34">
        <f t="shared" ref="C15:F15" si="163">+C19-C11</f>
        <v>-6023.393</v>
      </c>
      <c r="D15" s="34">
        <f t="shared" si="163"/>
        <v>-6934.141999999998</v>
      </c>
      <c r="E15" s="34">
        <f t="shared" si="163"/>
        <v>-6669.4270000000033</v>
      </c>
      <c r="F15" s="34">
        <f t="shared" si="163"/>
        <v>-7692.4119999999966</v>
      </c>
      <c r="G15" s="34">
        <f>+G19-G11</f>
        <v>-7555.8559999999998</v>
      </c>
      <c r="H15" s="34">
        <f t="shared" ref="H15:BK15" si="164">+H19-H11</f>
        <v>-8252.9999999999964</v>
      </c>
      <c r="I15" s="34">
        <f t="shared" si="164"/>
        <v>-8083.0830000000024</v>
      </c>
      <c r="J15" s="34">
        <f t="shared" si="164"/>
        <v>-9650.8559999999998</v>
      </c>
      <c r="K15" s="34">
        <f t="shared" si="164"/>
        <v>-9015.857</v>
      </c>
      <c r="L15" s="34">
        <f t="shared" si="164"/>
        <v>-9981.9460000000017</v>
      </c>
      <c r="M15" s="34">
        <f t="shared" si="164"/>
        <v>-9675.1779999999908</v>
      </c>
      <c r="N15" s="34">
        <f t="shared" si="164"/>
        <v>-10737.326999999994</v>
      </c>
      <c r="O15" s="34">
        <f t="shared" si="164"/>
        <v>-10192.052</v>
      </c>
      <c r="P15" s="34">
        <f t="shared" si="164"/>
        <v>-11443.333999999999</v>
      </c>
      <c r="Q15" s="34">
        <f t="shared" si="164"/>
        <v>-11171.437999999998</v>
      </c>
      <c r="R15" s="34">
        <f t="shared" si="164"/>
        <v>-12601.685000000009</v>
      </c>
      <c r="S15" s="34">
        <f t="shared" si="164"/>
        <v>-12116.428999999996</v>
      </c>
      <c r="T15" s="34">
        <f t="shared" si="164"/>
        <v>-13815.621000000003</v>
      </c>
      <c r="U15" s="34">
        <f t="shared" si="164"/>
        <v>-13043.961000000003</v>
      </c>
      <c r="V15" s="34">
        <f t="shared" si="164"/>
        <v>-14657.554000000007</v>
      </c>
      <c r="W15" s="34">
        <f t="shared" si="164"/>
        <v>-13672.182999999999</v>
      </c>
      <c r="X15" s="34">
        <f t="shared" si="164"/>
        <v>-14501.833000000006</v>
      </c>
      <c r="Y15" s="34">
        <f t="shared" si="164"/>
        <v>-14001.872999999998</v>
      </c>
      <c r="Z15" s="34">
        <f t="shared" si="164"/>
        <v>-15601.137000000024</v>
      </c>
      <c r="AA15" s="34">
        <f t="shared" si="164"/>
        <v>-14359.371999999999</v>
      </c>
      <c r="AB15" s="34">
        <f t="shared" si="164"/>
        <v>-16127.729000000014</v>
      </c>
      <c r="AC15" s="34">
        <f t="shared" si="164"/>
        <v>-14965</v>
      </c>
      <c r="AD15" s="34">
        <f t="shared" si="164"/>
        <v>-16712.378000000008</v>
      </c>
      <c r="AE15" s="34">
        <f t="shared" si="164"/>
        <v>-15733.768000000004</v>
      </c>
      <c r="AF15" s="34">
        <f t="shared" si="164"/>
        <v>-17694.507999999998</v>
      </c>
      <c r="AG15" s="34">
        <f t="shared" si="164"/>
        <v>-16479.198999999993</v>
      </c>
      <c r="AH15" s="34">
        <f t="shared" si="164"/>
        <v>-18360.902000000009</v>
      </c>
      <c r="AI15" s="34">
        <f t="shared" si="164"/>
        <v>-17015.452999999998</v>
      </c>
      <c r="AJ15" s="34">
        <f t="shared" si="164"/>
        <v>-18832.233</v>
      </c>
      <c r="AK15" s="34">
        <f t="shared" si="164"/>
        <v>-17237.794000000002</v>
      </c>
      <c r="AL15" s="34">
        <f t="shared" si="164"/>
        <v>-19188.047000000006</v>
      </c>
      <c r="AM15" s="34">
        <f t="shared" si="164"/>
        <v>-16767.357000000007</v>
      </c>
      <c r="AN15" s="34">
        <f t="shared" si="164"/>
        <v>-19144.962</v>
      </c>
      <c r="AO15" s="34">
        <f t="shared" si="164"/>
        <v>-18451.036</v>
      </c>
      <c r="AP15" s="34">
        <f t="shared" si="164"/>
        <v>-19316.776000000005</v>
      </c>
      <c r="AQ15" s="34">
        <f t="shared" si="164"/>
        <v>-17135.589</v>
      </c>
      <c r="AR15" s="34">
        <f t="shared" si="164"/>
        <v>-9767.4620000000014</v>
      </c>
      <c r="AS15" s="34">
        <f t="shared" si="164"/>
        <v>-10379.651999999998</v>
      </c>
      <c r="AT15" s="34">
        <f t="shared" si="164"/>
        <v>-17196.674999999996</v>
      </c>
      <c r="AU15" s="34"/>
      <c r="AV15" s="34">
        <f t="shared" si="164"/>
        <v>-17364.381000000001</v>
      </c>
      <c r="AW15" s="34">
        <f t="shared" si="164"/>
        <v>-11386.89</v>
      </c>
      <c r="AX15" s="34">
        <f t="shared" si="164"/>
        <v>-12712.323999999999</v>
      </c>
      <c r="AY15" s="34">
        <f t="shared" si="164"/>
        <v>-19271.582999999999</v>
      </c>
      <c r="AZ15" s="34">
        <f t="shared" si="164"/>
        <v>-16637.25</v>
      </c>
      <c r="BA15" s="34">
        <f t="shared" si="164"/>
        <v>-18872.557000000001</v>
      </c>
      <c r="BB15" s="34">
        <f t="shared" si="164"/>
        <v>-20527.260000000002</v>
      </c>
      <c r="BC15" s="34">
        <f t="shared" si="164"/>
        <v>-23184.885000000002</v>
      </c>
      <c r="BD15" s="34">
        <f t="shared" si="164"/>
        <v>-20221.382000000001</v>
      </c>
      <c r="BE15" s="34">
        <f t="shared" si="164"/>
        <v>-23248.725999999999</v>
      </c>
      <c r="BF15" s="34">
        <f t="shared" si="164"/>
        <v>-20005.069000000003</v>
      </c>
      <c r="BG15" s="34">
        <f t="shared" si="164"/>
        <v>-22720.863000000005</v>
      </c>
      <c r="BH15" s="34">
        <f t="shared" si="164"/>
        <v>-20598.39</v>
      </c>
      <c r="BI15" s="34">
        <f t="shared" si="164"/>
        <v>-23574.155999999995</v>
      </c>
      <c r="BJ15" s="34">
        <f t="shared" si="164"/>
        <v>-21824.28</v>
      </c>
      <c r="BK15" s="34">
        <f t="shared" si="164"/>
        <v>-24447.496999999999</v>
      </c>
      <c r="BL15" s="34">
        <f t="shared" ref="BL15:BM15" si="165">+BL19-BL11</f>
        <v>-22165.612999999998</v>
      </c>
      <c r="BM15" s="34">
        <f t="shared" si="165"/>
        <v>-26375.030999999999</v>
      </c>
      <c r="BN15" s="34">
        <f t="shared" ref="BN15:BP15" si="166">+BN19-BN11</f>
        <v>-22761.974999999999</v>
      </c>
      <c r="BO15" s="34">
        <f t="shared" si="166"/>
        <v>-26558.311999999998</v>
      </c>
      <c r="BP15" s="34">
        <f t="shared" si="166"/>
        <v>-24105.13</v>
      </c>
      <c r="BQ15" s="34">
        <f t="shared" ref="BQ15:BR15" si="167">+BQ19-BQ11</f>
        <v>-27466.638000000003</v>
      </c>
      <c r="BR15" s="34">
        <f t="shared" si="167"/>
        <v>-23304.505000000001</v>
      </c>
      <c r="BS15" s="34">
        <f t="shared" ref="BS15:BT15" si="168">+BS19-BS11</f>
        <v>-28010.039999999997</v>
      </c>
      <c r="BT15" s="34">
        <f t="shared" si="168"/>
        <v>-25361.91</v>
      </c>
    </row>
    <row r="16" spans="1:106">
      <c r="A16" s="253" t="s">
        <v>58</v>
      </c>
      <c r="B16" s="34"/>
      <c r="C16" s="34"/>
      <c r="D16" s="34"/>
      <c r="E16" s="34"/>
      <c r="F16" s="34"/>
      <c r="G16" s="254">
        <f>+G15/C15-1</f>
        <v>0.25441856442041888</v>
      </c>
      <c r="H16" s="254">
        <f t="shared" ref="H16" si="169">+H15/D15-1</f>
        <v>0.19019772020821013</v>
      </c>
      <c r="I16" s="254">
        <f t="shared" ref="I16" si="170">+I15/E15-1</f>
        <v>0.21196063769796081</v>
      </c>
      <c r="J16" s="254">
        <f t="shared" ref="J16" si="171">+J15/F15-1</f>
        <v>0.25459426770173055</v>
      </c>
      <c r="K16" s="254">
        <f t="shared" ref="K16" si="172">+K15/G15-1</f>
        <v>0.19322774282622657</v>
      </c>
      <c r="L16" s="254">
        <f t="shared" ref="L16" si="173">+L15/H15-1</f>
        <v>0.20949303283654497</v>
      </c>
      <c r="M16" s="254">
        <f t="shared" ref="M16" si="174">+M15/I15-1</f>
        <v>0.19696630604931165</v>
      </c>
      <c r="N16" s="254">
        <f t="shared" ref="N16" si="175">+N15/J15-1</f>
        <v>0.11257768222839437</v>
      </c>
      <c r="O16" s="254">
        <f t="shared" ref="O16" si="176">+O15/K15-1</f>
        <v>0.13045847998698301</v>
      </c>
      <c r="P16" s="254">
        <f t="shared" ref="P16" si="177">+P15/L15-1</f>
        <v>0.1464031161859618</v>
      </c>
      <c r="Q16" s="254">
        <f t="shared" ref="Q16" si="178">+Q15/M15-1</f>
        <v>0.1546493511540572</v>
      </c>
      <c r="R16" s="254">
        <f t="shared" ref="R16" si="179">+R15/N15-1</f>
        <v>0.17363334468625347</v>
      </c>
      <c r="S16" s="254">
        <f t="shared" ref="S16" si="180">+S15/O15-1</f>
        <v>0.18881153667583295</v>
      </c>
      <c r="T16" s="254">
        <f t="shared" ref="T16" si="181">+T15/P15-1</f>
        <v>0.20730732844116972</v>
      </c>
      <c r="U16" s="254">
        <f t="shared" ref="U16" si="182">+U15/Q15-1</f>
        <v>0.16761700687055736</v>
      </c>
      <c r="V16" s="254">
        <f t="shared" ref="V16" si="183">+V15/R15-1</f>
        <v>0.16314238929159064</v>
      </c>
      <c r="W16" s="254">
        <f t="shared" ref="W16" si="184">+W15/S15-1</f>
        <v>0.1284003727500902</v>
      </c>
      <c r="X16" s="254">
        <f t="shared" ref="X16" si="185">+X15/T15-1</f>
        <v>4.9669283776675899E-2</v>
      </c>
      <c r="Y16" s="254">
        <f t="shared" ref="Y16" si="186">+Y15/U15-1</f>
        <v>7.3437202089150277E-2</v>
      </c>
      <c r="Z16" s="254">
        <f t="shared" ref="Z16" si="187">+Z15/V15-1</f>
        <v>6.4375202028934542E-2</v>
      </c>
      <c r="AA16" s="254">
        <f t="shared" ref="AA16" si="188">+AA15/W15-1</f>
        <v>5.0261834558533947E-2</v>
      </c>
      <c r="AB16" s="254">
        <f t="shared" ref="AB16" si="189">+AB15/X15-1</f>
        <v>0.11211658553784254</v>
      </c>
      <c r="AC16" s="254">
        <f t="shared" ref="AC16" si="190">+AC15/Y15-1</f>
        <v>6.8785583185906773E-2</v>
      </c>
      <c r="AD16" s="254">
        <f t="shared" ref="AD16" si="191">+AD15/Z15-1</f>
        <v>7.122820599549784E-2</v>
      </c>
      <c r="AE16" s="254">
        <f t="shared" ref="AE16" si="192">+AE15/AA15-1</f>
        <v>9.5714213685668348E-2</v>
      </c>
      <c r="AF16" s="254">
        <f t="shared" ref="AF16" si="193">+AF15/AB15-1</f>
        <v>9.714814776463454E-2</v>
      </c>
      <c r="AG16" s="254">
        <f t="shared" ref="AG16" si="194">+AG15/AC15-1</f>
        <v>0.10118269295021665</v>
      </c>
      <c r="AH16" s="254">
        <f t="shared" ref="AH16" si="195">+AH15/AD15-1</f>
        <v>9.8640899577546737E-2</v>
      </c>
      <c r="AI16" s="254">
        <f t="shared" ref="AI16" si="196">+AI15/AE15-1</f>
        <v>8.1460779134406636E-2</v>
      </c>
      <c r="AJ16" s="254">
        <f t="shared" ref="AJ16" si="197">+AJ15/AF15-1</f>
        <v>6.4298199192653671E-2</v>
      </c>
      <c r="AK16" s="254">
        <f t="shared" ref="AK16" si="198">+AK15/AG15-1</f>
        <v>4.6033487428606801E-2</v>
      </c>
      <c r="AL16" s="254">
        <f t="shared" ref="AL16" si="199">+AL15/AH15-1</f>
        <v>4.5049257383978025E-2</v>
      </c>
      <c r="AM16" s="254">
        <f t="shared" ref="AM16" si="200">+AM15/AI15-1</f>
        <v>-1.4580628561578157E-2</v>
      </c>
      <c r="AN16" s="254">
        <f t="shared" ref="AN16" si="201">+AN15/AJ15-1</f>
        <v>1.660604985080627E-2</v>
      </c>
      <c r="AO16" s="254">
        <f t="shared" ref="AO16" si="202">+AO15/AK15-1</f>
        <v>7.0382671935863561E-2</v>
      </c>
      <c r="AP16" s="254">
        <f t="shared" ref="AP16" si="203">+AP15/AL15-1</f>
        <v>6.7088120015548203E-3</v>
      </c>
      <c r="AQ16" s="254">
        <f t="shared" ref="AQ16" si="204">+AQ15/AM15-1</f>
        <v>2.1961242907871048E-2</v>
      </c>
      <c r="AR16" s="254">
        <f t="shared" ref="AR16" si="205">+AR15/AN15-1</f>
        <v>-0.4898155452071411</v>
      </c>
      <c r="AS16" s="254">
        <f t="shared" ref="AS16" si="206">+AS15/AO15-1</f>
        <v>-0.43744882401183338</v>
      </c>
      <c r="AT16" s="254">
        <f t="shared" ref="AT16" si="207">+AT15/AP15-1</f>
        <v>-0.10975439172665302</v>
      </c>
      <c r="AU16" s="44"/>
      <c r="AV16" s="34"/>
      <c r="AW16" s="34"/>
      <c r="AX16" s="34"/>
      <c r="AY16" s="34"/>
      <c r="AZ16" s="254">
        <f t="shared" ref="AZ16" si="208">+AZ15/AV15-1</f>
        <v>-4.1874858654621816E-2</v>
      </c>
      <c r="BA16" s="254">
        <f t="shared" ref="BA16" si="209">+BA15/AW15-1</f>
        <v>0.65739345861776144</v>
      </c>
      <c r="BB16" s="254">
        <f t="shared" ref="BB16" si="210">+BB15/AX15-1</f>
        <v>0.61475273915296724</v>
      </c>
      <c r="BC16" s="254">
        <f t="shared" ref="BC16" si="211">+BC15/AY15-1</f>
        <v>0.20306074493205895</v>
      </c>
      <c r="BD16" s="254">
        <f t="shared" ref="BD16" si="212">+BD15/AZ15-1</f>
        <v>0.21542815068596077</v>
      </c>
      <c r="BE16" s="254">
        <f t="shared" ref="BE16" si="213">+BE15/BA15-1</f>
        <v>0.23188002558423837</v>
      </c>
      <c r="BF16" s="254">
        <f t="shared" ref="BF16" si="214">+BF15/BB15-1</f>
        <v>-2.5438904169382548E-2</v>
      </c>
      <c r="BG16" s="254">
        <f t="shared" ref="BG16" si="215">+BG15/BC15-1</f>
        <v>-2.0013987561292468E-2</v>
      </c>
      <c r="BH16" s="254">
        <f t="shared" ref="BH16" si="216">+BH15/BD15-1</f>
        <v>1.8644027396347074E-2</v>
      </c>
      <c r="BI16" s="254">
        <f t="shared" ref="BI16" si="217">+BI15/BE15-1</f>
        <v>1.3997756264149563E-2</v>
      </c>
      <c r="BJ16" s="254">
        <f t="shared" ref="BJ16" si="218">+BJ15/BF15-1</f>
        <v>9.0937501890145711E-2</v>
      </c>
      <c r="BK16" s="254">
        <f t="shared" ref="BK16:BT16" si="219">+BK15/BG15-1</f>
        <v>7.59933282463785E-2</v>
      </c>
      <c r="BL16" s="254">
        <f t="shared" si="219"/>
        <v>7.6084732835915769E-2</v>
      </c>
      <c r="BM16" s="254">
        <f t="shared" si="219"/>
        <v>0.11881125245798851</v>
      </c>
      <c r="BN16" s="254">
        <f t="shared" si="219"/>
        <v>4.2965678592833401E-2</v>
      </c>
      <c r="BO16" s="254">
        <f t="shared" si="219"/>
        <v>8.6340740731045029E-2</v>
      </c>
      <c r="BP16" s="254">
        <f t="shared" si="219"/>
        <v>8.7501166784785145E-2</v>
      </c>
      <c r="BQ16" s="254">
        <f t="shared" si="219"/>
        <v>4.1387894482474819E-2</v>
      </c>
      <c r="BR16" s="254">
        <f t="shared" si="219"/>
        <v>2.3834926450802429E-2</v>
      </c>
      <c r="BS16" s="254">
        <f t="shared" si="219"/>
        <v>5.4661907729677939E-2</v>
      </c>
      <c r="BT16" s="254">
        <f t="shared" si="219"/>
        <v>5.2137449580234474E-2</v>
      </c>
    </row>
    <row r="17" spans="1:72">
      <c r="A17" s="244" t="s">
        <v>366</v>
      </c>
      <c r="B17" s="34"/>
      <c r="C17" s="247">
        <f>+C15/C7</f>
        <v>-0.39811988370343798</v>
      </c>
      <c r="D17" s="247">
        <f t="shared" ref="D17:AT17" si="220">+D15/D7</f>
        <v>-0.34880693519019157</v>
      </c>
      <c r="E17" s="247">
        <f t="shared" si="220"/>
        <v>-0.39761817577616443</v>
      </c>
      <c r="F17" s="247">
        <f t="shared" si="220"/>
        <v>-0.3658099569735041</v>
      </c>
      <c r="G17" s="247">
        <f t="shared" si="220"/>
        <v>-0.38455032989967858</v>
      </c>
      <c r="H17" s="247">
        <f t="shared" si="220"/>
        <v>-0.33322531336624739</v>
      </c>
      <c r="I17" s="247">
        <f t="shared" si="220"/>
        <v>-0.38234908742350737</v>
      </c>
      <c r="J17" s="247">
        <f t="shared" si="220"/>
        <v>-0.35024536957716285</v>
      </c>
      <c r="K17" s="247">
        <f t="shared" si="220"/>
        <v>-0.37499772797517855</v>
      </c>
      <c r="L17" s="247">
        <f t="shared" si="220"/>
        <v>-0.31989911105574681</v>
      </c>
      <c r="M17" s="247">
        <f t="shared" si="220"/>
        <v>-0.39938818570800272</v>
      </c>
      <c r="N17" s="247">
        <f t="shared" si="220"/>
        <v>-0.36435718010179685</v>
      </c>
      <c r="O17" s="247">
        <f t="shared" si="220"/>
        <v>-0.38306517780154631</v>
      </c>
      <c r="P17" s="247">
        <f t="shared" si="220"/>
        <v>-0.3226213375913709</v>
      </c>
      <c r="Q17" s="247">
        <f t="shared" si="220"/>
        <v>-0.40307678663518903</v>
      </c>
      <c r="R17" s="247">
        <f t="shared" si="220"/>
        <v>-0.36696761073157547</v>
      </c>
      <c r="S17" s="247">
        <f t="shared" si="220"/>
        <v>-0.39226254242265007</v>
      </c>
      <c r="T17" s="247">
        <f t="shared" si="220"/>
        <v>-0.33461163846371367</v>
      </c>
      <c r="U17" s="247">
        <f t="shared" si="220"/>
        <v>-0.41241878109650554</v>
      </c>
      <c r="V17" s="247">
        <f t="shared" si="220"/>
        <v>-0.35532802686243331</v>
      </c>
      <c r="W17" s="247">
        <f t="shared" si="220"/>
        <v>-0.41097143786737295</v>
      </c>
      <c r="X17" s="247">
        <f t="shared" si="220"/>
        <v>-0.35706478239738509</v>
      </c>
      <c r="Y17" s="247">
        <f t="shared" si="220"/>
        <v>-0.42445903566349164</v>
      </c>
      <c r="Z17" s="247">
        <f t="shared" si="220"/>
        <v>-0.37699896381170417</v>
      </c>
      <c r="AA17" s="247">
        <f t="shared" si="220"/>
        <v>-0.41917788848528115</v>
      </c>
      <c r="AB17" s="247">
        <f t="shared" si="220"/>
        <v>-0.35172823529932634</v>
      </c>
      <c r="AC17" s="247">
        <f t="shared" si="220"/>
        <v>-0.42861234426464273</v>
      </c>
      <c r="AD17" s="247">
        <f t="shared" si="220"/>
        <v>-0.3918375739631792</v>
      </c>
      <c r="AE17" s="247">
        <f t="shared" si="220"/>
        <v>-0.43739240339883434</v>
      </c>
      <c r="AF17" s="247">
        <f t="shared" si="220"/>
        <v>-0.35584689803987962</v>
      </c>
      <c r="AG17" s="247">
        <f t="shared" si="220"/>
        <v>-0.4401333465878311</v>
      </c>
      <c r="AH17" s="247">
        <f t="shared" si="220"/>
        <v>-0.41983380382820706</v>
      </c>
      <c r="AI17" s="247">
        <f t="shared" si="220"/>
        <v>-0.46803409486032471</v>
      </c>
      <c r="AJ17" s="247">
        <f t="shared" si="220"/>
        <v>-0.38256230201498059</v>
      </c>
      <c r="AK17" s="247">
        <f t="shared" si="220"/>
        <v>-0.47055400384194823</v>
      </c>
      <c r="AL17" s="247">
        <f t="shared" si="220"/>
        <v>-0.4359491246709204</v>
      </c>
      <c r="AM17" s="247">
        <f t="shared" si="220"/>
        <v>-0.50557277564700542</v>
      </c>
      <c r="AN17" s="247">
        <f t="shared" si="220"/>
        <v>-0.40460505501815452</v>
      </c>
      <c r="AO17" s="247">
        <f t="shared" si="220"/>
        <v>-0.52805454963711673</v>
      </c>
      <c r="AP17" s="247">
        <f t="shared" si="220"/>
        <v>-0.52837573631750989</v>
      </c>
      <c r="AQ17" s="247">
        <f t="shared" si="220"/>
        <v>-0.62264011700798838</v>
      </c>
      <c r="AR17" s="247">
        <f t="shared" si="220"/>
        <v>-0.99718388254634016</v>
      </c>
      <c r="AS17" s="247">
        <f t="shared" si="220"/>
        <v>-0.48787275927052765</v>
      </c>
      <c r="AT17" s="247">
        <f t="shared" si="220"/>
        <v>-0.43415263087404371</v>
      </c>
      <c r="AU17" s="44"/>
      <c r="AV17" s="247">
        <f t="shared" ref="AV17:BK17" si="221">+AV15/AV7</f>
        <v>-0.62024564674906479</v>
      </c>
      <c r="AW17" s="247">
        <f t="shared" si="221"/>
        <v>-0.76405076561484697</v>
      </c>
      <c r="AX17" s="247">
        <f t="shared" si="221"/>
        <v>-0.44591036742540813</v>
      </c>
      <c r="AY17" s="247">
        <f t="shared" si="221"/>
        <v>-0.42355120956355019</v>
      </c>
      <c r="AZ17" s="247">
        <f t="shared" si="221"/>
        <v>-0.57003103036879743</v>
      </c>
      <c r="BA17" s="247">
        <f t="shared" si="221"/>
        <v>-0.37218729508560427</v>
      </c>
      <c r="BB17" s="247">
        <f t="shared" si="221"/>
        <v>-0.39044559193327982</v>
      </c>
      <c r="BC17" s="247">
        <f t="shared" si="221"/>
        <v>-0.37593709494543143</v>
      </c>
      <c r="BD17" s="247">
        <f t="shared" si="221"/>
        <v>-0.52556033000749847</v>
      </c>
      <c r="BE17" s="247">
        <f t="shared" si="221"/>
        <v>-0.46070279157594946</v>
      </c>
      <c r="BF17" s="247">
        <f t="shared" si="221"/>
        <v>-0.60198057395377313</v>
      </c>
      <c r="BG17" s="247">
        <f t="shared" si="221"/>
        <v>-0.42445191412416028</v>
      </c>
      <c r="BH17" s="247">
        <f t="shared" si="221"/>
        <v>-0.49535952529497412</v>
      </c>
      <c r="BI17" s="247">
        <f t="shared" si="221"/>
        <v>-0.42535718291342078</v>
      </c>
      <c r="BJ17" s="247">
        <f t="shared" si="221"/>
        <v>-0.56400029026622001</v>
      </c>
      <c r="BK17" s="247">
        <f t="shared" si="221"/>
        <v>-0.45243050936714019</v>
      </c>
      <c r="BL17" s="247">
        <f t="shared" ref="BL17:BM17" si="222">+BL15/BL7</f>
        <v>-0.49928327294796976</v>
      </c>
      <c r="BM17" s="247">
        <f t="shared" si="222"/>
        <v>-0.38772900516057507</v>
      </c>
      <c r="BN17" s="247">
        <f t="shared" ref="BN17" si="223">+BN15/BN7</f>
        <v>-0.55274729573758796</v>
      </c>
      <c r="BO17" s="247">
        <f t="shared" ref="BO17:BP17" si="224">+BO15/BO7</f>
        <v>-0.44551305036122146</v>
      </c>
      <c r="BP17" s="247">
        <f t="shared" si="224"/>
        <v>-0.47467275620316463</v>
      </c>
      <c r="BQ17" s="247">
        <f t="shared" ref="BQ17:BR17" si="225">+BQ15/BQ7</f>
        <v>-0.40798285638404219</v>
      </c>
      <c r="BR17" s="247">
        <f t="shared" si="225"/>
        <v>-0.54022808517819565</v>
      </c>
      <c r="BS17" s="247">
        <f t="shared" ref="BS17:BT17" si="226">+BS15/BS7</f>
        <v>-0.45212892128666243</v>
      </c>
      <c r="BT17" s="247">
        <f t="shared" si="226"/>
        <v>-0.53042197934935797</v>
      </c>
    </row>
    <row r="18" spans="1:72">
      <c r="A18" s="244" t="s">
        <v>371</v>
      </c>
      <c r="B18" s="34"/>
      <c r="C18" s="247"/>
      <c r="D18" s="247"/>
      <c r="E18" s="247"/>
      <c r="F18" s="247"/>
      <c r="G18" s="248">
        <f t="shared" ref="G18" si="227">+(G17-C17)*10000</f>
        <v>135.69553803759405</v>
      </c>
      <c r="H18" s="248">
        <f t="shared" ref="H18" si="228">+(H17-D17)*10000</f>
        <v>155.81621823944181</v>
      </c>
      <c r="I18" s="248">
        <f t="shared" ref="I18" si="229">+(I17-E17)*10000</f>
        <v>152.69088352657056</v>
      </c>
      <c r="J18" s="248">
        <f t="shared" ref="J18" si="230">+(J17-F17)*10000</f>
        <v>155.64587396341255</v>
      </c>
      <c r="K18" s="248">
        <f t="shared" ref="K18" si="231">+(K17-G17)*10000</f>
        <v>95.526019245000256</v>
      </c>
      <c r="L18" s="248">
        <f t="shared" ref="L18" si="232">+(L17-H17)*10000</f>
        <v>133.2620231050058</v>
      </c>
      <c r="M18" s="248">
        <f t="shared" ref="M18" si="233">+(M17-I17)*10000</f>
        <v>-170.39098284495347</v>
      </c>
      <c r="N18" s="248">
        <f t="shared" ref="N18" si="234">+(N17-J17)*10000</f>
        <v>-141.11810524634006</v>
      </c>
      <c r="O18" s="248">
        <f t="shared" ref="O18" si="235">+(O17-K17)*10000</f>
        <v>-80.674498263677563</v>
      </c>
      <c r="P18" s="248">
        <f t="shared" ref="P18" si="236">+(P17-L17)*10000</f>
        <v>-27.22226535624095</v>
      </c>
      <c r="Q18" s="248">
        <f t="shared" ref="Q18" si="237">+(Q17-M17)*10000</f>
        <v>-36.886009271863138</v>
      </c>
      <c r="R18" s="248">
        <f t="shared" ref="R18" si="238">+(R17-N17)*10000</f>
        <v>-26.104306297786152</v>
      </c>
      <c r="S18" s="248">
        <f t="shared" ref="S18" si="239">+(S17-O17)*10000</f>
        <v>-91.973646211037646</v>
      </c>
      <c r="T18" s="248">
        <f t="shared" ref="T18" si="240">+(T17-P17)*10000</f>
        <v>-119.90300872342763</v>
      </c>
      <c r="U18" s="248">
        <f t="shared" ref="U18" si="241">+(U17-Q17)*10000</f>
        <v>-93.419944613165057</v>
      </c>
      <c r="V18" s="248">
        <f t="shared" ref="V18" si="242">+(V17-R17)*10000</f>
        <v>116.39583869142156</v>
      </c>
      <c r="W18" s="248">
        <f t="shared" ref="W18" si="243">+(W17-S17)*10000</f>
        <v>-187.08895444722873</v>
      </c>
      <c r="X18" s="248">
        <f t="shared" ref="X18" si="244">+(X17-T17)*10000</f>
        <v>-224.53143933671427</v>
      </c>
      <c r="Y18" s="248">
        <f t="shared" ref="Y18" si="245">+(Y17-U17)*10000</f>
        <v>-120.40254566986097</v>
      </c>
      <c r="Z18" s="248">
        <f t="shared" ref="Z18" si="246">+(Z17-V17)*10000</f>
        <v>-216.70936949270859</v>
      </c>
      <c r="AA18" s="248">
        <f t="shared" ref="AA18" si="247">+(AA17-W17)*10000</f>
        <v>-82.064506179082002</v>
      </c>
      <c r="AB18" s="248">
        <f t="shared" ref="AB18" si="248">+(AB17-X17)*10000</f>
        <v>53.365470980587524</v>
      </c>
      <c r="AC18" s="248">
        <f t="shared" ref="AC18" si="249">+(AC17-Y17)*10000</f>
        <v>-41.533086011510953</v>
      </c>
      <c r="AD18" s="248">
        <f t="shared" ref="AD18" si="250">+(AD17-Z17)*10000</f>
        <v>-148.38610151475029</v>
      </c>
      <c r="AE18" s="248">
        <f t="shared" ref="AE18" si="251">+(AE17-AA17)*10000</f>
        <v>-182.14514913553194</v>
      </c>
      <c r="AF18" s="248">
        <f t="shared" ref="AF18" si="252">+(AF17-AB17)*10000</f>
        <v>-41.186627405532803</v>
      </c>
      <c r="AG18" s="248">
        <f t="shared" ref="AG18" si="253">+(AG17-AC17)*10000</f>
        <v>-115.21002323188367</v>
      </c>
      <c r="AH18" s="248">
        <f t="shared" ref="AH18" si="254">+(AH17-AD17)*10000</f>
        <v>-279.96229865027868</v>
      </c>
      <c r="AI18" s="248">
        <f t="shared" ref="AI18" si="255">+(AI17-AE17)*10000</f>
        <v>-306.4169146149037</v>
      </c>
      <c r="AJ18" s="248">
        <f t="shared" ref="AJ18" si="256">+(AJ17-AF17)*10000</f>
        <v>-267.15403975100969</v>
      </c>
      <c r="AK18" s="248">
        <f t="shared" ref="AK18" si="257">+(AK17-AG17)*10000</f>
        <v>-304.20657254117134</v>
      </c>
      <c r="AL18" s="248">
        <f t="shared" ref="AL18" si="258">+(AL17-AH17)*10000</f>
        <v>-161.15320842713331</v>
      </c>
      <c r="AM18" s="248">
        <f t="shared" ref="AM18" si="259">+(AM17-AI17)*10000</f>
        <v>-375.38680786680709</v>
      </c>
      <c r="AN18" s="248">
        <f t="shared" ref="AN18" si="260">+(AN17-AJ17)*10000</f>
        <v>-220.42753003173931</v>
      </c>
      <c r="AO18" s="248">
        <f t="shared" ref="AO18" si="261">+(AO17-AK17)*10000</f>
        <v>-575.005457951685</v>
      </c>
      <c r="AP18" s="248">
        <f t="shared" ref="AP18" si="262">+(AP17-AL17)*10000</f>
        <v>-924.26611646589492</v>
      </c>
      <c r="AQ18" s="248">
        <f t="shared" ref="AQ18" si="263">+(AQ17-AM17)*10000</f>
        <v>-1170.6734136098296</v>
      </c>
      <c r="AR18" s="248">
        <f t="shared" ref="AR18" si="264">+(AR17-AN17)*10000</f>
        <v>-5925.7882752818559</v>
      </c>
      <c r="AS18" s="248">
        <f t="shared" ref="AS18" si="265">+(AS17-AO17)*10000</f>
        <v>401.81790366589087</v>
      </c>
      <c r="AT18" s="248">
        <f t="shared" ref="AT18" si="266">+(AT17-AP17)*10000</f>
        <v>942.23105443466181</v>
      </c>
      <c r="AU18" s="44"/>
      <c r="AV18" s="247"/>
      <c r="AW18" s="247"/>
      <c r="AX18" s="247"/>
      <c r="AY18" s="247"/>
      <c r="AZ18" s="248">
        <f t="shared" ref="AZ18" si="267">+(AZ17-AV17)*10000</f>
        <v>502.14616380267364</v>
      </c>
      <c r="BA18" s="248">
        <f t="shared" ref="BA18" si="268">+(BA17-AW17)*10000</f>
        <v>3918.634705292427</v>
      </c>
      <c r="BB18" s="248">
        <f t="shared" ref="BB18" si="269">+(BB17-AX17)*10000</f>
        <v>554.64775492128308</v>
      </c>
      <c r="BC18" s="248">
        <f t="shared" ref="BC18" si="270">+(BC17-AY17)*10000</f>
        <v>476.14114618118765</v>
      </c>
      <c r="BD18" s="248">
        <f t="shared" ref="BD18" si="271">+(BD17-AZ17)*10000</f>
        <v>444.70700361298964</v>
      </c>
      <c r="BE18" s="248">
        <f t="shared" ref="BE18" si="272">+(BE17-BA17)*10000</f>
        <v>-885.15496490345186</v>
      </c>
      <c r="BF18" s="248">
        <f t="shared" ref="BF18" si="273">+(BF17-BB17)*10000</f>
        <v>-2115.3498202049332</v>
      </c>
      <c r="BG18" s="248">
        <f t="shared" ref="BG18" si="274">+(BG17-BC17)*10000</f>
        <v>-485.14819178728851</v>
      </c>
      <c r="BH18" s="248">
        <f t="shared" ref="BH18" si="275">+(BH17-BD17)*10000</f>
        <v>302.00804712524342</v>
      </c>
      <c r="BI18" s="248">
        <f t="shared" ref="BI18" si="276">+(BI17-BE17)*10000</f>
        <v>353.45608662528673</v>
      </c>
      <c r="BJ18" s="248">
        <f t="shared" ref="BJ18" si="277">+(BJ17-BF17)*10000</f>
        <v>379.80283687553128</v>
      </c>
      <c r="BK18" s="248">
        <f t="shared" ref="BK18:BT18" si="278">+(BK17-BG17)*10000</f>
        <v>-279.78595242979907</v>
      </c>
      <c r="BL18" s="248">
        <f t="shared" si="278"/>
        <v>-39.237476529956353</v>
      </c>
      <c r="BM18" s="248">
        <f t="shared" si="278"/>
        <v>376.28177752845716</v>
      </c>
      <c r="BN18" s="248">
        <f t="shared" si="278"/>
        <v>112.52994528632043</v>
      </c>
      <c r="BO18" s="248">
        <f t="shared" si="278"/>
        <v>69.174590059187253</v>
      </c>
      <c r="BP18" s="248">
        <f t="shared" si="278"/>
        <v>246.10516744805133</v>
      </c>
      <c r="BQ18" s="248">
        <f t="shared" si="278"/>
        <v>-202.53851223467123</v>
      </c>
      <c r="BR18" s="248">
        <f t="shared" si="278"/>
        <v>125.19210559392313</v>
      </c>
      <c r="BS18" s="248">
        <f t="shared" si="278"/>
        <v>-66.1587092544097</v>
      </c>
      <c r="BT18" s="248">
        <f t="shared" si="278"/>
        <v>-557.49223146193344</v>
      </c>
    </row>
    <row r="19" spans="1:72">
      <c r="A19" s="33" t="s">
        <v>47</v>
      </c>
      <c r="B19" s="33"/>
      <c r="C19" s="34">
        <f>+'Country (Q)'!C10</f>
        <v>2283.0549999999998</v>
      </c>
      <c r="D19" s="34">
        <f>+'Country (Q)'!D10</f>
        <v>5247.6869999999999</v>
      </c>
      <c r="E19" s="34">
        <f>+'Country (Q)'!E10</f>
        <v>2635.2849999999999</v>
      </c>
      <c r="F19" s="34">
        <f>+'Country (Q)'!F10</f>
        <v>5757.7690000000002</v>
      </c>
      <c r="G19" s="34">
        <f>+'Country (Q)'!G10</f>
        <v>4544.2690000000002</v>
      </c>
      <c r="H19" s="34">
        <f>+'Country (Q)'!H10</f>
        <v>8022.1490000000013</v>
      </c>
      <c r="I19" s="34">
        <f>+'Country (Q)'!I10</f>
        <v>4627.2619999999988</v>
      </c>
      <c r="J19" s="34">
        <f>+'Country (Q)'!J10</f>
        <v>7764.6909999999989</v>
      </c>
      <c r="K19" s="34">
        <f>+'Country (Q)'!K10</f>
        <v>5111.3950000000004</v>
      </c>
      <c r="L19" s="34">
        <f>+'Country (Q)'!L10</f>
        <v>9678.7990000000009</v>
      </c>
      <c r="M19" s="34">
        <f>+'Country (Q)'!M10</f>
        <v>3669.4580000000005</v>
      </c>
      <c r="N19" s="34">
        <f>+'Country (Q)'!N10</f>
        <v>7542.5920000000006</v>
      </c>
      <c r="O19" s="34">
        <f>+'Country (Q)'!O10</f>
        <v>5490.732</v>
      </c>
      <c r="P19" s="34">
        <f>+'Country (Q)'!P10</f>
        <v>11178.236000000001</v>
      </c>
      <c r="Q19" s="34">
        <f>+'Country (Q)'!Q10</f>
        <v>4015.66</v>
      </c>
      <c r="R19" s="34">
        <f>+'Country (Q)'!R10</f>
        <v>8623.507999999998</v>
      </c>
      <c r="S19" s="34">
        <f>+'Country (Q)'!S10</f>
        <v>5581.54</v>
      </c>
      <c r="T19" s="34">
        <f>+'Country (Q)'!T10</f>
        <v>11513.677</v>
      </c>
      <c r="U19" s="34">
        <f>+'Country (Q)'!U10</f>
        <v>3677.148000000001</v>
      </c>
      <c r="V19" s="34">
        <f>+'Country (Q)'!V10</f>
        <v>8733.9359999999979</v>
      </c>
      <c r="W19" s="34">
        <f>+'Country (Q)'!W10</f>
        <v>4362.8670000000002</v>
      </c>
      <c r="X19" s="34">
        <f>+'Country (Q)'!X10</f>
        <v>10123.566999999999</v>
      </c>
      <c r="Y19" s="34">
        <f>+'Country (Q)'!Y10</f>
        <v>3944.5530000000017</v>
      </c>
      <c r="Z19" s="34">
        <f>+'Country (Q)'!Z10</f>
        <v>8006.2929999999978</v>
      </c>
      <c r="AA19" s="34">
        <f>+'Country (Q)'!AA10</f>
        <v>4402.9520000000002</v>
      </c>
      <c r="AB19" s="34">
        <f>+'Country (Q)'!AB10</f>
        <v>11026.39</v>
      </c>
      <c r="AC19" s="34">
        <f>+'Country (Q)'!AC10</f>
        <v>3236</v>
      </c>
      <c r="AD19" s="34">
        <f>+'Country (Q)'!AD10</f>
        <v>7926.8820000000014</v>
      </c>
      <c r="AE19" s="34">
        <f>+'Country (Q)'!AE10</f>
        <v>4481.2370000000001</v>
      </c>
      <c r="AF19" s="34">
        <f>+'Country (Q)'!AF10</f>
        <v>11651.448</v>
      </c>
      <c r="AG19" s="34">
        <f>+'Country (Q)'!AG10</f>
        <v>3048.4720000000016</v>
      </c>
      <c r="AH19" s="34">
        <f>+'Country (Q)'!AH10</f>
        <v>6022.5469999999987</v>
      </c>
      <c r="AI19" s="34">
        <f>+'Country (Q)'!AI10</f>
        <v>2951.34</v>
      </c>
      <c r="AJ19" s="34">
        <f>+'Country (Q)'!AJ10</f>
        <v>11139.602000000001</v>
      </c>
      <c r="AK19" s="34">
        <f>+'Country (Q)'!AK10</f>
        <v>2288.3389999999999</v>
      </c>
      <c r="AL19" s="34">
        <f>+'Country (Q)'!AL10</f>
        <v>4275.8069999999989</v>
      </c>
      <c r="AM19" s="34">
        <f>+'Country (Q)'!AM10</f>
        <v>1192.7429999999999</v>
      </c>
      <c r="AN19" s="34">
        <f>+'Country (Q)'!AN10</f>
        <v>8335.1560000000009</v>
      </c>
      <c r="AO19" s="34">
        <f>+'Country (Q)'!AO10</f>
        <v>-849.00100000000202</v>
      </c>
      <c r="AP19" s="34">
        <f>+'Country (Q)'!AP10</f>
        <v>323.03000000000065</v>
      </c>
      <c r="AQ19" s="34">
        <f>+'Country (Q)'!AQ10</f>
        <v>-2569.3270000000002</v>
      </c>
      <c r="AR19" s="34">
        <f>+'Country (Q)'!AR10</f>
        <v>-5155.857</v>
      </c>
      <c r="AS19" s="34">
        <f>+'Country (Q)'!AS10</f>
        <v>-193.95799999999963</v>
      </c>
      <c r="AT19" s="34">
        <f>+'Country (Q)'!AT10</f>
        <v>4373.0110000000004</v>
      </c>
      <c r="AU19" s="44"/>
      <c r="AV19" s="34">
        <f>+'Country (Q)'!AV10</f>
        <v>-2572.15</v>
      </c>
      <c r="AW19" s="34">
        <f>+'Country (Q)'!AW10</f>
        <v>-4018.279</v>
      </c>
      <c r="AX19" s="34">
        <f>+'Country (Q)'!AX10</f>
        <v>1176.413</v>
      </c>
      <c r="AY19" s="34">
        <f>+'Country (Q)'!AY10</f>
        <v>5354.0370000000003</v>
      </c>
      <c r="AZ19" s="34">
        <f>+'Country (Q)'!AZ10</f>
        <v>172.869</v>
      </c>
      <c r="BA19" s="34">
        <f>+'Country (Q)'!BA10</f>
        <v>11153.691999999999</v>
      </c>
      <c r="BB19" s="34">
        <f>+'Country (Q)'!BB10</f>
        <v>12150.456</v>
      </c>
      <c r="BC19" s="34">
        <f>+'Country (Q)'!BC10</f>
        <v>14564.148999999999</v>
      </c>
      <c r="BD19" s="34">
        <f>+'Country (Q)'!BD10</f>
        <v>3011.636</v>
      </c>
      <c r="BE19" s="34">
        <f>+'Country (Q)'!BE10</f>
        <v>7244.52</v>
      </c>
      <c r="BF19" s="34">
        <f>+'Country (Q)'!BF10</f>
        <v>91.528999999999996</v>
      </c>
      <c r="BG19" s="34">
        <f>+'Country (Q)'!BG10</f>
        <v>8510.5249999999996</v>
      </c>
      <c r="BH19" s="34">
        <f>+'Country (Q)'!BH10</f>
        <v>3611.0889999999999</v>
      </c>
      <c r="BI19" s="34">
        <f>+'Country (Q)'!BI10</f>
        <v>9335.9930000000004</v>
      </c>
      <c r="BJ19" s="34">
        <f>+'Country (Q)'!BJ10</f>
        <v>397.92899999999997</v>
      </c>
      <c r="BK19" s="34">
        <f>+'Country (Q)'!BK10</f>
        <v>5586.4530000000004</v>
      </c>
      <c r="BL19" s="34">
        <f>+'Country (Q)'!BL10</f>
        <v>2898.3980000000001</v>
      </c>
      <c r="BM19" s="34">
        <f>+'Country (Q)'!BM10</f>
        <v>12155.624</v>
      </c>
      <c r="BN19" s="34">
        <f>+'Country (Q)'!BN10</f>
        <v>42.499000000000002</v>
      </c>
      <c r="BO19" s="34">
        <f>+'Country (Q)'!BO10</f>
        <v>7399.4939999999997</v>
      </c>
      <c r="BP19" s="34">
        <f>+'Country (Q)'!BP10</f>
        <v>4669.0659999999998</v>
      </c>
      <c r="BQ19" s="34">
        <f>+'Country (Q)'!BQ10</f>
        <v>10163.361000000001</v>
      </c>
      <c r="BR19" s="34">
        <f>+'Country (Q)'!BR10</f>
        <v>931.11</v>
      </c>
      <c r="BS19" s="34">
        <f>+'Country (Q)'!BS10</f>
        <v>5763.0519999999997</v>
      </c>
      <c r="BT19" s="34">
        <f>+'Country (Q)'!BT10</f>
        <v>1516.1949999999999</v>
      </c>
    </row>
    <row r="20" spans="1:72">
      <c r="A20" s="253" t="s">
        <v>58</v>
      </c>
      <c r="B20" s="33"/>
      <c r="C20" s="34"/>
      <c r="D20" s="34"/>
      <c r="E20" s="34"/>
      <c r="F20" s="34"/>
      <c r="G20" s="254">
        <f>+G19/C19-1</f>
        <v>0.99043343239650405</v>
      </c>
      <c r="H20" s="254">
        <f t="shared" ref="H20" si="279">+H19/D19-1</f>
        <v>0.52870188332497747</v>
      </c>
      <c r="I20" s="254">
        <f t="shared" ref="I20" si="280">+I19/E19-1</f>
        <v>0.75588674469744221</v>
      </c>
      <c r="J20" s="254">
        <f t="shared" ref="J20" si="281">+J19/F19-1</f>
        <v>0.348558964418336</v>
      </c>
      <c r="K20" s="254">
        <f t="shared" ref="K20" si="282">+K19/G19-1</f>
        <v>0.12480027040652741</v>
      </c>
      <c r="L20" s="254">
        <f t="shared" ref="L20" si="283">+L19/H19-1</f>
        <v>0.20650950262828571</v>
      </c>
      <c r="M20" s="254">
        <f t="shared" ref="M20" si="284">+M19/I19-1</f>
        <v>-0.20699152111983254</v>
      </c>
      <c r="N20" s="254">
        <f t="shared" ref="N20" si="285">+N19/J19-1</f>
        <v>-2.8603713914693851E-2</v>
      </c>
      <c r="O20" s="254">
        <f t="shared" ref="O20" si="286">+O19/K19-1</f>
        <v>7.4213986592701175E-2</v>
      </c>
      <c r="P20" s="254">
        <f t="shared" ref="P20" si="287">+P19/L19-1</f>
        <v>0.15491973745916199</v>
      </c>
      <c r="Q20" s="254">
        <f t="shared" ref="Q20" si="288">+Q19/M19-1</f>
        <v>9.4346903548153227E-2</v>
      </c>
      <c r="R20" s="254">
        <f t="shared" ref="R20" si="289">+R19/N19-1</f>
        <v>0.14330829507946308</v>
      </c>
      <c r="S20" s="254">
        <f t="shared" ref="S20" si="290">+S19/O19-1</f>
        <v>1.6538414185941042E-2</v>
      </c>
      <c r="T20" s="254">
        <f t="shared" ref="T20" si="291">+T19/P19-1</f>
        <v>3.0008402041252102E-2</v>
      </c>
      <c r="U20" s="254">
        <f t="shared" ref="U20" si="292">+U19/Q19-1</f>
        <v>-8.429797343400558E-2</v>
      </c>
      <c r="V20" s="254">
        <f t="shared" ref="V20" si="293">+V19/R19-1</f>
        <v>1.2805461536070872E-2</v>
      </c>
      <c r="W20" s="254">
        <f t="shared" ref="W20" si="294">+W19/S19-1</f>
        <v>-0.21833992052372642</v>
      </c>
      <c r="X20" s="254">
        <f t="shared" ref="X20" si="295">+X19/T19-1</f>
        <v>-0.12073553913315449</v>
      </c>
      <c r="Y20" s="254">
        <f t="shared" ref="Y20" si="296">+Y19/U19-1</f>
        <v>7.2720760763504977E-2</v>
      </c>
      <c r="Z20" s="254">
        <f t="shared" ref="Z20" si="297">+Z19/V19-1</f>
        <v>-8.3312151588928574E-2</v>
      </c>
      <c r="AA20" s="254">
        <f t="shared" ref="AA20" si="298">+AA19/W19-1</f>
        <v>9.1877657512824396E-3</v>
      </c>
      <c r="AB20" s="254">
        <f t="shared" ref="AB20" si="299">+AB19/X19-1</f>
        <v>8.9180325472237199E-2</v>
      </c>
      <c r="AC20" s="254">
        <f t="shared" ref="AC20" si="300">+AC19/Y19-1</f>
        <v>-0.17962821135880325</v>
      </c>
      <c r="AD20" s="254">
        <f t="shared" ref="AD20" si="301">+AD19/Z19-1</f>
        <v>-9.9185728026686126E-3</v>
      </c>
      <c r="AE20" s="254">
        <f t="shared" ref="AE20" si="302">+AE19/AA19-1</f>
        <v>1.7780116612672536E-2</v>
      </c>
      <c r="AF20" s="254">
        <f t="shared" ref="AF20" si="303">+AF19/AB19-1</f>
        <v>5.6687456184662421E-2</v>
      </c>
      <c r="AG20" s="254">
        <f t="shared" ref="AG20" si="304">+AG19/AC19-1</f>
        <v>-5.7950556242273965E-2</v>
      </c>
      <c r="AH20" s="254">
        <f t="shared" ref="AH20" si="305">+AH19/AD19-1</f>
        <v>-0.24023758648104043</v>
      </c>
      <c r="AI20" s="254">
        <f t="shared" ref="AI20" si="306">+AI19/AE19-1</f>
        <v>-0.34140059987900662</v>
      </c>
      <c r="AJ20" s="254">
        <f t="shared" ref="AJ20" si="307">+AJ19/AF19-1</f>
        <v>-4.3929818851699776E-2</v>
      </c>
      <c r="AK20" s="254">
        <f t="shared" ref="AK20" si="308">+AK19/AG19-1</f>
        <v>-0.24934885411445518</v>
      </c>
      <c r="AL20" s="254">
        <f t="shared" ref="AL20" si="309">+AL19/AH19-1</f>
        <v>-0.29003343601967746</v>
      </c>
      <c r="AM20" s="254">
        <f t="shared" ref="AM20" si="310">+AM19/AI19-1</f>
        <v>-0.59586391266340044</v>
      </c>
      <c r="AN20" s="254">
        <f t="shared" ref="AN20" si="311">+AN19/AJ19-1</f>
        <v>-0.25175459590028437</v>
      </c>
      <c r="AO20" s="254">
        <f t="shared" ref="AO20" si="312">+AO19/AK19-1</f>
        <v>-1.3710118998976997</v>
      </c>
      <c r="AP20" s="254">
        <f t="shared" ref="AP20" si="313">+AP19/AL19-1</f>
        <v>-0.92445168830117896</v>
      </c>
      <c r="AQ20" s="254">
        <f t="shared" ref="AQ20" si="314">+AQ19/AM19-1</f>
        <v>-3.1541329523627475</v>
      </c>
      <c r="AR20" s="254">
        <f t="shared" ref="AR20" si="315">+AR19/AN19-1</f>
        <v>-1.6185675469061405</v>
      </c>
      <c r="AS20" s="254">
        <f t="shared" ref="AS20" si="316">+AS19/AO19-1</f>
        <v>-0.77154561655404508</v>
      </c>
      <c r="AT20" s="254">
        <f t="shared" ref="AT20" si="317">+AT19/AP19-1</f>
        <v>12.537476395381209</v>
      </c>
      <c r="AU20" s="44"/>
      <c r="AV20" s="34"/>
      <c r="AW20" s="34"/>
      <c r="AX20" s="34"/>
      <c r="AY20" s="34"/>
      <c r="AZ20" s="254">
        <f t="shared" ref="AZ20" si="318">+AZ19/AV19-1</f>
        <v>-1.0672079777617947</v>
      </c>
      <c r="BA20" s="254">
        <f t="shared" ref="BA20" si="319">+BA19/AW19-1</f>
        <v>-3.7757385686757936</v>
      </c>
      <c r="BB20" s="254">
        <f t="shared" ref="BB20" si="320">+BB19/AX19-1</f>
        <v>9.3283931748459086</v>
      </c>
      <c r="BC20" s="254">
        <f t="shared" ref="BC20" si="321">+BC19/AY19-1</f>
        <v>1.7202182203821152</v>
      </c>
      <c r="BD20" s="254">
        <f t="shared" ref="BD20" si="322">+BD19/AZ19-1</f>
        <v>16.421492575302686</v>
      </c>
      <c r="BE20" s="254">
        <f t="shared" ref="BE20" si="323">+BE19/BA19-1</f>
        <v>-0.35048233356273406</v>
      </c>
      <c r="BF20" s="254">
        <f t="shared" ref="BF20" si="324">+BF19/BB19-1</f>
        <v>-0.99246703169000405</v>
      </c>
      <c r="BG20" s="254">
        <f t="shared" ref="BG20" si="325">+BG19/BC19-1</f>
        <v>-0.41565243530535156</v>
      </c>
      <c r="BH20" s="254">
        <f t="shared" ref="BH20" si="326">+BH19/BD19-1</f>
        <v>0.19904563499705796</v>
      </c>
      <c r="BI20" s="254">
        <f t="shared" ref="BI20" si="327">+BI19/BE19-1</f>
        <v>0.28869724978328448</v>
      </c>
      <c r="BJ20" s="254">
        <f t="shared" ref="BJ20" si="328">+BJ19/BF19-1</f>
        <v>3.3475729003922252</v>
      </c>
      <c r="BK20" s="254">
        <f t="shared" ref="BK20:BT20" si="329">+BK19/BG19-1</f>
        <v>-0.34358303394913936</v>
      </c>
      <c r="BL20" s="254">
        <f t="shared" si="329"/>
        <v>-0.19736179307682522</v>
      </c>
      <c r="BM20" s="254">
        <f t="shared" si="329"/>
        <v>0.30201725729657247</v>
      </c>
      <c r="BN20" s="254">
        <f t="shared" si="329"/>
        <v>-0.89319954062156814</v>
      </c>
      <c r="BO20" s="254">
        <f t="shared" si="329"/>
        <v>0.32454242432541713</v>
      </c>
      <c r="BP20" s="254">
        <f t="shared" si="329"/>
        <v>0.61091264898747499</v>
      </c>
      <c r="BQ20" s="254">
        <f t="shared" si="329"/>
        <v>-0.16389639890144669</v>
      </c>
      <c r="BR20" s="254">
        <f t="shared" si="329"/>
        <v>20.908986093790443</v>
      </c>
      <c r="BS20" s="254">
        <f t="shared" si="329"/>
        <v>-0.22115593309488457</v>
      </c>
      <c r="BT20" s="254">
        <f t="shared" si="329"/>
        <v>-0.67526803005140645</v>
      </c>
    </row>
    <row r="21" spans="1:72">
      <c r="A21" s="244" t="s">
        <v>367</v>
      </c>
      <c r="B21" s="33"/>
      <c r="C21" s="247">
        <f>+C19/C7</f>
        <v>0.15089993149850134</v>
      </c>
      <c r="D21" s="247">
        <f t="shared" ref="D21:AT21" si="330">+D19/D7</f>
        <v>0.26397348356976413</v>
      </c>
      <c r="E21" s="247">
        <f t="shared" si="330"/>
        <v>0.15711053053737434</v>
      </c>
      <c r="F21" s="247">
        <f t="shared" si="330"/>
        <v>0.27380868707414224</v>
      </c>
      <c r="G21" s="247">
        <f t="shared" si="330"/>
        <v>0.2312775869607471</v>
      </c>
      <c r="H21" s="247">
        <f t="shared" si="330"/>
        <v>0.32390441226169026</v>
      </c>
      <c r="I21" s="247">
        <f t="shared" si="330"/>
        <v>0.21888051910013451</v>
      </c>
      <c r="J21" s="247">
        <f t="shared" si="330"/>
        <v>0.28179335272927808</v>
      </c>
      <c r="K21" s="247">
        <f t="shared" si="330"/>
        <v>0.21259892562445121</v>
      </c>
      <c r="L21" s="247">
        <f t="shared" si="330"/>
        <v>0.3101839256781444</v>
      </c>
      <c r="M21" s="247">
        <f t="shared" si="330"/>
        <v>0.15147402695348011</v>
      </c>
      <c r="N21" s="247">
        <f t="shared" si="330"/>
        <v>0.25594801683681367</v>
      </c>
      <c r="O21" s="247">
        <f t="shared" si="330"/>
        <v>0.20636749398851575</v>
      </c>
      <c r="P21" s="247">
        <f t="shared" si="330"/>
        <v>0.31514744306440901</v>
      </c>
      <c r="Q21" s="247">
        <f t="shared" si="330"/>
        <v>0.14488907596492623</v>
      </c>
      <c r="R21" s="247">
        <f t="shared" si="330"/>
        <v>0.25112103078950349</v>
      </c>
      <c r="S21" s="247">
        <f t="shared" si="330"/>
        <v>0.18069920362127478</v>
      </c>
      <c r="T21" s="247">
        <f t="shared" si="330"/>
        <v>0.27885900501410499</v>
      </c>
      <c r="U21" s="247">
        <f t="shared" si="330"/>
        <v>0.11626260581977002</v>
      </c>
      <c r="V21" s="247">
        <f t="shared" si="330"/>
        <v>0.21172783983076376</v>
      </c>
      <c r="W21" s="247">
        <f t="shared" si="330"/>
        <v>0.13114319229153909</v>
      </c>
      <c r="X21" s="247">
        <f t="shared" si="330"/>
        <v>0.24926292062116193</v>
      </c>
      <c r="Y21" s="247">
        <f t="shared" si="330"/>
        <v>0.11957694249216043</v>
      </c>
      <c r="Z21" s="247">
        <f t="shared" si="330"/>
        <v>0.19347078132657219</v>
      </c>
      <c r="AA21" s="247">
        <f t="shared" si="330"/>
        <v>0.12853069914631682</v>
      </c>
      <c r="AB21" s="247">
        <f t="shared" si="330"/>
        <v>0.24047357792421584</v>
      </c>
      <c r="AC21" s="247">
        <f t="shared" si="330"/>
        <v>9.2682228268652439E-2</v>
      </c>
      <c r="AD21" s="247">
        <f t="shared" si="330"/>
        <v>0.18585327665353146</v>
      </c>
      <c r="AE21" s="247">
        <f t="shared" si="330"/>
        <v>0.124576580869235</v>
      </c>
      <c r="AF21" s="247">
        <f t="shared" si="330"/>
        <v>0.23431742936695157</v>
      </c>
      <c r="AG21" s="247">
        <f t="shared" si="330"/>
        <v>8.1419866544441874E-2</v>
      </c>
      <c r="AH21" s="247">
        <f t="shared" si="330"/>
        <v>0.13770940097301076</v>
      </c>
      <c r="AI21" s="247">
        <f t="shared" si="330"/>
        <v>8.1180779937217715E-2</v>
      </c>
      <c r="AJ21" s="247">
        <f t="shared" si="330"/>
        <v>0.22629243088967102</v>
      </c>
      <c r="AK21" s="247">
        <f t="shared" si="330"/>
        <v>6.246664037159743E-2</v>
      </c>
      <c r="AL21" s="247">
        <f t="shared" si="330"/>
        <v>9.7145598971682373E-2</v>
      </c>
      <c r="AM21" s="247">
        <f t="shared" si="330"/>
        <v>3.5963830742289073E-2</v>
      </c>
      <c r="AN21" s="247">
        <f t="shared" si="330"/>
        <v>0.17615319643700003</v>
      </c>
      <c r="AO21" s="247">
        <f t="shared" si="330"/>
        <v>-2.4297759794976431E-2</v>
      </c>
      <c r="AP21" s="247">
        <f t="shared" si="330"/>
        <v>8.8359058521279895E-3</v>
      </c>
      <c r="AQ21" s="247">
        <f t="shared" si="330"/>
        <v>-9.3359269057619432E-2</v>
      </c>
      <c r="AR21" s="247">
        <f t="shared" si="330"/>
        <v>-0.52637394454298625</v>
      </c>
      <c r="AS21" s="247">
        <f t="shared" si="330"/>
        <v>-9.116570058667943E-3</v>
      </c>
      <c r="AT21" s="247">
        <f t="shared" si="330"/>
        <v>0.11040240223712626</v>
      </c>
      <c r="AU21" s="44"/>
      <c r="AV21" s="247">
        <f t="shared" ref="AV21:BK21" si="331">+AV19/AV7</f>
        <v>-9.1875710414647482E-2</v>
      </c>
      <c r="AW21" s="247">
        <f t="shared" si="331"/>
        <v>-0.26962314963998613</v>
      </c>
      <c r="AX21" s="247">
        <f t="shared" si="331"/>
        <v>4.1265055317503449E-2</v>
      </c>
      <c r="AY21" s="247">
        <f t="shared" si="331"/>
        <v>0.11767112475389291</v>
      </c>
      <c r="AZ21" s="247">
        <f t="shared" si="331"/>
        <v>5.9228955619963419E-3</v>
      </c>
      <c r="BA21" s="247">
        <f t="shared" si="331"/>
        <v>0.21996290463968096</v>
      </c>
      <c r="BB21" s="247">
        <f t="shared" si="331"/>
        <v>0.23111179890444564</v>
      </c>
      <c r="BC21" s="247">
        <f t="shared" si="331"/>
        <v>0.23615402299439522</v>
      </c>
      <c r="BD21" s="247">
        <f t="shared" si="331"/>
        <v>7.8273404360911764E-2</v>
      </c>
      <c r="BE21" s="247">
        <f t="shared" si="331"/>
        <v>0.14355928955538458</v>
      </c>
      <c r="BF21" s="247">
        <f t="shared" si="331"/>
        <v>2.7542359365726201E-3</v>
      </c>
      <c r="BG21" s="247">
        <f t="shared" si="331"/>
        <v>0.15898641818541481</v>
      </c>
      <c r="BH21" s="247">
        <f t="shared" si="331"/>
        <v>8.6841123643056711E-2</v>
      </c>
      <c r="BI21" s="247">
        <f t="shared" si="331"/>
        <v>0.16845276166745554</v>
      </c>
      <c r="BJ21" s="247">
        <f t="shared" si="331"/>
        <v>1.0283595679002774E-2</v>
      </c>
      <c r="BK21" s="247">
        <f t="shared" si="331"/>
        <v>0.10338407143870755</v>
      </c>
      <c r="BL21" s="247">
        <f t="shared" ref="BL21:BM21" si="332">+BL19/BL7</f>
        <v>6.5286786327355351E-2</v>
      </c>
      <c r="BM21" s="247">
        <f t="shared" si="332"/>
        <v>0.17869506961436407</v>
      </c>
      <c r="BN21" s="247">
        <f t="shared" ref="BN21" si="333">+BN19/BN7</f>
        <v>1.0320373043882069E-3</v>
      </c>
      <c r="BO21" s="247">
        <f t="shared" ref="BO21:BP21" si="334">+BO19/BO7</f>
        <v>0.12412577813942227</v>
      </c>
      <c r="BP21" s="247">
        <f t="shared" si="334"/>
        <v>9.194218936444172E-2</v>
      </c>
      <c r="BQ21" s="247">
        <f t="shared" ref="BQ21:BR21" si="335">+BQ19/BQ7</f>
        <v>0.15096412787186314</v>
      </c>
      <c r="BR21" s="247">
        <f t="shared" si="335"/>
        <v>2.1584314809101061E-2</v>
      </c>
      <c r="BS21" s="247">
        <f t="shared" ref="BS21:BT21" si="336">+BS19/BS7</f>
        <v>9.3025303929553216E-2</v>
      </c>
      <c r="BT21" s="247">
        <f t="shared" si="336"/>
        <v>3.1709881195051942E-2</v>
      </c>
    </row>
    <row r="22" spans="1:72">
      <c r="A22" s="244" t="s">
        <v>373</v>
      </c>
      <c r="B22" s="34"/>
      <c r="C22" s="247"/>
      <c r="D22" s="247"/>
      <c r="E22" s="247"/>
      <c r="F22" s="247"/>
      <c r="G22" s="248">
        <f t="shared" ref="G22" si="337">+(G21-C21)*10000</f>
        <v>803.77655462245764</v>
      </c>
      <c r="H22" s="248">
        <f t="shared" ref="H22" si="338">+(H21-D21)*10000</f>
        <v>599.30928691926124</v>
      </c>
      <c r="I22" s="248">
        <f t="shared" ref="I22" si="339">+(I21-E21)*10000</f>
        <v>617.6998856276017</v>
      </c>
      <c r="J22" s="248">
        <f t="shared" ref="J22" si="340">+(J21-F21)*10000</f>
        <v>79.846656551358365</v>
      </c>
      <c r="K22" s="248">
        <f t="shared" ref="K22" si="341">+(K21-G21)*10000</f>
        <v>-186.78661336295892</v>
      </c>
      <c r="L22" s="248">
        <f t="shared" ref="L22" si="342">+(L21-H21)*10000</f>
        <v>-137.20486583545855</v>
      </c>
      <c r="M22" s="248">
        <f t="shared" ref="M22" si="343">+(M21-I21)*10000</f>
        <v>-674.06492146654398</v>
      </c>
      <c r="N22" s="248">
        <f t="shared" ref="N22" si="344">+(N21-J21)*10000</f>
        <v>-258.45335892464402</v>
      </c>
      <c r="O22" s="248">
        <f t="shared" ref="O22" si="345">+(O21-K21)*10000</f>
        <v>-62.314316359354528</v>
      </c>
      <c r="P22" s="248">
        <f t="shared" ref="P22" si="346">+(P21-L21)*10000</f>
        <v>49.635173862646042</v>
      </c>
      <c r="Q22" s="248">
        <f t="shared" ref="Q22" si="347">+(Q21-M21)*10000</f>
        <v>-65.849509885538836</v>
      </c>
      <c r="R22" s="248">
        <f t="shared" ref="R22" si="348">+(R21-N21)*10000</f>
        <v>-48.269860473101886</v>
      </c>
      <c r="S22" s="248">
        <f t="shared" ref="S22" si="349">+(S21-O21)*10000</f>
        <v>-256.68290367240968</v>
      </c>
      <c r="T22" s="248">
        <f t="shared" ref="T22" si="350">+(T21-P21)*10000</f>
        <v>-362.88438050304018</v>
      </c>
      <c r="U22" s="248">
        <f t="shared" ref="U22" si="351">+(U21-Q21)*10000</f>
        <v>-286.26470145156208</v>
      </c>
      <c r="V22" s="248">
        <f t="shared" ref="V22" si="352">+(V21-R21)*10000</f>
        <v>-393.93190958739723</v>
      </c>
      <c r="W22" s="248">
        <f t="shared" ref="W22" si="353">+(W21-S21)*10000</f>
        <v>-495.56011329735696</v>
      </c>
      <c r="X22" s="248">
        <f t="shared" ref="X22" si="354">+(X21-T21)*10000</f>
        <v>-295.96084392943061</v>
      </c>
      <c r="Y22" s="248">
        <f t="shared" ref="Y22" si="355">+(Y21-U21)*10000</f>
        <v>33.14336672390408</v>
      </c>
      <c r="Z22" s="248">
        <f t="shared" ref="Z22" si="356">+(Z21-V21)*10000</f>
        <v>-182.57058504191571</v>
      </c>
      <c r="AA22" s="248">
        <f t="shared" ref="AA22" si="357">+(AA21-W21)*10000</f>
        <v>-26.124931452222722</v>
      </c>
      <c r="AB22" s="248">
        <f t="shared" ref="AB22" si="358">+(AB21-X21)*10000</f>
        <v>-87.893426969460904</v>
      </c>
      <c r="AC22" s="248">
        <f t="shared" ref="AC22" si="359">+(AC21-Y21)*10000</f>
        <v>-268.94714223507992</v>
      </c>
      <c r="AD22" s="248">
        <f t="shared" ref="AD22" si="360">+(AD21-Z21)*10000</f>
        <v>-76.175046730407317</v>
      </c>
      <c r="AE22" s="248">
        <f t="shared" ref="AE22" si="361">+(AE21-AA21)*10000</f>
        <v>-39.541182770818224</v>
      </c>
      <c r="AF22" s="248">
        <f t="shared" ref="AF22" si="362">+(AF21-AB21)*10000</f>
        <v>-61.561485572642624</v>
      </c>
      <c r="AG22" s="248">
        <f t="shared" ref="AG22" si="363">+(AG21-AC21)*10000</f>
        <v>-112.62361724210565</v>
      </c>
      <c r="AH22" s="248">
        <f t="shared" ref="AH22" si="364">+(AH21-AD21)*10000</f>
        <v>-481.43875680520699</v>
      </c>
      <c r="AI22" s="248">
        <f t="shared" ref="AI22" si="365">+(AI21-AE21)*10000</f>
        <v>-433.95800932017283</v>
      </c>
      <c r="AJ22" s="248">
        <f t="shared" ref="AJ22" si="366">+(AJ21-AF21)*10000</f>
        <v>-80.249984772805533</v>
      </c>
      <c r="AK22" s="248">
        <f t="shared" ref="AK22" si="367">+(AK21-AG21)*10000</f>
        <v>-189.53226172844444</v>
      </c>
      <c r="AL22" s="248">
        <f t="shared" ref="AL22" si="368">+(AL21-AH21)*10000</f>
        <v>-405.63802001328389</v>
      </c>
      <c r="AM22" s="248">
        <f t="shared" ref="AM22" si="369">+(AM21-AI21)*10000</f>
        <v>-452.1694919492864</v>
      </c>
      <c r="AN22" s="248">
        <f t="shared" ref="AN22" si="370">+(AN21-AJ21)*10000</f>
        <v>-501.39234452670991</v>
      </c>
      <c r="AO22" s="248">
        <f t="shared" ref="AO22" si="371">+(AO21-AK21)*10000</f>
        <v>-867.64400166573853</v>
      </c>
      <c r="AP22" s="248">
        <f t="shared" ref="AP22" si="372">+(AP21-AL21)*10000</f>
        <v>-883.0969311955439</v>
      </c>
      <c r="AQ22" s="248">
        <f t="shared" ref="AQ22" si="373">+(AQ21-AM21)*10000</f>
        <v>-1293.230997999085</v>
      </c>
      <c r="AR22" s="248">
        <f t="shared" ref="AR22" si="374">+(AR21-AN21)*10000</f>
        <v>-7025.2714097998623</v>
      </c>
      <c r="AS22" s="248">
        <f t="shared" ref="AS22" si="375">+(AS21-AO21)*10000</f>
        <v>151.81189736308488</v>
      </c>
      <c r="AT22" s="248">
        <f t="shared" ref="AT22" si="376">+(AT21-AP21)*10000</f>
        <v>1015.6649638499828</v>
      </c>
      <c r="AU22" s="44"/>
      <c r="AV22" s="247"/>
      <c r="AW22" s="247"/>
      <c r="AX22" s="247"/>
      <c r="AY22" s="247"/>
      <c r="AZ22" s="248">
        <f t="shared" ref="AZ22" si="377">+(AZ21-AV21)*10000</f>
        <v>977.98605976643819</v>
      </c>
      <c r="BA22" s="248">
        <f t="shared" ref="BA22" si="378">+(BA21-AW21)*10000</f>
        <v>4895.8605427966704</v>
      </c>
      <c r="BB22" s="248">
        <f t="shared" ref="BB22" si="379">+(BB21-AX21)*10000</f>
        <v>1898.4674358694219</v>
      </c>
      <c r="BC22" s="248">
        <f t="shared" ref="BC22" si="380">+(BC21-AY21)*10000</f>
        <v>1184.8289824050232</v>
      </c>
      <c r="BD22" s="248">
        <f t="shared" ref="BD22" si="381">+(BD21-AZ21)*10000</f>
        <v>723.50508798915428</v>
      </c>
      <c r="BE22" s="248">
        <f t="shared" ref="BE22" si="382">+(BE21-BA21)*10000</f>
        <v>-764.03615084296382</v>
      </c>
      <c r="BF22" s="248">
        <f t="shared" ref="BF22" si="383">+(BF21-BB21)*10000</f>
        <v>-2283.5756296787304</v>
      </c>
      <c r="BG22" s="248">
        <f t="shared" ref="BG22" si="384">+(BG21-BC21)*10000</f>
        <v>-771.67604808980411</v>
      </c>
      <c r="BH22" s="248">
        <f t="shared" ref="BH22" si="385">+(BH21-BD21)*10000</f>
        <v>85.677192821449481</v>
      </c>
      <c r="BI22" s="248">
        <f t="shared" ref="BI22" si="386">+(BI21-BE21)*10000</f>
        <v>248.93472112070964</v>
      </c>
      <c r="BJ22" s="248">
        <f t="shared" ref="BJ22" si="387">+(BJ21-BF21)*10000</f>
        <v>75.293597424301538</v>
      </c>
      <c r="BK22" s="248">
        <f t="shared" ref="BK22:BT22" si="388">+(BK21-BG21)*10000</f>
        <v>-556.02346746707258</v>
      </c>
      <c r="BL22" s="248">
        <f t="shared" si="388"/>
        <v>-215.5433731570136</v>
      </c>
      <c r="BM22" s="248">
        <f t="shared" si="388"/>
        <v>102.42307946908529</v>
      </c>
      <c r="BN22" s="248">
        <f t="shared" si="388"/>
        <v>-92.515583746145666</v>
      </c>
      <c r="BO22" s="248">
        <f t="shared" si="388"/>
        <v>207.41706700714721</v>
      </c>
      <c r="BP22" s="248">
        <f t="shared" si="388"/>
        <v>266.5540303708637</v>
      </c>
      <c r="BQ22" s="248">
        <f t="shared" si="388"/>
        <v>-277.30941742500931</v>
      </c>
      <c r="BR22" s="248">
        <f t="shared" si="388"/>
        <v>205.52277504712856</v>
      </c>
      <c r="BS22" s="248">
        <f t="shared" si="388"/>
        <v>-311.00474209869054</v>
      </c>
      <c r="BT22" s="248">
        <f t="shared" si="388"/>
        <v>-602.32308169389773</v>
      </c>
    </row>
    <row r="23" spans="1:72">
      <c r="A23" s="33" t="s">
        <v>56</v>
      </c>
      <c r="B23" s="37"/>
      <c r="C23" s="34">
        <f>+'Country (Q)'!C11</f>
        <v>2590.1689999999999</v>
      </c>
      <c r="D23" s="34">
        <f>+'Country (Q)'!D11</f>
        <v>5585.1980000000003</v>
      </c>
      <c r="E23" s="34">
        <f>+'Country (Q)'!E11</f>
        <v>2984.0169999999998</v>
      </c>
      <c r="F23" s="34">
        <f>+'Country (Q)'!F11</f>
        <v>6112.7389999999996</v>
      </c>
      <c r="G23" s="34">
        <f>+'Country (Q)'!G11</f>
        <v>4964.4220000000005</v>
      </c>
      <c r="H23" s="34">
        <f>+'Country (Q)'!H11</f>
        <v>8480.6440000000002</v>
      </c>
      <c r="I23" s="34">
        <f>+'Country (Q)'!I11</f>
        <v>5129.8099999999995</v>
      </c>
      <c r="J23" s="34">
        <f>+'Country (Q)'!J11</f>
        <v>8470.6689999999981</v>
      </c>
      <c r="K23" s="34">
        <f>+'Country (Q)'!K11</f>
        <v>5682.0610000000006</v>
      </c>
      <c r="L23" s="34">
        <f>+'Country (Q)'!L11</f>
        <v>10297.208000000002</v>
      </c>
      <c r="M23" s="34">
        <f>+'Country (Q)'!M11</f>
        <v>4348.6560000000009</v>
      </c>
      <c r="N23" s="34">
        <f>+'Country (Q)'!N11</f>
        <v>8236.2219999999979</v>
      </c>
      <c r="O23" s="34">
        <f>+'Country (Q)'!O11</f>
        <v>6187.2979999999998</v>
      </c>
      <c r="P23" s="34">
        <f>+'Country (Q)'!P11</f>
        <v>11918.683000000001</v>
      </c>
      <c r="Q23" s="34">
        <f>+'Country (Q)'!Q11</f>
        <v>4781.1090000000004</v>
      </c>
      <c r="R23" s="34">
        <f>+'Country (Q)'!R11</f>
        <v>9458.6469999999972</v>
      </c>
      <c r="S23" s="34">
        <f>+'Country (Q)'!S11</f>
        <v>6443.9719999999998</v>
      </c>
      <c r="T23" s="34">
        <f>+'Country (Q)'!T11</f>
        <v>12448.271999999999</v>
      </c>
      <c r="U23" s="34">
        <f>+'Country (Q)'!U11</f>
        <v>4634.5480000000025</v>
      </c>
      <c r="V23" s="34">
        <f>+'Country (Q)'!V11</f>
        <v>9757.002999999997</v>
      </c>
      <c r="W23" s="34">
        <f>+'Country (Q)'!W11</f>
        <v>5436.07</v>
      </c>
      <c r="X23" s="34">
        <f>+'Country (Q)'!X11</f>
        <v>10716.766</v>
      </c>
      <c r="Y23" s="34">
        <f>+'Country (Q)'!Y11</f>
        <v>4760.8080000000009</v>
      </c>
      <c r="Z23" s="34">
        <f>+'Country (Q)'!Z11</f>
        <v>8821.7489999999998</v>
      </c>
      <c r="AA23" s="34">
        <f>+'Country (Q)'!AA11</f>
        <v>5198.4740000000002</v>
      </c>
      <c r="AB23" s="34">
        <f>+'Country (Q)'!AB11</f>
        <v>11793.938</v>
      </c>
      <c r="AC23" s="34">
        <f>+'Country (Q)'!AC11</f>
        <v>3960.3349999999991</v>
      </c>
      <c r="AD23" s="34">
        <f>+'Country (Q)'!AD11</f>
        <v>8637.0180000000037</v>
      </c>
      <c r="AE23" s="34">
        <f>+'Country (Q)'!AE11</f>
        <v>5192.6970000000001</v>
      </c>
      <c r="AF23" s="34">
        <f>+'Country (Q)'!AF11</f>
        <v>12372.599000000002</v>
      </c>
      <c r="AG23" s="34">
        <f>+'Country (Q)'!AG11</f>
        <v>3798.5659999999989</v>
      </c>
      <c r="AH23" s="34">
        <f>+'Country (Q)'!AH11</f>
        <v>6982.8070000000007</v>
      </c>
      <c r="AI23" s="34">
        <f>+'Country (Q)'!AI11</f>
        <v>3800.0920000000001</v>
      </c>
      <c r="AJ23" s="34">
        <f>+'Country (Q)'!AJ11</f>
        <v>12007.310000000001</v>
      </c>
      <c r="AK23" s="34">
        <f>+'Country (Q)'!AK11</f>
        <v>3177.7489999999998</v>
      </c>
      <c r="AL23" s="34">
        <f>+'Country (Q)'!AL11</f>
        <v>5190.1619999999966</v>
      </c>
      <c r="AM23" s="34">
        <f>+'Country (Q)'!AM11</f>
        <v>4521.3289999999997</v>
      </c>
      <c r="AN23" s="34">
        <f>+'Country (Q)'!AN11</f>
        <v>11611.272000000003</v>
      </c>
      <c r="AO23" s="34">
        <f>+'Country (Q)'!AO11</f>
        <v>3006.5049999999974</v>
      </c>
      <c r="AP23" s="34">
        <f>+'Country (Q)'!AP11</f>
        <v>4124.5069999999978</v>
      </c>
      <c r="AQ23" s="34">
        <f>+'Country (Q)'!AQ11</f>
        <v>1142.3379999999997</v>
      </c>
      <c r="AR23" s="34">
        <f>+'Country (Q)'!AR11</f>
        <v>-1919.6220000000003</v>
      </c>
      <c r="AS23" s="34">
        <f>+'Country (Q)'!AS11</f>
        <v>2735.9059999999999</v>
      </c>
      <c r="AT23" s="34">
        <f>+'Country (Q)'!AT11</f>
        <v>6860.9060000000009</v>
      </c>
      <c r="AU23" s="44"/>
      <c r="AV23" s="34">
        <f>+'Country (Q)'!AV11</f>
        <v>1139.5050000000001</v>
      </c>
      <c r="AW23" s="34">
        <f>+'Country (Q)'!AW11</f>
        <v>-782.03400000000056</v>
      </c>
      <c r="AX23" s="34">
        <f>+'Country (Q)'!AX11</f>
        <v>4106.277</v>
      </c>
      <c r="AY23" s="34">
        <f>+'Country (Q)'!AY11</f>
        <v>7841.9320000000007</v>
      </c>
      <c r="AZ23" s="34">
        <f>+'Country (Q)'!AZ11</f>
        <v>2970.3440000000001</v>
      </c>
      <c r="BA23" s="34">
        <f>+'Country (Q)'!BA11</f>
        <v>14097.422999999999</v>
      </c>
      <c r="BB23" s="34">
        <f>+'Country (Q)'!BB11</f>
        <v>15194.5</v>
      </c>
      <c r="BC23" s="34">
        <f>+'Country (Q)'!BC11</f>
        <v>18310.644</v>
      </c>
      <c r="BD23" s="34">
        <f>+'Country (Q)'!BD11</f>
        <v>6372.34</v>
      </c>
      <c r="BE23" s="34">
        <f>+'Country (Q)'!BE11</f>
        <v>10528.617</v>
      </c>
      <c r="BF23" s="34">
        <f>+'Country (Q)'!BF11</f>
        <v>4420.7829999999994</v>
      </c>
      <c r="BG23" s="34">
        <f>+'Country (Q)'!BG11</f>
        <v>12392.142</v>
      </c>
      <c r="BH23" s="34">
        <f>+'Country (Q)'!BH11</f>
        <v>6974.01</v>
      </c>
      <c r="BI23" s="34">
        <f>+'Country (Q)'!BI11</f>
        <v>13054.365</v>
      </c>
      <c r="BJ23" s="34">
        <f>+'Country (Q)'!BJ11</f>
        <v>4284.5509999999995</v>
      </c>
      <c r="BK23" s="34">
        <f>+'Country (Q)'!BK11</f>
        <v>9183.8230000000003</v>
      </c>
      <c r="BL23" s="34">
        <f>+'Country (Q)'!BL11</f>
        <v>6562.6769999999997</v>
      </c>
      <c r="BM23" s="34">
        <f>+'Country (Q)'!BM11</f>
        <v>15899.078</v>
      </c>
      <c r="BN23" s="34">
        <f>+'Country (Q)'!BN11</f>
        <v>3482.183</v>
      </c>
      <c r="BO23" s="34">
        <f>+'Country (Q)'!BO11</f>
        <v>12183.27</v>
      </c>
      <c r="BP23" s="34">
        <f>+'Country (Q)'!BP11</f>
        <v>8951.81</v>
      </c>
      <c r="BQ23" s="34">
        <f>+'Country (Q)'!BQ11</f>
        <v>14460.663</v>
      </c>
      <c r="BR23" s="34">
        <f>+'Country (Q)'!BR11</f>
        <v>4776.3940000000002</v>
      </c>
      <c r="BS23" s="34">
        <f>+'Country (Q)'!BS11</f>
        <v>9934.5119999999988</v>
      </c>
      <c r="BT23" s="34">
        <f>+'Country (Q)'!BT11</f>
        <v>5999.7379999999994</v>
      </c>
    </row>
    <row r="24" spans="1:72">
      <c r="A24" s="253" t="s">
        <v>58</v>
      </c>
      <c r="B24" s="37"/>
      <c r="C24" s="34"/>
      <c r="D24" s="34"/>
      <c r="E24" s="34"/>
      <c r="F24" s="34"/>
      <c r="G24" s="254">
        <f>+G23/C23-1</f>
        <v>0.91664018834292316</v>
      </c>
      <c r="H24" s="254">
        <f t="shared" ref="H24" si="389">+H23/D23-1</f>
        <v>0.51841420841302299</v>
      </c>
      <c r="I24" s="254">
        <f t="shared" ref="I24" si="390">+I23/E23-1</f>
        <v>0.71909543410778154</v>
      </c>
      <c r="J24" s="254">
        <f t="shared" ref="J24" si="391">+J23/F23-1</f>
        <v>0.38574033669685526</v>
      </c>
      <c r="K24" s="254">
        <f t="shared" ref="K24" si="392">+K23/G23-1</f>
        <v>0.14455640555939842</v>
      </c>
      <c r="L24" s="254">
        <f t="shared" ref="L24" si="393">+L23/H23-1</f>
        <v>0.21420118566467372</v>
      </c>
      <c r="M24" s="254">
        <f t="shared" ref="M24" si="394">+M23/I23-1</f>
        <v>-0.15227737479555747</v>
      </c>
      <c r="N24" s="254">
        <f t="shared" ref="N24" si="395">+N23/J23-1</f>
        <v>-2.7677506935992913E-2</v>
      </c>
      <c r="O24" s="254">
        <f t="shared" ref="O24" si="396">+O23/K23-1</f>
        <v>8.8917912004112365E-2</v>
      </c>
      <c r="P24" s="254">
        <f t="shared" ref="P24" si="397">+P23/L23-1</f>
        <v>0.15746744165991378</v>
      </c>
      <c r="Q24" s="254">
        <f t="shared" ref="Q24" si="398">+Q23/M23-1</f>
        <v>9.9445207898716248E-2</v>
      </c>
      <c r="R24" s="254">
        <f t="shared" ref="R24" si="399">+R23/N23-1</f>
        <v>0.14842059866769008</v>
      </c>
      <c r="S24" s="254">
        <f t="shared" ref="S24" si="400">+S23/O23-1</f>
        <v>4.1484020973290736E-2</v>
      </c>
      <c r="T24" s="254">
        <f t="shared" ref="T24" si="401">+T23/P23-1</f>
        <v>4.4433516689721397E-2</v>
      </c>
      <c r="U24" s="254">
        <f t="shared" ref="U24" si="402">+U23/Q23-1</f>
        <v>-3.0654185043678783E-2</v>
      </c>
      <c r="V24" s="254">
        <f t="shared" ref="V24" si="403">+V23/R23-1</f>
        <v>3.1543200629011725E-2</v>
      </c>
      <c r="W24" s="254">
        <f t="shared" ref="W24" si="404">+W23/S23-1</f>
        <v>-0.1564100526817932</v>
      </c>
      <c r="X24" s="254">
        <f t="shared" ref="X24" si="405">+X23/T23-1</f>
        <v>-0.13909609301596237</v>
      </c>
      <c r="Y24" s="254">
        <f t="shared" ref="Y24" si="406">+Y23/U23-1</f>
        <v>2.7243217677322296E-2</v>
      </c>
      <c r="Z24" s="254">
        <f t="shared" ref="Z24" si="407">+Z23/V23-1</f>
        <v>-9.5854638970593431E-2</v>
      </c>
      <c r="AA24" s="254">
        <f t="shared" ref="AA24" si="408">+AA23/W23-1</f>
        <v>-4.3707310612262074E-2</v>
      </c>
      <c r="AB24" s="254">
        <f t="shared" ref="AB24" si="409">+AB23/X23-1</f>
        <v>0.10051278529362317</v>
      </c>
      <c r="AC24" s="254">
        <f t="shared" ref="AC24" si="410">+AC23/Y23-1</f>
        <v>-0.16813805555695627</v>
      </c>
      <c r="AD24" s="254">
        <f t="shared" ref="AD24" si="411">+AD23/Z23-1</f>
        <v>-2.0940405354992087E-2</v>
      </c>
      <c r="AE24" s="254">
        <f t="shared" ref="AE24" si="412">+AE23/AA23-1</f>
        <v>-1.1112876586475418E-3</v>
      </c>
      <c r="AF24" s="254">
        <f t="shared" ref="AF24" si="413">+AF23/AB23-1</f>
        <v>4.9064273527637869E-2</v>
      </c>
      <c r="AG24" s="254">
        <f t="shared" ref="AG24" si="414">+AG23/AC23-1</f>
        <v>-4.0847302059043078E-2</v>
      </c>
      <c r="AH24" s="254">
        <f t="shared" ref="AH24" si="415">+AH23/AD23-1</f>
        <v>-0.19152570945203573</v>
      </c>
      <c r="AI24" s="254">
        <f t="shared" ref="AI24" si="416">+AI23/AE23-1</f>
        <v>-0.26818529946962055</v>
      </c>
      <c r="AJ24" s="254">
        <f t="shared" ref="AJ24" si="417">+AJ23/AF23-1</f>
        <v>-2.9524031288818198E-2</v>
      </c>
      <c r="AK24" s="254">
        <f t="shared" ref="AK24" si="418">+AK23/AG23-1</f>
        <v>-0.16343456978238613</v>
      </c>
      <c r="AL24" s="254">
        <f t="shared" ref="AL24" si="419">+AL23/AH23-1</f>
        <v>-0.25672269045958218</v>
      </c>
      <c r="AM24" s="254">
        <f t="shared" ref="AM24" si="420">+AM23/AI23-1</f>
        <v>0.18979461549878263</v>
      </c>
      <c r="AN24" s="254">
        <f t="shared" ref="AN24" si="421">+AN23/AJ23-1</f>
        <v>-3.2983074477130891E-2</v>
      </c>
      <c r="AO24" s="254">
        <f t="shared" ref="AO24" si="422">+AO23/AK23-1</f>
        <v>-5.3888460038852171E-2</v>
      </c>
      <c r="AP24" s="254">
        <f t="shared" ref="AP24" si="423">+AP23/AL23-1</f>
        <v>-0.20532210747949664</v>
      </c>
      <c r="AQ24" s="254">
        <f t="shared" ref="AQ24" si="424">+AQ23/AM23-1</f>
        <v>-0.74734464136540391</v>
      </c>
      <c r="AR24" s="254">
        <f t="shared" ref="AR24" si="425">+AR23/AN23-1</f>
        <v>-1.1653240058453544</v>
      </c>
      <c r="AS24" s="254">
        <f t="shared" ref="AS24" si="426">+AS23/AO23-1</f>
        <v>-9.0004506894216907E-2</v>
      </c>
      <c r="AT24" s="254">
        <f t="shared" ref="AT24" si="427">+AT23/AP23-1</f>
        <v>0.66344874672294285</v>
      </c>
      <c r="AU24" s="44"/>
      <c r="AV24" s="34"/>
      <c r="AW24" s="34"/>
      <c r="AX24" s="34"/>
      <c r="AY24" s="34"/>
      <c r="AZ24" s="254">
        <f t="shared" ref="AZ24" si="428">+AZ23/AV23-1</f>
        <v>1.6066967674560444</v>
      </c>
      <c r="BA24" s="254">
        <f t="shared" ref="BA24" si="429">+BA23/AW23-1</f>
        <v>-19.026611374952992</v>
      </c>
      <c r="BB24" s="254">
        <f t="shared" ref="BB24" si="430">+BB23/AX23-1</f>
        <v>2.7003105245944199</v>
      </c>
      <c r="BC24" s="254">
        <f t="shared" ref="BC24" si="431">+BC23/AY23-1</f>
        <v>1.3349659242135736</v>
      </c>
      <c r="BD24" s="254">
        <f t="shared" ref="BD24" si="432">+BD23/AZ23-1</f>
        <v>1.1453205419978292</v>
      </c>
      <c r="BE24" s="254">
        <f t="shared" ref="BE24" si="433">+BE23/BA23-1</f>
        <v>-0.25315307627500427</v>
      </c>
      <c r="BF24" s="254">
        <f t="shared" ref="BF24" si="434">+BF23/BB23-1</f>
        <v>-0.7090537365494094</v>
      </c>
      <c r="BG24" s="254">
        <f t="shared" ref="BG24" si="435">+BG23/BC23-1</f>
        <v>-0.32322740805839489</v>
      </c>
      <c r="BH24" s="254">
        <f t="shared" ref="BH24" si="436">+BH23/BD23-1</f>
        <v>9.4419004635659665E-2</v>
      </c>
      <c r="BI24" s="254">
        <f t="shared" ref="BI24" si="437">+BI23/BE23-1</f>
        <v>0.23989361565721312</v>
      </c>
      <c r="BJ24" s="254">
        <f t="shared" ref="BJ24" si="438">+BJ23/BF23-1</f>
        <v>-3.0816260377403704E-2</v>
      </c>
      <c r="BK24" s="254">
        <f t="shared" ref="BK24:BT24" si="439">+BK23/BG23-1</f>
        <v>-0.25889947032563054</v>
      </c>
      <c r="BL24" s="254">
        <f t="shared" si="439"/>
        <v>-5.8980844592996018E-2</v>
      </c>
      <c r="BM24" s="254">
        <f t="shared" si="439"/>
        <v>0.21791278242947865</v>
      </c>
      <c r="BN24" s="254">
        <f t="shared" si="439"/>
        <v>-0.18727003132883691</v>
      </c>
      <c r="BO24" s="254">
        <f t="shared" si="439"/>
        <v>0.3266011333188803</v>
      </c>
      <c r="BP24" s="254">
        <f t="shared" si="439"/>
        <v>0.36404854299548806</v>
      </c>
      <c r="BQ24" s="254">
        <f t="shared" si="439"/>
        <v>-9.0471598415958421E-2</v>
      </c>
      <c r="BR24" s="254">
        <f t="shared" si="439"/>
        <v>0.37166656663363185</v>
      </c>
      <c r="BS24" s="254">
        <f t="shared" si="439"/>
        <v>-0.18457753952756539</v>
      </c>
      <c r="BT24" s="254">
        <f t="shared" si="439"/>
        <v>-0.32977375525173125</v>
      </c>
    </row>
    <row r="25" spans="1:72">
      <c r="A25" s="244" t="s">
        <v>368</v>
      </c>
      <c r="B25" s="37"/>
      <c r="C25" s="247">
        <f>+C23/C7</f>
        <v>0.17119882117143115</v>
      </c>
      <c r="D25" s="247">
        <f t="shared" ref="D25:BK25" si="440">+D23/D7</f>
        <v>0.28095124051546511</v>
      </c>
      <c r="E25" s="247">
        <f t="shared" si="440"/>
        <v>0.1779012493914488</v>
      </c>
      <c r="F25" s="247">
        <f t="shared" si="440"/>
        <v>0.29068916103041037</v>
      </c>
      <c r="G25" s="247">
        <f t="shared" si="440"/>
        <v>0.25266099802076991</v>
      </c>
      <c r="H25" s="247">
        <f t="shared" si="440"/>
        <v>0.34241672778960225</v>
      </c>
      <c r="I25" s="247">
        <f t="shared" si="440"/>
        <v>0.24265223704321504</v>
      </c>
      <c r="J25" s="247">
        <f t="shared" si="440"/>
        <v>0.30741445053897976</v>
      </c>
      <c r="K25" s="247">
        <f t="shared" si="440"/>
        <v>0.2363347117435837</v>
      </c>
      <c r="L25" s="247">
        <f t="shared" si="440"/>
        <v>0.33000255516871407</v>
      </c>
      <c r="M25" s="247">
        <f t="shared" si="440"/>
        <v>0.17951109841164908</v>
      </c>
      <c r="N25" s="247">
        <f t="shared" si="440"/>
        <v>0.27948544573639067</v>
      </c>
      <c r="O25" s="247">
        <f t="shared" si="440"/>
        <v>0.23254771546310321</v>
      </c>
      <c r="P25" s="247">
        <f t="shared" si="440"/>
        <v>0.33602282794398325</v>
      </c>
      <c r="Q25" s="247">
        <f t="shared" si="440"/>
        <v>0.17250725038912471</v>
      </c>
      <c r="R25" s="247">
        <f t="shared" si="440"/>
        <v>0.27544071212249638</v>
      </c>
      <c r="S25" s="247">
        <f t="shared" si="440"/>
        <v>0.20861995229950756</v>
      </c>
      <c r="T25" s="247">
        <f t="shared" si="440"/>
        <v>0.30149471311944415</v>
      </c>
      <c r="U25" s="247">
        <f t="shared" si="440"/>
        <v>0.14653329897975378</v>
      </c>
      <c r="V25" s="247">
        <f t="shared" si="440"/>
        <v>0.23652900232063545</v>
      </c>
      <c r="W25" s="247">
        <f t="shared" si="440"/>
        <v>0.16340254546385827</v>
      </c>
      <c r="X25" s="247">
        <f t="shared" si="440"/>
        <v>0.26386869299858118</v>
      </c>
      <c r="Y25" s="247">
        <f t="shared" si="440"/>
        <v>0.14432126135260881</v>
      </c>
      <c r="Z25" s="247">
        <f t="shared" si="440"/>
        <v>0.21317614427762105</v>
      </c>
      <c r="AA25" s="247">
        <f t="shared" si="440"/>
        <v>0.15175352756831104</v>
      </c>
      <c r="AB25" s="247">
        <f t="shared" si="440"/>
        <v>0.25721296532014293</v>
      </c>
      <c r="AC25" s="247">
        <f t="shared" si="440"/>
        <v>0.11342789631963338</v>
      </c>
      <c r="AD25" s="247">
        <f t="shared" si="440"/>
        <v>0.20250308959002183</v>
      </c>
      <c r="AE25" s="247">
        <f t="shared" si="440"/>
        <v>0.14435488186630924</v>
      </c>
      <c r="AF25" s="247">
        <f t="shared" si="440"/>
        <v>0.24882019747829764</v>
      </c>
      <c r="AG25" s="247">
        <f t="shared" si="440"/>
        <v>0.1014536911542091</v>
      </c>
      <c r="AH25" s="247">
        <f t="shared" si="440"/>
        <v>0.15966636193626163</v>
      </c>
      <c r="AI25" s="247">
        <f t="shared" si="440"/>
        <v>0.10452690384475578</v>
      </c>
      <c r="AJ25" s="247">
        <f t="shared" si="440"/>
        <v>0.24391925028792374</v>
      </c>
      <c r="AK25" s="247">
        <f t="shared" si="440"/>
        <v>8.6745584449770485E-2</v>
      </c>
      <c r="AL25" s="247">
        <f t="shared" si="440"/>
        <v>0.11791958716800473</v>
      </c>
      <c r="AM25" s="247">
        <f t="shared" si="440"/>
        <v>0.13632803620411363</v>
      </c>
      <c r="AN25" s="247">
        <f t="shared" si="440"/>
        <v>0.2453898496320211</v>
      </c>
      <c r="AO25" s="247">
        <f t="shared" si="440"/>
        <v>8.6043875463509917E-2</v>
      </c>
      <c r="AP25" s="247">
        <f t="shared" si="440"/>
        <v>0.1128184860181493</v>
      </c>
      <c r="AQ25" s="247">
        <f t="shared" si="440"/>
        <v>4.1508083905529673E-2</v>
      </c>
      <c r="AR25" s="247">
        <f t="shared" si="440"/>
        <v>-0.19597886523452773</v>
      </c>
      <c r="AS25" s="247">
        <f t="shared" si="440"/>
        <v>0.12859525630770594</v>
      </c>
      <c r="AT25" s="247">
        <f t="shared" si="440"/>
        <v>0.17321257685450894</v>
      </c>
      <c r="AU25" s="44"/>
      <c r="AV25" s="247">
        <f t="shared" si="440"/>
        <v>4.0702459575080341E-2</v>
      </c>
      <c r="AW25" s="247">
        <f t="shared" si="440"/>
        <v>-5.247382528827816E-2</v>
      </c>
      <c r="AX25" s="247">
        <f t="shared" si="440"/>
        <v>0.14403593597995951</v>
      </c>
      <c r="AY25" s="247">
        <f t="shared" si="440"/>
        <v>0.17235012733074967</v>
      </c>
      <c r="AZ25" s="247">
        <f t="shared" si="440"/>
        <v>0.10177092072727013</v>
      </c>
      <c r="BA25" s="247">
        <f t="shared" si="440"/>
        <v>0.27801647302204913</v>
      </c>
      <c r="BB25" s="247">
        <f t="shared" si="440"/>
        <v>0.2890120525891044</v>
      </c>
      <c r="BC25" s="247">
        <f t="shared" si="440"/>
        <v>0.29690249970789129</v>
      </c>
      <c r="BD25" s="247">
        <f t="shared" si="440"/>
        <v>0.16561920017731641</v>
      </c>
      <c r="BE25" s="247">
        <f t="shared" si="440"/>
        <v>0.20863780851191582</v>
      </c>
      <c r="BF25" s="247">
        <f t="shared" si="440"/>
        <v>0.13302755854853998</v>
      </c>
      <c r="BG25" s="247">
        <f t="shared" si="440"/>
        <v>0.23149949858851745</v>
      </c>
      <c r="BH25" s="247">
        <f t="shared" si="440"/>
        <v>0.16771418945861316</v>
      </c>
      <c r="BI25" s="247">
        <f t="shared" si="440"/>
        <v>0.23554471774614366</v>
      </c>
      <c r="BJ25" s="247">
        <f t="shared" si="440"/>
        <v>0.11072475278269994</v>
      </c>
      <c r="BK25" s="247">
        <f t="shared" si="440"/>
        <v>0.16995775550469064</v>
      </c>
      <c r="BL25" s="247">
        <f t="shared" ref="BL25:BM25" si="441">+BL23/BL7</f>
        <v>0.14782514031352814</v>
      </c>
      <c r="BM25" s="247">
        <f t="shared" si="441"/>
        <v>0.23372612134220375</v>
      </c>
      <c r="BN25" s="247">
        <f t="shared" ref="BN25:BP25" si="442">+BN23/BN7</f>
        <v>8.4560642761157656E-2</v>
      </c>
      <c r="BO25" s="247">
        <f t="shared" si="442"/>
        <v>0.20437314619522351</v>
      </c>
      <c r="BP25" s="247">
        <f t="shared" si="442"/>
        <v>0.17627701347003941</v>
      </c>
      <c r="BQ25" s="247">
        <f t="shared" ref="BQ25:BR25" si="443">+BQ23/BQ7</f>
        <v>0.21479522160473491</v>
      </c>
      <c r="BR25" s="247">
        <f t="shared" si="443"/>
        <v>0.11072289176176979</v>
      </c>
      <c r="BS25" s="247">
        <f t="shared" ref="BS25:BT25" si="444">+BS23/BS7</f>
        <v>0.16035964939962255</v>
      </c>
      <c r="BT25" s="247">
        <f t="shared" si="444"/>
        <v>0.12547922871493347</v>
      </c>
    </row>
    <row r="26" spans="1:72">
      <c r="A26" s="244" t="s">
        <v>372</v>
      </c>
      <c r="B26" s="34"/>
      <c r="C26" s="247"/>
      <c r="D26" s="247"/>
      <c r="E26" s="247"/>
      <c r="F26" s="247"/>
      <c r="G26" s="248">
        <f t="shared" ref="G26" si="445">+(G25-C25)*10000</f>
        <v>814.62176849338766</v>
      </c>
      <c r="H26" s="248">
        <f t="shared" ref="H26" si="446">+(H25-D25)*10000</f>
        <v>614.65487274137138</v>
      </c>
      <c r="I26" s="248">
        <f t="shared" ref="I26" si="447">+(I25-E25)*10000</f>
        <v>647.50987651766229</v>
      </c>
      <c r="J26" s="248">
        <f t="shared" ref="J26" si="448">+(J25-F25)*10000</f>
        <v>167.25289508569386</v>
      </c>
      <c r="K26" s="248">
        <f t="shared" ref="K26" si="449">+(K25-G25)*10000</f>
        <v>-163.26286277186213</v>
      </c>
      <c r="L26" s="248">
        <f t="shared" ref="L26" si="450">+(L25-H25)*10000</f>
        <v>-124.14172620888175</v>
      </c>
      <c r="M26" s="248">
        <f t="shared" ref="M26" si="451">+(M25-I25)*10000</f>
        <v>-631.41138631565957</v>
      </c>
      <c r="N26" s="248">
        <f t="shared" ref="N26" si="452">+(N25-J25)*10000</f>
        <v>-279.29004802589088</v>
      </c>
      <c r="O26" s="248">
        <f t="shared" ref="O26" si="453">+(O25-K25)*10000</f>
        <v>-37.869962804804871</v>
      </c>
      <c r="P26" s="248">
        <f t="shared" ref="P26" si="454">+(P25-L25)*10000</f>
        <v>60.202727752691757</v>
      </c>
      <c r="Q26" s="248">
        <f t="shared" ref="Q26" si="455">+(Q25-M25)*10000</f>
        <v>-70.038480225243788</v>
      </c>
      <c r="R26" s="248">
        <f t="shared" ref="R26" si="456">+(R25-N25)*10000</f>
        <v>-40.447336138942916</v>
      </c>
      <c r="S26" s="248">
        <f t="shared" ref="S26" si="457">+(S25-O25)*10000</f>
        <v>-239.27763163595657</v>
      </c>
      <c r="T26" s="248">
        <f t="shared" ref="T26" si="458">+(T25-P25)*10000</f>
        <v>-345.28114824539102</v>
      </c>
      <c r="U26" s="248">
        <f t="shared" ref="U26" si="459">+(U25-Q25)*10000</f>
        <v>-259.7395140937092</v>
      </c>
      <c r="V26" s="248">
        <f t="shared" ref="V26" si="460">+(V25-R25)*10000</f>
        <v>-389.11709801860928</v>
      </c>
      <c r="W26" s="248">
        <f t="shared" ref="W26" si="461">+(W25-S25)*10000</f>
        <v>-452.17406835649285</v>
      </c>
      <c r="X26" s="248">
        <f t="shared" ref="X26" si="462">+(X25-T25)*10000</f>
        <v>-376.26020120862967</v>
      </c>
      <c r="Y26" s="248">
        <f t="shared" ref="Y26" si="463">+(Y25-U25)*10000</f>
        <v>-22.12037627144975</v>
      </c>
      <c r="Z26" s="248">
        <f t="shared" ref="Z26" si="464">+(Z25-V25)*10000</f>
        <v>-233.52858043014402</v>
      </c>
      <c r="AA26" s="248">
        <f t="shared" ref="AA26" si="465">+(AA25-W25)*10000</f>
        <v>-116.49017895547232</v>
      </c>
      <c r="AB26" s="248">
        <f t="shared" ref="AB26" si="466">+(AB25-X25)*10000</f>
        <v>-66.557276784382509</v>
      </c>
      <c r="AC26" s="248">
        <f t="shared" ref="AC26" si="467">+(AC25-Y25)*10000</f>
        <v>-308.93365032975436</v>
      </c>
      <c r="AD26" s="248">
        <f t="shared" ref="AD26" si="468">+(AD25-Z25)*10000</f>
        <v>-106.73054687599215</v>
      </c>
      <c r="AE26" s="248">
        <f t="shared" ref="AE26" si="469">+(AE25-AA25)*10000</f>
        <v>-73.986457020017994</v>
      </c>
      <c r="AF26" s="248">
        <f t="shared" ref="AF26" si="470">+(AF25-AB25)*10000</f>
        <v>-83.927678418452828</v>
      </c>
      <c r="AG26" s="248">
        <f t="shared" ref="AG26" si="471">+(AG25-AC25)*10000</f>
        <v>-119.74205165424273</v>
      </c>
      <c r="AH26" s="248">
        <f t="shared" ref="AH26" si="472">+(AH25-AD25)*10000</f>
        <v>-428.36727653760204</v>
      </c>
      <c r="AI26" s="248">
        <f t="shared" ref="AI26" si="473">+(AI25-AE25)*10000</f>
        <v>-398.27978021553452</v>
      </c>
      <c r="AJ26" s="248">
        <f t="shared" ref="AJ26" si="474">+(AJ25-AF25)*10000</f>
        <v>-49.009471903738998</v>
      </c>
      <c r="AK26" s="248">
        <f t="shared" ref="AK26" si="475">+(AK25-AG25)*10000</f>
        <v>-147.08106704438617</v>
      </c>
      <c r="AL26" s="248">
        <f t="shared" ref="AL26" si="476">+(AL25-AH25)*10000</f>
        <v>-417.46774768256904</v>
      </c>
      <c r="AM26" s="248">
        <f t="shared" ref="AM26" si="477">+(AM25-AI25)*10000</f>
        <v>318.01132359357842</v>
      </c>
      <c r="AN26" s="248">
        <f t="shared" ref="AN26" si="478">+(AN25-AJ25)*10000</f>
        <v>14.705993440973508</v>
      </c>
      <c r="AO26" s="248">
        <f t="shared" ref="AO26" si="479">+(AO25-AK25)*10000</f>
        <v>-7.017089862605685</v>
      </c>
      <c r="AP26" s="248">
        <f t="shared" ref="AP26" si="480">+(AP25-AL25)*10000</f>
        <v>-51.011011498554304</v>
      </c>
      <c r="AQ26" s="248">
        <f t="shared" ref="AQ26" si="481">+(AQ25-AM25)*10000</f>
        <v>-948.19952298583951</v>
      </c>
      <c r="AR26" s="248">
        <f t="shared" ref="AR26" si="482">+(AR25-AN25)*10000</f>
        <v>-4413.6871486654882</v>
      </c>
      <c r="AS26" s="248">
        <f t="shared" ref="AS26" si="483">+(AS25-AO25)*10000</f>
        <v>425.51380844196018</v>
      </c>
      <c r="AT26" s="248">
        <f t="shared" ref="AT26" si="484">+(AT25-AP25)*10000</f>
        <v>603.94090836359646</v>
      </c>
      <c r="AU26" s="44"/>
      <c r="AV26" s="247"/>
      <c r="AW26" s="247"/>
      <c r="AX26" s="247"/>
      <c r="AY26" s="247"/>
      <c r="AZ26" s="248">
        <f t="shared" ref="AZ26" si="485">+(AZ25-AV25)*10000</f>
        <v>610.68461152189798</v>
      </c>
      <c r="BA26" s="248">
        <f t="shared" ref="BA26" si="486">+(BA25-AW25)*10000</f>
        <v>3304.9029831032726</v>
      </c>
      <c r="BB26" s="248">
        <f t="shared" ref="BB26" si="487">+(BB25-AX25)*10000</f>
        <v>1449.7611660914488</v>
      </c>
      <c r="BC26" s="248">
        <f t="shared" ref="BC26" si="488">+(BC25-AY25)*10000</f>
        <v>1245.5237237714161</v>
      </c>
      <c r="BD26" s="248">
        <f t="shared" ref="BD26" si="489">+(BD25-AZ25)*10000</f>
        <v>638.48279450046277</v>
      </c>
      <c r="BE26" s="248">
        <f t="shared" ref="BE26" si="490">+(BE25-BA25)*10000</f>
        <v>-693.78664510133308</v>
      </c>
      <c r="BF26" s="248">
        <f t="shared" ref="BF26" si="491">+(BF25-BB25)*10000</f>
        <v>-1559.8449404056441</v>
      </c>
      <c r="BG26" s="248">
        <f t="shared" ref="BG26" si="492">+(BG25-BC25)*10000</f>
        <v>-654.03001119373835</v>
      </c>
      <c r="BH26" s="248">
        <f t="shared" ref="BH26" si="493">+(BH25-BD25)*10000</f>
        <v>20.949892812967551</v>
      </c>
      <c r="BI26" s="248">
        <f t="shared" ref="BI26" si="494">+(BI25-BE25)*10000</f>
        <v>269.0690923422784</v>
      </c>
      <c r="BJ26" s="248">
        <f t="shared" ref="BJ26" si="495">+(BJ25-BF25)*10000</f>
        <v>-223.0280576584004</v>
      </c>
      <c r="BK26" s="248">
        <f t="shared" ref="BK26:BT26" si="496">+(BK25-BG25)*10000</f>
        <v>-615.41743083826816</v>
      </c>
      <c r="BL26" s="248">
        <f t="shared" si="496"/>
        <v>-198.89049145085019</v>
      </c>
      <c r="BM26" s="248">
        <f t="shared" si="496"/>
        <v>-18.185964039399149</v>
      </c>
      <c r="BN26" s="248">
        <f t="shared" si="496"/>
        <v>-261.64110021542285</v>
      </c>
      <c r="BO26" s="248">
        <f t="shared" si="496"/>
        <v>344.15390690532871</v>
      </c>
      <c r="BP26" s="248">
        <f t="shared" si="496"/>
        <v>284.51873156511266</v>
      </c>
      <c r="BQ26" s="248">
        <f t="shared" si="496"/>
        <v>-189.30899737468837</v>
      </c>
      <c r="BR26" s="248">
        <f t="shared" si="496"/>
        <v>261.62249000612132</v>
      </c>
      <c r="BS26" s="248">
        <f t="shared" si="496"/>
        <v>-440.13496795600958</v>
      </c>
      <c r="BT26" s="248">
        <f t="shared" si="496"/>
        <v>-507.97784755105937</v>
      </c>
    </row>
    <row r="27" spans="1:72">
      <c r="A27" s="33" t="s">
        <v>263</v>
      </c>
      <c r="B27" s="43"/>
      <c r="C27" s="34">
        <f>+'Country (Q)'!C12</f>
        <v>307.11399999999998</v>
      </c>
      <c r="D27" s="34">
        <f>+'Country (Q)'!D12</f>
        <v>337.51100000000002</v>
      </c>
      <c r="E27" s="34">
        <f>+'Country (Q)'!E12</f>
        <v>348.73199999999997</v>
      </c>
      <c r="F27" s="34">
        <f>+'Country (Q)'!F12</f>
        <v>354.97</v>
      </c>
      <c r="G27" s="34">
        <f>+'Country (Q)'!G12</f>
        <v>420.15300000000002</v>
      </c>
      <c r="H27" s="34">
        <f>+'Country (Q)'!H12</f>
        <v>458.495</v>
      </c>
      <c r="I27" s="34">
        <f>+'Country (Q)'!I12</f>
        <v>502.54799999999989</v>
      </c>
      <c r="J27" s="34">
        <f>+'Country (Q)'!J12</f>
        <v>705.97800000000007</v>
      </c>
      <c r="K27" s="34">
        <f>+'Country (Q)'!K12</f>
        <v>570.66600000000005</v>
      </c>
      <c r="L27" s="34">
        <f>+'Country (Q)'!L12</f>
        <v>618.40899999999999</v>
      </c>
      <c r="M27" s="34">
        <f>+'Country (Q)'!M12</f>
        <v>679.19799999999987</v>
      </c>
      <c r="N27" s="34">
        <f>+'Country (Q)'!N12</f>
        <v>693.62999999999988</v>
      </c>
      <c r="O27" s="34">
        <f>+'Country (Q)'!O12</f>
        <v>696.56600000000003</v>
      </c>
      <c r="P27" s="34">
        <f>+'Country (Q)'!P12</f>
        <v>740.44699999999989</v>
      </c>
      <c r="Q27" s="34">
        <f>+'Country (Q)'!Q12</f>
        <v>765.44900000000007</v>
      </c>
      <c r="R27" s="34">
        <f>+'Country (Q)'!R12</f>
        <v>835.13900000000012</v>
      </c>
      <c r="S27" s="34">
        <f>+'Country (Q)'!S12</f>
        <v>862.43200000000002</v>
      </c>
      <c r="T27" s="34">
        <f>+'Country (Q)'!T12</f>
        <v>934.59500000000003</v>
      </c>
      <c r="U27" s="34">
        <f>+'Country (Q)'!U12</f>
        <v>957.40000000000009</v>
      </c>
      <c r="V27" s="34">
        <f>+'Country (Q)'!V12</f>
        <v>1023.067</v>
      </c>
      <c r="W27" s="34">
        <f>+'Country (Q)'!W12</f>
        <v>1073.203</v>
      </c>
      <c r="X27" s="34">
        <f>+'Country (Q)'!X12</f>
        <v>593.19900000000007</v>
      </c>
      <c r="Y27" s="34">
        <f>+'Country (Q)'!Y12</f>
        <v>816.25500000000011</v>
      </c>
      <c r="Z27" s="34">
        <f>+'Country (Q)'!Z12</f>
        <v>815.45599999999968</v>
      </c>
      <c r="AA27" s="34">
        <f>+'Country (Q)'!AA12</f>
        <v>795.52200000000005</v>
      </c>
      <c r="AB27" s="34">
        <f>+'Country (Q)'!AB12</f>
        <v>767.54799999999989</v>
      </c>
      <c r="AC27" s="34">
        <f>+'Country (Q)'!AC12</f>
        <v>724.33500000000026</v>
      </c>
      <c r="AD27" s="34">
        <f>+'Country (Q)'!AD12</f>
        <v>710.13599999999997</v>
      </c>
      <c r="AE27" s="34">
        <f>+'Country (Q)'!AE12</f>
        <v>711.46</v>
      </c>
      <c r="AF27" s="34">
        <f>+'Country (Q)'!AF12</f>
        <v>721.15100000000007</v>
      </c>
      <c r="AG27" s="34">
        <f>+'Country (Q)'!AG12</f>
        <v>750.09399999999982</v>
      </c>
      <c r="AH27" s="34">
        <f>+'Country (Q)'!AH12</f>
        <v>960.26000000000022</v>
      </c>
      <c r="AI27" s="34">
        <f>+'Country (Q)'!AI12</f>
        <v>848.75199999999995</v>
      </c>
      <c r="AJ27" s="34">
        <f>+'Country (Q)'!AJ12</f>
        <v>867.70800000000008</v>
      </c>
      <c r="AK27" s="34">
        <f>+'Country (Q)'!AK12</f>
        <v>889.40999999999985</v>
      </c>
      <c r="AL27" s="34">
        <f>+'Country (Q)'!AL12</f>
        <v>914.35500000000002</v>
      </c>
      <c r="AM27" s="34">
        <f>+'Country (Q)'!AM12</f>
        <v>3328.5859999999998</v>
      </c>
      <c r="AN27" s="34">
        <f>+'Country (Q)'!AN12</f>
        <v>3276.1160000000004</v>
      </c>
      <c r="AO27" s="34">
        <f>+'Country (Q)'!AO12</f>
        <v>3855.5060000000003</v>
      </c>
      <c r="AP27" s="34">
        <f>+'Country (Q)'!AP12</f>
        <v>3801.476999999999</v>
      </c>
      <c r="AQ27" s="34">
        <f>+'Country (Q)'!AQ12</f>
        <v>3711.665</v>
      </c>
      <c r="AR27" s="34">
        <f>+'Country (Q)'!AR12</f>
        <v>3236.2349999999997</v>
      </c>
      <c r="AS27" s="34">
        <f>+'Country (Q)'!AS12</f>
        <v>2929.8639999999996</v>
      </c>
      <c r="AT27" s="34">
        <f>+'Country (Q)'!AT12</f>
        <v>2487.8950000000004</v>
      </c>
      <c r="AU27" s="44"/>
      <c r="AV27" s="34">
        <f>+'Country (Q)'!AV12</f>
        <v>3711.6550000000002</v>
      </c>
      <c r="AW27" s="34">
        <f>+'Country (Q)'!AW12</f>
        <v>3236.2449999999994</v>
      </c>
      <c r="AX27" s="34">
        <f>+'Country (Q)'!AX12</f>
        <v>2929.864</v>
      </c>
      <c r="AY27" s="34">
        <f>+'Country (Q)'!AY12</f>
        <v>2487.8950000000004</v>
      </c>
      <c r="AZ27" s="34">
        <f>+'Country (Q)'!AZ12</f>
        <v>2797.4749999999999</v>
      </c>
      <c r="BA27" s="34">
        <f>+'Country (Q)'!BA12</f>
        <v>2943.7309999999998</v>
      </c>
      <c r="BB27" s="34">
        <f>+'Country (Q)'!BB12</f>
        <v>3044.0439999999999</v>
      </c>
      <c r="BC27" s="34">
        <f>+'Country (Q)'!BC12</f>
        <v>3746.4950000000008</v>
      </c>
      <c r="BD27" s="34">
        <f>+'Country (Q)'!BD12</f>
        <v>3360.7040000000002</v>
      </c>
      <c r="BE27" s="34">
        <f>+'Country (Q)'!BE12</f>
        <v>3284.0969999999998</v>
      </c>
      <c r="BF27" s="34">
        <f>+'Country (Q)'!BF12</f>
        <v>4329.253999999999</v>
      </c>
      <c r="BG27" s="34">
        <f>+'Country (Q)'!BG12</f>
        <v>3881.6170000000002</v>
      </c>
      <c r="BH27" s="34">
        <f>+'Country (Q)'!BH12</f>
        <v>3362.9210000000003</v>
      </c>
      <c r="BI27" s="34">
        <f>+'Country (Q)'!BI12</f>
        <v>3718.3719999999994</v>
      </c>
      <c r="BJ27" s="34">
        <f>+'Country (Q)'!BJ12</f>
        <v>3886.6219999999994</v>
      </c>
      <c r="BK27" s="34">
        <f>+'Country (Q)'!BK12</f>
        <v>3597.37</v>
      </c>
      <c r="BL27" s="34">
        <f>+'Country (Q)'!BL12</f>
        <v>3664.2789999999995</v>
      </c>
      <c r="BM27" s="34">
        <f>+'Country (Q)'!BM12</f>
        <v>3743.4539999999997</v>
      </c>
      <c r="BN27" s="34">
        <f>+'Country (Q)'!BN12</f>
        <v>3439.6840000000002</v>
      </c>
      <c r="BO27" s="34">
        <f>+'Country (Q)'!BO12</f>
        <v>4783.7760000000007</v>
      </c>
      <c r="BP27" s="34">
        <f>+'Country (Q)'!BP12</f>
        <v>4282.7439999999997</v>
      </c>
      <c r="BQ27" s="34">
        <f>+'Country (Q)'!BQ12</f>
        <v>4297.3019999999997</v>
      </c>
      <c r="BR27" s="34">
        <f>+'Country (Q)'!BR12</f>
        <v>3845.2840000000001</v>
      </c>
      <c r="BS27" s="34">
        <f>+'Country (Q)'!BS12</f>
        <v>4171.4599999999991</v>
      </c>
      <c r="BT27" s="34">
        <f>+'Country (Q)'!BT12</f>
        <v>4483.5429999999997</v>
      </c>
    </row>
    <row r="28" spans="1:72">
      <c r="A28" s="244" t="s">
        <v>369</v>
      </c>
      <c r="B28" s="43"/>
      <c r="C28" s="247">
        <f>+C27/C7</f>
        <v>2.0298889672929799E-2</v>
      </c>
      <c r="D28" s="247">
        <f t="shared" ref="D28:AT28" si="497">+D27/D7</f>
        <v>1.6977756945700966E-2</v>
      </c>
      <c r="E28" s="247">
        <f t="shared" si="497"/>
        <v>2.0790718854074464E-2</v>
      </c>
      <c r="F28" s="247">
        <f t="shared" si="497"/>
        <v>1.6880473956268179E-2</v>
      </c>
      <c r="G28" s="247">
        <f t="shared" si="497"/>
        <v>2.1383411060022804E-2</v>
      </c>
      <c r="H28" s="247">
        <f t="shared" si="497"/>
        <v>1.8512315527911993E-2</v>
      </c>
      <c r="I28" s="247">
        <f t="shared" si="497"/>
        <v>2.3771717943080466E-2</v>
      </c>
      <c r="J28" s="247">
        <f t="shared" si="497"/>
        <v>2.562109780970168E-2</v>
      </c>
      <c r="K28" s="247">
        <f t="shared" si="497"/>
        <v>2.3735786119132463E-2</v>
      </c>
      <c r="L28" s="247">
        <f t="shared" si="497"/>
        <v>1.9818629490569603E-2</v>
      </c>
      <c r="M28" s="247">
        <f t="shared" si="497"/>
        <v>2.8037071458168958E-2</v>
      </c>
      <c r="N28" s="247">
        <f t="shared" si="497"/>
        <v>2.3537428899577096E-2</v>
      </c>
      <c r="O28" s="247">
        <f t="shared" si="497"/>
        <v>2.6180221474587446E-2</v>
      </c>
      <c r="P28" s="247">
        <f t="shared" si="497"/>
        <v>2.0875384879574237E-2</v>
      </c>
      <c r="Q28" s="247">
        <f t="shared" si="497"/>
        <v>2.761817442419847E-2</v>
      </c>
      <c r="R28" s="247">
        <f t="shared" si="497"/>
        <v>2.4319681332992935E-2</v>
      </c>
      <c r="S28" s="247">
        <f t="shared" si="497"/>
        <v>2.7920748678232757E-2</v>
      </c>
      <c r="T28" s="247">
        <f t="shared" si="497"/>
        <v>2.2635708105339197E-2</v>
      </c>
      <c r="U28" s="247">
        <f t="shared" si="497"/>
        <v>3.0270693159983715E-2</v>
      </c>
      <c r="V28" s="247">
        <f t="shared" si="497"/>
        <v>2.4801162489871697E-2</v>
      </c>
      <c r="W28" s="247">
        <f t="shared" si="497"/>
        <v>3.225935317231917E-2</v>
      </c>
      <c r="X28" s="247">
        <f t="shared" si="497"/>
        <v>1.4605772377419212E-2</v>
      </c>
      <c r="Y28" s="247">
        <f t="shared" si="497"/>
        <v>2.4744318860448419E-2</v>
      </c>
      <c r="Z28" s="247">
        <f t="shared" si="497"/>
        <v>1.9705362951048785E-2</v>
      </c>
      <c r="AA28" s="247">
        <f t="shared" si="497"/>
        <v>2.3222828421994211E-2</v>
      </c>
      <c r="AB28" s="247">
        <f t="shared" si="497"/>
        <v>1.6739387395927046E-2</v>
      </c>
      <c r="AC28" s="247">
        <f t="shared" si="497"/>
        <v>2.0745668050980961E-2</v>
      </c>
      <c r="AD28" s="247">
        <f t="shared" si="497"/>
        <v>1.6649812936490312E-2</v>
      </c>
      <c r="AE28" s="247">
        <f t="shared" si="497"/>
        <v>1.9778300997074231E-2</v>
      </c>
      <c r="AF28" s="247">
        <f t="shared" si="497"/>
        <v>1.4502768111346032E-2</v>
      </c>
      <c r="AG28" s="247">
        <f t="shared" si="497"/>
        <v>2.0033824609767298E-2</v>
      </c>
      <c r="AH28" s="247">
        <f t="shared" si="497"/>
        <v>2.1956960963250824E-2</v>
      </c>
      <c r="AI28" s="247">
        <f t="shared" si="497"/>
        <v>2.3346123907538069E-2</v>
      </c>
      <c r="AJ28" s="247">
        <f t="shared" si="497"/>
        <v>1.762681939825271E-2</v>
      </c>
      <c r="AK28" s="247">
        <f t="shared" si="497"/>
        <v>2.4278944078173059E-2</v>
      </c>
      <c r="AL28" s="247">
        <f t="shared" si="497"/>
        <v>2.0773988196322393E-2</v>
      </c>
      <c r="AM28" s="247">
        <f t="shared" si="497"/>
        <v>0.10036420546182456</v>
      </c>
      <c r="AN28" s="247">
        <f t="shared" si="497"/>
        <v>6.923665319502105E-2</v>
      </c>
      <c r="AO28" s="247">
        <f t="shared" si="497"/>
        <v>0.11034163525848638</v>
      </c>
      <c r="AP28" s="247">
        <f t="shared" si="497"/>
        <v>0.10398258016602135</v>
      </c>
      <c r="AQ28" s="247">
        <f t="shared" si="497"/>
        <v>0.13486735296314911</v>
      </c>
      <c r="AR28" s="247">
        <f t="shared" si="497"/>
        <v>0.33039507930845846</v>
      </c>
      <c r="AS28" s="247">
        <f t="shared" si="497"/>
        <v>0.13771182636637386</v>
      </c>
      <c r="AT28" s="247">
        <f t="shared" si="497"/>
        <v>6.2810174617382683E-2</v>
      </c>
      <c r="AU28" s="44"/>
      <c r="AV28" s="247">
        <f t="shared" ref="AV28:BK28" si="498">+AV27/AV7</f>
        <v>0.13257816998972782</v>
      </c>
      <c r="AW28" s="247">
        <f t="shared" si="498"/>
        <v>0.217149324351708</v>
      </c>
      <c r="AX28" s="247">
        <f t="shared" si="498"/>
        <v>0.10277088066245607</v>
      </c>
      <c r="AY28" s="247">
        <f t="shared" si="498"/>
        <v>5.4679002576856761E-2</v>
      </c>
      <c r="AZ28" s="247">
        <f t="shared" si="498"/>
        <v>9.5848025165273798E-2</v>
      </c>
      <c r="BA28" s="247">
        <f t="shared" si="498"/>
        <v>5.8053568382368158E-2</v>
      </c>
      <c r="BB28" s="247">
        <f t="shared" si="498"/>
        <v>5.7900253684658773E-2</v>
      </c>
      <c r="BC28" s="247">
        <f t="shared" si="498"/>
        <v>6.0748476713496063E-2</v>
      </c>
      <c r="BD28" s="247">
        <f t="shared" si="498"/>
        <v>8.7345795816404642E-2</v>
      </c>
      <c r="BE28" s="247">
        <f t="shared" si="498"/>
        <v>6.5078518956531245E-2</v>
      </c>
      <c r="BF28" s="247">
        <f t="shared" si="498"/>
        <v>0.13027332261196736</v>
      </c>
      <c r="BG28" s="247">
        <f t="shared" si="498"/>
        <v>7.251308040310267E-2</v>
      </c>
      <c r="BH28" s="247">
        <f t="shared" si="498"/>
        <v>8.087306581555645E-2</v>
      </c>
      <c r="BI28" s="247">
        <f t="shared" si="498"/>
        <v>6.7091956078688134E-2</v>
      </c>
      <c r="BJ28" s="247">
        <f t="shared" si="498"/>
        <v>0.10044115710369717</v>
      </c>
      <c r="BK28" s="247">
        <f t="shared" si="498"/>
        <v>6.6573684065983074E-2</v>
      </c>
      <c r="BL28" s="247">
        <f t="shared" ref="BL28:BM28" si="499">+BL27/BL7</f>
        <v>8.2538353986172805E-2</v>
      </c>
      <c r="BM28" s="247">
        <f t="shared" si="499"/>
        <v>5.5031051727839689E-2</v>
      </c>
      <c r="BN28" s="247">
        <f t="shared" ref="BN28:BP28" si="500">+BN27/BN7</f>
        <v>8.3528605456769447E-2</v>
      </c>
      <c r="BO28" s="247">
        <f t="shared" si="500"/>
        <v>8.0247368055801252E-2</v>
      </c>
      <c r="BP28" s="247">
        <f t="shared" si="500"/>
        <v>8.4334824105597686E-2</v>
      </c>
      <c r="BQ28" s="247">
        <f t="shared" ref="BQ28:BR28" si="501">+BQ27/BQ7</f>
        <v>6.3831093732871755E-2</v>
      </c>
      <c r="BR28" s="247">
        <f t="shared" si="501"/>
        <v>8.9138576952668719E-2</v>
      </c>
      <c r="BS28" s="247">
        <f t="shared" ref="BS28:BT28" si="502">+BS27/BS7</f>
        <v>6.7334345470069334E-2</v>
      </c>
      <c r="BT28" s="247">
        <f t="shared" si="502"/>
        <v>9.376934751988153E-2</v>
      </c>
    </row>
    <row r="29" spans="1:72">
      <c r="A29" s="259"/>
      <c r="B29" s="259"/>
      <c r="C29" s="266"/>
      <c r="D29" s="266"/>
      <c r="E29" s="24"/>
      <c r="F29" s="266"/>
      <c r="G29" s="266"/>
      <c r="H29" s="266"/>
      <c r="I29" s="24"/>
      <c r="J29" s="266"/>
      <c r="K29" s="266"/>
      <c r="L29" s="266"/>
      <c r="M29" s="24"/>
      <c r="N29" s="266"/>
      <c r="O29" s="266"/>
      <c r="P29" s="266"/>
      <c r="Q29" s="24"/>
      <c r="R29" s="266"/>
      <c r="S29" s="266"/>
      <c r="T29" s="266"/>
      <c r="U29" s="24"/>
      <c r="V29" s="266"/>
      <c r="W29" s="266"/>
      <c r="X29" s="266"/>
      <c r="Y29" s="24"/>
      <c r="Z29" s="266"/>
      <c r="AA29" s="266"/>
      <c r="AB29" s="266"/>
      <c r="AC29" s="24"/>
      <c r="AD29" s="266"/>
      <c r="AE29" s="266"/>
      <c r="AF29" s="266"/>
      <c r="AG29" s="24"/>
      <c r="AH29" s="266"/>
      <c r="AI29" s="24"/>
      <c r="AJ29" s="24"/>
      <c r="AK29" s="24"/>
      <c r="AL29" s="24"/>
      <c r="AM29" s="266"/>
      <c r="AN29" s="266"/>
      <c r="AO29" s="24"/>
      <c r="AP29" s="266"/>
      <c r="AQ29" s="266"/>
      <c r="AR29" s="266"/>
      <c r="AS29" s="266"/>
      <c r="AT29" s="266"/>
      <c r="AU29" s="267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P29" s="24"/>
      <c r="BQ29" s="24"/>
      <c r="BR29" s="24"/>
      <c r="BS29" s="24"/>
      <c r="BT29" s="24"/>
    </row>
    <row r="30" spans="1:72" ht="15.5">
      <c r="A30" s="257" t="s">
        <v>247</v>
      </c>
      <c r="B30" s="257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7"/>
      <c r="AV30" s="257" t="s">
        <v>248</v>
      </c>
      <c r="AW30" s="263"/>
      <c r="AX30" s="263"/>
      <c r="AY30" s="263"/>
      <c r="AZ30" s="263"/>
      <c r="BA30" s="263"/>
      <c r="BB30" s="263"/>
      <c r="BC30" s="263"/>
      <c r="BD30" s="24"/>
      <c r="BE30" s="24"/>
      <c r="BF30" s="24"/>
      <c r="BG30" s="264"/>
      <c r="BH30" s="264"/>
      <c r="BI30" s="264"/>
      <c r="BJ30" s="264"/>
      <c r="BK30" s="264"/>
      <c r="BL30" s="264"/>
      <c r="BM30" s="264"/>
      <c r="BN30" s="264"/>
      <c r="BP30" s="264"/>
      <c r="BQ30" s="264"/>
      <c r="BR30" s="264"/>
      <c r="BS30" s="264"/>
      <c r="BT30" s="264"/>
    </row>
    <row r="31" spans="1:72">
      <c r="A31" s="249" t="s">
        <v>50</v>
      </c>
      <c r="B31" s="249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66"/>
      <c r="AQ31" s="266"/>
      <c r="AR31" s="266"/>
      <c r="AS31" s="266"/>
      <c r="AT31" s="266"/>
      <c r="AU31" s="267"/>
      <c r="AV31" s="249" t="s">
        <v>50</v>
      </c>
      <c r="AW31" s="263"/>
      <c r="AX31" s="263"/>
      <c r="AY31" s="263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P31" s="24"/>
      <c r="BQ31" s="24"/>
      <c r="BR31" s="24"/>
      <c r="BS31" s="24"/>
      <c r="BT31" s="24"/>
    </row>
    <row r="33" spans="1:72">
      <c r="A33" s="260" t="s">
        <v>45</v>
      </c>
      <c r="B33" s="260"/>
      <c r="C33" s="262" t="s">
        <v>178</v>
      </c>
      <c r="D33" s="262" t="s">
        <v>179</v>
      </c>
      <c r="E33" s="262" t="s">
        <v>180</v>
      </c>
      <c r="F33" s="262" t="s">
        <v>181</v>
      </c>
      <c r="G33" s="262" t="s">
        <v>182</v>
      </c>
      <c r="H33" s="262" t="s">
        <v>183</v>
      </c>
      <c r="I33" s="262" t="s">
        <v>184</v>
      </c>
      <c r="J33" s="262" t="s">
        <v>185</v>
      </c>
      <c r="K33" s="262" t="s">
        <v>186</v>
      </c>
      <c r="L33" s="262" t="s">
        <v>187</v>
      </c>
      <c r="M33" s="262" t="s">
        <v>188</v>
      </c>
      <c r="N33" s="262" t="s">
        <v>189</v>
      </c>
      <c r="O33" s="262" t="s">
        <v>190</v>
      </c>
      <c r="P33" s="262" t="s">
        <v>191</v>
      </c>
      <c r="Q33" s="262" t="s">
        <v>192</v>
      </c>
      <c r="R33" s="262" t="s">
        <v>193</v>
      </c>
      <c r="S33" s="262" t="s">
        <v>194</v>
      </c>
      <c r="T33" s="262" t="s">
        <v>195</v>
      </c>
      <c r="U33" s="262" t="s">
        <v>196</v>
      </c>
      <c r="V33" s="262" t="s">
        <v>197</v>
      </c>
      <c r="W33" s="262" t="s">
        <v>198</v>
      </c>
      <c r="X33" s="262" t="s">
        <v>199</v>
      </c>
      <c r="Y33" s="262" t="s">
        <v>200</v>
      </c>
      <c r="Z33" s="262" t="s">
        <v>201</v>
      </c>
      <c r="AA33" s="262" t="s">
        <v>202</v>
      </c>
      <c r="AB33" s="262" t="s">
        <v>203</v>
      </c>
      <c r="AC33" s="262" t="s">
        <v>204</v>
      </c>
      <c r="AD33" s="262" t="s">
        <v>205</v>
      </c>
      <c r="AE33" s="262" t="s">
        <v>206</v>
      </c>
      <c r="AF33" s="262" t="s">
        <v>207</v>
      </c>
      <c r="AG33" s="262" t="s">
        <v>208</v>
      </c>
      <c r="AH33" s="262" t="s">
        <v>209</v>
      </c>
      <c r="AI33" s="262" t="s">
        <v>210</v>
      </c>
      <c r="AJ33" s="262" t="s">
        <v>211</v>
      </c>
      <c r="AK33" s="262" t="s">
        <v>212</v>
      </c>
      <c r="AL33" s="262" t="s">
        <v>213</v>
      </c>
      <c r="AM33" s="262" t="s">
        <v>214</v>
      </c>
      <c r="AN33" s="262" t="s">
        <v>44</v>
      </c>
      <c r="AO33" s="262" t="s">
        <v>215</v>
      </c>
      <c r="AP33" s="262" t="s">
        <v>219</v>
      </c>
      <c r="AQ33" s="262" t="s">
        <v>225</v>
      </c>
      <c r="AR33" s="262" t="s">
        <v>228</v>
      </c>
      <c r="AS33" s="262" t="s">
        <v>232</v>
      </c>
      <c r="AT33" s="262" t="s">
        <v>245</v>
      </c>
      <c r="AU33" s="44"/>
      <c r="AV33" s="262" t="str">
        <f>+'Country (Q)'!AV17</f>
        <v>1Q20</v>
      </c>
      <c r="AW33" s="262" t="str">
        <f>+'Country (Q)'!AW17</f>
        <v>2Q20</v>
      </c>
      <c r="AX33" s="262" t="str">
        <f>+'Country (Q)'!AX17</f>
        <v>3Q20</v>
      </c>
      <c r="AY33" s="262" t="str">
        <f>+'Country (Q)'!AY17</f>
        <v>4Q20</v>
      </c>
      <c r="AZ33" s="262" t="str">
        <f>+'Country (Q)'!AZ17</f>
        <v>1Q21</v>
      </c>
      <c r="BA33" s="262" t="str">
        <f>+'Country (Q)'!BA17</f>
        <v>2Q21</v>
      </c>
      <c r="BB33" s="262" t="str">
        <f>+'Country (Q)'!BB17</f>
        <v>3Q21</v>
      </c>
      <c r="BC33" s="262" t="str">
        <f>+'Country (Q)'!BC17</f>
        <v>4Q21</v>
      </c>
      <c r="BD33" s="262" t="str">
        <f>+'Country (Q)'!BD17</f>
        <v>1Q22</v>
      </c>
      <c r="BE33" s="262" t="str">
        <f>+'Country (Q)'!BE17</f>
        <v>2Q22</v>
      </c>
      <c r="BF33" s="262" t="str">
        <f>+'Country (Q)'!BF17</f>
        <v>3Q22</v>
      </c>
      <c r="BG33" s="262" t="str">
        <f>+'Country (Q)'!BG17</f>
        <v>4Q22</v>
      </c>
      <c r="BH33" s="262" t="str">
        <f>+'Country (Q)'!BH17</f>
        <v>1Q23</v>
      </c>
      <c r="BI33" s="262" t="str">
        <f>+'Country (Q)'!BI17</f>
        <v>2Q23</v>
      </c>
      <c r="BJ33" s="262" t="str">
        <f>+'Country (Q)'!BJ17</f>
        <v>3Q23</v>
      </c>
      <c r="BK33" s="262" t="str">
        <f>+'Country (Q)'!BK17</f>
        <v>4Q23</v>
      </c>
      <c r="BL33" s="262" t="str">
        <f>+'Country (Q)'!BL17</f>
        <v>1Q24</v>
      </c>
      <c r="BM33" s="262" t="str">
        <f>+'Country (Q)'!BM17</f>
        <v>2Q24</v>
      </c>
      <c r="BN33" s="262" t="str">
        <f>+'Country (Q)'!BN17</f>
        <v>3Q24</v>
      </c>
      <c r="BO33" s="262" t="str">
        <f>+'Country (Q)'!BO17</f>
        <v>4Q24</v>
      </c>
      <c r="BP33" s="262" t="str">
        <f>+'Country (Q)'!BP17</f>
        <v>1Q25</v>
      </c>
      <c r="BQ33" s="262" t="str">
        <f>+'Country (Q)'!BQ17</f>
        <v>2Q25</v>
      </c>
      <c r="BR33" s="262" t="str">
        <f>+'Country (Q)'!BR17</f>
        <v>3Q25</v>
      </c>
      <c r="BS33" s="262" t="str">
        <f>+'Country (Q)'!BS17</f>
        <v>4Q25</v>
      </c>
      <c r="BT33" s="262" t="str">
        <f>+'Country (Q)'!BT17</f>
        <v>1Q26</v>
      </c>
    </row>
    <row r="34" spans="1:72">
      <c r="A34" s="249" t="s">
        <v>48</v>
      </c>
      <c r="B34" s="249"/>
      <c r="C34" s="34">
        <f>+'Country (Q)'!C18</f>
        <v>11546.087</v>
      </c>
      <c r="D34" s="34">
        <f>+'Country (Q)'!D18</f>
        <v>6796.7060000000019</v>
      </c>
      <c r="E34" s="34">
        <f>+'Country (Q)'!E18</f>
        <v>8520.482</v>
      </c>
      <c r="F34" s="34">
        <f>+'Country (Q)'!F18</f>
        <v>5741.6670000000013</v>
      </c>
      <c r="G34" s="34">
        <f>+'Country (Q)'!G18</f>
        <v>9896.5249999999996</v>
      </c>
      <c r="H34" s="34">
        <f>+'Country (Q)'!H18</f>
        <v>5323.0650000000005</v>
      </c>
      <c r="I34" s="34">
        <f>+'Country (Q)'!I18</f>
        <v>8218.780999999999</v>
      </c>
      <c r="J34" s="34">
        <f>+'Country (Q)'!J18</f>
        <v>5385.9250000000029</v>
      </c>
      <c r="K34" s="34">
        <f>+'Country (Q)'!K18</f>
        <v>12273.671</v>
      </c>
      <c r="L34" s="34">
        <f>+'Country (Q)'!L18</f>
        <v>7462.9170000000031</v>
      </c>
      <c r="M34" s="34">
        <f>+'Country (Q)'!M18</f>
        <v>10835.235999999997</v>
      </c>
      <c r="N34" s="34">
        <f>+'Country (Q)'!N18</f>
        <v>5805.8269999999975</v>
      </c>
      <c r="O34" s="34">
        <f>+'Country (Q)'!O18</f>
        <v>14606.575999999999</v>
      </c>
      <c r="P34" s="34">
        <f>+'Country (Q)'!P18</f>
        <v>7771.3779999999988</v>
      </c>
      <c r="Q34" s="34">
        <f>+'Country (Q)'!Q18</f>
        <v>12398.866000000002</v>
      </c>
      <c r="R34" s="34">
        <f>+'Country (Q)'!R18</f>
        <v>5595.9859999999971</v>
      </c>
      <c r="S34" s="34">
        <f>+'Country (Q)'!S18</f>
        <v>15311.034</v>
      </c>
      <c r="T34" s="34">
        <f>+'Country (Q)'!T18</f>
        <v>8929.1570000000029</v>
      </c>
      <c r="U34" s="34">
        <f>+'Country (Q)'!U18</f>
        <v>11869.719999999998</v>
      </c>
      <c r="V34" s="34">
        <f>+'Country (Q)'!V18</f>
        <v>9021.497000000003</v>
      </c>
      <c r="W34" s="34">
        <f>+'Country (Q)'!W18</f>
        <v>16188.125</v>
      </c>
      <c r="X34" s="34">
        <f>+'Country (Q)'!X18</f>
        <v>8054.8909999999996</v>
      </c>
      <c r="Y34" s="34">
        <f>+'Country (Q)'!Y18</f>
        <v>11565.518</v>
      </c>
      <c r="Z34" s="34">
        <f>+'Country (Q)'!Z18</f>
        <v>6531.622000000003</v>
      </c>
      <c r="AA34" s="34">
        <f>+'Country (Q)'!AA18</f>
        <v>15182.071</v>
      </c>
      <c r="AB34" s="34">
        <f>+'Country (Q)'!AB18</f>
        <v>7910.8129999999983</v>
      </c>
      <c r="AC34" s="34">
        <f>+'Country (Q)'!AC18</f>
        <v>11590.412000000004</v>
      </c>
      <c r="AD34" s="34">
        <f>+'Country (Q)'!AD18</f>
        <v>6324.1889999999985</v>
      </c>
      <c r="AE34" s="34">
        <f>+'Country (Q)'!AE18</f>
        <v>15341.793</v>
      </c>
      <c r="AF34" s="34">
        <f>+'Country (Q)'!AF18</f>
        <v>8445.9100000000017</v>
      </c>
      <c r="AG34" s="34">
        <f>+'Country (Q)'!AG18</f>
        <v>10054.315000000002</v>
      </c>
      <c r="AH34" s="34">
        <f>+'Country (Q)'!AH18</f>
        <v>5083.6880000000019</v>
      </c>
      <c r="AI34" s="34">
        <f>+'Country (Q)'!AI18</f>
        <v>14573.297</v>
      </c>
      <c r="AJ34" s="34">
        <f>+'Country (Q)'!AJ18</f>
        <v>7741.3210000000017</v>
      </c>
      <c r="AK34" s="34">
        <f>+'Country (Q)'!AK18</f>
        <v>9788.8240000000005</v>
      </c>
      <c r="AL34" s="34">
        <f>+'Country (Q)'!AL18</f>
        <v>5240.7160000000003</v>
      </c>
      <c r="AM34" s="34">
        <f>+'Country (Q)'!AM18</f>
        <v>13570.63</v>
      </c>
      <c r="AN34" s="34">
        <f>+'Country (Q)'!AN18</f>
        <v>7167.7329999999984</v>
      </c>
      <c r="AO34" s="34">
        <f>+'Country (Q)'!AO18</f>
        <v>11727.325000000001</v>
      </c>
      <c r="AP34" s="34">
        <f>+'Country (Q)'!AP18</f>
        <v>7394.8140000000021</v>
      </c>
      <c r="AQ34" s="34">
        <f>+'Country (Q)'!AQ18</f>
        <v>12281.735000000001</v>
      </c>
      <c r="AR34" s="34">
        <f>+'Country (Q)'!AR18</f>
        <v>8585.1709999999985</v>
      </c>
      <c r="AS34" s="34">
        <f>+'Country (Q)'!AS18</f>
        <v>16068.274999999998</v>
      </c>
      <c r="AT34" s="34">
        <f>+'Country (Q)'!AT18</f>
        <v>15387.182000000001</v>
      </c>
      <c r="AU34" s="44"/>
      <c r="AV34" s="34">
        <f>+'Country (Q)'!AV18</f>
        <v>11806.617</v>
      </c>
      <c r="AW34" s="34">
        <f>+'Country (Q)'!AW18</f>
        <v>3476.9009999999998</v>
      </c>
      <c r="AX34" s="34">
        <f>+'Country (Q)'!AX18</f>
        <v>8834.9030000000002</v>
      </c>
      <c r="AY34" s="34">
        <f>+'Country (Q)'!AY18</f>
        <v>9496.92</v>
      </c>
      <c r="AZ34" s="34">
        <f>+'Country (Q)'!AZ18</f>
        <v>13554.782999999999</v>
      </c>
      <c r="BA34" s="34">
        <f>+'Country (Q)'!BA18</f>
        <v>10447.784</v>
      </c>
      <c r="BB34" s="34">
        <f>+'Country (Q)'!BB18</f>
        <v>13627.437</v>
      </c>
      <c r="BC34" s="34">
        <f>+'Country (Q)'!BC18</f>
        <v>17997.877</v>
      </c>
      <c r="BD34" s="34">
        <f>+'Country (Q)'!BD18</f>
        <v>17444.222000000002</v>
      </c>
      <c r="BE34" s="34">
        <f>+'Country (Q)'!BE18</f>
        <v>17611.536</v>
      </c>
      <c r="BF34" s="34">
        <f>+'Country (Q)'!BF18</f>
        <v>14999.732</v>
      </c>
      <c r="BG34" s="34">
        <f>+'Country (Q)'!BG18</f>
        <v>10529.784</v>
      </c>
      <c r="BH34" s="34">
        <f>+'Country (Q)'!BH18</f>
        <v>18673.789000000001</v>
      </c>
      <c r="BI34" s="34">
        <f>+'Country (Q)'!BI18</f>
        <v>11542.475999999999</v>
      </c>
      <c r="BJ34" s="34">
        <f>+'Country (Q)'!BJ18</f>
        <v>13201.174000000001</v>
      </c>
      <c r="BK34" s="34">
        <f>+'Country (Q)'!BK18</f>
        <v>9630.3169999999991</v>
      </c>
      <c r="BL34" s="34">
        <f>+'Country (Q)'!BL18</f>
        <v>16568.523000000001</v>
      </c>
      <c r="BM34" s="34">
        <f>+'Country (Q)'!BM18</f>
        <v>12724.692999999999</v>
      </c>
      <c r="BN34" s="34">
        <f>+'Country (Q)'!BN18</f>
        <v>13848.099</v>
      </c>
      <c r="BO34" s="34">
        <f>+'Country (Q)'!BO18</f>
        <v>10786.556</v>
      </c>
      <c r="BP34" s="34">
        <f>+'Country (Q)'!BP18</f>
        <v>19542.330999999998</v>
      </c>
      <c r="BQ34" s="34">
        <f>+'Country (Q)'!BQ18</f>
        <v>12994.419</v>
      </c>
      <c r="BR34" s="34">
        <f>+'Country (Q)'!BR18</f>
        <v>14094.862999999999</v>
      </c>
      <c r="BS34" s="34">
        <f>+'Country (Q)'!BS18</f>
        <v>10212.058000000001</v>
      </c>
      <c r="BT34" s="34">
        <f>+'Country (Q)'!BT18</f>
        <v>18546.233</v>
      </c>
    </row>
    <row r="35" spans="1:72">
      <c r="A35" s="253" t="s">
        <v>58</v>
      </c>
      <c r="B35" s="33"/>
      <c r="C35" s="34"/>
      <c r="D35" s="34"/>
      <c r="E35" s="34"/>
      <c r="F35" s="34"/>
      <c r="G35" s="254">
        <f>+G34/C34-1</f>
        <v>-0.14286762259802821</v>
      </c>
      <c r="H35" s="254">
        <f t="shared" ref="H35" si="503">+H34/D34-1</f>
        <v>-0.2168169404414434</v>
      </c>
      <c r="I35" s="254">
        <f t="shared" ref="I35" si="504">+I34/E34-1</f>
        <v>-3.5408912312707264E-2</v>
      </c>
      <c r="J35" s="254">
        <f t="shared" ref="J35" si="505">+J34/F34-1</f>
        <v>-6.1957964472686866E-2</v>
      </c>
      <c r="K35" s="254">
        <f t="shared" ref="K35" si="506">+K34/G34-1</f>
        <v>0.24020007022667045</v>
      </c>
      <c r="L35" s="254">
        <f t="shared" ref="L35" si="507">+L34/H34-1</f>
        <v>0.40199621834413124</v>
      </c>
      <c r="M35" s="254">
        <f t="shared" ref="M35" si="508">+M34/I34-1</f>
        <v>0.31835073838808925</v>
      </c>
      <c r="N35" s="254">
        <f t="shared" ref="N35" si="509">+N34/J34-1</f>
        <v>7.7962838323963668E-2</v>
      </c>
      <c r="O35" s="254">
        <f t="shared" ref="O35" si="510">+O34/K34-1</f>
        <v>0.19007393957357976</v>
      </c>
      <c r="P35" s="254">
        <f t="shared" ref="P35" si="511">+P34/L34-1</f>
        <v>4.1332497735134366E-2</v>
      </c>
      <c r="Q35" s="254">
        <f t="shared" ref="Q35" si="512">+Q34/M34-1</f>
        <v>0.14430973169389261</v>
      </c>
      <c r="R35" s="254">
        <f t="shared" ref="R35" si="513">+R34/N34-1</f>
        <v>-3.6143171334591995E-2</v>
      </c>
      <c r="S35" s="254">
        <f t="shared" ref="S35" si="514">+S34/O34-1</f>
        <v>4.8228825153821209E-2</v>
      </c>
      <c r="T35" s="254">
        <f t="shared" ref="T35" si="515">+T34/P34-1</f>
        <v>0.14897988490586922</v>
      </c>
      <c r="U35" s="254">
        <f t="shared" ref="U35" si="516">+U34/Q34-1</f>
        <v>-4.267696739363136E-2</v>
      </c>
      <c r="V35" s="254">
        <f t="shared" ref="V35" si="517">+V34/R34-1</f>
        <v>0.61213716403150542</v>
      </c>
      <c r="W35" s="254">
        <f t="shared" ref="W35" si="518">+W34/S34-1</f>
        <v>5.7284896630756643E-2</v>
      </c>
      <c r="X35" s="254">
        <f t="shared" ref="X35" si="519">+X34/T34-1</f>
        <v>-9.7911370580672119E-2</v>
      </c>
      <c r="Y35" s="254">
        <f t="shared" ref="Y35" si="520">+Y34/U34-1</f>
        <v>-2.5628405724818948E-2</v>
      </c>
      <c r="Z35" s="254">
        <f t="shared" ref="Z35" si="521">+Z34/V34-1</f>
        <v>-0.27599355184621788</v>
      </c>
      <c r="AA35" s="254">
        <f t="shared" ref="AA35" si="522">+AA34/W34-1</f>
        <v>-6.2147654530713137E-2</v>
      </c>
      <c r="AB35" s="254">
        <f t="shared" ref="AB35" si="523">+AB34/X34-1</f>
        <v>-1.7887020445093715E-2</v>
      </c>
      <c r="AC35" s="254">
        <f t="shared" ref="AC35" si="524">+AC34/Y34-1</f>
        <v>2.1524327747364236E-3</v>
      </c>
      <c r="AD35" s="254">
        <f t="shared" ref="AD35" si="525">+AD34/Z34-1</f>
        <v>-3.1758267701346488E-2</v>
      </c>
      <c r="AE35" s="254">
        <f t="shared" ref="AE35" si="526">+AE34/AA34-1</f>
        <v>1.0520435584842058E-2</v>
      </c>
      <c r="AF35" s="254">
        <f t="shared" ref="AF35" si="527">+AF34/AB34-1</f>
        <v>6.7641214626107837E-2</v>
      </c>
      <c r="AG35" s="254">
        <f t="shared" ref="AG35" si="528">+AG34/AC34-1</f>
        <v>-0.13253169947711962</v>
      </c>
      <c r="AH35" s="254">
        <f t="shared" ref="AH35" si="529">+AH34/AD34-1</f>
        <v>-0.19615179116247106</v>
      </c>
      <c r="AI35" s="254">
        <f t="shared" ref="AI35" si="530">+AI34/AE34-1</f>
        <v>-5.0091667903484294E-2</v>
      </c>
      <c r="AJ35" s="254">
        <f t="shared" ref="AJ35" si="531">+AJ34/AF34-1</f>
        <v>-8.3423692651235948E-2</v>
      </c>
      <c r="AK35" s="254">
        <f t="shared" ref="AK35" si="532">+AK34/AG34-1</f>
        <v>-2.6405677562320484E-2</v>
      </c>
      <c r="AL35" s="254">
        <f t="shared" ref="AL35" si="533">+AL34/AH34-1</f>
        <v>3.0888598985618021E-2</v>
      </c>
      <c r="AM35" s="254">
        <f t="shared" ref="AM35" si="534">+AM34/AI34-1</f>
        <v>-6.8801658265799537E-2</v>
      </c>
      <c r="AN35" s="254">
        <f t="shared" ref="AN35" si="535">+AN34/AJ34-1</f>
        <v>-7.4094330928791474E-2</v>
      </c>
      <c r="AO35" s="254">
        <f t="shared" ref="AO35" si="536">+AO34/AK34-1</f>
        <v>0.19803206186974043</v>
      </c>
      <c r="AP35" s="254">
        <f t="shared" ref="AP35" si="537">+AP34/AL34-1</f>
        <v>0.41103124076939146</v>
      </c>
      <c r="AQ35" s="254">
        <f t="shared" ref="AQ35" si="538">+AQ34/AM34-1</f>
        <v>-9.4976799161129444E-2</v>
      </c>
      <c r="AR35" s="254">
        <f t="shared" ref="AR35" si="539">+AR34/AN34-1</f>
        <v>0.19775262276092032</v>
      </c>
      <c r="AS35" s="254">
        <f t="shared" ref="AS35" si="540">+AS34/AO34-1</f>
        <v>0.37015687720771751</v>
      </c>
      <c r="AT35" s="254">
        <f t="shared" ref="AT35" si="541">+AT34/AP34-1</f>
        <v>1.0808071710796239</v>
      </c>
      <c r="AU35" s="44"/>
      <c r="AV35" s="34"/>
      <c r="AW35" s="34"/>
      <c r="AX35" s="34"/>
      <c r="AY35" s="34"/>
      <c r="AZ35" s="254">
        <f t="shared" ref="AZ35" si="542">+AZ34/AV34-1</f>
        <v>0.14806663077154103</v>
      </c>
      <c r="BA35" s="254">
        <f t="shared" ref="BA35" si="543">+BA34/AW34-1</f>
        <v>2.0049127081846736</v>
      </c>
      <c r="BB35" s="254">
        <f t="shared" ref="BB35" si="544">+BB34/AX34-1</f>
        <v>0.54245462570443603</v>
      </c>
      <c r="BC35" s="254">
        <f t="shared" ref="BC35" si="545">+BC34/AY34-1</f>
        <v>0.89512778879889487</v>
      </c>
      <c r="BD35" s="254">
        <f t="shared" ref="BD35" si="546">+BD34/AZ34-1</f>
        <v>0.28694218122119719</v>
      </c>
      <c r="BE35" s="254">
        <f t="shared" ref="BE35" si="547">+BE34/BA34-1</f>
        <v>0.68567190899046149</v>
      </c>
      <c r="BF35" s="254">
        <f t="shared" ref="BF35" si="548">+BF34/BB34-1</f>
        <v>0.10070088748162997</v>
      </c>
      <c r="BG35" s="254">
        <f t="shared" ref="BG35" si="549">+BG34/BC34-1</f>
        <v>-0.4149429957766686</v>
      </c>
      <c r="BH35" s="254">
        <f t="shared" ref="BH35" si="550">+BH34/BD34-1</f>
        <v>7.0485631288113471E-2</v>
      </c>
      <c r="BI35" s="254">
        <f t="shared" ref="BI35" si="551">+BI34/BE34-1</f>
        <v>-0.34460708026829689</v>
      </c>
      <c r="BJ35" s="254">
        <f t="shared" ref="BJ35" si="552">+BJ34/BF34-1</f>
        <v>-0.11990600898736048</v>
      </c>
      <c r="BK35" s="254">
        <f t="shared" ref="BK35:BT35" si="553">+BK34/BG34-1</f>
        <v>-8.5421220416297294E-2</v>
      </c>
      <c r="BL35" s="254">
        <f t="shared" si="553"/>
        <v>-0.11273909113999303</v>
      </c>
      <c r="BM35" s="254">
        <f t="shared" si="553"/>
        <v>0.1024231715968047</v>
      </c>
      <c r="BN35" s="254">
        <f t="shared" si="553"/>
        <v>4.90051112120784E-2</v>
      </c>
      <c r="BO35" s="254">
        <f t="shared" si="553"/>
        <v>0.12006240293024639</v>
      </c>
      <c r="BP35" s="254">
        <f t="shared" si="553"/>
        <v>0.17948540132394397</v>
      </c>
      <c r="BQ35" s="254">
        <f t="shared" si="553"/>
        <v>2.1197053634221419E-2</v>
      </c>
      <c r="BR35" s="254">
        <f t="shared" si="553"/>
        <v>1.7819341124005517E-2</v>
      </c>
      <c r="BS35" s="254">
        <f t="shared" si="553"/>
        <v>-5.3260558791888624E-2</v>
      </c>
      <c r="BT35" s="254">
        <f t="shared" si="553"/>
        <v>-5.0971299176131968E-2</v>
      </c>
    </row>
    <row r="36" spans="1:72">
      <c r="A36" s="249" t="s">
        <v>49</v>
      </c>
      <c r="B36" s="249"/>
      <c r="C36" s="34">
        <f>+'Country (Q)'!C19</f>
        <v>-5833.4880000000003</v>
      </c>
      <c r="D36" s="34">
        <f>+'Country (Q)'!D19</f>
        <v>-3729.8750000000009</v>
      </c>
      <c r="E36" s="34">
        <f>+'Country (Q)'!E19</f>
        <v>-4956.4389999999985</v>
      </c>
      <c r="F36" s="34">
        <f>+'Country (Q)'!F19</f>
        <v>-3492.1320000000014</v>
      </c>
      <c r="G36" s="34">
        <f>+'Country (Q)'!G19</f>
        <v>-4869.6380000000008</v>
      </c>
      <c r="H36" s="34">
        <f>+'Country (Q)'!H19</f>
        <v>-2865.8709999999992</v>
      </c>
      <c r="I36" s="34">
        <f>+'Country (Q)'!I19</f>
        <v>-4160.1870000000017</v>
      </c>
      <c r="J36" s="34">
        <f>+'Country (Q)'!J19</f>
        <v>-3454.0509999999995</v>
      </c>
      <c r="K36" s="34">
        <f>+'Country (Q)'!K19</f>
        <v>-6610.0709999999999</v>
      </c>
      <c r="L36" s="34">
        <f>+'Country (Q)'!L19</f>
        <v>-4468.2119999999995</v>
      </c>
      <c r="M36" s="34">
        <f>+'Country (Q)'!M19</f>
        <v>-5962.6959999999999</v>
      </c>
      <c r="N36" s="34">
        <f>+'Country (Q)'!N19</f>
        <v>-3254.737000000001</v>
      </c>
      <c r="O36" s="34">
        <f>+'Country (Q)'!O19</f>
        <v>-7402.6890000000003</v>
      </c>
      <c r="P36" s="34">
        <f>+'Country (Q)'!P19</f>
        <v>-4051.9459999999999</v>
      </c>
      <c r="Q36" s="34">
        <f>+'Country (Q)'!Q19</f>
        <v>-6734.4460000000017</v>
      </c>
      <c r="R36" s="34">
        <f>+'Country (Q)'!R19</f>
        <v>-3053.8299999999981</v>
      </c>
      <c r="S36" s="34">
        <f>+'Country (Q)'!S19</f>
        <v>-7753.5880000000006</v>
      </c>
      <c r="T36" s="34">
        <f>+'Country (Q)'!T19</f>
        <v>-4723.2570000000005</v>
      </c>
      <c r="U36" s="34">
        <f>+'Country (Q)'!U19</f>
        <v>-6136.9239999999991</v>
      </c>
      <c r="V36" s="34">
        <f>+'Country (Q)'!V19</f>
        <v>-5874.4770000000026</v>
      </c>
      <c r="W36" s="34">
        <f>+'Country (Q)'!W19</f>
        <v>-8773.6589999999997</v>
      </c>
      <c r="X36" s="34">
        <f>+'Country (Q)'!X19</f>
        <v>-4412.491</v>
      </c>
      <c r="Y36" s="34">
        <f>+'Country (Q)'!Y19</f>
        <v>-6412.2440000000006</v>
      </c>
      <c r="Z36" s="34">
        <f>+'Country (Q)'!Z19</f>
        <v>-3560.030999999999</v>
      </c>
      <c r="AA36" s="34">
        <f>+'Country (Q)'!AA19</f>
        <v>-8371.91</v>
      </c>
      <c r="AB36" s="34">
        <f>+'Country (Q)'!AB19</f>
        <v>-4316.7030000000013</v>
      </c>
      <c r="AC36" s="34">
        <f>+'Country (Q)'!AC19</f>
        <v>-6121.2479999999996</v>
      </c>
      <c r="AD36" s="34">
        <f>+'Country (Q)'!AD19</f>
        <v>-3478.0819999999985</v>
      </c>
      <c r="AE36" s="34">
        <f>+'Country (Q)'!AE19</f>
        <v>-7785.3180000000002</v>
      </c>
      <c r="AF36" s="34">
        <f>+'Country (Q)'!AF19</f>
        <v>-4536.9620000000004</v>
      </c>
      <c r="AG36" s="34">
        <f>+'Country (Q)'!AG19</f>
        <v>-5127.7660000000014</v>
      </c>
      <c r="AH36" s="34">
        <f>+'Country (Q)'!AH19</f>
        <v>-2557.8149999999987</v>
      </c>
      <c r="AI36" s="34">
        <f>+'Country (Q)'!AI19</f>
        <v>-7026</v>
      </c>
      <c r="AJ36" s="34">
        <f>+'Country (Q)'!AJ19</f>
        <v>-3972.3169999999991</v>
      </c>
      <c r="AK36" s="34">
        <f>+'Country (Q)'!AK19</f>
        <v>-4928.7049999999999</v>
      </c>
      <c r="AL36" s="34">
        <f>+'Country (Q)'!AL19</f>
        <v>-2909.1890000000003</v>
      </c>
      <c r="AM36" s="34">
        <f>+'Country (Q)'!AM19</f>
        <v>-6983.6220000000003</v>
      </c>
      <c r="AN36" s="34">
        <f>+'Country (Q)'!AN19</f>
        <v>-3818.5119999999997</v>
      </c>
      <c r="AO36" s="34">
        <f>+'Country (Q)'!AO19</f>
        <v>-6437.7529999999988</v>
      </c>
      <c r="AP36" s="34">
        <f>+'Country (Q)'!AP19</f>
        <v>-4688.8890000000029</v>
      </c>
      <c r="AQ36" s="34">
        <f>+'Country (Q)'!AQ19</f>
        <v>-6887.366</v>
      </c>
      <c r="AR36" s="34">
        <f>+'Country (Q)'!AR19</f>
        <v>-4447.1100000000006</v>
      </c>
      <c r="AS36" s="34">
        <f>+'Country (Q)'!AS19</f>
        <v>-8656.4509999999991</v>
      </c>
      <c r="AT36" s="34">
        <f>+'Country (Q)'!AT19</f>
        <v>-8648.6549999999988</v>
      </c>
      <c r="AU36" s="44"/>
      <c r="AV36" s="34">
        <f>+'Country (Q)'!AV19</f>
        <v>-6638.2169999999996</v>
      </c>
      <c r="AW36" s="34">
        <f>+'Country (Q)'!AW19</f>
        <v>-2095.846</v>
      </c>
      <c r="AX36" s="34">
        <f>+'Country (Q)'!AX19</f>
        <v>-5126.1220000000003</v>
      </c>
      <c r="AY36" s="34">
        <f>+'Country (Q)'!AY19</f>
        <v>-5814.3270000000002</v>
      </c>
      <c r="AZ36" s="34">
        <f>+'Country (Q)'!AZ19</f>
        <v>-7442.4009999999998</v>
      </c>
      <c r="BA36" s="34">
        <f>+'Country (Q)'!BA19</f>
        <v>-6019.259</v>
      </c>
      <c r="BB36" s="34">
        <f>+'Country (Q)'!BB19</f>
        <v>-8100.0429999999997</v>
      </c>
      <c r="BC36" s="34">
        <f>+'Country (Q)'!BC19</f>
        <v>-11409.004999999999</v>
      </c>
      <c r="BD36" s="34">
        <f>+'Country (Q)'!BD19</f>
        <v>-10419.087</v>
      </c>
      <c r="BE36" s="34">
        <f>+'Country (Q)'!BE19</f>
        <v>-10223.173000000001</v>
      </c>
      <c r="BF36" s="34">
        <f>+'Country (Q)'!BF19</f>
        <v>-9132.1579999999994</v>
      </c>
      <c r="BG36" s="34">
        <f>+'Country (Q)'!BG19</f>
        <v>-6696.2839999999997</v>
      </c>
      <c r="BH36" s="34">
        <f>+'Country (Q)'!BH19</f>
        <v>-10408.511</v>
      </c>
      <c r="BI36" s="34">
        <f>+'Country (Q)'!BI19</f>
        <v>-6442.0969999999998</v>
      </c>
      <c r="BJ36" s="34">
        <f>+'Country (Q)'!BJ19</f>
        <v>-6475.64</v>
      </c>
      <c r="BK36" s="34">
        <f>+'Country (Q)'!BK19</f>
        <v>-6200.4409999999998</v>
      </c>
      <c r="BL36" s="34">
        <f>+'Country (Q)'!BL19</f>
        <v>-9239.4689999999991</v>
      </c>
      <c r="BM36" s="34">
        <f>+'Country (Q)'!BM19</f>
        <v>-7309.0879999999997</v>
      </c>
      <c r="BN36" s="34">
        <f>+'Country (Q)'!BN19</f>
        <v>-8175.9089999999997</v>
      </c>
      <c r="BO36" s="34">
        <f>+'Country (Q)'!BO19</f>
        <v>-5747.3320000000003</v>
      </c>
      <c r="BP36" s="34">
        <f>+'Country (Q)'!BP19</f>
        <v>-11665.695</v>
      </c>
      <c r="BQ36" s="34">
        <f>+'Country (Q)'!BQ19</f>
        <v>-7099.9610000000002</v>
      </c>
      <c r="BR36" s="34">
        <f>+'Country (Q)'!BR19</f>
        <v>-8006.5429999999997</v>
      </c>
      <c r="BS36" s="34">
        <f>+'Country (Q)'!BS19</f>
        <v>-5210.25</v>
      </c>
      <c r="BT36" s="34">
        <f>+'Country (Q)'!BT19</f>
        <v>-10352.894</v>
      </c>
    </row>
    <row r="37" spans="1:72">
      <c r="A37" s="253" t="s">
        <v>58</v>
      </c>
      <c r="B37" s="33"/>
      <c r="C37" s="34"/>
      <c r="D37" s="34"/>
      <c r="E37" s="34"/>
      <c r="F37" s="34"/>
      <c r="G37" s="254">
        <f>+G36/C36-1</f>
        <v>-0.16522704769427821</v>
      </c>
      <c r="H37" s="254">
        <f t="shared" ref="H37" si="554">+H36/D36-1</f>
        <v>-0.23164422400214524</v>
      </c>
      <c r="I37" s="254">
        <f t="shared" ref="I37" si="555">+I36/E36-1</f>
        <v>-0.16065001506121568</v>
      </c>
      <c r="J37" s="254">
        <f t="shared" ref="J37" si="556">+J36/F36-1</f>
        <v>-1.0904799704020918E-2</v>
      </c>
      <c r="K37" s="254">
        <f t="shared" ref="K37" si="557">+K36/G36-1</f>
        <v>0.35740500628588801</v>
      </c>
      <c r="L37" s="254">
        <f t="shared" ref="L37" si="558">+L36/H36-1</f>
        <v>0.55911134869643497</v>
      </c>
      <c r="M37" s="254">
        <f t="shared" ref="M37" si="559">+M36/I36-1</f>
        <v>0.43327595610485714</v>
      </c>
      <c r="N37" s="254">
        <f t="shared" ref="N37" si="560">+N36/J36-1</f>
        <v>-5.7704417219085258E-2</v>
      </c>
      <c r="O37" s="254">
        <f t="shared" ref="O37" si="561">+O36/K36-1</f>
        <v>0.11991066359196445</v>
      </c>
      <c r="P37" s="254">
        <f t="shared" ref="P37" si="562">+P36/L36-1</f>
        <v>-9.3161649447250916E-2</v>
      </c>
      <c r="Q37" s="254">
        <f t="shared" ref="Q37" si="563">+Q36/M36-1</f>
        <v>0.12942970763560679</v>
      </c>
      <c r="R37" s="254">
        <f t="shared" ref="R37" si="564">+R36/N36-1</f>
        <v>-6.1727568156813573E-2</v>
      </c>
      <c r="S37" s="254">
        <f t="shared" ref="S37" si="565">+S36/O36-1</f>
        <v>4.7401559082111966E-2</v>
      </c>
      <c r="T37" s="254">
        <f t="shared" ref="T37" si="566">+T36/P36-1</f>
        <v>0.16567619607961226</v>
      </c>
      <c r="U37" s="254">
        <f t="shared" ref="U37" si="567">+U36/Q36-1</f>
        <v>-8.8726229299336934E-2</v>
      </c>
      <c r="V37" s="254">
        <f t="shared" ref="V37" si="568">+V36/R36-1</f>
        <v>0.92364244244113336</v>
      </c>
      <c r="W37" s="254">
        <f t="shared" ref="W37" si="569">+W36/S36-1</f>
        <v>0.13156115594483464</v>
      </c>
      <c r="X37" s="254">
        <f t="shared" ref="X37" si="570">+X36/T36-1</f>
        <v>-6.5794853000800235E-2</v>
      </c>
      <c r="Y37" s="254">
        <f t="shared" ref="Y37" si="571">+Y36/U36-1</f>
        <v>4.4862866152489689E-2</v>
      </c>
      <c r="Z37" s="254">
        <f t="shared" ref="Z37" si="572">+Z36/V36-1</f>
        <v>-0.39398332821798476</v>
      </c>
      <c r="AA37" s="254">
        <f t="shared" ref="AA37" si="573">+AA36/W36-1</f>
        <v>-4.5790359529587321E-2</v>
      </c>
      <c r="AB37" s="254">
        <f t="shared" ref="AB37" si="574">+AB36/X36-1</f>
        <v>-2.1708372889598815E-2</v>
      </c>
      <c r="AC37" s="254">
        <f t="shared" ref="AC37" si="575">+AC36/Y36-1</f>
        <v>-4.5381304891080387E-2</v>
      </c>
      <c r="AD37" s="254">
        <f t="shared" ref="AD37" si="576">+AD36/Z36-1</f>
        <v>-2.3019181574542635E-2</v>
      </c>
      <c r="AE37" s="254">
        <f t="shared" ref="AE37" si="577">+AE36/AA36-1</f>
        <v>-7.0066687291191587E-2</v>
      </c>
      <c r="AF37" s="254">
        <f t="shared" ref="AF37" si="578">+AF36/AB36-1</f>
        <v>5.1024821489919381E-2</v>
      </c>
      <c r="AG37" s="254">
        <f t="shared" ref="AG37" si="579">+AG36/AC36-1</f>
        <v>-0.16230056354521138</v>
      </c>
      <c r="AH37" s="254">
        <f t="shared" ref="AH37" si="580">+AH36/AD36-1</f>
        <v>-0.26459036905972899</v>
      </c>
      <c r="AI37" s="254">
        <f t="shared" ref="AI37" si="581">+AI36/AE36-1</f>
        <v>-9.7532046860513644E-2</v>
      </c>
      <c r="AJ37" s="254">
        <f t="shared" ref="AJ37" si="582">+AJ36/AF36-1</f>
        <v>-0.12445442567074649</v>
      </c>
      <c r="AK37" s="254">
        <f t="shared" ref="AK37" si="583">+AK36/AG36-1</f>
        <v>-3.8820219175368265E-2</v>
      </c>
      <c r="AL37" s="254">
        <f t="shared" ref="AL37" si="584">+AL36/AH36-1</f>
        <v>0.13737271851169908</v>
      </c>
      <c r="AM37" s="254">
        <f t="shared" ref="AM37" si="585">+AM36/AI36-1</f>
        <v>-6.03159692570443E-3</v>
      </c>
      <c r="AN37" s="254">
        <f t="shared" ref="AN37" si="586">+AN36/AJ36-1</f>
        <v>-3.871921601423034E-2</v>
      </c>
      <c r="AO37" s="254">
        <f t="shared" ref="AO37" si="587">+AO36/AK36-1</f>
        <v>0.30617535437807675</v>
      </c>
      <c r="AP37" s="254">
        <f t="shared" ref="AP37" si="588">+AP36/AL36-1</f>
        <v>0.61175124751262366</v>
      </c>
      <c r="AQ37" s="254">
        <f t="shared" ref="AQ37" si="589">+AQ36/AM36-1</f>
        <v>-1.3783105672099727E-2</v>
      </c>
      <c r="AR37" s="254">
        <f t="shared" ref="AR37" si="590">+AR36/AN36-1</f>
        <v>0.16461857393665413</v>
      </c>
      <c r="AS37" s="254">
        <f t="shared" ref="AS37" si="591">+AS36/AO36-1</f>
        <v>0.34463857187437918</v>
      </c>
      <c r="AT37" s="254">
        <f t="shared" ref="AT37" si="592">+AT36/AP36-1</f>
        <v>0.84449983780805926</v>
      </c>
      <c r="AU37" s="44"/>
      <c r="AV37" s="34"/>
      <c r="AW37" s="34"/>
      <c r="AX37" s="34"/>
      <c r="AY37" s="34"/>
      <c r="AZ37" s="254">
        <f t="shared" ref="AZ37" si="593">+AZ36/AV36-1</f>
        <v>0.12114457843122639</v>
      </c>
      <c r="BA37" s="254">
        <f t="shared" ref="BA37" si="594">+BA36/AW36-1</f>
        <v>1.8719948889374507</v>
      </c>
      <c r="BB37" s="254">
        <f t="shared" ref="BB37" si="595">+BB36/AX36-1</f>
        <v>0.58015025783623542</v>
      </c>
      <c r="BC37" s="254">
        <f t="shared" ref="BC37" si="596">+BC36/AY36-1</f>
        <v>0.96222279895850349</v>
      </c>
      <c r="BD37" s="254">
        <f t="shared" ref="BD37" si="597">+BD36/AZ36-1</f>
        <v>0.39996313017801643</v>
      </c>
      <c r="BE37" s="254">
        <f t="shared" ref="BE37" si="598">+BE36/BA36-1</f>
        <v>0.6984105518636099</v>
      </c>
      <c r="BF37" s="254">
        <f t="shared" ref="BF37" si="599">+BF36/BB36-1</f>
        <v>0.12742092850618203</v>
      </c>
      <c r="BG37" s="254">
        <f t="shared" ref="BG37" si="600">+BG36/BC36-1</f>
        <v>-0.4130702896527787</v>
      </c>
      <c r="BH37" s="254">
        <f t="shared" ref="BH37" si="601">+BH36/BD36-1</f>
        <v>-1.0150601487441957E-3</v>
      </c>
      <c r="BI37" s="254">
        <f t="shared" ref="BI37" si="602">+BI36/BE36-1</f>
        <v>-0.369853469172438</v>
      </c>
      <c r="BJ37" s="254">
        <f t="shared" ref="BJ37" si="603">+BJ36/BF36-1</f>
        <v>-0.29089706945499616</v>
      </c>
      <c r="BK37" s="254">
        <f t="shared" ref="BK37:BT37" si="604">+BK36/BG36-1</f>
        <v>-7.4047486635871462E-2</v>
      </c>
      <c r="BL37" s="254">
        <f t="shared" si="604"/>
        <v>-0.11231596911412223</v>
      </c>
      <c r="BM37" s="254">
        <f t="shared" si="604"/>
        <v>0.13458210890025413</v>
      </c>
      <c r="BN37" s="254">
        <f t="shared" si="604"/>
        <v>0.26256385469235455</v>
      </c>
      <c r="BO37" s="254">
        <f t="shared" si="604"/>
        <v>-7.3076898885095387E-2</v>
      </c>
      <c r="BP37" s="254">
        <f t="shared" si="604"/>
        <v>0.26259366203837042</v>
      </c>
      <c r="BQ37" s="254">
        <f t="shared" si="604"/>
        <v>-2.8611914372901226E-2</v>
      </c>
      <c r="BR37" s="254">
        <f t="shared" si="604"/>
        <v>-2.0715250133043317E-2</v>
      </c>
      <c r="BS37" s="254">
        <f t="shared" si="604"/>
        <v>-9.3448925518832104E-2</v>
      </c>
      <c r="BT37" s="254">
        <f t="shared" si="604"/>
        <v>-0.11253517257222989</v>
      </c>
    </row>
    <row r="38" spans="1:72">
      <c r="A38" s="249" t="s">
        <v>46</v>
      </c>
      <c r="B38" s="249"/>
      <c r="C38" s="34">
        <f>+'Country (Q)'!C20</f>
        <v>5712.5989999999993</v>
      </c>
      <c r="D38" s="34">
        <f>+'Country (Q)'!D20</f>
        <v>3066.831000000001</v>
      </c>
      <c r="E38" s="34">
        <f>+'Country (Q)'!E20</f>
        <v>3564.0430000000015</v>
      </c>
      <c r="F38" s="34">
        <f>+'Country (Q)'!F20</f>
        <v>2249.5349999999999</v>
      </c>
      <c r="G38" s="34">
        <f>+'Country (Q)'!G20</f>
        <v>5026.8869999999988</v>
      </c>
      <c r="H38" s="34">
        <f>+'Country (Q)'!H20</f>
        <v>2457.1940000000013</v>
      </c>
      <c r="I38" s="34">
        <f>+'Country (Q)'!I20</f>
        <v>4058.5939999999973</v>
      </c>
      <c r="J38" s="34">
        <f>+'Country (Q)'!J20</f>
        <v>1931.8740000000034</v>
      </c>
      <c r="K38" s="34">
        <f>+'Country (Q)'!K20</f>
        <v>5663.6</v>
      </c>
      <c r="L38" s="34">
        <f>+'Country (Q)'!L20</f>
        <v>2994.7050000000036</v>
      </c>
      <c r="M38" s="34">
        <f>+'Country (Q)'!M20</f>
        <v>4872.5399999999972</v>
      </c>
      <c r="N38" s="34">
        <f>+'Country (Q)'!N20</f>
        <v>2551.0899999999965</v>
      </c>
      <c r="O38" s="34">
        <f>+'Country (Q)'!O20</f>
        <v>7203.8869999999988</v>
      </c>
      <c r="P38" s="34">
        <f>+'Country (Q)'!P20</f>
        <v>3719.4319999999989</v>
      </c>
      <c r="Q38" s="34">
        <f>+'Country (Q)'!Q20</f>
        <v>5664.42</v>
      </c>
      <c r="R38" s="34">
        <f>+'Country (Q)'!R20</f>
        <v>2542.155999999999</v>
      </c>
      <c r="S38" s="34">
        <f>+'Country (Q)'!S20</f>
        <v>7557.445999999999</v>
      </c>
      <c r="T38" s="34">
        <f>+'Country (Q)'!T20</f>
        <v>4205.9000000000024</v>
      </c>
      <c r="U38" s="34">
        <f>+'Country (Q)'!U20</f>
        <v>5732.7959999999985</v>
      </c>
      <c r="V38" s="34">
        <f>+'Country (Q)'!V20</f>
        <v>3147.0200000000004</v>
      </c>
      <c r="W38" s="34">
        <f>+'Country (Q)'!W20</f>
        <v>7414.4660000000003</v>
      </c>
      <c r="X38" s="34">
        <f>+'Country (Q)'!X20</f>
        <v>3642.3999999999996</v>
      </c>
      <c r="Y38" s="34">
        <f>+'Country (Q)'!Y20</f>
        <v>5153.2739999999994</v>
      </c>
      <c r="Z38" s="34">
        <f>+'Country (Q)'!Z20</f>
        <v>2971.591000000004</v>
      </c>
      <c r="AA38" s="34">
        <f>+'Country (Q)'!AA20</f>
        <v>6810.1610000000001</v>
      </c>
      <c r="AB38" s="34">
        <f>+'Country (Q)'!AB20</f>
        <v>3594.1099999999969</v>
      </c>
      <c r="AC38" s="34">
        <f>+'Country (Q)'!AC20</f>
        <v>5469.1640000000043</v>
      </c>
      <c r="AD38" s="34">
        <f>+'Country (Q)'!AD20</f>
        <v>2846.107</v>
      </c>
      <c r="AE38" s="34">
        <f>+'Country (Q)'!AE20</f>
        <v>7556.4749999999995</v>
      </c>
      <c r="AF38" s="34">
        <f>+'Country (Q)'!AF20</f>
        <v>3908.9480000000012</v>
      </c>
      <c r="AG38" s="34">
        <f>+'Country (Q)'!AG20</f>
        <v>4926.5490000000009</v>
      </c>
      <c r="AH38" s="34">
        <f>+'Country (Q)'!AH20</f>
        <v>2525.8730000000032</v>
      </c>
      <c r="AI38" s="34">
        <f>+'Country (Q)'!AI20</f>
        <v>7547.2970000000005</v>
      </c>
      <c r="AJ38" s="34">
        <f>+'Country (Q)'!AJ20</f>
        <v>3769.0040000000026</v>
      </c>
      <c r="AK38" s="34">
        <f>+'Country (Q)'!AK20</f>
        <v>4860.1190000000006</v>
      </c>
      <c r="AL38" s="34">
        <f>+'Country (Q)'!AL20</f>
        <v>2331.527</v>
      </c>
      <c r="AM38" s="34">
        <f>+'Country (Q)'!AM20</f>
        <v>6587.0079999999989</v>
      </c>
      <c r="AN38" s="34">
        <f>+'Country (Q)'!AN20</f>
        <v>3349.2209999999986</v>
      </c>
      <c r="AO38" s="34">
        <f>+'Country (Q)'!AO20</f>
        <v>5289.5720000000019</v>
      </c>
      <c r="AP38" s="34">
        <f>+'Country (Q)'!AP20</f>
        <v>2705.9249999999993</v>
      </c>
      <c r="AQ38" s="34">
        <f>+'Country (Q)'!AQ20</f>
        <v>5394.3690000000006</v>
      </c>
      <c r="AR38" s="34">
        <f>+'Country (Q)'!AR20</f>
        <v>4138.0609999999979</v>
      </c>
      <c r="AS38" s="34">
        <f>+'Country (Q)'!AS20</f>
        <v>7411.8239999999987</v>
      </c>
      <c r="AT38" s="34">
        <f>+'Country (Q)'!AT20</f>
        <v>6738.5270000000019</v>
      </c>
      <c r="AU38" s="44"/>
      <c r="AV38" s="34">
        <f>+'Country (Q)'!AV20</f>
        <v>5168.3999999999996</v>
      </c>
      <c r="AW38" s="34">
        <f>+'Country (Q)'!AW20</f>
        <v>1381.0550000000001</v>
      </c>
      <c r="AX38" s="34">
        <f>+'Country (Q)'!AX20</f>
        <v>3708.7809999999999</v>
      </c>
      <c r="AY38" s="34">
        <f>+'Country (Q)'!AY20</f>
        <v>3682.5929999999998</v>
      </c>
      <c r="AZ38" s="34">
        <f>+'Country (Q)'!AZ20</f>
        <v>6112.3819999999996</v>
      </c>
      <c r="BA38" s="34">
        <f>+'Country (Q)'!BA20</f>
        <v>4428.5249999999996</v>
      </c>
      <c r="BB38" s="34">
        <f>+'Country (Q)'!BB20</f>
        <v>5527.3940000000002</v>
      </c>
      <c r="BC38" s="34">
        <f>+'Country (Q)'!BC20</f>
        <v>6588.8720000000003</v>
      </c>
      <c r="BD38" s="34">
        <f>+'Country (Q)'!BD20</f>
        <v>7025.1350000000002</v>
      </c>
      <c r="BE38" s="34">
        <f>+'Country (Q)'!BE20</f>
        <v>7388.3630000000003</v>
      </c>
      <c r="BF38" s="34">
        <f>+'Country (Q)'!BF20</f>
        <v>5867.5739999999996</v>
      </c>
      <c r="BG38" s="34">
        <f>+'Country (Q)'!BG20</f>
        <v>3833.5</v>
      </c>
      <c r="BH38" s="34">
        <f>+'Country (Q)'!BH20</f>
        <v>8265.2780000000002</v>
      </c>
      <c r="BI38" s="34">
        <f>+'Country (Q)'!BI20</f>
        <v>5100.3789999999999</v>
      </c>
      <c r="BJ38" s="34">
        <f>+'Country (Q)'!BJ20</f>
        <v>6725.5339999999997</v>
      </c>
      <c r="BK38" s="34">
        <f>+'Country (Q)'!BK20</f>
        <v>3429.8760000000002</v>
      </c>
      <c r="BL38" s="34">
        <f>+'Country (Q)'!BL20</f>
        <v>7329.0540000000001</v>
      </c>
      <c r="BM38" s="34">
        <f>+'Country (Q)'!BM20</f>
        <v>5415.6049999999996</v>
      </c>
      <c r="BN38" s="34">
        <f>+'Country (Q)'!BN20</f>
        <v>5672.19</v>
      </c>
      <c r="BO38" s="34">
        <f>+'Country (Q)'!BO20</f>
        <v>5039.2240000000002</v>
      </c>
      <c r="BP38" s="34">
        <f>+'Country (Q)'!BP20</f>
        <v>7876.6360000000004</v>
      </c>
      <c r="BQ38" s="34">
        <f>+'Country (Q)'!BQ20</f>
        <v>5894.4579999999996</v>
      </c>
      <c r="BR38" s="34">
        <f>+'Country (Q)'!BR20</f>
        <v>6088.32</v>
      </c>
      <c r="BS38" s="34">
        <f>+'Country (Q)'!BS20</f>
        <v>5001.808</v>
      </c>
      <c r="BT38" s="34">
        <f>+'Country (Q)'!BT20</f>
        <v>8193.3389999999999</v>
      </c>
    </row>
    <row r="39" spans="1:72">
      <c r="A39" s="253" t="s">
        <v>58</v>
      </c>
      <c r="B39" s="33"/>
      <c r="C39" s="34"/>
      <c r="D39" s="34"/>
      <c r="E39" s="34"/>
      <c r="F39" s="34"/>
      <c r="G39" s="254">
        <f>+G38/C38-1</f>
        <v>-0.12003503134037596</v>
      </c>
      <c r="H39" s="254">
        <f t="shared" ref="H39" si="605">+H38/D38-1</f>
        <v>-0.19878402168231624</v>
      </c>
      <c r="I39" s="254">
        <f t="shared" ref="I39" si="606">+I38/E38-1</f>
        <v>0.13876123267872909</v>
      </c>
      <c r="J39" s="254">
        <f t="shared" ref="J39" si="607">+J38/F38-1</f>
        <v>-0.14121185044909124</v>
      </c>
      <c r="K39" s="254">
        <f t="shared" ref="K39" si="608">+K38/G38-1</f>
        <v>0.12666149050098041</v>
      </c>
      <c r="L39" s="254">
        <f t="shared" ref="L39" si="609">+L38/H38-1</f>
        <v>0.21874992369344959</v>
      </c>
      <c r="M39" s="254">
        <f t="shared" ref="M39" si="610">+M38/I38-1</f>
        <v>0.20054876146764133</v>
      </c>
      <c r="N39" s="254">
        <f t="shared" ref="N39" si="611">+N38/J38-1</f>
        <v>0.32052607985820614</v>
      </c>
      <c r="O39" s="254">
        <f t="shared" ref="O39" si="612">+O38/K38-1</f>
        <v>0.27196253266473591</v>
      </c>
      <c r="P39" s="254">
        <f t="shared" ref="P39" si="613">+P38/L38-1</f>
        <v>0.24200280161150922</v>
      </c>
      <c r="Q39" s="254">
        <f t="shared" ref="Q39" si="614">+Q38/M38-1</f>
        <v>0.16251893263062045</v>
      </c>
      <c r="R39" s="254">
        <f t="shared" ref="R39" si="615">+R38/N38-1</f>
        <v>-3.502032464553384E-3</v>
      </c>
      <c r="S39" s="254">
        <f t="shared" ref="S39" si="616">+S38/O38-1</f>
        <v>4.907892086591592E-2</v>
      </c>
      <c r="T39" s="254">
        <f t="shared" ref="T39" si="617">+T38/P38-1</f>
        <v>0.13079093797117514</v>
      </c>
      <c r="U39" s="254">
        <f t="shared" ref="U39" si="618">+U38/Q38-1</f>
        <v>1.2071138792673963E-2</v>
      </c>
      <c r="V39" s="254">
        <f t="shared" ref="V39" si="619">+V38/R38-1</f>
        <v>0.23793347064460302</v>
      </c>
      <c r="W39" s="254">
        <f t="shared" ref="W39" si="620">+W38/S38-1</f>
        <v>-1.8919089861839433E-2</v>
      </c>
      <c r="X39" s="254">
        <f t="shared" ref="X39" si="621">+X38/T38-1</f>
        <v>-0.13397845883164183</v>
      </c>
      <c r="Y39" s="254">
        <f t="shared" ref="Y39" si="622">+Y38/U38-1</f>
        <v>-0.10108889274971566</v>
      </c>
      <c r="Z39" s="254">
        <f t="shared" ref="Z39" si="623">+Z38/V38-1</f>
        <v>-5.5744482081460101E-2</v>
      </c>
      <c r="AA39" s="254">
        <f t="shared" ref="AA39" si="624">+AA38/W38-1</f>
        <v>-8.1503509490771231E-2</v>
      </c>
      <c r="AB39" s="254">
        <f t="shared" ref="AB39" si="625">+AB38/X38-1</f>
        <v>-1.325774214803499E-2</v>
      </c>
      <c r="AC39" s="254">
        <f t="shared" ref="AC39" si="626">+AC38/Y38-1</f>
        <v>6.1298894644454149E-2</v>
      </c>
      <c r="AD39" s="254">
        <f t="shared" ref="AD39" si="627">+AD38/Z38-1</f>
        <v>-4.2227883985381465E-2</v>
      </c>
      <c r="AE39" s="254">
        <f t="shared" ref="AE39" si="628">+AE38/AA38-1</f>
        <v>0.10958830488735871</v>
      </c>
      <c r="AF39" s="254">
        <f t="shared" ref="AF39" si="629">+AF38/AB38-1</f>
        <v>8.759832058562611E-2</v>
      </c>
      <c r="AG39" s="254">
        <f t="shared" ref="AG39" si="630">+AG38/AC38-1</f>
        <v>-9.9213517824662589E-2</v>
      </c>
      <c r="AH39" s="254">
        <f t="shared" ref="AH39" si="631">+AH38/AD38-1</f>
        <v>-0.11251650060942786</v>
      </c>
      <c r="AI39" s="254">
        <f t="shared" ref="AI39" si="632">+AI38/AE38-1</f>
        <v>-1.2145874895369557E-3</v>
      </c>
      <c r="AJ39" s="254">
        <f t="shared" ref="AJ39" si="633">+AJ38/AF38-1</f>
        <v>-3.5800936722616528E-2</v>
      </c>
      <c r="AK39" s="254">
        <f t="shared" ref="AK39" si="634">+AK38/AG38-1</f>
        <v>-1.3484083889148457E-2</v>
      </c>
      <c r="AL39" s="254">
        <f t="shared" ref="AL39" si="635">+AL38/AH38-1</f>
        <v>-7.6942110707863387E-2</v>
      </c>
      <c r="AM39" s="254">
        <f t="shared" ref="AM39" si="636">+AM38/AI38-1</f>
        <v>-0.12723614825281182</v>
      </c>
      <c r="AN39" s="254">
        <f t="shared" ref="AN39" si="637">+AN38/AJ38-1</f>
        <v>-0.11137770084616616</v>
      </c>
      <c r="AO39" s="254">
        <f t="shared" ref="AO39" si="638">+AO38/AK38-1</f>
        <v>8.8362651202573694E-2</v>
      </c>
      <c r="AP39" s="254">
        <f t="shared" ref="AP39" si="639">+AP38/AL38-1</f>
        <v>0.16058059803725167</v>
      </c>
      <c r="AQ39" s="254">
        <f t="shared" ref="AQ39" si="640">+AQ38/AM38-1</f>
        <v>-0.18105929125940012</v>
      </c>
      <c r="AR39" s="254">
        <f t="shared" ref="AR39" si="641">+AR38/AN38-1</f>
        <v>0.23552939623870728</v>
      </c>
      <c r="AS39" s="254">
        <f t="shared" ref="AS39" si="642">+AS38/AO38-1</f>
        <v>0.40121431374787897</v>
      </c>
      <c r="AT39" s="254">
        <f t="shared" ref="AT39" si="643">+AT38/AP38-1</f>
        <v>1.4902859465801912</v>
      </c>
      <c r="AU39" s="44"/>
      <c r="AV39" s="34"/>
      <c r="AW39" s="34"/>
      <c r="AX39" s="34"/>
      <c r="AY39" s="34"/>
      <c r="AZ39" s="254">
        <f t="shared" ref="AZ39" si="644">+AZ38/AV38-1</f>
        <v>0.18264491912390679</v>
      </c>
      <c r="BA39" s="254">
        <f t="shared" ref="BA39" si="645">+BA38/AW38-1</f>
        <v>2.2066246456513312</v>
      </c>
      <c r="BB39" s="254">
        <f t="shared" ref="BB39" si="646">+BB38/AX38-1</f>
        <v>0.49035329937248928</v>
      </c>
      <c r="BC39" s="254">
        <f t="shared" ref="BC39" si="647">+BC38/AY38-1</f>
        <v>0.78919364697646488</v>
      </c>
      <c r="BD39" s="254">
        <f t="shared" ref="BD39" si="648">+BD38/AZ38-1</f>
        <v>0.14932852691471199</v>
      </c>
      <c r="BE39" s="254">
        <f t="shared" ref="BE39" si="649">+BE38/BA38-1</f>
        <v>0.66835752310306495</v>
      </c>
      <c r="BF39" s="254">
        <f t="shared" ref="BF39" si="650">+BF38/BB38-1</f>
        <v>6.1544373352071302E-2</v>
      </c>
      <c r="BG39" s="254">
        <f t="shared" ref="BG39" si="651">+BG38/BC38-1</f>
        <v>-0.41818569248271942</v>
      </c>
      <c r="BH39" s="254">
        <f t="shared" ref="BH39" si="652">+BH38/BD38-1</f>
        <v>0.17652941900760633</v>
      </c>
      <c r="BI39" s="254">
        <f t="shared" ref="BI39" si="653">+BI38/BE38-1</f>
        <v>-0.30967401033219411</v>
      </c>
      <c r="BJ39" s="254">
        <f t="shared" ref="BJ39" si="654">+BJ38/BF38-1</f>
        <v>0.14622056747814338</v>
      </c>
      <c r="BK39" s="254">
        <f t="shared" ref="BK39:BT39" si="655">+BK38/BG38-1</f>
        <v>-0.10528863962436408</v>
      </c>
      <c r="BL39" s="254">
        <f t="shared" si="655"/>
        <v>-0.11327193108326183</v>
      </c>
      <c r="BM39" s="254">
        <f t="shared" si="655"/>
        <v>6.1804426690643899E-2</v>
      </c>
      <c r="BN39" s="254">
        <f t="shared" si="655"/>
        <v>-0.15661864173164541</v>
      </c>
      <c r="BO39" s="254">
        <f t="shared" si="655"/>
        <v>0.46921463049976153</v>
      </c>
      <c r="BP39" s="254">
        <f t="shared" si="655"/>
        <v>7.4713871667475784E-2</v>
      </c>
      <c r="BQ39" s="254">
        <f t="shared" si="655"/>
        <v>8.8420961277641208E-2</v>
      </c>
      <c r="BR39" s="254">
        <f t="shared" si="655"/>
        <v>7.3363198341381386E-2</v>
      </c>
      <c r="BS39" s="254">
        <f t="shared" si="655"/>
        <v>-7.4249527308173358E-3</v>
      </c>
      <c r="BT39" s="254">
        <f t="shared" si="655"/>
        <v>4.0207900936389596E-2</v>
      </c>
    </row>
    <row r="40" spans="1:72">
      <c r="A40" s="244" t="s">
        <v>364</v>
      </c>
      <c r="B40" s="34"/>
      <c r="C40" s="247">
        <f t="shared" ref="C40:AT40" si="656">+C38/C$34</f>
        <v>0.49476493638061098</v>
      </c>
      <c r="D40" s="247">
        <f t="shared" si="656"/>
        <v>0.45122313661941538</v>
      </c>
      <c r="E40" s="247">
        <f t="shared" si="656"/>
        <v>0.41829124220906772</v>
      </c>
      <c r="F40" s="247">
        <f t="shared" si="656"/>
        <v>0.39179126898163885</v>
      </c>
      <c r="G40" s="247">
        <f t="shared" si="656"/>
        <v>0.50794465734184469</v>
      </c>
      <c r="H40" s="247">
        <f t="shared" si="656"/>
        <v>0.46161262355428706</v>
      </c>
      <c r="I40" s="247">
        <f t="shared" si="656"/>
        <v>0.49381946057450588</v>
      </c>
      <c r="J40" s="247">
        <f t="shared" si="656"/>
        <v>0.35868936162311998</v>
      </c>
      <c r="K40" s="247">
        <f t="shared" si="656"/>
        <v>0.46144303525815544</v>
      </c>
      <c r="L40" s="247">
        <f t="shared" si="656"/>
        <v>0.40127807933546661</v>
      </c>
      <c r="M40" s="247">
        <f t="shared" si="656"/>
        <v>0.44969394298379828</v>
      </c>
      <c r="N40" s="247">
        <f t="shared" si="656"/>
        <v>0.43940165630150496</v>
      </c>
      <c r="O40" s="247">
        <f t="shared" si="656"/>
        <v>0.49319477747556983</v>
      </c>
      <c r="P40" s="247">
        <f t="shared" si="656"/>
        <v>0.47860649681433581</v>
      </c>
      <c r="Q40" s="247">
        <f t="shared" si="656"/>
        <v>0.45684984417123303</v>
      </c>
      <c r="R40" s="247">
        <f t="shared" si="656"/>
        <v>0.45428205145616884</v>
      </c>
      <c r="S40" s="247">
        <f t="shared" si="656"/>
        <v>0.49359475003451753</v>
      </c>
      <c r="T40" s="247">
        <f t="shared" si="656"/>
        <v>0.47102990797451549</v>
      </c>
      <c r="U40" s="247">
        <f t="shared" si="656"/>
        <v>0.48297651503152556</v>
      </c>
      <c r="V40" s="247">
        <f t="shared" si="656"/>
        <v>0.3488356754982016</v>
      </c>
      <c r="W40" s="247">
        <f t="shared" si="656"/>
        <v>0.45801882552797191</v>
      </c>
      <c r="X40" s="247">
        <f t="shared" si="656"/>
        <v>0.45219730471833819</v>
      </c>
      <c r="Y40" s="247">
        <f t="shared" si="656"/>
        <v>0.4455722605766555</v>
      </c>
      <c r="Z40" s="247">
        <f t="shared" si="656"/>
        <v>0.4549545273746709</v>
      </c>
      <c r="AA40" s="247">
        <f t="shared" si="656"/>
        <v>0.44856600920915202</v>
      </c>
      <c r="AB40" s="247">
        <f t="shared" si="656"/>
        <v>0.45432877758581802</v>
      </c>
      <c r="AC40" s="247">
        <f t="shared" si="656"/>
        <v>0.47186967986987888</v>
      </c>
      <c r="AD40" s="247">
        <f t="shared" si="656"/>
        <v>0.45003509540907155</v>
      </c>
      <c r="AE40" s="247">
        <f t="shared" si="656"/>
        <v>0.49254184305576276</v>
      </c>
      <c r="AF40" s="247">
        <f t="shared" si="656"/>
        <v>0.46282141296793367</v>
      </c>
      <c r="AG40" s="247">
        <f t="shared" si="656"/>
        <v>0.48999350030310368</v>
      </c>
      <c r="AH40" s="247">
        <f t="shared" si="656"/>
        <v>0.49685838312658098</v>
      </c>
      <c r="AI40" s="247">
        <f t="shared" si="656"/>
        <v>0.51788534879924564</v>
      </c>
      <c r="AJ40" s="247">
        <f t="shared" si="656"/>
        <v>0.48686832647812972</v>
      </c>
      <c r="AK40" s="247">
        <f t="shared" si="656"/>
        <v>0.49649671911559551</v>
      </c>
      <c r="AL40" s="247">
        <f t="shared" si="656"/>
        <v>0.44488711084515931</v>
      </c>
      <c r="AM40" s="247">
        <f t="shared" si="656"/>
        <v>0.48538704540614541</v>
      </c>
      <c r="AN40" s="247">
        <f t="shared" si="656"/>
        <v>0.46726363830795586</v>
      </c>
      <c r="AO40" s="247">
        <f t="shared" si="656"/>
        <v>0.45104676471403338</v>
      </c>
      <c r="AP40" s="247">
        <f t="shared" si="656"/>
        <v>0.36592198262187509</v>
      </c>
      <c r="AQ40" s="247">
        <f t="shared" si="656"/>
        <v>0.43921880744047975</v>
      </c>
      <c r="AR40" s="247">
        <f t="shared" si="656"/>
        <v>0.48200099916472233</v>
      </c>
      <c r="AS40" s="247">
        <f t="shared" si="656"/>
        <v>0.4612706715562187</v>
      </c>
      <c r="AT40" s="247">
        <f t="shared" si="656"/>
        <v>0.43793119493874849</v>
      </c>
      <c r="AU40" s="44"/>
      <c r="AV40" s="247">
        <f t="shared" ref="AV40:BJ40" si="657">+AV38/AV$34</f>
        <v>0.43775452358622285</v>
      </c>
      <c r="AW40" s="247">
        <f t="shared" si="657"/>
        <v>0.39720860616968967</v>
      </c>
      <c r="AX40" s="247">
        <f t="shared" si="657"/>
        <v>0.41978740457025954</v>
      </c>
      <c r="AY40" s="247">
        <f t="shared" si="657"/>
        <v>0.38776708659228465</v>
      </c>
      <c r="AZ40" s="247">
        <f t="shared" si="657"/>
        <v>0.45093912606347147</v>
      </c>
      <c r="BA40" s="247">
        <f t="shared" si="657"/>
        <v>0.42387218189043724</v>
      </c>
      <c r="BB40" s="247">
        <f t="shared" si="657"/>
        <v>0.40560774560909729</v>
      </c>
      <c r="BC40" s="247">
        <f t="shared" si="657"/>
        <v>0.36609162291752523</v>
      </c>
      <c r="BD40" s="247">
        <f t="shared" si="657"/>
        <v>0.40271988054268054</v>
      </c>
      <c r="BE40" s="247">
        <f t="shared" si="657"/>
        <v>0.41951837704559103</v>
      </c>
      <c r="BF40" s="247">
        <f t="shared" si="657"/>
        <v>0.39117858905745778</v>
      </c>
      <c r="BG40" s="247">
        <f t="shared" si="657"/>
        <v>0.36406254867146376</v>
      </c>
      <c r="BH40" s="247">
        <f t="shared" si="657"/>
        <v>0.44261386909748202</v>
      </c>
      <c r="BI40" s="247">
        <f t="shared" si="657"/>
        <v>0.44187910808738096</v>
      </c>
      <c r="BJ40" s="247">
        <f t="shared" si="657"/>
        <v>0.50946484002104653</v>
      </c>
      <c r="BK40" s="247">
        <f t="shared" ref="BK40:BO40" si="658">+BK38/BK$34</f>
        <v>0.35615400822215931</v>
      </c>
      <c r="BL40" s="247">
        <f t="shared" si="658"/>
        <v>0.44234805963090373</v>
      </c>
      <c r="BM40" s="247">
        <f t="shared" si="658"/>
        <v>0.42559808712084446</v>
      </c>
      <c r="BN40" s="247">
        <f t="shared" si="658"/>
        <v>0.40960062460558661</v>
      </c>
      <c r="BO40" s="247">
        <f t="shared" si="658"/>
        <v>0.46717636287244974</v>
      </c>
      <c r="BP40" s="247">
        <f t="shared" ref="BP40" si="659">+BP38/BP$34</f>
        <v>0.40305509102266263</v>
      </c>
      <c r="BQ40" s="247">
        <f t="shared" ref="BQ40:BR40" si="660">+BQ38/BQ$34</f>
        <v>0.45361458638512425</v>
      </c>
      <c r="BR40" s="247">
        <f t="shared" si="660"/>
        <v>0.4319531165361451</v>
      </c>
      <c r="BS40" s="247">
        <f t="shared" ref="BS40:BT40" si="661">+BS38/BS$34</f>
        <v>0.48979431961706443</v>
      </c>
      <c r="BT40" s="247">
        <f t="shared" si="661"/>
        <v>0.44177914728020506</v>
      </c>
    </row>
    <row r="41" spans="1:72">
      <c r="A41" s="244" t="s">
        <v>370</v>
      </c>
      <c r="B41" s="34"/>
      <c r="C41" s="247"/>
      <c r="D41" s="247"/>
      <c r="E41" s="247"/>
      <c r="F41" s="247"/>
      <c r="G41" s="248">
        <f t="shared" ref="G41" si="662">+(G40-C40)*10000</f>
        <v>131.7972096123371</v>
      </c>
      <c r="H41" s="248">
        <f t="shared" ref="H41" si="663">+(H40-D40)*10000</f>
        <v>103.89486934871684</v>
      </c>
      <c r="I41" s="248">
        <f t="shared" ref="I41" si="664">+(I40-E40)*10000</f>
        <v>755.28218365438158</v>
      </c>
      <c r="J41" s="248">
        <f t="shared" ref="J41" si="665">+(J40-F40)*10000</f>
        <v>-331.01907358518866</v>
      </c>
      <c r="K41" s="248">
        <f t="shared" ref="K41" si="666">+(K40-G40)*10000</f>
        <v>-465.01622083689244</v>
      </c>
      <c r="L41" s="248">
        <f t="shared" ref="L41" si="667">+(L40-H40)*10000</f>
        <v>-603.34544218820452</v>
      </c>
      <c r="M41" s="248">
        <f t="shared" ref="M41" si="668">+(M40-I40)*10000</f>
        <v>-441.25517590707597</v>
      </c>
      <c r="N41" s="248">
        <f t="shared" ref="N41" si="669">+(N40-J40)*10000</f>
        <v>807.12294678384978</v>
      </c>
      <c r="O41" s="248">
        <f t="shared" ref="O41" si="670">+(O40-K40)*10000</f>
        <v>317.51742217414392</v>
      </c>
      <c r="P41" s="248">
        <f t="shared" ref="P41" si="671">+(P40-L40)*10000</f>
        <v>773.2841747886921</v>
      </c>
      <c r="Q41" s="248">
        <f t="shared" ref="Q41" si="672">+(Q40-M40)*10000</f>
        <v>71.559011874347547</v>
      </c>
      <c r="R41" s="248">
        <f t="shared" ref="R41" si="673">+(R40-N40)*10000</f>
        <v>148.80395154663884</v>
      </c>
      <c r="S41" s="248">
        <f t="shared" ref="S41" si="674">+(S40-O40)*10000</f>
        <v>3.9997255894769213</v>
      </c>
      <c r="T41" s="248">
        <f t="shared" ref="T41" si="675">+(T40-P40)*10000</f>
        <v>-75.765888398203202</v>
      </c>
      <c r="U41" s="248">
        <f t="shared" ref="U41" si="676">+(U40-Q40)*10000</f>
        <v>261.26670860292523</v>
      </c>
      <c r="V41" s="248">
        <f t="shared" ref="V41" si="677">+(V40-R40)*10000</f>
        <v>-1054.4637595796723</v>
      </c>
      <c r="W41" s="248">
        <f t="shared" ref="W41" si="678">+(W40-S40)*10000</f>
        <v>-355.75924506545618</v>
      </c>
      <c r="X41" s="248">
        <f t="shared" ref="X41" si="679">+(X40-T40)*10000</f>
        <v>-188.32603256177305</v>
      </c>
      <c r="Y41" s="248">
        <f t="shared" ref="Y41" si="680">+(Y40-U40)*10000</f>
        <v>-374.04254454870056</v>
      </c>
      <c r="Z41" s="248">
        <f t="shared" ref="Z41" si="681">+(Z40-V40)*10000</f>
        <v>1061.1885187646931</v>
      </c>
      <c r="AA41" s="248">
        <f t="shared" ref="AA41" si="682">+(AA40-W40)*10000</f>
        <v>-94.528163188198903</v>
      </c>
      <c r="AB41" s="248">
        <f t="shared" ref="AB41" si="683">+(AB40-X40)*10000</f>
        <v>21.314728674798332</v>
      </c>
      <c r="AC41" s="248">
        <f t="shared" ref="AC41" si="684">+(AC40-Y40)*10000</f>
        <v>262.97419293223379</v>
      </c>
      <c r="AD41" s="248">
        <f t="shared" ref="AD41" si="685">+(AD40-Z40)*10000</f>
        <v>-49.194319655993525</v>
      </c>
      <c r="AE41" s="248">
        <f t="shared" ref="AE41" si="686">+(AE40-AA40)*10000</f>
        <v>439.75833846610743</v>
      </c>
      <c r="AF41" s="248">
        <f t="shared" ref="AF41" si="687">+(AF40-AB40)*10000</f>
        <v>84.926353821156425</v>
      </c>
      <c r="AG41" s="248">
        <f t="shared" ref="AG41" si="688">+(AG40-AC40)*10000</f>
        <v>181.23820433224802</v>
      </c>
      <c r="AH41" s="248">
        <f t="shared" ref="AH41" si="689">+(AH40-AD40)*10000</f>
        <v>468.2328771750943</v>
      </c>
      <c r="AI41" s="248">
        <f t="shared" ref="AI41" si="690">+(AI40-AE40)*10000</f>
        <v>253.43505743482874</v>
      </c>
      <c r="AJ41" s="248">
        <f t="shared" ref="AJ41" si="691">+(AJ40-AF40)*10000</f>
        <v>240.46913510196055</v>
      </c>
      <c r="AK41" s="248">
        <f t="shared" ref="AK41" si="692">+(AK40-AG40)*10000</f>
        <v>65.032188124918292</v>
      </c>
      <c r="AL41" s="248">
        <f t="shared" ref="AL41" si="693">+(AL40-AH40)*10000</f>
        <v>-519.71272281421682</v>
      </c>
      <c r="AM41" s="248">
        <f t="shared" ref="AM41" si="694">+(AM40-AI40)*10000</f>
        <v>-324.98303393100224</v>
      </c>
      <c r="AN41" s="248">
        <f t="shared" ref="AN41" si="695">+(AN40-AJ40)*10000</f>
        <v>-196.04688170173856</v>
      </c>
      <c r="AO41" s="248">
        <f t="shared" ref="AO41" si="696">+(AO40-AK40)*10000</f>
        <v>-454.49954401562132</v>
      </c>
      <c r="AP41" s="248">
        <f t="shared" ref="AP41" si="697">+(AP40-AL40)*10000</f>
        <v>-789.65128223284216</v>
      </c>
      <c r="AQ41" s="248">
        <f t="shared" ref="AQ41" si="698">+(AQ40-AM40)*10000</f>
        <v>-461.68237965665662</v>
      </c>
      <c r="AR41" s="248">
        <f t="shared" ref="AR41" si="699">+(AR40-AN40)*10000</f>
        <v>147.37360856766469</v>
      </c>
      <c r="AS41" s="248">
        <f t="shared" ref="AS41" si="700">+(AS40-AO40)*10000</f>
        <v>102.23906842185326</v>
      </c>
      <c r="AT41" s="248">
        <f t="shared" ref="AT41" si="701">+(AT40-AP40)*10000</f>
        <v>720.09212316873402</v>
      </c>
      <c r="AU41" s="44"/>
      <c r="AV41" s="247"/>
      <c r="AW41" s="247"/>
      <c r="AX41" s="247"/>
      <c r="AY41" s="247"/>
      <c r="AZ41" s="248">
        <f t="shared" ref="AZ41" si="702">+(AZ40-AV40)*10000</f>
        <v>131.8460247724862</v>
      </c>
      <c r="BA41" s="248">
        <f t="shared" ref="BA41" si="703">+(BA40-AW40)*10000</f>
        <v>266.63575720747565</v>
      </c>
      <c r="BB41" s="248">
        <f t="shared" ref="BB41" si="704">+(BB40-AX40)*10000</f>
        <v>-141.79658961162244</v>
      </c>
      <c r="BC41" s="248">
        <f t="shared" ref="BC41" si="705">+(BC40-AY40)*10000</f>
        <v>-216.75463674759422</v>
      </c>
      <c r="BD41" s="248">
        <f t="shared" ref="BD41" si="706">+(BD40-AZ40)*10000</f>
        <v>-482.19245520790935</v>
      </c>
      <c r="BE41" s="248">
        <f t="shared" ref="BE41" si="707">+(BE40-BA40)*10000</f>
        <v>-43.538048448462099</v>
      </c>
      <c r="BF41" s="248">
        <f t="shared" ref="BF41" si="708">+(BF40-BB40)*10000</f>
        <v>-144.29156551639511</v>
      </c>
      <c r="BG41" s="248">
        <f t="shared" ref="BG41" si="709">+(BG40-BC40)*10000</f>
        <v>-20.290742460614688</v>
      </c>
      <c r="BH41" s="248">
        <f t="shared" ref="BH41" si="710">+(BH40-BD40)*10000</f>
        <v>398.93988554801473</v>
      </c>
      <c r="BI41" s="248">
        <f t="shared" ref="BI41" si="711">+(BI40-BE40)*10000</f>
        <v>223.60731041789927</v>
      </c>
      <c r="BJ41" s="248">
        <f t="shared" ref="BJ41" si="712">+(BJ40-BF40)*10000</f>
        <v>1182.8625096358874</v>
      </c>
      <c r="BK41" s="248">
        <f t="shared" ref="BK41:BT41" si="713">+(BK40-BG40)*10000</f>
        <v>-79.085404493044464</v>
      </c>
      <c r="BL41" s="248">
        <f t="shared" si="713"/>
        <v>-2.6580946657828175</v>
      </c>
      <c r="BM41" s="248">
        <f t="shared" si="713"/>
        <v>-162.81020966536497</v>
      </c>
      <c r="BN41" s="248">
        <f t="shared" si="713"/>
        <v>-998.64215415459921</v>
      </c>
      <c r="BO41" s="248">
        <f t="shared" si="713"/>
        <v>1110.2235465029041</v>
      </c>
      <c r="BP41" s="248">
        <f t="shared" si="713"/>
        <v>-392.92968608241108</v>
      </c>
      <c r="BQ41" s="248">
        <f t="shared" si="713"/>
        <v>280.16499264279793</v>
      </c>
      <c r="BR41" s="248">
        <f t="shared" si="713"/>
        <v>223.52491930558494</v>
      </c>
      <c r="BS41" s="248">
        <f t="shared" si="713"/>
        <v>226.17956744614699</v>
      </c>
      <c r="BT41" s="248">
        <f t="shared" si="713"/>
        <v>387.24056257542441</v>
      </c>
    </row>
    <row r="42" spans="1:72">
      <c r="A42" s="34" t="s">
        <v>365</v>
      </c>
      <c r="B42" s="34"/>
      <c r="C42" s="34">
        <f t="shared" ref="C42:F42" si="714">+C46-C38</f>
        <v>-3125.4339999999993</v>
      </c>
      <c r="D42" s="34">
        <f t="shared" si="714"/>
        <v>-3422.8560000000011</v>
      </c>
      <c r="E42" s="34">
        <f t="shared" si="714"/>
        <v>-2144.3920000000016</v>
      </c>
      <c r="F42" s="34">
        <f t="shared" si="714"/>
        <v>-2009.547</v>
      </c>
      <c r="G42" s="34">
        <f>+G46-G38</f>
        <v>-2031.7029999999991</v>
      </c>
      <c r="H42" s="34">
        <f t="shared" ref="H42:AT42" si="715">+H46-H38</f>
        <v>-2588.7400000000011</v>
      </c>
      <c r="I42" s="34">
        <f t="shared" si="715"/>
        <v>-1854.6499999999978</v>
      </c>
      <c r="J42" s="34">
        <f t="shared" si="715"/>
        <v>-1805.8740000000034</v>
      </c>
      <c r="K42" s="34">
        <f t="shared" si="715"/>
        <v>-1960.9490000000001</v>
      </c>
      <c r="L42" s="34">
        <f t="shared" si="715"/>
        <v>-1900.8760000000043</v>
      </c>
      <c r="M42" s="34">
        <f t="shared" si="715"/>
        <v>-2091.0369999999975</v>
      </c>
      <c r="N42" s="34">
        <f t="shared" si="715"/>
        <v>-1774.716999999996</v>
      </c>
      <c r="O42" s="34">
        <f t="shared" si="715"/>
        <v>-2250.6889999999985</v>
      </c>
      <c r="P42" s="34">
        <f t="shared" si="715"/>
        <v>-2170.860999999999</v>
      </c>
      <c r="Q42" s="34">
        <f t="shared" si="715"/>
        <v>-2307.6630000000005</v>
      </c>
      <c r="R42" s="34">
        <f t="shared" si="715"/>
        <v>-2214.5579999999991</v>
      </c>
      <c r="S42" s="34">
        <f t="shared" si="715"/>
        <v>-2888.4909999999991</v>
      </c>
      <c r="T42" s="34">
        <f t="shared" si="715"/>
        <v>-2419.3320000000022</v>
      </c>
      <c r="U42" s="34">
        <f t="shared" si="715"/>
        <v>-2793.311999999999</v>
      </c>
      <c r="V42" s="34">
        <f t="shared" si="715"/>
        <v>-3034.0429999999997</v>
      </c>
      <c r="W42" s="34">
        <f t="shared" si="715"/>
        <v>-2959.2850000000008</v>
      </c>
      <c r="X42" s="34">
        <f t="shared" si="715"/>
        <v>-2314.6489999999994</v>
      </c>
      <c r="Y42" s="34">
        <f t="shared" si="715"/>
        <v>-2673.3859999999995</v>
      </c>
      <c r="Z42" s="34">
        <f t="shared" si="715"/>
        <v>-2795.1950000000033</v>
      </c>
      <c r="AA42" s="34">
        <f t="shared" si="715"/>
        <v>-2568.3770000000004</v>
      </c>
      <c r="AB42" s="34">
        <f t="shared" si="715"/>
        <v>-2079.2669999999971</v>
      </c>
      <c r="AC42" s="34">
        <f t="shared" si="715"/>
        <v>-2933.9480000000049</v>
      </c>
      <c r="AD42" s="34">
        <f t="shared" si="715"/>
        <v>-2698.2029999999995</v>
      </c>
      <c r="AE42" s="34">
        <f t="shared" si="715"/>
        <v>-2882.7709999999997</v>
      </c>
      <c r="AF42" s="34">
        <f t="shared" si="715"/>
        <v>-2406.0670000000009</v>
      </c>
      <c r="AG42" s="34">
        <f t="shared" si="715"/>
        <v>-2911.3290000000006</v>
      </c>
      <c r="AH42" s="34">
        <f t="shared" si="715"/>
        <v>-2044.0940000000028</v>
      </c>
      <c r="AI42" s="34">
        <f t="shared" si="715"/>
        <v>-2662.3790000000008</v>
      </c>
      <c r="AJ42" s="34">
        <f t="shared" si="715"/>
        <v>-2006.9330000000027</v>
      </c>
      <c r="AK42" s="34">
        <f t="shared" si="715"/>
        <v>-2424.6290000000008</v>
      </c>
      <c r="AL42" s="34">
        <f t="shared" si="715"/>
        <v>-2476.8819999999996</v>
      </c>
      <c r="AM42" s="34">
        <f t="shared" si="715"/>
        <v>-2491.2439999999988</v>
      </c>
      <c r="AN42" s="34">
        <f t="shared" si="715"/>
        <v>-2032.3649999999989</v>
      </c>
      <c r="AO42" s="34">
        <f t="shared" si="715"/>
        <v>-2907.6720000000014</v>
      </c>
      <c r="AP42" s="34">
        <f t="shared" si="715"/>
        <v>-2401.4769999999999</v>
      </c>
      <c r="AQ42" s="34">
        <f t="shared" si="715"/>
        <v>-2671.5270000000005</v>
      </c>
      <c r="AR42" s="34">
        <f t="shared" si="715"/>
        <v>-2516.6869999999976</v>
      </c>
      <c r="AS42" s="34">
        <f t="shared" si="715"/>
        <v>-3947.2509999999993</v>
      </c>
      <c r="AT42" s="34">
        <f t="shared" si="715"/>
        <v>-4225.5570000000016</v>
      </c>
      <c r="AU42" s="34"/>
      <c r="AV42" s="34">
        <f t="shared" ref="AV42:BK42" si="716">+AV46-AV38</f>
        <v>-2442.7349999999997</v>
      </c>
      <c r="AW42" s="34">
        <f t="shared" si="716"/>
        <v>-897.25900000000001</v>
      </c>
      <c r="AX42" s="34">
        <f t="shared" si="716"/>
        <v>-1614.5789999999997</v>
      </c>
      <c r="AY42" s="34">
        <f t="shared" si="716"/>
        <v>-2150.6489999999999</v>
      </c>
      <c r="AZ42" s="34">
        <f t="shared" si="716"/>
        <v>-2289.6479999999997</v>
      </c>
      <c r="BA42" s="34">
        <f t="shared" si="716"/>
        <v>-1775.6429999999996</v>
      </c>
      <c r="BB42" s="34">
        <f t="shared" si="716"/>
        <v>-3227.3180000000002</v>
      </c>
      <c r="BC42" s="34">
        <f t="shared" si="716"/>
        <v>-4343.6880000000001</v>
      </c>
      <c r="BD42" s="34">
        <f t="shared" si="716"/>
        <v>-3340.201</v>
      </c>
      <c r="BE42" s="34">
        <f t="shared" si="716"/>
        <v>-3200.6120000000001</v>
      </c>
      <c r="BF42" s="34">
        <f t="shared" si="716"/>
        <v>-3297.1839999999997</v>
      </c>
      <c r="BG42" s="34">
        <f t="shared" si="716"/>
        <v>-12187.128000000001</v>
      </c>
      <c r="BH42" s="34">
        <f t="shared" si="716"/>
        <v>-4671.0570000000007</v>
      </c>
      <c r="BI42" s="34">
        <f t="shared" si="716"/>
        <v>-4080.4309999999996</v>
      </c>
      <c r="BJ42" s="34">
        <f t="shared" si="716"/>
        <v>-4643.3559999999998</v>
      </c>
      <c r="BK42" s="34">
        <f t="shared" si="716"/>
        <v>-5590.6710000000003</v>
      </c>
      <c r="BL42" s="34">
        <f t="shared" ref="BL42:BM42" si="717">+BL46-BL38</f>
        <v>-5012.5860000000002</v>
      </c>
      <c r="BM42" s="34">
        <f t="shared" si="717"/>
        <v>-4705.6549999999997</v>
      </c>
      <c r="BN42" s="34">
        <f t="shared" ref="BN42:BP42" si="718">+BN46-BN38</f>
        <v>-5054.116</v>
      </c>
      <c r="BO42" s="34">
        <f t="shared" si="718"/>
        <v>-4847.9229999999998</v>
      </c>
      <c r="BP42" s="34">
        <f t="shared" si="718"/>
        <v>-6066.1280000000006</v>
      </c>
      <c r="BQ42" s="34">
        <f t="shared" ref="BQ42:BR42" si="719">+BQ46-BQ38</f>
        <v>-5852.6120000000001</v>
      </c>
      <c r="BR42" s="34">
        <f t="shared" si="719"/>
        <v>-5635.88</v>
      </c>
      <c r="BS42" s="34">
        <f t="shared" ref="BS42:BT42" si="720">+BS46-BS38</f>
        <v>-5521.848</v>
      </c>
      <c r="BT42" s="34">
        <f t="shared" si="720"/>
        <v>-5650.5149999999994</v>
      </c>
    </row>
    <row r="43" spans="1:72">
      <c r="A43" s="253" t="s">
        <v>58</v>
      </c>
      <c r="B43" s="34"/>
      <c r="C43" s="34"/>
      <c r="D43" s="34"/>
      <c r="E43" s="34"/>
      <c r="F43" s="34"/>
      <c r="G43" s="254">
        <f>+G42/C42-1</f>
        <v>-0.34994531959401498</v>
      </c>
      <c r="H43" s="254">
        <f t="shared" ref="H43" si="721">+H42/D42-1</f>
        <v>-0.24369006467114007</v>
      </c>
      <c r="I43" s="254">
        <f t="shared" ref="I43" si="722">+I42/E42-1</f>
        <v>-0.1351161541359992</v>
      </c>
      <c r="J43" s="254">
        <f t="shared" ref="J43" si="723">+J42/F42-1</f>
        <v>-0.10135269292034299</v>
      </c>
      <c r="K43" s="254">
        <f t="shared" ref="K43" si="724">+K42/G42-1</f>
        <v>-3.4824971957022721E-2</v>
      </c>
      <c r="L43" s="254">
        <f t="shared" ref="L43" si="725">+L42/H42-1</f>
        <v>-0.26571382216831219</v>
      </c>
      <c r="M43" s="254">
        <f t="shared" ref="M43" si="726">+M42/I42-1</f>
        <v>0.12745639338958825</v>
      </c>
      <c r="N43" s="254">
        <f t="shared" ref="N43" si="727">+N42/J42-1</f>
        <v>-1.7253141692060159E-2</v>
      </c>
      <c r="O43" s="254">
        <f t="shared" ref="O43" si="728">+O42/K42-1</f>
        <v>0.14775499005838411</v>
      </c>
      <c r="P43" s="254">
        <f t="shared" ref="P43" si="729">+P42/L42-1</f>
        <v>0.14203188424704938</v>
      </c>
      <c r="Q43" s="254">
        <f t="shared" ref="Q43" si="730">+Q42/M42-1</f>
        <v>0.10359740167199494</v>
      </c>
      <c r="R43" s="254">
        <f t="shared" ref="R43" si="731">+R42/N42-1</f>
        <v>0.24783726081398005</v>
      </c>
      <c r="S43" s="254">
        <f t="shared" ref="S43" si="732">+S42/O42-1</f>
        <v>0.28338077806396211</v>
      </c>
      <c r="T43" s="254">
        <f t="shared" ref="T43" si="733">+T42/P42-1</f>
        <v>0.11445735125372059</v>
      </c>
      <c r="U43" s="254">
        <f t="shared" ref="U43" si="734">+U42/Q42-1</f>
        <v>0.21045057272227297</v>
      </c>
      <c r="V43" s="254">
        <f t="shared" ref="V43" si="735">+V42/R42-1</f>
        <v>0.37004449646385451</v>
      </c>
      <c r="W43" s="254">
        <f t="shared" ref="W43" si="736">+W42/S42-1</f>
        <v>2.4508991026803262E-2</v>
      </c>
      <c r="X43" s="254">
        <f t="shared" ref="X43" si="737">+X42/T42-1</f>
        <v>-4.3269381796298578E-2</v>
      </c>
      <c r="Y43" s="254">
        <f t="shared" ref="Y43" si="738">+Y42/U42-1</f>
        <v>-4.2933263452131221E-2</v>
      </c>
      <c r="Z43" s="254">
        <f t="shared" ref="Z43" si="739">+Z42/V42-1</f>
        <v>-7.8722681254021931E-2</v>
      </c>
      <c r="AA43" s="254">
        <f t="shared" ref="AA43" si="740">+AA42/W42-1</f>
        <v>-0.13209542169814681</v>
      </c>
      <c r="AB43" s="254">
        <f t="shared" ref="AB43" si="741">+AB42/X42-1</f>
        <v>-0.10169230842343802</v>
      </c>
      <c r="AC43" s="254">
        <f t="shared" ref="AC43" si="742">+AC42/Y42-1</f>
        <v>9.7465162157655216E-2</v>
      </c>
      <c r="AD43" s="254">
        <f t="shared" ref="AD43" si="743">+AD42/Z42-1</f>
        <v>-3.4699546901022504E-2</v>
      </c>
      <c r="AE43" s="254">
        <f t="shared" ref="AE43" si="744">+AE42/AA42-1</f>
        <v>0.12240959952530295</v>
      </c>
      <c r="AF43" s="254">
        <f t="shared" ref="AF43" si="745">+AF42/AB42-1</f>
        <v>0.15717077220001285</v>
      </c>
      <c r="AG43" s="254">
        <f t="shared" ref="AG43" si="746">+AG42/AC42-1</f>
        <v>-7.7094072560264237E-3</v>
      </c>
      <c r="AH43" s="254">
        <f t="shared" ref="AH43" si="747">+AH42/AD42-1</f>
        <v>-0.24242393919212035</v>
      </c>
      <c r="AI43" s="254">
        <f t="shared" ref="AI43" si="748">+AI42/AE42-1</f>
        <v>-7.6451442032682726E-2</v>
      </c>
      <c r="AJ43" s="254">
        <f t="shared" ref="AJ43" si="749">+AJ42/AF42-1</f>
        <v>-0.16588648612029422</v>
      </c>
      <c r="AK43" s="254">
        <f t="shared" ref="AK43" si="750">+AK42/AG42-1</f>
        <v>-0.16717451033531416</v>
      </c>
      <c r="AL43" s="254">
        <f t="shared" ref="AL43" si="751">+AL42/AH42-1</f>
        <v>0.21172607521963083</v>
      </c>
      <c r="AM43" s="254">
        <f t="shared" ref="AM43" si="752">+AM42/AI42-1</f>
        <v>-6.4278977561046724E-2</v>
      </c>
      <c r="AN43" s="254">
        <f t="shared" ref="AN43" si="753">+AN42/AJ42-1</f>
        <v>1.2672072261503464E-2</v>
      </c>
      <c r="AO43" s="254">
        <f t="shared" ref="AO43" si="754">+AO42/AK42-1</f>
        <v>0.19922346882760222</v>
      </c>
      <c r="AP43" s="254">
        <f t="shared" ref="AP43" si="755">+AP42/AL42-1</f>
        <v>-3.0443517293112787E-2</v>
      </c>
      <c r="AQ43" s="254">
        <f t="shared" ref="AQ43" si="756">+AQ42/AM42-1</f>
        <v>7.2366656979405475E-2</v>
      </c>
      <c r="AR43" s="254">
        <f t="shared" ref="AR43" si="757">+AR42/AN42-1</f>
        <v>0.23830463524022449</v>
      </c>
      <c r="AS43" s="254">
        <f t="shared" ref="AS43" si="758">+AS42/AO42-1</f>
        <v>0.35752966634475869</v>
      </c>
      <c r="AT43" s="254">
        <f t="shared" ref="AT43" si="759">+AT42/AP42-1</f>
        <v>0.75956588382899426</v>
      </c>
      <c r="AU43" s="44"/>
      <c r="AV43" s="34"/>
      <c r="AW43" s="34"/>
      <c r="AX43" s="34"/>
      <c r="AY43" s="34"/>
      <c r="AZ43" s="254">
        <f t="shared" ref="AZ43" si="760">+AZ42/AV42-1</f>
        <v>-6.2670326498781126E-2</v>
      </c>
      <c r="BA43" s="254">
        <f t="shared" ref="BA43" si="761">+BA42/AW42-1</f>
        <v>0.97896371058969534</v>
      </c>
      <c r="BB43" s="254">
        <f t="shared" ref="BB43" si="762">+BB42/AX42-1</f>
        <v>0.99886038403819244</v>
      </c>
      <c r="BC43" s="254">
        <f t="shared" ref="BC43" si="763">+BC42/AY42-1</f>
        <v>1.0197103293005974</v>
      </c>
      <c r="BD43" s="254">
        <f t="shared" ref="BD43" si="764">+BD42/AZ42-1</f>
        <v>0.45882729572405911</v>
      </c>
      <c r="BE43" s="254">
        <f t="shared" ref="BE43" si="765">+BE42/BA42-1</f>
        <v>0.80250872500834958</v>
      </c>
      <c r="BF43" s="254">
        <f t="shared" ref="BF43" si="766">+BF42/BB42-1</f>
        <v>2.1648316032073511E-2</v>
      </c>
      <c r="BG43" s="254">
        <f t="shared" ref="BG43" si="767">+BG42/BC42-1</f>
        <v>1.8057098023614957</v>
      </c>
      <c r="BH43" s="254">
        <f t="shared" ref="BH43" si="768">+BH42/BD42-1</f>
        <v>0.39843590251005878</v>
      </c>
      <c r="BI43" s="254">
        <f t="shared" ref="BI43" si="769">+BI42/BE42-1</f>
        <v>0.27489086462214085</v>
      </c>
      <c r="BJ43" s="254">
        <f t="shared" ref="BJ43" si="770">+BJ42/BF42-1</f>
        <v>0.40827930743325225</v>
      </c>
      <c r="BK43" s="254">
        <f t="shared" ref="BK43:BT43" si="771">+BK42/BG42-1</f>
        <v>-0.54126427489725226</v>
      </c>
      <c r="BL43" s="254">
        <f t="shared" si="771"/>
        <v>7.3115999226727402E-2</v>
      </c>
      <c r="BM43" s="254">
        <f t="shared" si="771"/>
        <v>0.15322499020324076</v>
      </c>
      <c r="BN43" s="254">
        <f t="shared" si="771"/>
        <v>8.8461879726646098E-2</v>
      </c>
      <c r="BO43" s="254">
        <f t="shared" si="771"/>
        <v>-0.13285489344660073</v>
      </c>
      <c r="BP43" s="254">
        <f t="shared" si="771"/>
        <v>0.21017933657397614</v>
      </c>
      <c r="BQ43" s="254">
        <f t="shared" si="771"/>
        <v>0.24374013819542673</v>
      </c>
      <c r="BR43" s="254">
        <f t="shared" si="771"/>
        <v>0.11510697419687244</v>
      </c>
      <c r="BS43" s="254">
        <f t="shared" si="771"/>
        <v>0.1390131402664605</v>
      </c>
      <c r="BT43" s="254">
        <f t="shared" si="771"/>
        <v>-6.8513720778724307E-2</v>
      </c>
    </row>
    <row r="44" spans="1:72">
      <c r="A44" s="244" t="s">
        <v>366</v>
      </c>
      <c r="B44" s="34"/>
      <c r="C44" s="247">
        <f>+C42/C34</f>
        <v>-0.27069205350695863</v>
      </c>
      <c r="D44" s="247">
        <f t="shared" ref="D44:AT44" si="772">+D42/D34</f>
        <v>-0.50360512871970631</v>
      </c>
      <c r="E44" s="247">
        <f t="shared" si="772"/>
        <v>-0.25167496392809724</v>
      </c>
      <c r="F44" s="247">
        <f t="shared" si="772"/>
        <v>-0.34999365166945412</v>
      </c>
      <c r="G44" s="247">
        <f t="shared" si="772"/>
        <v>-0.20529458572579762</v>
      </c>
      <c r="H44" s="247">
        <f t="shared" si="772"/>
        <v>-0.48632507775125816</v>
      </c>
      <c r="I44" s="247">
        <f t="shared" si="772"/>
        <v>-0.22565998534332501</v>
      </c>
      <c r="J44" s="247">
        <f t="shared" si="772"/>
        <v>-0.33529505145355765</v>
      </c>
      <c r="K44" s="247">
        <f t="shared" si="772"/>
        <v>-0.15976874400495175</v>
      </c>
      <c r="L44" s="247">
        <f t="shared" si="772"/>
        <v>-0.25470951907947031</v>
      </c>
      <c r="M44" s="247">
        <f t="shared" si="772"/>
        <v>-0.19298490591252448</v>
      </c>
      <c r="N44" s="247">
        <f t="shared" si="772"/>
        <v>-0.30567858808056059</v>
      </c>
      <c r="O44" s="247">
        <f t="shared" si="772"/>
        <v>-0.15408737817815746</v>
      </c>
      <c r="P44" s="247">
        <f t="shared" si="772"/>
        <v>-0.27934054938519259</v>
      </c>
      <c r="Q44" s="247">
        <f t="shared" si="772"/>
        <v>-0.18611887571008512</v>
      </c>
      <c r="R44" s="247">
        <f t="shared" si="772"/>
        <v>-0.39574044681312642</v>
      </c>
      <c r="S44" s="247">
        <f t="shared" si="772"/>
        <v>-0.18865420846168843</v>
      </c>
      <c r="T44" s="247">
        <f t="shared" si="772"/>
        <v>-0.27094741418478824</v>
      </c>
      <c r="U44" s="247">
        <f t="shared" si="772"/>
        <v>-0.23533090923796007</v>
      </c>
      <c r="V44" s="247">
        <f t="shared" si="772"/>
        <v>-0.3363125875893988</v>
      </c>
      <c r="W44" s="247">
        <f t="shared" si="772"/>
        <v>-0.18280591482954331</v>
      </c>
      <c r="X44" s="247">
        <f t="shared" si="772"/>
        <v>-0.28735944409427755</v>
      </c>
      <c r="Y44" s="247">
        <f t="shared" si="772"/>
        <v>-0.23115142789108101</v>
      </c>
      <c r="Z44" s="247">
        <f t="shared" si="772"/>
        <v>-0.4279480655800354</v>
      </c>
      <c r="AA44" s="247">
        <f t="shared" si="772"/>
        <v>-0.16917171576921228</v>
      </c>
      <c r="AB44" s="247">
        <f t="shared" si="772"/>
        <v>-0.26283859825785261</v>
      </c>
      <c r="AC44" s="247">
        <f t="shared" si="772"/>
        <v>-0.25313578154081184</v>
      </c>
      <c r="AD44" s="247">
        <f t="shared" si="772"/>
        <v>-0.42664806507205905</v>
      </c>
      <c r="AE44" s="247">
        <f t="shared" si="772"/>
        <v>-0.18790313492040989</v>
      </c>
      <c r="AF44" s="247">
        <f t="shared" si="772"/>
        <v>-0.2848795452473446</v>
      </c>
      <c r="AG44" s="247">
        <f t="shared" si="772"/>
        <v>-0.28956015402342178</v>
      </c>
      <c r="AH44" s="247">
        <f t="shared" si="772"/>
        <v>-0.40208879852579504</v>
      </c>
      <c r="AI44" s="247">
        <f t="shared" si="772"/>
        <v>-0.18268885894523393</v>
      </c>
      <c r="AJ44" s="247">
        <f t="shared" si="772"/>
        <v>-0.25924942267605261</v>
      </c>
      <c r="AK44" s="247">
        <f t="shared" si="772"/>
        <v>-0.24769359424584614</v>
      </c>
      <c r="AL44" s="247">
        <f t="shared" si="772"/>
        <v>-0.47262282482011991</v>
      </c>
      <c r="AM44" s="247">
        <f t="shared" si="772"/>
        <v>-0.18357614937552633</v>
      </c>
      <c r="AN44" s="247">
        <f t="shared" si="772"/>
        <v>-0.28354362529965882</v>
      </c>
      <c r="AO44" s="247">
        <f t="shared" si="772"/>
        <v>-0.2479399180972644</v>
      </c>
      <c r="AP44" s="247">
        <f t="shared" si="772"/>
        <v>-0.32475150828675325</v>
      </c>
      <c r="AQ44" s="247">
        <f t="shared" si="772"/>
        <v>-0.21752032591486467</v>
      </c>
      <c r="AR44" s="247">
        <f t="shared" si="772"/>
        <v>-0.29314349125952155</v>
      </c>
      <c r="AS44" s="247">
        <f t="shared" si="772"/>
        <v>-0.24565493184551546</v>
      </c>
      <c r="AT44" s="247">
        <f t="shared" si="772"/>
        <v>-0.27461539091433385</v>
      </c>
      <c r="AU44" s="44"/>
      <c r="AV44" s="247">
        <f t="shared" ref="AV44:BK44" si="773">+AV42/AV34</f>
        <v>-0.20689542144036685</v>
      </c>
      <c r="AW44" s="247">
        <f t="shared" si="773"/>
        <v>-0.25806285539910401</v>
      </c>
      <c r="AX44" s="247">
        <f t="shared" si="773"/>
        <v>-0.18275005396210911</v>
      </c>
      <c r="AY44" s="247">
        <f t="shared" si="773"/>
        <v>-0.22645752517658355</v>
      </c>
      <c r="AZ44" s="247">
        <f t="shared" si="773"/>
        <v>-0.16891808596271882</v>
      </c>
      <c r="BA44" s="247">
        <f t="shared" si="773"/>
        <v>-0.16995403044320209</v>
      </c>
      <c r="BB44" s="247">
        <f t="shared" si="773"/>
        <v>-0.23682501705933406</v>
      </c>
      <c r="BC44" s="247">
        <f t="shared" si="773"/>
        <v>-0.24134446523887235</v>
      </c>
      <c r="BD44" s="247">
        <f t="shared" si="773"/>
        <v>-0.19147893210714698</v>
      </c>
      <c r="BE44" s="247">
        <f t="shared" si="773"/>
        <v>-0.1817338362764043</v>
      </c>
      <c r="BF44" s="247">
        <f t="shared" si="773"/>
        <v>-0.21981619404933367</v>
      </c>
      <c r="BG44" s="247">
        <f t="shared" si="773"/>
        <v>-1.157395821224823</v>
      </c>
      <c r="BH44" s="247">
        <f t="shared" si="773"/>
        <v>-0.25013975471180488</v>
      </c>
      <c r="BI44" s="247">
        <f t="shared" si="773"/>
        <v>-0.35351435861768304</v>
      </c>
      <c r="BJ44" s="247">
        <f t="shared" si="773"/>
        <v>-0.35173811056501486</v>
      </c>
      <c r="BK44" s="247">
        <f t="shared" si="773"/>
        <v>-0.58052824221674126</v>
      </c>
      <c r="BL44" s="247">
        <f t="shared" ref="BL44:BM44" si="774">+BL42/BL34</f>
        <v>-0.30253668356557795</v>
      </c>
      <c r="BM44" s="247">
        <f t="shared" si="774"/>
        <v>-0.36980499254481031</v>
      </c>
      <c r="BN44" s="247">
        <f t="shared" ref="BN44" si="775">+BN42/BN34</f>
        <v>-0.36496821693721282</v>
      </c>
      <c r="BO44" s="247">
        <f t="shared" ref="BO44:BP44" si="776">+BO42/BO34</f>
        <v>-0.44944123036120143</v>
      </c>
      <c r="BP44" s="247">
        <f t="shared" si="776"/>
        <v>-0.31040964355787448</v>
      </c>
      <c r="BQ44" s="247">
        <f t="shared" ref="BQ44:BR44" si="777">+BQ42/BQ34</f>
        <v>-0.45039428080624461</v>
      </c>
      <c r="BR44" s="247">
        <f t="shared" si="777"/>
        <v>-0.39985347853327841</v>
      </c>
      <c r="BS44" s="247">
        <f t="shared" ref="BS44:BT44" si="778">+BS42/BS34</f>
        <v>-0.54071843305237788</v>
      </c>
      <c r="BT44" s="247">
        <f t="shared" si="778"/>
        <v>-0.30467184360295696</v>
      </c>
    </row>
    <row r="45" spans="1:72">
      <c r="A45" s="244" t="s">
        <v>371</v>
      </c>
      <c r="B45" s="34"/>
      <c r="C45" s="247"/>
      <c r="D45" s="247"/>
      <c r="E45" s="247"/>
      <c r="F45" s="247"/>
      <c r="G45" s="248">
        <f t="shared" ref="G45" si="779">+(G44-C44)*10000</f>
        <v>653.97467781161015</v>
      </c>
      <c r="H45" s="248">
        <f t="shared" ref="H45" si="780">+(H44-D44)*10000</f>
        <v>172.80050968448145</v>
      </c>
      <c r="I45" s="248">
        <f t="shared" ref="I45" si="781">+(I44-E44)*10000</f>
        <v>260.14978584772223</v>
      </c>
      <c r="J45" s="248">
        <f t="shared" ref="J45" si="782">+(J44-F44)*10000</f>
        <v>146.98600215896474</v>
      </c>
      <c r="K45" s="248">
        <f t="shared" ref="K45" si="783">+(K44-G44)*10000</f>
        <v>455.25841720845864</v>
      </c>
      <c r="L45" s="248">
        <f t="shared" ref="L45" si="784">+(L44-H44)*10000</f>
        <v>2316.1555867178786</v>
      </c>
      <c r="M45" s="248">
        <f t="shared" ref="M45" si="785">+(M44-I44)*10000</f>
        <v>326.75079430800531</v>
      </c>
      <c r="N45" s="248">
        <f t="shared" ref="N45" si="786">+(N44-J44)*10000</f>
        <v>296.1646337299706</v>
      </c>
      <c r="O45" s="248">
        <f t="shared" ref="O45" si="787">+(O44-K44)*10000</f>
        <v>56.813658267942934</v>
      </c>
      <c r="P45" s="248">
        <f t="shared" ref="P45" si="788">+(P44-L44)*10000</f>
        <v>-246.3103030572228</v>
      </c>
      <c r="Q45" s="248">
        <f t="shared" ref="Q45" si="789">+(Q44-M44)*10000</f>
        <v>68.660302024393658</v>
      </c>
      <c r="R45" s="248">
        <f t="shared" ref="R45" si="790">+(R44-N44)*10000</f>
        <v>-900.61858732565838</v>
      </c>
      <c r="S45" s="248">
        <f t="shared" ref="S45" si="791">+(S44-O44)*10000</f>
        <v>-345.6683028353097</v>
      </c>
      <c r="T45" s="248">
        <f t="shared" ref="T45" si="792">+(T44-P44)*10000</f>
        <v>83.931352004043561</v>
      </c>
      <c r="U45" s="248">
        <f t="shared" ref="U45" si="793">+(U44-Q44)*10000</f>
        <v>-492.12033527874956</v>
      </c>
      <c r="V45" s="248">
        <f t="shared" ref="V45" si="794">+(V44-R44)*10000</f>
        <v>594.27859223727614</v>
      </c>
      <c r="W45" s="248">
        <f t="shared" ref="W45" si="795">+(W44-S44)*10000</f>
        <v>58.482936321451184</v>
      </c>
      <c r="X45" s="248">
        <f t="shared" ref="X45" si="796">+(X44-T44)*10000</f>
        <v>-164.12029909489311</v>
      </c>
      <c r="Y45" s="248">
        <f t="shared" ref="Y45" si="797">+(Y44-U44)*10000</f>
        <v>41.794813468790657</v>
      </c>
      <c r="Z45" s="248">
        <f t="shared" ref="Z45" si="798">+(Z44-V44)*10000</f>
        <v>-916.35477990636593</v>
      </c>
      <c r="AA45" s="248">
        <f t="shared" ref="AA45" si="799">+(AA44-W44)*10000</f>
        <v>136.34199060331031</v>
      </c>
      <c r="AB45" s="248">
        <f t="shared" ref="AB45" si="800">+(AB44-X44)*10000</f>
        <v>245.20845836424942</v>
      </c>
      <c r="AC45" s="248">
        <f t="shared" ref="AC45" si="801">+(AC44-Y44)*10000</f>
        <v>-219.84353649730838</v>
      </c>
      <c r="AD45" s="248">
        <f t="shared" ref="AD45" si="802">+(AD44-Z44)*10000</f>
        <v>13.000005079763511</v>
      </c>
      <c r="AE45" s="248">
        <f t="shared" ref="AE45" si="803">+(AE44-AA44)*10000</f>
        <v>-187.31419151197611</v>
      </c>
      <c r="AF45" s="248">
        <f t="shared" ref="AF45" si="804">+(AF44-AB44)*10000</f>
        <v>-220.40946989491994</v>
      </c>
      <c r="AG45" s="248">
        <f t="shared" ref="AG45" si="805">+(AG44-AC44)*10000</f>
        <v>-364.24372482609937</v>
      </c>
      <c r="AH45" s="248">
        <f t="shared" ref="AH45" si="806">+(AH44-AD44)*10000</f>
        <v>245.59266546264001</v>
      </c>
      <c r="AI45" s="248">
        <f t="shared" ref="AI45" si="807">+(AI44-AE44)*10000</f>
        <v>52.142759751759584</v>
      </c>
      <c r="AJ45" s="248">
        <f t="shared" ref="AJ45" si="808">+(AJ44-AF44)*10000</f>
        <v>256.30122571291992</v>
      </c>
      <c r="AK45" s="248">
        <f t="shared" ref="AK45" si="809">+(AK44-AG44)*10000</f>
        <v>418.6655977757564</v>
      </c>
      <c r="AL45" s="248">
        <f t="shared" ref="AL45" si="810">+(AL44-AH44)*10000</f>
        <v>-705.34026294324872</v>
      </c>
      <c r="AM45" s="248">
        <f t="shared" ref="AM45" si="811">+(AM44-AI44)*10000</f>
        <v>-8.8729043029239776</v>
      </c>
      <c r="AN45" s="248">
        <f t="shared" ref="AN45" si="812">+(AN44-AJ44)*10000</f>
        <v>-242.94202623606211</v>
      </c>
      <c r="AO45" s="248">
        <f t="shared" ref="AO45" si="813">+(AO44-AK44)*10000</f>
        <v>-2.4632385141826196</v>
      </c>
      <c r="AP45" s="248">
        <f t="shared" ref="AP45" si="814">+(AP44-AL44)*10000</f>
        <v>1478.7131653336667</v>
      </c>
      <c r="AQ45" s="248">
        <f t="shared" ref="AQ45" si="815">+(AQ44-AM44)*10000</f>
        <v>-339.44176539338343</v>
      </c>
      <c r="AR45" s="248">
        <f t="shared" ref="AR45" si="816">+(AR44-AN44)*10000</f>
        <v>-95.998659598627299</v>
      </c>
      <c r="AS45" s="248">
        <f t="shared" ref="AS45" si="817">+(AS44-AO44)*10000</f>
        <v>22.849862517489438</v>
      </c>
      <c r="AT45" s="248">
        <f t="shared" ref="AT45" si="818">+(AT44-AP44)*10000</f>
        <v>501.36117372419409</v>
      </c>
      <c r="AU45" s="44"/>
      <c r="AV45" s="247"/>
      <c r="AW45" s="247"/>
      <c r="AX45" s="247"/>
      <c r="AY45" s="247"/>
      <c r="AZ45" s="248">
        <f t="shared" ref="AZ45" si="819">+(AZ44-AV44)*10000</f>
        <v>379.77335477648035</v>
      </c>
      <c r="BA45" s="248">
        <f t="shared" ref="BA45" si="820">+(BA44-AW44)*10000</f>
        <v>881.08824955901912</v>
      </c>
      <c r="BB45" s="248">
        <f t="shared" ref="BB45" si="821">+(BB44-AX44)*10000</f>
        <v>-540.74963097224952</v>
      </c>
      <c r="BC45" s="248">
        <f t="shared" ref="BC45" si="822">+(BC44-AY44)*10000</f>
        <v>-148.86940062288801</v>
      </c>
      <c r="BD45" s="248">
        <f t="shared" ref="BD45" si="823">+(BD44-AZ44)*10000</f>
        <v>-225.6084614442816</v>
      </c>
      <c r="BE45" s="248">
        <f t="shared" ref="BE45" si="824">+(BE44-BA44)*10000</f>
        <v>-117.79805833202207</v>
      </c>
      <c r="BF45" s="248">
        <f t="shared" ref="BF45" si="825">+(BF44-BB44)*10000</f>
        <v>170.08823010000395</v>
      </c>
      <c r="BG45" s="248">
        <f t="shared" ref="BG45" si="826">+(BG44-BC44)*10000</f>
        <v>-9160.5135598595061</v>
      </c>
      <c r="BH45" s="248">
        <f t="shared" ref="BH45" si="827">+(BH44-BD44)*10000</f>
        <v>-586.60822604657903</v>
      </c>
      <c r="BI45" s="248">
        <f t="shared" ref="BI45" si="828">+(BI44-BE44)*10000</f>
        <v>-1717.8052234127874</v>
      </c>
      <c r="BJ45" s="248">
        <f t="shared" ref="BJ45" si="829">+(BJ44-BF44)*10000</f>
        <v>-1319.2191651568119</v>
      </c>
      <c r="BK45" s="248">
        <f t="shared" ref="BK45:BT45" si="830">+(BK44-BG44)*10000</f>
        <v>5768.675790080817</v>
      </c>
      <c r="BL45" s="248">
        <f t="shared" si="830"/>
        <v>-523.96928853773056</v>
      </c>
      <c r="BM45" s="248">
        <f t="shared" si="830"/>
        <v>-162.90633927127263</v>
      </c>
      <c r="BN45" s="248">
        <f t="shared" si="830"/>
        <v>-132.30106372197957</v>
      </c>
      <c r="BO45" s="248">
        <f t="shared" si="830"/>
        <v>1310.8701185553984</v>
      </c>
      <c r="BP45" s="248">
        <f t="shared" si="830"/>
        <v>-78.729599922965349</v>
      </c>
      <c r="BQ45" s="248">
        <f t="shared" si="830"/>
        <v>-805.89288261434297</v>
      </c>
      <c r="BR45" s="248">
        <f t="shared" si="830"/>
        <v>-348.85261596065584</v>
      </c>
      <c r="BS45" s="248">
        <f t="shared" si="830"/>
        <v>-912.77202691176456</v>
      </c>
      <c r="BT45" s="248">
        <f t="shared" si="830"/>
        <v>57.377999549175215</v>
      </c>
    </row>
    <row r="46" spans="1:72">
      <c r="A46" s="249" t="s">
        <v>47</v>
      </c>
      <c r="B46" s="249"/>
      <c r="C46" s="34">
        <f>+'Country (Q)'!C21</f>
        <v>2587.165</v>
      </c>
      <c r="D46" s="34">
        <f>+'Country (Q)'!D21</f>
        <v>-356.02500000000009</v>
      </c>
      <c r="E46" s="34">
        <f>+'Country (Q)'!E21</f>
        <v>1419.6509999999998</v>
      </c>
      <c r="F46" s="34">
        <f>+'Country (Q)'!F21</f>
        <v>239.98799999999983</v>
      </c>
      <c r="G46" s="34">
        <f>+'Country (Q)'!G21</f>
        <v>2995.1839999999997</v>
      </c>
      <c r="H46" s="34">
        <f>+'Country (Q)'!H21</f>
        <v>-131.54599999999982</v>
      </c>
      <c r="I46" s="34">
        <f>+'Country (Q)'!I21</f>
        <v>2203.9439999999995</v>
      </c>
      <c r="J46" s="34">
        <f>+'Country (Q)'!J21</f>
        <v>126</v>
      </c>
      <c r="K46" s="34">
        <f>+'Country (Q)'!K21</f>
        <v>3702.6510000000003</v>
      </c>
      <c r="L46" s="34">
        <f>+'Country (Q)'!L21</f>
        <v>1093.8289999999993</v>
      </c>
      <c r="M46" s="34">
        <f>+'Country (Q)'!M21</f>
        <v>2781.5029999999997</v>
      </c>
      <c r="N46" s="34">
        <f>+'Country (Q)'!N21</f>
        <v>776.3730000000005</v>
      </c>
      <c r="O46" s="34">
        <f>+'Country (Q)'!O21</f>
        <v>4953.1980000000003</v>
      </c>
      <c r="P46" s="34">
        <f>+'Country (Q)'!P21</f>
        <v>1548.5709999999999</v>
      </c>
      <c r="Q46" s="34">
        <f>+'Country (Q)'!Q21</f>
        <v>3356.7569999999996</v>
      </c>
      <c r="R46" s="34">
        <f>+'Country (Q)'!R21</f>
        <v>327.59799999999996</v>
      </c>
      <c r="S46" s="34">
        <f>+'Country (Q)'!S21</f>
        <v>4668.9549999999999</v>
      </c>
      <c r="T46" s="34">
        <f>+'Country (Q)'!T21</f>
        <v>1786.5680000000002</v>
      </c>
      <c r="U46" s="34">
        <f>+'Country (Q)'!U21</f>
        <v>2939.4839999999995</v>
      </c>
      <c r="V46" s="34">
        <f>+'Country (Q)'!V21</f>
        <v>112.97700000000077</v>
      </c>
      <c r="W46" s="34">
        <f>+'Country (Q)'!W21</f>
        <v>4455.1809999999996</v>
      </c>
      <c r="X46" s="34">
        <f>+'Country (Q)'!X21</f>
        <v>1327.7510000000002</v>
      </c>
      <c r="Y46" s="34">
        <f>+'Country (Q)'!Y21</f>
        <v>2479.8879999999999</v>
      </c>
      <c r="Z46" s="34">
        <f>+'Country (Q)'!Z21</f>
        <v>176.39600000000064</v>
      </c>
      <c r="AA46" s="34">
        <f>+'Country (Q)'!AA21</f>
        <v>4241.7839999999997</v>
      </c>
      <c r="AB46" s="34">
        <f>+'Country (Q)'!AB21</f>
        <v>1514.8429999999998</v>
      </c>
      <c r="AC46" s="34">
        <f>+'Country (Q)'!AC21</f>
        <v>2535.2159999999994</v>
      </c>
      <c r="AD46" s="34">
        <f>+'Country (Q)'!AD21</f>
        <v>147.90400000000045</v>
      </c>
      <c r="AE46" s="34">
        <f>+'Country (Q)'!AE21</f>
        <v>4673.7039999999997</v>
      </c>
      <c r="AF46" s="34">
        <f>+'Country (Q)'!AF21</f>
        <v>1502.8810000000003</v>
      </c>
      <c r="AG46" s="34">
        <f>+'Country (Q)'!AG21</f>
        <v>2015.2200000000003</v>
      </c>
      <c r="AH46" s="34">
        <f>+'Country (Q)'!AH21</f>
        <v>481.77900000000045</v>
      </c>
      <c r="AI46" s="34">
        <f>+'Country (Q)'!AI21</f>
        <v>4884.9179999999997</v>
      </c>
      <c r="AJ46" s="34">
        <f>+'Country (Q)'!AJ21</f>
        <v>1762.0709999999999</v>
      </c>
      <c r="AK46" s="34">
        <f>+'Country (Q)'!AK21</f>
        <v>2435.4899999999998</v>
      </c>
      <c r="AL46" s="34">
        <f>+'Country (Q)'!AL21</f>
        <v>-145.35499999999956</v>
      </c>
      <c r="AM46" s="34">
        <f>+'Country (Q)'!AM21</f>
        <v>4095.7640000000001</v>
      </c>
      <c r="AN46" s="34">
        <f>+'Country (Q)'!AN21</f>
        <v>1316.8559999999998</v>
      </c>
      <c r="AO46" s="34">
        <f>+'Country (Q)'!AO21</f>
        <v>2381.9000000000005</v>
      </c>
      <c r="AP46" s="34">
        <f>+'Country (Q)'!AP21</f>
        <v>304.44799999999941</v>
      </c>
      <c r="AQ46" s="34">
        <f>+'Country (Q)'!AQ21</f>
        <v>2722.8420000000001</v>
      </c>
      <c r="AR46" s="34">
        <f>+'Country (Q)'!AR21</f>
        <v>1621.3740000000003</v>
      </c>
      <c r="AS46" s="34">
        <f>+'Country (Q)'!AS21</f>
        <v>3464.5729999999994</v>
      </c>
      <c r="AT46" s="34">
        <f>+'Country (Q)'!AT21</f>
        <v>2512.9700000000003</v>
      </c>
      <c r="AU46" s="44"/>
      <c r="AV46" s="34">
        <f>+'Country (Q)'!AV21</f>
        <v>2725.665</v>
      </c>
      <c r="AW46" s="34">
        <f>+'Country (Q)'!AW21</f>
        <v>483.79599999999999</v>
      </c>
      <c r="AX46" s="34">
        <f>+'Country (Q)'!AX21</f>
        <v>2094.2020000000002</v>
      </c>
      <c r="AY46" s="34">
        <f>+'Country (Q)'!AY21</f>
        <v>1531.944</v>
      </c>
      <c r="AZ46" s="34">
        <f>+'Country (Q)'!AZ21</f>
        <v>3822.7339999999999</v>
      </c>
      <c r="BA46" s="34">
        <f>+'Country (Q)'!BA21</f>
        <v>2652.8820000000001</v>
      </c>
      <c r="BB46" s="34">
        <f>+'Country (Q)'!BB21</f>
        <v>2300.076</v>
      </c>
      <c r="BC46" s="34">
        <f>+'Country (Q)'!BC21</f>
        <v>2245.1840000000002</v>
      </c>
      <c r="BD46" s="34">
        <f>+'Country (Q)'!BD21</f>
        <v>3684.9340000000002</v>
      </c>
      <c r="BE46" s="34">
        <f>+'Country (Q)'!BE21</f>
        <v>4187.7510000000002</v>
      </c>
      <c r="BF46" s="34">
        <f>+'Country (Q)'!BF21</f>
        <v>2570.39</v>
      </c>
      <c r="BG46" s="34">
        <f>+'Country (Q)'!BG21</f>
        <v>-8353.6280000000006</v>
      </c>
      <c r="BH46" s="34">
        <f>+'Country (Q)'!BH21</f>
        <v>3594.221</v>
      </c>
      <c r="BI46" s="34">
        <f>+'Country (Q)'!BI21</f>
        <v>1019.9480000000001</v>
      </c>
      <c r="BJ46" s="34">
        <f>+'Country (Q)'!BJ21</f>
        <v>2082.1779999999999</v>
      </c>
      <c r="BK46" s="34">
        <f>+'Country (Q)'!BK21</f>
        <v>-2160.7950000000001</v>
      </c>
      <c r="BL46" s="34">
        <f>+'Country (Q)'!BL21</f>
        <v>2316.4679999999998</v>
      </c>
      <c r="BM46" s="34">
        <f>+'Country (Q)'!BM21</f>
        <v>709.95</v>
      </c>
      <c r="BN46" s="34">
        <f>+'Country (Q)'!BN21</f>
        <v>618.07399999999996</v>
      </c>
      <c r="BO46" s="34">
        <f>+'Country (Q)'!BO21</f>
        <v>191.30099999999999</v>
      </c>
      <c r="BP46" s="34">
        <f>+'Country (Q)'!BP21</f>
        <v>1810.508</v>
      </c>
      <c r="BQ46" s="34">
        <f>+'Country (Q)'!BQ21</f>
        <v>41.845999999999997</v>
      </c>
      <c r="BR46" s="34">
        <f>+'Country (Q)'!BR21</f>
        <v>452.44</v>
      </c>
      <c r="BS46" s="34">
        <f>+'Country (Q)'!BS21</f>
        <v>-520.04</v>
      </c>
      <c r="BT46" s="34">
        <f>+'Country (Q)'!BT21</f>
        <v>2542.8240000000001</v>
      </c>
    </row>
    <row r="47" spans="1:72">
      <c r="A47" s="253" t="s">
        <v>58</v>
      </c>
      <c r="B47" s="33"/>
      <c r="C47" s="34"/>
      <c r="D47" s="34"/>
      <c r="E47" s="34"/>
      <c r="F47" s="34"/>
      <c r="G47" s="254">
        <f>+G46/C46-1</f>
        <v>0.15770892076848586</v>
      </c>
      <c r="H47" s="254">
        <f t="shared" ref="H47" si="831">+H46/D46-1</f>
        <v>-0.63051471104557322</v>
      </c>
      <c r="I47" s="254">
        <f t="shared" ref="I47" si="832">+I46/E46-1</f>
        <v>0.5524547934668449</v>
      </c>
      <c r="J47" s="254">
        <f t="shared" ref="J47" si="833">+J46/F46-1</f>
        <v>-0.47497374868743403</v>
      </c>
      <c r="K47" s="254">
        <f t="shared" ref="K47" si="834">+K46/G46-1</f>
        <v>0.23620151549954871</v>
      </c>
      <c r="L47" s="254">
        <f t="shared" ref="L47" si="835">+L46/H46-1</f>
        <v>-9.3151825217034396</v>
      </c>
      <c r="M47" s="254">
        <f t="shared" ref="M47" si="836">+M46/I46-1</f>
        <v>0.26205702141252241</v>
      </c>
      <c r="N47" s="254">
        <f t="shared" ref="N47" si="837">+N46/J46-1</f>
        <v>5.16169047619048</v>
      </c>
      <c r="O47" s="254">
        <f t="shared" ref="O47" si="838">+O46/K46-1</f>
        <v>0.33774368688812428</v>
      </c>
      <c r="P47" s="254">
        <f t="shared" ref="P47" si="839">+P46/L46-1</f>
        <v>0.41573408640655996</v>
      </c>
      <c r="Q47" s="254">
        <f t="shared" ref="Q47" si="840">+Q46/M46-1</f>
        <v>0.20681408576586113</v>
      </c>
      <c r="R47" s="254">
        <f t="shared" ref="R47" si="841">+R46/N46-1</f>
        <v>-0.57804045220531919</v>
      </c>
      <c r="S47" s="254">
        <f t="shared" ref="S47" si="842">+S46/O46-1</f>
        <v>-5.7385753608073076E-2</v>
      </c>
      <c r="T47" s="254">
        <f t="shared" ref="T47" si="843">+T46/P46-1</f>
        <v>0.15368814216461524</v>
      </c>
      <c r="U47" s="254">
        <f t="shared" ref="U47" si="844">+U46/Q46-1</f>
        <v>-0.12430837263465899</v>
      </c>
      <c r="V47" s="254">
        <f t="shared" ref="V47" si="845">+V46/R46-1</f>
        <v>-0.6551352572360003</v>
      </c>
      <c r="W47" s="254">
        <f t="shared" ref="W47" si="846">+W46/S46-1</f>
        <v>-4.5786262664771926E-2</v>
      </c>
      <c r="X47" s="254">
        <f t="shared" ref="X47" si="847">+X46/T46-1</f>
        <v>-0.2568147420081407</v>
      </c>
      <c r="Y47" s="254">
        <f t="shared" ref="Y47" si="848">+Y46/U46-1</f>
        <v>-0.15635261154678837</v>
      </c>
      <c r="Z47" s="254">
        <f t="shared" ref="Z47" si="849">+Z46/V46-1</f>
        <v>0.56134434442408132</v>
      </c>
      <c r="AA47" s="254">
        <f t="shared" ref="AA47" si="850">+AA46/W46-1</f>
        <v>-4.7898615117994092E-2</v>
      </c>
      <c r="AB47" s="254">
        <f t="shared" ref="AB47" si="851">+AB46/X46-1</f>
        <v>0.14090895054870956</v>
      </c>
      <c r="AC47" s="254">
        <f t="shared" ref="AC47" si="852">+AC46/Y46-1</f>
        <v>2.2310684998677166E-2</v>
      </c>
      <c r="AD47" s="254">
        <f t="shared" ref="AD47" si="853">+AD46/Z46-1</f>
        <v>-0.16152293702805098</v>
      </c>
      <c r="AE47" s="254">
        <f t="shared" ref="AE47" si="854">+AE46/AA46-1</f>
        <v>0.10182508114510314</v>
      </c>
      <c r="AF47" s="254">
        <f t="shared" ref="AF47" si="855">+AF46/AB46-1</f>
        <v>-7.8965278910088088E-3</v>
      </c>
      <c r="AG47" s="254">
        <f t="shared" ref="AG47" si="856">+AG46/AC46-1</f>
        <v>-0.20510915046291889</v>
      </c>
      <c r="AH47" s="254">
        <f t="shared" ref="AH47" si="857">+AH46/AD46-1</f>
        <v>2.2573764063176047</v>
      </c>
      <c r="AI47" s="254">
        <f t="shared" ref="AI47" si="858">+AI46/AE46-1</f>
        <v>4.5191993331199498E-2</v>
      </c>
      <c r="AJ47" s="254">
        <f t="shared" ref="AJ47" si="859">+AJ46/AF46-1</f>
        <v>0.17246209114360989</v>
      </c>
      <c r="AK47" s="254">
        <f t="shared" ref="AK47" si="860">+AK46/AG46-1</f>
        <v>0.2085479500997407</v>
      </c>
      <c r="AL47" s="254">
        <f t="shared" ref="AL47" si="861">+AL46/AH46-1</f>
        <v>-1.3017047235350636</v>
      </c>
      <c r="AM47" s="254">
        <f t="shared" ref="AM47" si="862">+AM46/AI46-1</f>
        <v>-0.16154907820356446</v>
      </c>
      <c r="AN47" s="254">
        <f t="shared" ref="AN47" si="863">+AN46/AJ46-1</f>
        <v>-0.25266575523914769</v>
      </c>
      <c r="AO47" s="254">
        <f t="shared" ref="AO47" si="864">+AO46/AK46-1</f>
        <v>-2.2003785685837052E-2</v>
      </c>
      <c r="AP47" s="254">
        <f t="shared" ref="AP47" si="865">+AP46/AL46-1</f>
        <v>-3.0945134326304586</v>
      </c>
      <c r="AQ47" s="254">
        <f t="shared" ref="AQ47" si="866">+AQ46/AM46-1</f>
        <v>-0.33520534874567964</v>
      </c>
      <c r="AR47" s="254">
        <f t="shared" ref="AR47" si="867">+AR46/AN46-1</f>
        <v>0.23124624104685743</v>
      </c>
      <c r="AS47" s="254">
        <f t="shared" ref="AS47" si="868">+AS46/AO46-1</f>
        <v>0.45454175238255123</v>
      </c>
      <c r="AT47" s="254">
        <f t="shared" ref="AT47" si="869">+AT46/AP46-1</f>
        <v>7.2541846226613576</v>
      </c>
      <c r="AU47" s="44"/>
      <c r="AV47" s="34"/>
      <c r="AW47" s="34"/>
      <c r="AX47" s="34"/>
      <c r="AY47" s="34"/>
      <c r="AZ47" s="254">
        <f t="shared" ref="AZ47" si="870">+AZ46/AV46-1</f>
        <v>0.40249590466913587</v>
      </c>
      <c r="BA47" s="254">
        <f t="shared" ref="BA47" si="871">+BA46/AW46-1</f>
        <v>4.4834723726529369</v>
      </c>
      <c r="BB47" s="254">
        <f t="shared" ref="BB47" si="872">+BB46/AX46-1</f>
        <v>9.8306658096974253E-2</v>
      </c>
      <c r="BC47" s="254">
        <f t="shared" ref="BC47" si="873">+BC46/AY46-1</f>
        <v>0.46557837623307385</v>
      </c>
      <c r="BD47" s="254">
        <f t="shared" ref="BD47" si="874">+BD46/AZ46-1</f>
        <v>-3.6047498988943438E-2</v>
      </c>
      <c r="BE47" s="254">
        <f t="shared" ref="BE47" si="875">+BE46/BA46-1</f>
        <v>0.57856663055499635</v>
      </c>
      <c r="BF47" s="254">
        <f t="shared" ref="BF47" si="876">+BF46/BB46-1</f>
        <v>0.11752394268711108</v>
      </c>
      <c r="BG47" s="254">
        <f t="shared" ref="BG47" si="877">+BG46/BC46-1</f>
        <v>-4.7206874804024972</v>
      </c>
      <c r="BH47" s="254">
        <f t="shared" ref="BH47" si="878">+BH46/BD46-1</f>
        <v>-2.4617265872333149E-2</v>
      </c>
      <c r="BI47" s="254">
        <f t="shared" ref="BI47" si="879">+BI46/BE46-1</f>
        <v>-0.75644492712198019</v>
      </c>
      <c r="BJ47" s="254">
        <f t="shared" ref="BJ47" si="880">+BJ46/BF46-1</f>
        <v>-0.18993693564011682</v>
      </c>
      <c r="BK47" s="254">
        <f t="shared" ref="BK47:BT47" si="881">+BK46/BG46-1</f>
        <v>-0.74133454350612693</v>
      </c>
      <c r="BL47" s="254">
        <f t="shared" si="881"/>
        <v>-0.35550206845934074</v>
      </c>
      <c r="BM47" s="254">
        <f t="shared" si="881"/>
        <v>-0.3039351025738567</v>
      </c>
      <c r="BN47" s="254">
        <f t="shared" si="881"/>
        <v>-0.70315986433436528</v>
      </c>
      <c r="BO47" s="254">
        <f t="shared" si="881"/>
        <v>-1.0885326928283341</v>
      </c>
      <c r="BP47" s="254">
        <f t="shared" si="881"/>
        <v>-0.21841873058466588</v>
      </c>
      <c r="BQ47" s="254">
        <f t="shared" si="881"/>
        <v>-0.94105782097330803</v>
      </c>
      <c r="BR47" s="254">
        <f t="shared" si="881"/>
        <v>-0.26798409251966593</v>
      </c>
      <c r="BS47" s="254">
        <f t="shared" si="881"/>
        <v>-3.7184384817643399</v>
      </c>
      <c r="BT47" s="254">
        <f t="shared" si="881"/>
        <v>0.40448095230730829</v>
      </c>
    </row>
    <row r="48" spans="1:72">
      <c r="A48" s="244" t="s">
        <v>367</v>
      </c>
      <c r="B48" s="249"/>
      <c r="C48" s="247">
        <f t="shared" ref="C48:AT48" si="882">+C46/C$34</f>
        <v>0.22407288287365235</v>
      </c>
      <c r="D48" s="247">
        <f t="shared" si="882"/>
        <v>-5.2381992100290931E-2</v>
      </c>
      <c r="E48" s="247">
        <f t="shared" si="882"/>
        <v>0.16661627828097048</v>
      </c>
      <c r="F48" s="247">
        <f t="shared" si="882"/>
        <v>4.1797617312184732E-2</v>
      </c>
      <c r="G48" s="247">
        <f t="shared" si="882"/>
        <v>0.30265007161604701</v>
      </c>
      <c r="H48" s="247">
        <f t="shared" si="882"/>
        <v>-2.471245419697107E-2</v>
      </c>
      <c r="I48" s="247">
        <f t="shared" si="882"/>
        <v>0.26815947523118083</v>
      </c>
      <c r="J48" s="247">
        <f t="shared" si="882"/>
        <v>2.3394310169562321E-2</v>
      </c>
      <c r="K48" s="247">
        <f t="shared" si="882"/>
        <v>0.30167429125320372</v>
      </c>
      <c r="L48" s="247">
        <f t="shared" si="882"/>
        <v>0.14656856025599627</v>
      </c>
      <c r="M48" s="247">
        <f t="shared" si="882"/>
        <v>0.25670903707127379</v>
      </c>
      <c r="N48" s="247">
        <f t="shared" si="882"/>
        <v>0.13372306822094437</v>
      </c>
      <c r="O48" s="247">
        <f t="shared" si="882"/>
        <v>0.3391073992974124</v>
      </c>
      <c r="P48" s="247">
        <f t="shared" si="882"/>
        <v>0.19926594742914322</v>
      </c>
      <c r="Q48" s="247">
        <f t="shared" si="882"/>
        <v>0.27073096846114791</v>
      </c>
      <c r="R48" s="247">
        <f t="shared" si="882"/>
        <v>5.8541604643042373E-2</v>
      </c>
      <c r="S48" s="247">
        <f t="shared" si="882"/>
        <v>0.30494054157282913</v>
      </c>
      <c r="T48" s="247">
        <f t="shared" si="882"/>
        <v>0.20008249378972726</v>
      </c>
      <c r="U48" s="247">
        <f t="shared" si="882"/>
        <v>0.24764560579356548</v>
      </c>
      <c r="V48" s="247">
        <f t="shared" si="882"/>
        <v>1.2523087908802799E-2</v>
      </c>
      <c r="W48" s="247">
        <f t="shared" si="882"/>
        <v>0.27521291069842863</v>
      </c>
      <c r="X48" s="247">
        <f t="shared" si="882"/>
        <v>0.16483786062406061</v>
      </c>
      <c r="Y48" s="247">
        <f t="shared" si="882"/>
        <v>0.21442083268557446</v>
      </c>
      <c r="Z48" s="247">
        <f t="shared" si="882"/>
        <v>2.7006461794635478E-2</v>
      </c>
      <c r="AA48" s="247">
        <f t="shared" si="882"/>
        <v>0.27939429343993977</v>
      </c>
      <c r="AB48" s="247">
        <f t="shared" si="882"/>
        <v>0.19149017932796542</v>
      </c>
      <c r="AC48" s="247">
        <f t="shared" si="882"/>
        <v>0.21873389832906703</v>
      </c>
      <c r="AD48" s="247">
        <f t="shared" si="882"/>
        <v>2.3387030337012459E-2</v>
      </c>
      <c r="AE48" s="247">
        <f t="shared" si="882"/>
        <v>0.30463870813535288</v>
      </c>
      <c r="AF48" s="247">
        <f t="shared" si="882"/>
        <v>0.17794186772058901</v>
      </c>
      <c r="AG48" s="247">
        <f t="shared" si="882"/>
        <v>0.20043334627968187</v>
      </c>
      <c r="AH48" s="247">
        <f t="shared" si="882"/>
        <v>9.4769584600785939E-2</v>
      </c>
      <c r="AI48" s="247">
        <f t="shared" si="882"/>
        <v>0.33519648985401174</v>
      </c>
      <c r="AJ48" s="247">
        <f t="shared" si="882"/>
        <v>0.22761890380207714</v>
      </c>
      <c r="AK48" s="247">
        <f t="shared" si="882"/>
        <v>0.2488031248697494</v>
      </c>
      <c r="AL48" s="247">
        <f t="shared" si="882"/>
        <v>-2.7735713974960587E-2</v>
      </c>
      <c r="AM48" s="247">
        <f t="shared" si="882"/>
        <v>0.30181089603061911</v>
      </c>
      <c r="AN48" s="247">
        <f t="shared" si="882"/>
        <v>0.18372001300829705</v>
      </c>
      <c r="AO48" s="247">
        <f t="shared" si="882"/>
        <v>0.20310684661676898</v>
      </c>
      <c r="AP48" s="247">
        <f t="shared" si="882"/>
        <v>4.117047433512179E-2</v>
      </c>
      <c r="AQ48" s="247">
        <f t="shared" si="882"/>
        <v>0.22169848152561505</v>
      </c>
      <c r="AR48" s="247">
        <f t="shared" si="882"/>
        <v>0.18885750790520078</v>
      </c>
      <c r="AS48" s="247">
        <f t="shared" si="882"/>
        <v>0.21561573971070322</v>
      </c>
      <c r="AT48" s="247">
        <f t="shared" si="882"/>
        <v>0.16331580402441462</v>
      </c>
      <c r="AU48" s="44"/>
      <c r="AV48" s="247">
        <f t="shared" ref="AV48:BJ48" si="883">+AV46/AV$34</f>
        <v>0.230859102145856</v>
      </c>
      <c r="AW48" s="247">
        <f t="shared" si="883"/>
        <v>0.13914575077058564</v>
      </c>
      <c r="AX48" s="247">
        <f t="shared" si="883"/>
        <v>0.23703735060815045</v>
      </c>
      <c r="AY48" s="247">
        <f t="shared" si="883"/>
        <v>0.16130956141570107</v>
      </c>
      <c r="AZ48" s="247">
        <f t="shared" si="883"/>
        <v>0.28202104010075263</v>
      </c>
      <c r="BA48" s="247">
        <f t="shared" si="883"/>
        <v>0.25391815144723512</v>
      </c>
      <c r="BB48" s="247">
        <f t="shared" si="883"/>
        <v>0.16878272854976326</v>
      </c>
      <c r="BC48" s="247">
        <f t="shared" si="883"/>
        <v>0.12474715767865288</v>
      </c>
      <c r="BD48" s="247">
        <f t="shared" si="883"/>
        <v>0.21124094843553354</v>
      </c>
      <c r="BE48" s="247">
        <f t="shared" si="883"/>
        <v>0.23778454076918676</v>
      </c>
      <c r="BF48" s="247">
        <f t="shared" si="883"/>
        <v>0.17136239500812414</v>
      </c>
      <c r="BG48" s="247">
        <f t="shared" si="883"/>
        <v>-0.79333327255335917</v>
      </c>
      <c r="BH48" s="247">
        <f t="shared" si="883"/>
        <v>0.19247411438567716</v>
      </c>
      <c r="BI48" s="247">
        <f t="shared" si="883"/>
        <v>8.8364749469697856E-2</v>
      </c>
      <c r="BJ48" s="247">
        <f t="shared" si="883"/>
        <v>0.15772672945603169</v>
      </c>
      <c r="BK48" s="247">
        <f t="shared" ref="BK48:BO48" si="884">+BK46/BK$34</f>
        <v>-0.22437423399458192</v>
      </c>
      <c r="BL48" s="247">
        <f t="shared" si="884"/>
        <v>0.13981137606532579</v>
      </c>
      <c r="BM48" s="247">
        <f t="shared" si="884"/>
        <v>5.579309457603418E-2</v>
      </c>
      <c r="BN48" s="247">
        <f t="shared" si="884"/>
        <v>4.4632407668373827E-2</v>
      </c>
      <c r="BO48" s="247">
        <f t="shared" si="884"/>
        <v>1.773513251124826E-2</v>
      </c>
      <c r="BP48" s="247">
        <f t="shared" ref="BP48" si="885">+BP46/BP$34</f>
        <v>9.2645447464788117E-2</v>
      </c>
      <c r="BQ48" s="247">
        <f t="shared" ref="BQ48:BR48" si="886">+BQ46/BQ$34</f>
        <v>3.2203055788796713E-3</v>
      </c>
      <c r="BR48" s="247">
        <f t="shared" si="886"/>
        <v>3.2099638002866721E-2</v>
      </c>
      <c r="BS48" s="247">
        <f t="shared" ref="BS48:BT48" si="887">+BS46/BS$34</f>
        <v>-5.0924113435313424E-2</v>
      </c>
      <c r="BT48" s="247">
        <f t="shared" si="887"/>
        <v>0.1371073036772481</v>
      </c>
    </row>
    <row r="49" spans="1:106">
      <c r="A49" s="244" t="s">
        <v>373</v>
      </c>
      <c r="B49" s="34"/>
      <c r="C49" s="247"/>
      <c r="D49" s="247"/>
      <c r="E49" s="247"/>
      <c r="F49" s="247"/>
      <c r="G49" s="248">
        <f t="shared" ref="G49" si="888">+(G48-C48)*10000</f>
        <v>785.77188742394662</v>
      </c>
      <c r="H49" s="248">
        <f t="shared" ref="H49" si="889">+(H48-D48)*10000</f>
        <v>276.69537903319861</v>
      </c>
      <c r="I49" s="248">
        <f t="shared" ref="I49" si="890">+(I48-E48)*10000</f>
        <v>1015.4319695021036</v>
      </c>
      <c r="J49" s="248">
        <f t="shared" ref="J49" si="891">+(J48-F48)*10000</f>
        <v>-184.0330714262241</v>
      </c>
      <c r="K49" s="248">
        <f t="shared" ref="K49" si="892">+(K48-G48)*10000</f>
        <v>-9.7578036284329261</v>
      </c>
      <c r="L49" s="248">
        <f t="shared" ref="L49" si="893">+(L48-H48)*10000</f>
        <v>1712.8101445296734</v>
      </c>
      <c r="M49" s="248">
        <f t="shared" ref="M49" si="894">+(M48-I48)*10000</f>
        <v>-114.5043815990704</v>
      </c>
      <c r="N49" s="248">
        <f t="shared" ref="N49" si="895">+(N48-J48)*10000</f>
        <v>1103.2875805138206</v>
      </c>
      <c r="O49" s="248">
        <f t="shared" ref="O49" si="896">+(O48-K48)*10000</f>
        <v>374.33108044208683</v>
      </c>
      <c r="P49" s="248">
        <f t="shared" ref="P49" si="897">+(P48-L48)*10000</f>
        <v>526.97387173146956</v>
      </c>
      <c r="Q49" s="248">
        <f t="shared" ref="Q49" si="898">+(Q48-M48)*10000</f>
        <v>140.21931389874121</v>
      </c>
      <c r="R49" s="248">
        <f t="shared" ref="R49" si="899">+(R48-N48)*10000</f>
        <v>-751.81463577902014</v>
      </c>
      <c r="S49" s="248">
        <f t="shared" ref="S49" si="900">+(S48-O48)*10000</f>
        <v>-341.66857724583275</v>
      </c>
      <c r="T49" s="248">
        <f t="shared" ref="T49" si="901">+(T48-P48)*10000</f>
        <v>8.1654636058403618</v>
      </c>
      <c r="U49" s="248">
        <f t="shared" ref="U49" si="902">+(U48-Q48)*10000</f>
        <v>-230.85362667582433</v>
      </c>
      <c r="V49" s="248">
        <f t="shared" ref="V49" si="903">+(V48-R48)*10000</f>
        <v>-460.18516734239574</v>
      </c>
      <c r="W49" s="248">
        <f t="shared" ref="W49" si="904">+(W48-S48)*10000</f>
        <v>-297.27630874400501</v>
      </c>
      <c r="X49" s="248">
        <f t="shared" ref="X49" si="905">+(X48-T48)*10000</f>
        <v>-352.44633165666647</v>
      </c>
      <c r="Y49" s="248">
        <f t="shared" ref="Y49" si="906">+(Y48-U48)*10000</f>
        <v>-332.24773107991018</v>
      </c>
      <c r="Z49" s="248">
        <f t="shared" ref="Z49" si="907">+(Z48-V48)*10000</f>
        <v>144.8337388583268</v>
      </c>
      <c r="AA49" s="248">
        <f t="shared" ref="AA49" si="908">+(AA48-W48)*10000</f>
        <v>41.813827415111419</v>
      </c>
      <c r="AB49" s="248">
        <f t="shared" ref="AB49" si="909">+(AB48-X48)*10000</f>
        <v>266.52318703904803</v>
      </c>
      <c r="AC49" s="248">
        <f t="shared" ref="AC49" si="910">+(AC48-Y48)*10000</f>
        <v>43.130656434925697</v>
      </c>
      <c r="AD49" s="248">
        <f t="shared" ref="AD49" si="911">+(AD48-Z48)*10000</f>
        <v>-36.194314576230184</v>
      </c>
      <c r="AE49" s="248">
        <f t="shared" ref="AE49" si="912">+(AE48-AA48)*10000</f>
        <v>252.4441469541311</v>
      </c>
      <c r="AF49" s="248">
        <f t="shared" ref="AF49" si="913">+(AF48-AB48)*10000</f>
        <v>-135.48311607376405</v>
      </c>
      <c r="AG49" s="248">
        <f t="shared" ref="AG49" si="914">+(AG48-AC48)*10000</f>
        <v>-183.00552049385161</v>
      </c>
      <c r="AH49" s="248">
        <f t="shared" ref="AH49" si="915">+(AH48-AD48)*10000</f>
        <v>713.82554263773477</v>
      </c>
      <c r="AI49" s="248">
        <f t="shared" ref="AI49" si="916">+(AI48-AE48)*10000</f>
        <v>305.57781718658862</v>
      </c>
      <c r="AJ49" s="248">
        <f t="shared" ref="AJ49" si="917">+(AJ48-AF48)*10000</f>
        <v>496.77036081488131</v>
      </c>
      <c r="AK49" s="248">
        <f t="shared" ref="AK49" si="918">+(AK48-AG48)*10000</f>
        <v>483.69778590067523</v>
      </c>
      <c r="AL49" s="248">
        <f t="shared" ref="AL49" si="919">+(AL48-AH48)*10000</f>
        <v>-1225.0529857574652</v>
      </c>
      <c r="AM49" s="248">
        <f t="shared" ref="AM49" si="920">+(AM48-AI48)*10000</f>
        <v>-333.85593823392622</v>
      </c>
      <c r="AN49" s="248">
        <f t="shared" ref="AN49" si="921">+(AN48-AJ48)*10000</f>
        <v>-438.98890793780095</v>
      </c>
      <c r="AO49" s="248">
        <f t="shared" ref="AO49" si="922">+(AO48-AK48)*10000</f>
        <v>-456.9627825298042</v>
      </c>
      <c r="AP49" s="248">
        <f t="shared" ref="AP49" si="923">+(AP48-AL48)*10000</f>
        <v>689.06188310082382</v>
      </c>
      <c r="AQ49" s="248">
        <f t="shared" ref="AQ49" si="924">+(AQ48-AM48)*10000</f>
        <v>-801.12414505004062</v>
      </c>
      <c r="AR49" s="248">
        <f t="shared" ref="AR49" si="925">+(AR48-AN48)*10000</f>
        <v>51.374948969037384</v>
      </c>
      <c r="AS49" s="248">
        <f t="shared" ref="AS49" si="926">+(AS48-AO48)*10000</f>
        <v>125.08893093934242</v>
      </c>
      <c r="AT49" s="248">
        <f t="shared" ref="AT49" si="927">+(AT48-AP48)*10000</f>
        <v>1221.4532968929284</v>
      </c>
      <c r="AU49" s="44"/>
      <c r="AV49" s="247"/>
      <c r="AW49" s="247"/>
      <c r="AX49" s="247"/>
      <c r="AY49" s="247"/>
      <c r="AZ49" s="248">
        <f t="shared" ref="AZ49" si="928">+(AZ48-AV48)*10000</f>
        <v>511.61937954896626</v>
      </c>
      <c r="BA49" s="248">
        <f t="shared" ref="BA49" si="929">+(BA48-AW48)*10000</f>
        <v>1147.7240067664948</v>
      </c>
      <c r="BB49" s="248">
        <f t="shared" ref="BB49" si="930">+(BB48-AX48)*10000</f>
        <v>-682.54622058387201</v>
      </c>
      <c r="BC49" s="248">
        <f t="shared" ref="BC49" si="931">+(BC48-AY48)*10000</f>
        <v>-365.62403737048191</v>
      </c>
      <c r="BD49" s="248">
        <f t="shared" ref="BD49" si="932">+(BD48-AZ48)*10000</f>
        <v>-707.80091665219095</v>
      </c>
      <c r="BE49" s="248">
        <f t="shared" ref="BE49" si="933">+(BE48-BA48)*10000</f>
        <v>-161.33610678048359</v>
      </c>
      <c r="BF49" s="248">
        <f t="shared" ref="BF49" si="934">+(BF48-BB48)*10000</f>
        <v>25.796664583608852</v>
      </c>
      <c r="BG49" s="248">
        <f t="shared" ref="BG49" si="935">+(BG48-BC48)*10000</f>
        <v>-9180.8043023201208</v>
      </c>
      <c r="BH49" s="248">
        <f t="shared" ref="BH49" si="936">+(BH48-BD48)*10000</f>
        <v>-187.66834049856379</v>
      </c>
      <c r="BI49" s="248">
        <f t="shared" ref="BI49" si="937">+(BI48-BE48)*10000</f>
        <v>-1494.1979129948891</v>
      </c>
      <c r="BJ49" s="248">
        <f t="shared" ref="BJ49" si="938">+(BJ48-BF48)*10000</f>
        <v>-136.35665552092448</v>
      </c>
      <c r="BK49" s="248">
        <f t="shared" ref="BK49:BT49" si="939">+(BK48-BG48)*10000</f>
        <v>5689.5903855877732</v>
      </c>
      <c r="BL49" s="248">
        <f t="shared" si="939"/>
        <v>-526.62738320351366</v>
      </c>
      <c r="BM49" s="248">
        <f t="shared" si="939"/>
        <v>-325.71654893663674</v>
      </c>
      <c r="BN49" s="248">
        <f t="shared" si="939"/>
        <v>-1130.9432178765787</v>
      </c>
      <c r="BO49" s="248">
        <f t="shared" si="939"/>
        <v>2421.0936650583017</v>
      </c>
      <c r="BP49" s="248">
        <f t="shared" si="939"/>
        <v>-471.65928600537671</v>
      </c>
      <c r="BQ49" s="248">
        <f t="shared" si="939"/>
        <v>-525.7278899715451</v>
      </c>
      <c r="BR49" s="248">
        <f t="shared" si="939"/>
        <v>-125.32769665507107</v>
      </c>
      <c r="BS49" s="248">
        <f t="shared" si="939"/>
        <v>-686.5924594656168</v>
      </c>
      <c r="BT49" s="248">
        <f t="shared" si="939"/>
        <v>444.61856212459986</v>
      </c>
    </row>
    <row r="50" spans="1:106">
      <c r="A50" s="249" t="s">
        <v>56</v>
      </c>
      <c r="B50" s="268"/>
      <c r="C50" s="34">
        <f>+'Country (Q)'!C22</f>
        <v>2778.0789999999997</v>
      </c>
      <c r="D50" s="34">
        <f>+'Country (Q)'!D22</f>
        <v>200.63900000000012</v>
      </c>
      <c r="E50" s="34">
        <f>+'Country (Q)'!E22</f>
        <v>1545.3469999999998</v>
      </c>
      <c r="F50" s="34">
        <f>+'Country (Q)'!F22</f>
        <v>539.14999999999964</v>
      </c>
      <c r="G50" s="34">
        <f>+'Country (Q)'!G22</f>
        <v>3121.2949999999996</v>
      </c>
      <c r="H50" s="34">
        <f>+'Country (Q)'!H22</f>
        <v>34.791000000000167</v>
      </c>
      <c r="I50" s="34">
        <f>+'Country (Q)'!I22</f>
        <v>2401.7429999999999</v>
      </c>
      <c r="J50" s="34">
        <f>+'Country (Q)'!J22</f>
        <v>1158.7729999999992</v>
      </c>
      <c r="K50" s="34">
        <f>+'Country (Q)'!K22</f>
        <v>3896.5370000000003</v>
      </c>
      <c r="L50" s="34">
        <f>+'Country (Q)'!L22</f>
        <v>1294.1369999999997</v>
      </c>
      <c r="M50" s="34">
        <f>+'Country (Q)'!M22</f>
        <v>2984.7109999999993</v>
      </c>
      <c r="N50" s="34">
        <f>+'Country (Q)'!N22</f>
        <v>1088.3000000000002</v>
      </c>
      <c r="O50" s="34">
        <f>+'Country (Q)'!O22</f>
        <v>5163.8420000000006</v>
      </c>
      <c r="P50" s="34">
        <f>+'Country (Q)'!P22</f>
        <v>1756.9889999999996</v>
      </c>
      <c r="Q50" s="34">
        <f>+'Country (Q)'!Q22</f>
        <v>3561.6180000000004</v>
      </c>
      <c r="R50" s="34">
        <f>+'Country (Q)'!R22</f>
        <v>521.90799999999945</v>
      </c>
      <c r="S50" s="34">
        <f>+'Country (Q)'!S22</f>
        <v>4913.9359999999997</v>
      </c>
      <c r="T50" s="34">
        <f>+'Country (Q)'!T22</f>
        <v>2029.2060000000001</v>
      </c>
      <c r="U50" s="34">
        <f>+'Country (Q)'!U22</f>
        <v>3176.8510000000006</v>
      </c>
      <c r="V50" s="34">
        <f>+'Country (Q)'!V22</f>
        <v>1095.0619999999999</v>
      </c>
      <c r="W50" s="34">
        <f>+'Country (Q)'!W22</f>
        <v>4707.5789999999997</v>
      </c>
      <c r="X50" s="34">
        <f>+'Country (Q)'!X22</f>
        <v>1582.5380000000005</v>
      </c>
      <c r="Y50" s="34">
        <f>+'Country (Q)'!Y22</f>
        <v>3071.5599999999995</v>
      </c>
      <c r="Z50" s="34">
        <f>+'Country (Q)'!Z22</f>
        <v>1184.1100000000006</v>
      </c>
      <c r="AA50" s="34">
        <f>+'Country (Q)'!AA22</f>
        <v>4482.3729999999996</v>
      </c>
      <c r="AB50" s="34">
        <f>+'Country (Q)'!AB22</f>
        <v>1756.71</v>
      </c>
      <c r="AC50" s="34">
        <f>+'Country (Q)'!AC22</f>
        <v>2777.4319999999998</v>
      </c>
      <c r="AD50" s="34">
        <f>+'Country (Q)'!AD22</f>
        <v>1486.152</v>
      </c>
      <c r="AE50" s="34">
        <f>+'Country (Q)'!AE22</f>
        <v>4889.7330000000002</v>
      </c>
      <c r="AF50" s="34">
        <f>+'Country (Q)'!AF22</f>
        <v>1719.7070000000003</v>
      </c>
      <c r="AG50" s="34">
        <f>+'Country (Q)'!AG22</f>
        <v>2494.5509999999995</v>
      </c>
      <c r="AH50" s="34">
        <f>+'Country (Q)'!AH22</f>
        <v>521.15400000000045</v>
      </c>
      <c r="AI50" s="34">
        <f>+'Country (Q)'!AI22</f>
        <v>5037.9669999999996</v>
      </c>
      <c r="AJ50" s="34">
        <f>+'Country (Q)'!AJ22</f>
        <v>1917.5770000000002</v>
      </c>
      <c r="AK50" s="34">
        <f>+'Country (Q)'!AK22</f>
        <v>2620.9399999999987</v>
      </c>
      <c r="AL50" s="34">
        <f>+'Country (Q)'!AL22</f>
        <v>676.60100000000057</v>
      </c>
      <c r="AM50" s="34">
        <f>+'Country (Q)'!AM22</f>
        <v>4292.4319999999998</v>
      </c>
      <c r="AN50" s="34">
        <f>+'Country (Q)'!AN22</f>
        <v>1534.6599999999999</v>
      </c>
      <c r="AO50" s="34">
        <f>+'Country (Q)'!AO22</f>
        <v>2662.2809999999999</v>
      </c>
      <c r="AP50" s="34">
        <f>+'Country (Q)'!AP22</f>
        <v>595.89199999999983</v>
      </c>
      <c r="AQ50" s="34">
        <f>+'Country (Q)'!AQ22</f>
        <v>3015.9360000000001</v>
      </c>
      <c r="AR50" s="34">
        <f>+'Country (Q)'!AR22</f>
        <v>1908.5400000000004</v>
      </c>
      <c r="AS50" s="34">
        <f>+'Country (Q)'!AS22</f>
        <v>3752.8829999999998</v>
      </c>
      <c r="AT50" s="34">
        <f>+'Country (Q)'!AT22</f>
        <v>2938.985999999999</v>
      </c>
      <c r="AU50" s="44"/>
      <c r="AV50" s="34">
        <f>+'Country (Q)'!AV22</f>
        <v>3018.759</v>
      </c>
      <c r="AW50" s="34">
        <f>+'Country (Q)'!AW22</f>
        <v>770.96199999999999</v>
      </c>
      <c r="AX50" s="34">
        <f>+'Country (Q)'!AX22</f>
        <v>2382.5120000000002</v>
      </c>
      <c r="AY50" s="34">
        <f>+'Country (Q)'!AY22</f>
        <v>1957.96</v>
      </c>
      <c r="AZ50" s="34">
        <f>+'Country (Q)'!AZ22</f>
        <v>4170.7950000000001</v>
      </c>
      <c r="BA50" s="34">
        <f>+'Country (Q)'!BA22</f>
        <v>2972.047</v>
      </c>
      <c r="BB50" s="34">
        <f>+'Country (Q)'!BB22</f>
        <v>2665.7020000000002</v>
      </c>
      <c r="BC50" s="34">
        <f>+'Country (Q)'!BC22</f>
        <v>3828.4549999999999</v>
      </c>
      <c r="BD50" s="34">
        <f>+'Country (Q)'!BD22</f>
        <v>4095.8610000000003</v>
      </c>
      <c r="BE50" s="34">
        <f>+'Country (Q)'!BE22</f>
        <v>4605.1880000000001</v>
      </c>
      <c r="BF50" s="34">
        <f>+'Country (Q)'!BF22</f>
        <v>3153.9339999999997</v>
      </c>
      <c r="BG50" s="34">
        <f>+'Country (Q)'!BG22</f>
        <v>952.80500000000029</v>
      </c>
      <c r="BH50" s="34">
        <f>+'Country (Q)'!BH22</f>
        <v>4293.53</v>
      </c>
      <c r="BI50" s="34">
        <f>+'Country (Q)'!BI22</f>
        <v>1705.6180000000002</v>
      </c>
      <c r="BJ50" s="34">
        <f>+'Country (Q)'!BJ22</f>
        <v>2721.529</v>
      </c>
      <c r="BK50" s="34">
        <f>+'Country (Q)'!BK22</f>
        <v>-188.57000000000016</v>
      </c>
      <c r="BL50" s="34">
        <f>+'Country (Q)'!BL22</f>
        <v>3009.9560000000001</v>
      </c>
      <c r="BM50" s="34">
        <f>+'Country (Q)'!BM22</f>
        <v>1427.636</v>
      </c>
      <c r="BN50" s="34">
        <f>+'Country (Q)'!BN22</f>
        <v>1316.038</v>
      </c>
      <c r="BO50" s="34">
        <f>+'Country (Q)'!BO22</f>
        <v>901.22800000000007</v>
      </c>
      <c r="BP50" s="34">
        <f>+'Country (Q)'!BP22</f>
        <v>2526.9030000000002</v>
      </c>
      <c r="BQ50" s="34">
        <f>+'Country (Q)'!BQ22</f>
        <v>754.76300000000003</v>
      </c>
      <c r="BR50" s="34">
        <f>+'Country (Q)'!BR22</f>
        <v>1164.56</v>
      </c>
      <c r="BS50" s="34">
        <f>+'Country (Q)'!BS22</f>
        <v>123.59000000000003</v>
      </c>
      <c r="BT50" s="34">
        <f>+'Country (Q)'!BT22</f>
        <v>3278.694</v>
      </c>
    </row>
    <row r="51" spans="1:106">
      <c r="A51" s="253" t="s">
        <v>58</v>
      </c>
      <c r="B51" s="33"/>
      <c r="C51" s="34"/>
      <c r="D51" s="34"/>
      <c r="E51" s="34"/>
      <c r="F51" s="34"/>
      <c r="G51" s="254">
        <f>+G50/C50-1</f>
        <v>0.12354436284929249</v>
      </c>
      <c r="H51" s="254">
        <f t="shared" ref="H51" si="940">+H50/D50-1</f>
        <v>-0.82659901614342102</v>
      </c>
      <c r="I51" s="254">
        <f t="shared" ref="I51" si="941">+I50/E50-1</f>
        <v>0.55417715244537336</v>
      </c>
      <c r="J51" s="254">
        <f t="shared" ref="J51" si="942">+J50/F50-1</f>
        <v>1.1492590188259295</v>
      </c>
      <c r="K51" s="254">
        <f t="shared" ref="K51" si="943">+K50/G50-1</f>
        <v>0.24837190973618339</v>
      </c>
      <c r="L51" s="254">
        <f t="shared" ref="L51" si="944">+L50/H50-1</f>
        <v>36.197464861601951</v>
      </c>
      <c r="M51" s="254">
        <f t="shared" ref="M51" si="945">+M50/I50-1</f>
        <v>0.24272705281122886</v>
      </c>
      <c r="N51" s="254">
        <f t="shared" ref="N51" si="946">+N50/J50-1</f>
        <v>-6.0816915823892259E-2</v>
      </c>
      <c r="O51" s="254">
        <f t="shared" ref="O51" si="947">+O50/K50-1</f>
        <v>0.32523879537137734</v>
      </c>
      <c r="P51" s="254">
        <f t="shared" ref="P51" si="948">+P50/L50-1</f>
        <v>0.35765301509809233</v>
      </c>
      <c r="Q51" s="254">
        <f t="shared" ref="Q51" si="949">+Q50/M50-1</f>
        <v>0.19328739030345021</v>
      </c>
      <c r="R51" s="254">
        <f t="shared" ref="R51" si="950">+R50/N50-1</f>
        <v>-0.52043737939906332</v>
      </c>
      <c r="S51" s="254">
        <f t="shared" ref="S51" si="951">+S50/O50-1</f>
        <v>-4.8395361438247075E-2</v>
      </c>
      <c r="T51" s="254">
        <f t="shared" ref="T51" si="952">+T50/P50-1</f>
        <v>0.15493381005800289</v>
      </c>
      <c r="U51" s="254">
        <f t="shared" ref="U51" si="953">+U50/Q50-1</f>
        <v>-0.10803151825939783</v>
      </c>
      <c r="V51" s="254">
        <f t="shared" ref="V51" si="954">+V50/R50-1</f>
        <v>1.0981897192608678</v>
      </c>
      <c r="W51" s="254">
        <f t="shared" ref="W51" si="955">+W50/S50-1</f>
        <v>-4.1994238427199737E-2</v>
      </c>
      <c r="X51" s="254">
        <f t="shared" ref="X51" si="956">+X50/T50-1</f>
        <v>-0.22011959357502375</v>
      </c>
      <c r="Y51" s="254">
        <f t="shared" ref="Y51" si="957">+Y50/U50-1</f>
        <v>-3.3143197461889429E-2</v>
      </c>
      <c r="Z51" s="254">
        <f t="shared" ref="Z51" si="958">+Z50/V50-1</f>
        <v>8.131777013539021E-2</v>
      </c>
      <c r="AA51" s="254">
        <f t="shared" ref="AA51" si="959">+AA50/W50-1</f>
        <v>-4.7839027236717624E-2</v>
      </c>
      <c r="AB51" s="254">
        <f t="shared" ref="AB51" si="960">+AB50/X50-1</f>
        <v>0.11005865262003156</v>
      </c>
      <c r="AC51" s="254">
        <f t="shared" ref="AC51" si="961">+AC50/Y50-1</f>
        <v>-9.5758507077836619E-2</v>
      </c>
      <c r="AD51" s="254">
        <f t="shared" ref="AD51" si="962">+AD50/Z50-1</f>
        <v>0.25507934229083395</v>
      </c>
      <c r="AE51" s="254">
        <f t="shared" ref="AE51" si="963">+AE50/AA50-1</f>
        <v>9.0880433199111321E-2</v>
      </c>
      <c r="AF51" s="254">
        <f t="shared" ref="AF51" si="964">+AF50/AB50-1</f>
        <v>-2.1063806775164728E-2</v>
      </c>
      <c r="AG51" s="254">
        <f t="shared" ref="AG51" si="965">+AG50/AC50-1</f>
        <v>-0.10184983826786775</v>
      </c>
      <c r="AH51" s="254">
        <f t="shared" ref="AH51" si="966">+AH50/AD50-1</f>
        <v>-0.64932658301438861</v>
      </c>
      <c r="AI51" s="254">
        <f t="shared" ref="AI51" si="967">+AI50/AE50-1</f>
        <v>3.0315356687164563E-2</v>
      </c>
      <c r="AJ51" s="254">
        <f t="shared" ref="AJ51" si="968">+AJ50/AF50-1</f>
        <v>0.11506029806240248</v>
      </c>
      <c r="AK51" s="254">
        <f t="shared" ref="AK51" si="969">+AK50/AG50-1</f>
        <v>5.0666031682655266E-2</v>
      </c>
      <c r="AL51" s="254">
        <f t="shared" ref="AL51" si="970">+AL50/AH50-1</f>
        <v>0.29827459829532144</v>
      </c>
      <c r="AM51" s="254">
        <f t="shared" ref="AM51" si="971">+AM50/AI50-1</f>
        <v>-0.14798330358257605</v>
      </c>
      <c r="AN51" s="254">
        <f t="shared" ref="AN51" si="972">+AN50/AJ50-1</f>
        <v>-0.19968793951950836</v>
      </c>
      <c r="AO51" s="254">
        <f t="shared" ref="AO51" si="973">+AO50/AK50-1</f>
        <v>1.5773348493289152E-2</v>
      </c>
      <c r="AP51" s="254">
        <f t="shared" ref="AP51" si="974">+AP50/AL50-1</f>
        <v>-0.11928596026313987</v>
      </c>
      <c r="AQ51" s="254">
        <f t="shared" ref="AQ51" si="975">+AQ50/AM50-1</f>
        <v>-0.29738292883847661</v>
      </c>
      <c r="AR51" s="254">
        <f t="shared" ref="AR51" si="976">+AR50/AN50-1</f>
        <v>0.24362399489137698</v>
      </c>
      <c r="AS51" s="254">
        <f t="shared" ref="AS51" si="977">+AS50/AO50-1</f>
        <v>0.40964946975920258</v>
      </c>
      <c r="AT51" s="254">
        <f t="shared" ref="AT51" si="978">+AT50/AP50-1</f>
        <v>3.9320782960670719</v>
      </c>
      <c r="AU51" s="44"/>
      <c r="AV51" s="34"/>
      <c r="AW51" s="34"/>
      <c r="AX51" s="34"/>
      <c r="AY51" s="34"/>
      <c r="AZ51" s="254">
        <f t="shared" ref="AZ51" si="979">+AZ50/AV50-1</f>
        <v>0.38162569453209083</v>
      </c>
      <c r="BA51" s="254">
        <f t="shared" ref="BA51" si="980">+BA50/AW50-1</f>
        <v>2.8549850706001076</v>
      </c>
      <c r="BB51" s="254">
        <f t="shared" ref="BB51" si="981">+BB50/AX50-1</f>
        <v>0.11886194067438072</v>
      </c>
      <c r="BC51" s="254">
        <f t="shared" ref="BC51" si="982">+BC50/AY50-1</f>
        <v>0.95532850517885959</v>
      </c>
      <c r="BD51" s="254">
        <f t="shared" ref="BD51" si="983">+BD50/AZ50-1</f>
        <v>-1.7966358931570503E-2</v>
      </c>
      <c r="BE51" s="254">
        <f t="shared" ref="BE51" si="984">+BE50/BA50-1</f>
        <v>0.54950039484570734</v>
      </c>
      <c r="BF51" s="254">
        <f t="shared" ref="BF51" si="985">+BF50/BB50-1</f>
        <v>0.18315325569024576</v>
      </c>
      <c r="BG51" s="254">
        <f t="shared" ref="BG51" si="986">+BG50/BC50-1</f>
        <v>-0.7511254540016794</v>
      </c>
      <c r="BH51" s="254">
        <f t="shared" ref="BH51" si="987">+BH50/BD50-1</f>
        <v>4.8260670955386331E-2</v>
      </c>
      <c r="BI51" s="254">
        <f t="shared" ref="BI51" si="988">+BI50/BE50-1</f>
        <v>-0.62963118986673283</v>
      </c>
      <c r="BJ51" s="254">
        <f t="shared" ref="BJ51" si="989">+BJ50/BF50-1</f>
        <v>-0.13710020564793046</v>
      </c>
      <c r="BK51" s="254">
        <f t="shared" ref="BK51:BT51" si="990">+BK50/BG50-1</f>
        <v>-1.1979103804031257</v>
      </c>
      <c r="BL51" s="254">
        <f t="shared" si="990"/>
        <v>-0.29895540499309414</v>
      </c>
      <c r="BM51" s="254">
        <f t="shared" si="990"/>
        <v>-0.16298022183161776</v>
      </c>
      <c r="BN51" s="254">
        <f t="shared" si="990"/>
        <v>-0.51643432790905408</v>
      </c>
      <c r="BO51" s="254">
        <f t="shared" si="990"/>
        <v>-5.7792756005727277</v>
      </c>
      <c r="BP51" s="254">
        <f t="shared" si="990"/>
        <v>-0.16048507021365088</v>
      </c>
      <c r="BQ51" s="254">
        <f t="shared" si="990"/>
        <v>-0.47131972015275603</v>
      </c>
      <c r="BR51" s="254">
        <f t="shared" si="990"/>
        <v>-0.1151015396211964</v>
      </c>
      <c r="BS51" s="254">
        <f t="shared" si="990"/>
        <v>-0.86286489101537012</v>
      </c>
      <c r="BT51" s="254">
        <f t="shared" si="990"/>
        <v>0.29751478390741548</v>
      </c>
    </row>
    <row r="52" spans="1:106">
      <c r="A52" s="244" t="s">
        <v>368</v>
      </c>
      <c r="B52" s="268"/>
      <c r="C52" s="247">
        <f>+C50/C34</f>
        <v>0.24060783536448321</v>
      </c>
      <c r="D52" s="247">
        <f t="shared" ref="D52:AT52" si="991">+D50/D34</f>
        <v>2.9520035146437123E-2</v>
      </c>
      <c r="E52" s="247">
        <f t="shared" si="991"/>
        <v>0.18136849535038038</v>
      </c>
      <c r="F52" s="247">
        <f t="shared" si="991"/>
        <v>9.3901300789474465E-2</v>
      </c>
      <c r="G52" s="247">
        <f t="shared" si="991"/>
        <v>0.31539302937142077</v>
      </c>
      <c r="H52" s="247">
        <f t="shared" si="991"/>
        <v>6.5358961425419689E-3</v>
      </c>
      <c r="I52" s="247">
        <f t="shared" si="991"/>
        <v>0.2922261829339412</v>
      </c>
      <c r="J52" s="247">
        <f t="shared" si="991"/>
        <v>0.21514837284217633</v>
      </c>
      <c r="K52" s="247">
        <f t="shared" si="991"/>
        <v>0.31747119504832744</v>
      </c>
      <c r="L52" s="247">
        <f t="shared" si="991"/>
        <v>0.17340900347679053</v>
      </c>
      <c r="M52" s="247">
        <f t="shared" si="991"/>
        <v>0.27546340476571068</v>
      </c>
      <c r="N52" s="247">
        <f t="shared" si="991"/>
        <v>0.18744960881541953</v>
      </c>
      <c r="O52" s="247">
        <f t="shared" si="991"/>
        <v>0.35352857507467877</v>
      </c>
      <c r="P52" s="247">
        <f t="shared" si="991"/>
        <v>0.22608461459473467</v>
      </c>
      <c r="Q52" s="247">
        <f t="shared" si="991"/>
        <v>0.28725352786295133</v>
      </c>
      <c r="R52" s="247">
        <f t="shared" si="991"/>
        <v>9.3264707953164952E-2</v>
      </c>
      <c r="S52" s="247">
        <f t="shared" si="991"/>
        <v>0.3209408326047738</v>
      </c>
      <c r="T52" s="247">
        <f t="shared" si="991"/>
        <v>0.227256167631502</v>
      </c>
      <c r="U52" s="247">
        <f t="shared" si="991"/>
        <v>0.26764329739875931</v>
      </c>
      <c r="V52" s="247">
        <f t="shared" si="991"/>
        <v>0.12138362402603466</v>
      </c>
      <c r="W52" s="247">
        <f t="shared" si="991"/>
        <v>0.29080446314814096</v>
      </c>
      <c r="X52" s="247">
        <f t="shared" si="991"/>
        <v>0.19646920113506197</v>
      </c>
      <c r="Y52" s="247">
        <f t="shared" si="991"/>
        <v>0.26557911197751793</v>
      </c>
      <c r="Z52" s="247">
        <f t="shared" si="991"/>
        <v>0.18128881310032946</v>
      </c>
      <c r="AA52" s="247">
        <f t="shared" si="991"/>
        <v>0.29524120918680985</v>
      </c>
      <c r="AB52" s="247">
        <f t="shared" si="991"/>
        <v>0.22206440728658361</v>
      </c>
      <c r="AC52" s="247">
        <f t="shared" si="991"/>
        <v>0.23963186123150745</v>
      </c>
      <c r="AD52" s="247">
        <f t="shared" si="991"/>
        <v>0.2349948744416083</v>
      </c>
      <c r="AE52" s="247">
        <f t="shared" si="991"/>
        <v>0.31871978718523969</v>
      </c>
      <c r="AF52" s="247">
        <f t="shared" si="991"/>
        <v>0.20361417538193041</v>
      </c>
      <c r="AG52" s="247">
        <f t="shared" si="991"/>
        <v>0.24810750409152676</v>
      </c>
      <c r="AH52" s="247">
        <f t="shared" si="991"/>
        <v>0.10251494584246718</v>
      </c>
      <c r="AI52" s="247">
        <f t="shared" si="991"/>
        <v>0.34569850597294488</v>
      </c>
      <c r="AJ52" s="247">
        <f t="shared" si="991"/>
        <v>0.24770668985306252</v>
      </c>
      <c r="AK52" s="247">
        <f t="shared" si="991"/>
        <v>0.26774819937512395</v>
      </c>
      <c r="AL52" s="247">
        <f t="shared" si="991"/>
        <v>0.12910468722212776</v>
      </c>
      <c r="AM52" s="247">
        <f t="shared" si="991"/>
        <v>0.31630307509673466</v>
      </c>
      <c r="AN52" s="247">
        <f t="shared" si="991"/>
        <v>0.21410674755881673</v>
      </c>
      <c r="AO52" s="247">
        <f t="shared" si="991"/>
        <v>0.22701519741287973</v>
      </c>
      <c r="AP52" s="247">
        <f t="shared" si="991"/>
        <v>8.0582418976325801E-2</v>
      </c>
      <c r="AQ52" s="247">
        <f t="shared" si="991"/>
        <v>0.24556269940688347</v>
      </c>
      <c r="AR52" s="247">
        <f t="shared" si="991"/>
        <v>0.22230657956609143</v>
      </c>
      <c r="AS52" s="247">
        <f t="shared" si="991"/>
        <v>0.23355854937757789</v>
      </c>
      <c r="AT52" s="247">
        <f t="shared" si="991"/>
        <v>0.1910022250987867</v>
      </c>
      <c r="AU52" s="44"/>
      <c r="AV52" s="247">
        <f t="shared" ref="AV52:BK52" si="992">+AV50/AV34</f>
        <v>0.25568365603796583</v>
      </c>
      <c r="AW52" s="247">
        <f t="shared" si="992"/>
        <v>0.22173826634695668</v>
      </c>
      <c r="AX52" s="247">
        <f t="shared" si="992"/>
        <v>0.26967041969787331</v>
      </c>
      <c r="AY52" s="247">
        <f t="shared" si="992"/>
        <v>0.20616789443314254</v>
      </c>
      <c r="AZ52" s="247">
        <f t="shared" si="992"/>
        <v>0.30769913468920901</v>
      </c>
      <c r="BA52" s="247">
        <f t="shared" si="992"/>
        <v>0.28446673476404183</v>
      </c>
      <c r="BB52" s="247">
        <f t="shared" si="992"/>
        <v>0.19561286542729936</v>
      </c>
      <c r="BC52" s="247">
        <f t="shared" si="992"/>
        <v>0.21271703323675342</v>
      </c>
      <c r="BD52" s="247">
        <f t="shared" si="992"/>
        <v>0.23479757366078005</v>
      </c>
      <c r="BE52" s="247">
        <f t="shared" si="992"/>
        <v>0.26148701623753884</v>
      </c>
      <c r="BF52" s="247">
        <f t="shared" si="992"/>
        <v>0.21026602341961842</v>
      </c>
      <c r="BG52" s="247">
        <f t="shared" si="992"/>
        <v>9.0486661454783915E-2</v>
      </c>
      <c r="BH52" s="247">
        <f t="shared" si="992"/>
        <v>0.22992280784579924</v>
      </c>
      <c r="BI52" s="247">
        <f t="shared" si="992"/>
        <v>0.14776881494057256</v>
      </c>
      <c r="BJ52" s="247">
        <f t="shared" si="992"/>
        <v>0.20615810381713018</v>
      </c>
      <c r="BK52" s="247">
        <f t="shared" si="992"/>
        <v>-1.9580871533097007E-2</v>
      </c>
      <c r="BL52" s="247">
        <f t="shared" ref="BL52:BM52" si="993">+BL50/BL34</f>
        <v>0.18166712868733079</v>
      </c>
      <c r="BM52" s="247">
        <f t="shared" si="993"/>
        <v>0.11219414095098405</v>
      </c>
      <c r="BN52" s="247">
        <f t="shared" ref="BN52:BP52" si="994">+BN50/BN34</f>
        <v>9.5033838218516492E-2</v>
      </c>
      <c r="BO52" s="247">
        <f t="shared" si="994"/>
        <v>8.3551042612674514E-2</v>
      </c>
      <c r="BP52" s="247">
        <f t="shared" si="994"/>
        <v>0.12930407329606691</v>
      </c>
      <c r="BQ52" s="247">
        <f t="shared" ref="BQ52:BR52" si="995">+BQ50/BQ34</f>
        <v>5.8083628056013893E-2</v>
      </c>
      <c r="BR52" s="247">
        <f t="shared" si="995"/>
        <v>8.2623009531912442E-2</v>
      </c>
      <c r="BS52" s="247">
        <f t="shared" ref="BS52:BT52" si="996">+BS50/BS34</f>
        <v>1.2102359778998515E-2</v>
      </c>
      <c r="BT52" s="247">
        <f t="shared" si="996"/>
        <v>0.17678490289645341</v>
      </c>
    </row>
    <row r="53" spans="1:106">
      <c r="A53" s="244" t="s">
        <v>372</v>
      </c>
      <c r="B53" s="34"/>
      <c r="C53" s="247"/>
      <c r="D53" s="247"/>
      <c r="E53" s="247"/>
      <c r="F53" s="247"/>
      <c r="G53" s="248">
        <f t="shared" ref="G53" si="997">+(G52-C52)*10000</f>
        <v>747.85194006937559</v>
      </c>
      <c r="H53" s="248">
        <f t="shared" ref="H53" si="998">+(H52-D52)*10000</f>
        <v>-229.84139003895154</v>
      </c>
      <c r="I53" s="248">
        <f t="shared" ref="I53" si="999">+(I52-E52)*10000</f>
        <v>1108.5768758356082</v>
      </c>
      <c r="J53" s="248">
        <f t="shared" ref="J53" si="1000">+(J52-F52)*10000</f>
        <v>1212.4707205270188</v>
      </c>
      <c r="K53" s="248">
        <f t="shared" ref="K53" si="1001">+(K52-G52)*10000</f>
        <v>20.781656769066625</v>
      </c>
      <c r="L53" s="248">
        <f t="shared" ref="L53" si="1002">+(L52-H52)*10000</f>
        <v>1668.7310733424856</v>
      </c>
      <c r="M53" s="248">
        <f t="shared" ref="M53" si="1003">+(M52-I52)*10000</f>
        <v>-167.6277816823052</v>
      </c>
      <c r="N53" s="248">
        <f t="shared" ref="N53" si="1004">+(N52-J52)*10000</f>
        <v>-276.98764026756805</v>
      </c>
      <c r="O53" s="248">
        <f t="shared" ref="O53" si="1005">+(O52-K52)*10000</f>
        <v>360.57380026351336</v>
      </c>
      <c r="P53" s="248">
        <f t="shared" ref="P53" si="1006">+(P52-L52)*10000</f>
        <v>526.7561111794414</v>
      </c>
      <c r="Q53" s="248">
        <f t="shared" ref="Q53" si="1007">+(Q52-M52)*10000</f>
        <v>117.90123097240645</v>
      </c>
      <c r="R53" s="248">
        <f t="shared" ref="R53" si="1008">+(R52-N52)*10000</f>
        <v>-941.84900862254574</v>
      </c>
      <c r="S53" s="248">
        <f t="shared" ref="S53" si="1009">+(S52-O52)*10000</f>
        <v>-325.87742469904981</v>
      </c>
      <c r="T53" s="248">
        <f t="shared" ref="T53" si="1010">+(T52-P52)*10000</f>
        <v>11.71553036767331</v>
      </c>
      <c r="U53" s="248">
        <f t="shared" ref="U53" si="1011">+(U52-Q52)*10000</f>
        <v>-196.10230464192026</v>
      </c>
      <c r="V53" s="248">
        <f t="shared" ref="V53" si="1012">+(V52-R52)*10000</f>
        <v>281.18916072869706</v>
      </c>
      <c r="W53" s="248">
        <f t="shared" ref="W53" si="1013">+(W52-S52)*10000</f>
        <v>-301.36369456632838</v>
      </c>
      <c r="X53" s="248">
        <f t="shared" ref="X53" si="1014">+(X52-T52)*10000</f>
        <v>-307.86966496440027</v>
      </c>
      <c r="Y53" s="248">
        <f t="shared" ref="Y53" si="1015">+(Y52-U52)*10000</f>
        <v>-20.641854212413712</v>
      </c>
      <c r="Z53" s="248">
        <f t="shared" ref="Z53" si="1016">+(Z52-V52)*10000</f>
        <v>599.05189074294799</v>
      </c>
      <c r="AA53" s="248">
        <f t="shared" ref="AA53" si="1017">+(AA52-W52)*10000</f>
        <v>44.367460386688926</v>
      </c>
      <c r="AB53" s="248">
        <f t="shared" ref="AB53" si="1018">+(AB52-X52)*10000</f>
        <v>255.95206151521637</v>
      </c>
      <c r="AC53" s="248">
        <f t="shared" ref="AC53" si="1019">+(AC52-Y52)*10000</f>
        <v>-259.47250746010479</v>
      </c>
      <c r="AD53" s="248">
        <f t="shared" ref="AD53" si="1020">+(AD52-Z52)*10000</f>
        <v>537.06061341278837</v>
      </c>
      <c r="AE53" s="248">
        <f t="shared" ref="AE53" si="1021">+(AE52-AA52)*10000</f>
        <v>234.78577998429839</v>
      </c>
      <c r="AF53" s="248">
        <f t="shared" ref="AF53" si="1022">+(AF52-AB52)*10000</f>
        <v>-184.50231904653197</v>
      </c>
      <c r="AG53" s="248">
        <f t="shared" ref="AG53" si="1023">+(AG52-AC52)*10000</f>
        <v>84.756428600193118</v>
      </c>
      <c r="AH53" s="248">
        <f t="shared" ref="AH53" si="1024">+(AH52-AD52)*10000</f>
        <v>-1324.7992859914111</v>
      </c>
      <c r="AI53" s="248">
        <f t="shared" ref="AI53" si="1025">+(AI52-AE52)*10000</f>
        <v>269.78718787705191</v>
      </c>
      <c r="AJ53" s="248">
        <f t="shared" ref="AJ53" si="1026">+(AJ52-AF52)*10000</f>
        <v>440.92514471132102</v>
      </c>
      <c r="AK53" s="248">
        <f t="shared" ref="AK53" si="1027">+(AK52-AG52)*10000</f>
        <v>196.40695283597188</v>
      </c>
      <c r="AL53" s="248">
        <f t="shared" ref="AL53" si="1028">+(AL52-AH52)*10000</f>
        <v>265.8974137966058</v>
      </c>
      <c r="AM53" s="248">
        <f t="shared" ref="AM53" si="1029">+(AM52-AI52)*10000</f>
        <v>-293.95430876210213</v>
      </c>
      <c r="AN53" s="248">
        <f t="shared" ref="AN53" si="1030">+(AN52-AJ52)*10000</f>
        <v>-335.9994229424579</v>
      </c>
      <c r="AO53" s="248">
        <f t="shared" ref="AO53" si="1031">+(AO52-AK52)*10000</f>
        <v>-407.33001962244219</v>
      </c>
      <c r="AP53" s="248">
        <f t="shared" ref="AP53" si="1032">+(AP52-AL52)*10000</f>
        <v>-485.22268245801956</v>
      </c>
      <c r="AQ53" s="248">
        <f t="shared" ref="AQ53" si="1033">+(AQ52-AM52)*10000</f>
        <v>-707.40375689851203</v>
      </c>
      <c r="AR53" s="248">
        <f t="shared" ref="AR53" si="1034">+(AR52-AN52)*10000</f>
        <v>81.998320072746992</v>
      </c>
      <c r="AS53" s="248">
        <f t="shared" ref="AS53" si="1035">+(AS52-AO52)*10000</f>
        <v>65.43351964698158</v>
      </c>
      <c r="AT53" s="248">
        <f t="shared" ref="AT53" si="1036">+(AT52-AP52)*10000</f>
        <v>1104.1980612246091</v>
      </c>
      <c r="AU53" s="44"/>
      <c r="AV53" s="247"/>
      <c r="AW53" s="247"/>
      <c r="AX53" s="247"/>
      <c r="AY53" s="247"/>
      <c r="AZ53" s="248">
        <f t="shared" ref="AZ53" si="1037">+(AZ52-AV52)*10000</f>
        <v>520.15478651243177</v>
      </c>
      <c r="BA53" s="248">
        <f t="shared" ref="BA53" si="1038">+(BA52-AW52)*10000</f>
        <v>627.28468417085151</v>
      </c>
      <c r="BB53" s="248">
        <f t="shared" ref="BB53" si="1039">+(BB52-AX52)*10000</f>
        <v>-740.57554270573951</v>
      </c>
      <c r="BC53" s="248">
        <f t="shared" ref="BC53" si="1040">+(BC52-AY52)*10000</f>
        <v>65.491388036108816</v>
      </c>
      <c r="BD53" s="248">
        <f t="shared" ref="BD53" si="1041">+(BD52-AZ52)*10000</f>
        <v>-729.01561028428955</v>
      </c>
      <c r="BE53" s="248">
        <f t="shared" ref="BE53" si="1042">+(BE52-BA52)*10000</f>
        <v>-229.7971852650299</v>
      </c>
      <c r="BF53" s="248">
        <f t="shared" ref="BF53" si="1043">+(BF52-BB52)*10000</f>
        <v>146.53157992319061</v>
      </c>
      <c r="BG53" s="248">
        <f t="shared" ref="BG53" si="1044">+(BG52-BC52)*10000</f>
        <v>-1222.3037178196951</v>
      </c>
      <c r="BH53" s="248">
        <f t="shared" ref="BH53" si="1045">+(BH52-BD52)*10000</f>
        <v>-48.747658149808082</v>
      </c>
      <c r="BI53" s="248">
        <f t="shared" ref="BI53" si="1046">+(BI52-BE52)*10000</f>
        <v>-1137.1820129696628</v>
      </c>
      <c r="BJ53" s="248">
        <f t="shared" ref="BJ53" si="1047">+(BJ52-BF52)*10000</f>
        <v>-41.079196024882414</v>
      </c>
      <c r="BK53" s="248">
        <f t="shared" ref="BK53:BT53" si="1048">+(BK52-BG52)*10000</f>
        <v>-1100.6753298788092</v>
      </c>
      <c r="BL53" s="248">
        <f t="shared" si="1048"/>
        <v>-482.55679158468456</v>
      </c>
      <c r="BM53" s="248">
        <f t="shared" si="1048"/>
        <v>-355.74673989588507</v>
      </c>
      <c r="BN53" s="248">
        <f t="shared" si="1048"/>
        <v>-1111.2426559861369</v>
      </c>
      <c r="BO53" s="248">
        <f t="shared" si="1048"/>
        <v>1031.3191414577152</v>
      </c>
      <c r="BP53" s="248">
        <f t="shared" si="1048"/>
        <v>-523.63055391263879</v>
      </c>
      <c r="BQ53" s="248">
        <f t="shared" si="1048"/>
        <v>-541.10512894970157</v>
      </c>
      <c r="BR53" s="248">
        <f t="shared" si="1048"/>
        <v>-124.1082868660405</v>
      </c>
      <c r="BS53" s="248">
        <f t="shared" si="1048"/>
        <v>-714.48682833676003</v>
      </c>
      <c r="BT53" s="248">
        <f t="shared" si="1048"/>
        <v>474.80829600386494</v>
      </c>
    </row>
    <row r="54" spans="1:106">
      <c r="A54" s="33" t="s">
        <v>263</v>
      </c>
      <c r="C54" s="34">
        <f>+'Country (Q)'!C23</f>
        <v>190.91399999999999</v>
      </c>
      <c r="D54" s="34">
        <f>+'Country (Q)'!D23</f>
        <v>556.66399999999999</v>
      </c>
      <c r="E54" s="34">
        <f>+'Country (Q)'!E23</f>
        <v>125.69600000000003</v>
      </c>
      <c r="F54" s="34">
        <f>+'Country (Q)'!F23</f>
        <v>299.16199999999992</v>
      </c>
      <c r="G54" s="34">
        <f>+'Country (Q)'!G23</f>
        <v>126.111</v>
      </c>
      <c r="H54" s="34">
        <f>+'Country (Q)'!H23</f>
        <v>166.33699999999999</v>
      </c>
      <c r="I54" s="34">
        <f>+'Country (Q)'!I23</f>
        <v>197.79900000000004</v>
      </c>
      <c r="J54" s="34">
        <f>+'Country (Q)'!J23</f>
        <v>1032.7729999999999</v>
      </c>
      <c r="K54" s="34">
        <f>+'Country (Q)'!K23</f>
        <v>193.886</v>
      </c>
      <c r="L54" s="34">
        <f>+'Country (Q)'!L23</f>
        <v>200.30800000000002</v>
      </c>
      <c r="M54" s="34">
        <f>+'Country (Q)'!M23</f>
        <v>203.20800000000003</v>
      </c>
      <c r="N54" s="34">
        <f>+'Country (Q)'!N23</f>
        <v>311.92699999999991</v>
      </c>
      <c r="O54" s="34">
        <f>+'Country (Q)'!O23</f>
        <v>210.64400000000001</v>
      </c>
      <c r="P54" s="34">
        <f>+'Country (Q)'!P23</f>
        <v>208.41800000000001</v>
      </c>
      <c r="Q54" s="34">
        <f>+'Country (Q)'!Q23</f>
        <v>204.86099999999999</v>
      </c>
      <c r="R54" s="34">
        <f>+'Country (Q)'!R23</f>
        <v>194.30999999999995</v>
      </c>
      <c r="S54" s="34">
        <f>+'Country (Q)'!S23</f>
        <v>244.98099999999999</v>
      </c>
      <c r="T54" s="34">
        <f>+'Country (Q)'!T23</f>
        <v>242.63800000000003</v>
      </c>
      <c r="U54" s="34">
        <f>+'Country (Q)'!U23</f>
        <v>237.36699999999996</v>
      </c>
      <c r="V54" s="34">
        <f>+'Country (Q)'!V23</f>
        <v>982.08499999999992</v>
      </c>
      <c r="W54" s="34">
        <f>+'Country (Q)'!W23</f>
        <v>252.398</v>
      </c>
      <c r="X54" s="34">
        <f>+'Country (Q)'!X23</f>
        <v>254.78700000000001</v>
      </c>
      <c r="Y54" s="34">
        <f>+'Country (Q)'!Y23</f>
        <v>591.67200000000003</v>
      </c>
      <c r="Z54" s="34">
        <f>+'Country (Q)'!Z23</f>
        <v>1007.7139999999999</v>
      </c>
      <c r="AA54" s="34">
        <f>+'Country (Q)'!AA23</f>
        <v>240.589</v>
      </c>
      <c r="AB54" s="34">
        <f>+'Country (Q)'!AB23</f>
        <v>241.86700000000002</v>
      </c>
      <c r="AC54" s="34">
        <f>+'Country (Q)'!AC23</f>
        <v>242.21600000000001</v>
      </c>
      <c r="AD54" s="34">
        <f>+'Country (Q)'!AD23</f>
        <v>1338.248</v>
      </c>
      <c r="AE54" s="34">
        <f>+'Country (Q)'!AE23</f>
        <v>216.029</v>
      </c>
      <c r="AF54" s="34">
        <f>+'Country (Q)'!AF23</f>
        <v>216.82600000000002</v>
      </c>
      <c r="AG54" s="34">
        <f>+'Country (Q)'!AG23</f>
        <v>479.33100000000002</v>
      </c>
      <c r="AH54" s="34">
        <f>+'Country (Q)'!AH23</f>
        <v>39.375</v>
      </c>
      <c r="AI54" s="34">
        <f>+'Country (Q)'!AI23</f>
        <v>153.04900000000001</v>
      </c>
      <c r="AJ54" s="34">
        <f>+'Country (Q)'!AJ23</f>
        <v>155.506</v>
      </c>
      <c r="AK54" s="34">
        <f>+'Country (Q)'!AK23</f>
        <v>185.45</v>
      </c>
      <c r="AL54" s="34">
        <f>+'Country (Q)'!AL23</f>
        <v>821.95600000000002</v>
      </c>
      <c r="AM54" s="34">
        <f>+'Country (Q)'!AM23</f>
        <v>196.66800000000001</v>
      </c>
      <c r="AN54" s="34">
        <f>+'Country (Q)'!AN23</f>
        <v>217.80399999999997</v>
      </c>
      <c r="AO54" s="34">
        <f>+'Country (Q)'!AO23</f>
        <v>280.38099999999997</v>
      </c>
      <c r="AP54" s="34">
        <f>+'Country (Q)'!AP23</f>
        <v>291.44400000000007</v>
      </c>
      <c r="AQ54" s="34">
        <f>+'Country (Q)'!AQ23</f>
        <v>293.09399999999999</v>
      </c>
      <c r="AR54" s="34">
        <f>+'Country (Q)'!AR23</f>
        <v>287.166</v>
      </c>
      <c r="AS54" s="34">
        <f>+'Country (Q)'!AS23</f>
        <v>288.31000000000006</v>
      </c>
      <c r="AT54" s="34">
        <f>+'Country (Q)'!AT23</f>
        <v>426.01599999999996</v>
      </c>
      <c r="AU54" s="44"/>
      <c r="AV54" s="34">
        <f>+'Country (Q)'!AV23</f>
        <v>293.09400000000005</v>
      </c>
      <c r="AW54" s="34">
        <f>+'Country (Q)'!AW23</f>
        <v>287.166</v>
      </c>
      <c r="AX54" s="34">
        <f>+'Country (Q)'!AX23</f>
        <v>288.30999999999995</v>
      </c>
      <c r="AY54" s="34">
        <f>+'Country (Q)'!AY23</f>
        <v>426.01600000000008</v>
      </c>
      <c r="AZ54" s="34">
        <f>+'Country (Q)'!AZ23</f>
        <v>348.06100000000015</v>
      </c>
      <c r="BA54" s="34">
        <f>+'Country (Q)'!BA23</f>
        <v>319.16499999999996</v>
      </c>
      <c r="BB54" s="34">
        <f>+'Country (Q)'!BB23</f>
        <v>365.6260000000002</v>
      </c>
      <c r="BC54" s="34">
        <f>+'Country (Q)'!BC23</f>
        <v>1583.2709999999997</v>
      </c>
      <c r="BD54" s="34">
        <f>+'Country (Q)'!BD23</f>
        <v>410.92700000000013</v>
      </c>
      <c r="BE54" s="34">
        <f>+'Country (Q)'!BE23</f>
        <v>417.4369999999999</v>
      </c>
      <c r="BF54" s="34">
        <f>+'Country (Q)'!BF23</f>
        <v>583.54399999999987</v>
      </c>
      <c r="BG54" s="34">
        <f>+'Country (Q)'!BG23</f>
        <v>9306.4330000000009</v>
      </c>
      <c r="BH54" s="34">
        <f>+'Country (Q)'!BH23</f>
        <v>699.30899999999974</v>
      </c>
      <c r="BI54" s="34">
        <f>+'Country (Q)'!BI23</f>
        <v>685.67000000000007</v>
      </c>
      <c r="BJ54" s="34">
        <f>+'Country (Q)'!BJ23</f>
        <v>639.35100000000011</v>
      </c>
      <c r="BK54" s="34">
        <f>+'Country (Q)'!BK23</f>
        <v>1972.2249999999999</v>
      </c>
      <c r="BL54" s="34">
        <f>+'Country (Q)'!BL23</f>
        <v>693.48800000000028</v>
      </c>
      <c r="BM54" s="34">
        <f>+'Country (Q)'!BM23</f>
        <v>717.68599999999992</v>
      </c>
      <c r="BN54" s="34">
        <f>+'Country (Q)'!BN23</f>
        <v>697.96400000000006</v>
      </c>
      <c r="BO54" s="34">
        <f>+'Country (Q)'!BO23</f>
        <v>709.92700000000013</v>
      </c>
      <c r="BP54" s="34">
        <f>+'Country (Q)'!BP23</f>
        <v>716.39500000000021</v>
      </c>
      <c r="BQ54" s="34">
        <f>+'Country (Q)'!BQ23</f>
        <v>712.91700000000003</v>
      </c>
      <c r="BR54" s="34">
        <f>+'Country (Q)'!BR23</f>
        <v>712.11999999999989</v>
      </c>
      <c r="BS54" s="34">
        <f>+'Country (Q)'!BS23</f>
        <v>643.63</v>
      </c>
      <c r="BT54" s="34">
        <f>+'Country (Q)'!BT23</f>
        <v>735.87</v>
      </c>
    </row>
    <row r="55" spans="1:106">
      <c r="A55" s="244" t="s">
        <v>369</v>
      </c>
      <c r="C55" s="247">
        <f t="shared" ref="C55" si="1049">+C54/C34</f>
        <v>1.6534952490830875E-2</v>
      </c>
      <c r="D55" s="247">
        <f t="shared" ref="D55" si="1050">+D54/D34</f>
        <v>8.1902027246728015E-2</v>
      </c>
      <c r="E55" s="247">
        <f t="shared" ref="E55" si="1051">+E54/E34</f>
        <v>1.4752217069409925E-2</v>
      </c>
      <c r="F55" s="247">
        <f t="shared" ref="F55" si="1052">+F54/F34</f>
        <v>5.2103683477289761E-2</v>
      </c>
      <c r="G55" s="247">
        <f t="shared" ref="G55" si="1053">+G54/G34</f>
        <v>1.274295775537373E-2</v>
      </c>
      <c r="H55" s="247">
        <f t="shared" ref="H55" si="1054">+H54/H34</f>
        <v>3.124835033951304E-2</v>
      </c>
      <c r="I55" s="247">
        <f t="shared" ref="I55" si="1055">+I54/I34</f>
        <v>2.4066707702760308E-2</v>
      </c>
      <c r="J55" s="247">
        <f t="shared" ref="J55" si="1056">+J54/J34</f>
        <v>0.19175406267261413</v>
      </c>
      <c r="K55" s="247">
        <f t="shared" ref="K55" si="1057">+K54/K34</f>
        <v>1.5796903795123725E-2</v>
      </c>
      <c r="L55" s="247">
        <f t="shared" ref="L55" si="1058">+L54/L34</f>
        <v>2.6840443220794222E-2</v>
      </c>
      <c r="M55" s="247">
        <f t="shared" ref="M55" si="1059">+M54/M34</f>
        <v>1.8754367694436936E-2</v>
      </c>
      <c r="N55" s="247">
        <f t="shared" ref="N55" si="1060">+N54/N34</f>
        <v>5.3726540594475181E-2</v>
      </c>
      <c r="O55" s="247">
        <f t="shared" ref="O55" si="1061">+O54/O34</f>
        <v>1.442117577726635E-2</v>
      </c>
      <c r="P55" s="247">
        <f t="shared" ref="P55" si="1062">+P54/P34</f>
        <v>2.6818667165591486E-2</v>
      </c>
      <c r="Q55" s="247">
        <f t="shared" ref="Q55" si="1063">+Q54/Q34</f>
        <v>1.6522559401803354E-2</v>
      </c>
      <c r="R55" s="247">
        <f t="shared" ref="R55" si="1064">+R54/R34</f>
        <v>3.4723103310122655E-2</v>
      </c>
      <c r="S55" s="247">
        <f t="shared" ref="S55" si="1065">+S54/S34</f>
        <v>1.6000291031944676E-2</v>
      </c>
      <c r="T55" s="247">
        <f t="shared" ref="T55" si="1066">+T54/T34</f>
        <v>2.7173673841774756E-2</v>
      </c>
      <c r="U55" s="247">
        <f t="shared" ref="U55" si="1067">+U54/U34</f>
        <v>1.999769160519372E-2</v>
      </c>
      <c r="V55" s="247">
        <f t="shared" ref="V55" si="1068">+V54/V34</f>
        <v>0.10886053611723194</v>
      </c>
      <c r="W55" s="247">
        <f t="shared" ref="W55" si="1069">+W54/W34</f>
        <v>1.5591552449712366E-2</v>
      </c>
      <c r="X55" s="247">
        <f t="shared" ref="X55" si="1070">+X54/X34</f>
        <v>3.1631340511001332E-2</v>
      </c>
      <c r="Y55" s="247">
        <f t="shared" ref="Y55" si="1071">+Y54/Y34</f>
        <v>5.1158279291943519E-2</v>
      </c>
      <c r="Z55" s="247">
        <f t="shared" ref="Z55" si="1072">+Z54/Z34</f>
        <v>0.15428235130569398</v>
      </c>
      <c r="AA55" s="247">
        <f t="shared" ref="AA55" si="1073">+AA54/AA34</f>
        <v>1.5846915746870107E-2</v>
      </c>
      <c r="AB55" s="247">
        <f t="shared" ref="AB55" si="1074">+AB54/AB34</f>
        <v>3.057422795861817E-2</v>
      </c>
      <c r="AC55" s="247">
        <f t="shared" ref="AC55" si="1075">+AC54/AC34</f>
        <v>2.0897962902440389E-2</v>
      </c>
      <c r="AD55" s="247">
        <f t="shared" ref="AD55" si="1076">+AD54/AD34</f>
        <v>0.21160784410459593</v>
      </c>
      <c r="AE55" s="247">
        <f t="shared" ref="AE55" si="1077">+AE54/AE34</f>
        <v>1.4081079049886803E-2</v>
      </c>
      <c r="AF55" s="247">
        <f t="shared" ref="AF55" si="1078">+AF54/AF34</f>
        <v>2.5672307661341404E-2</v>
      </c>
      <c r="AG55" s="247">
        <f t="shared" ref="AG55" si="1079">+AG54/AG34</f>
        <v>4.7674157811844954E-2</v>
      </c>
      <c r="AH55" s="247">
        <f t="shared" ref="AH55" si="1080">+AH54/AH34</f>
        <v>7.7453612416812333E-3</v>
      </c>
      <c r="AI55" s="247">
        <f t="shared" ref="AI55" si="1081">+AI54/AI34</f>
        <v>1.0502016118933142E-2</v>
      </c>
      <c r="AJ55" s="247">
        <f t="shared" ref="AJ55" si="1082">+AJ54/AJ34</f>
        <v>2.0087786050985351E-2</v>
      </c>
      <c r="AK55" s="247">
        <f t="shared" ref="AK55" si="1083">+AK54/AK34</f>
        <v>1.89450745053747E-2</v>
      </c>
      <c r="AL55" s="247">
        <f t="shared" ref="AL55" si="1084">+AL54/AL34</f>
        <v>0.15684040119708834</v>
      </c>
      <c r="AM55" s="247">
        <f t="shared" ref="AM55" si="1085">+AM54/AM34</f>
        <v>1.4492179066115576E-2</v>
      </c>
      <c r="AN55" s="247">
        <f t="shared" ref="AN55" si="1086">+AN54/AN34</f>
        <v>3.0386734550519674E-2</v>
      </c>
      <c r="AO55" s="247">
        <f t="shared" ref="AO55" si="1087">+AO54/AO34</f>
        <v>2.390835079611079E-2</v>
      </c>
      <c r="AP55" s="247">
        <f t="shared" ref="AP55" si="1088">+AP54/AP34</f>
        <v>3.9411944641203955E-2</v>
      </c>
      <c r="AQ55" s="247">
        <f t="shared" ref="AQ55" si="1089">+AQ54/AQ34</f>
        <v>2.3864217881268402E-2</v>
      </c>
      <c r="AR55" s="247">
        <f t="shared" ref="AR55" si="1090">+AR54/AR34</f>
        <v>3.3449071660890631E-2</v>
      </c>
      <c r="AS55" s="247">
        <f t="shared" ref="AS55" si="1091">+AS54/AS34</f>
        <v>1.7942809666874639E-2</v>
      </c>
      <c r="AT55" s="247">
        <f t="shared" ref="AT55" si="1092">+AT54/AT34</f>
        <v>2.768642107437216E-2</v>
      </c>
      <c r="AU55" s="247"/>
      <c r="AV55" s="247">
        <f t="shared" ref="AV55" si="1093">+AV54/AV34</f>
        <v>2.4824553892109826E-2</v>
      </c>
      <c r="AW55" s="247">
        <f t="shared" ref="AW55" si="1094">+AW54/AW34</f>
        <v>8.2592515576371026E-2</v>
      </c>
      <c r="AX55" s="247">
        <f t="shared" ref="AX55" si="1095">+AX54/AX34</f>
        <v>3.2633069089722883E-2</v>
      </c>
      <c r="AY55" s="247">
        <f t="shared" ref="AY55" si="1096">+AY54/AY34</f>
        <v>4.4858333017441451E-2</v>
      </c>
      <c r="AZ55" s="247">
        <f t="shared" ref="AZ55" si="1097">+AZ54/AZ34</f>
        <v>2.5678094588456352E-2</v>
      </c>
      <c r="BA55" s="247">
        <f t="shared" ref="BA55" si="1098">+BA54/BA34</f>
        <v>3.05485833168067E-2</v>
      </c>
      <c r="BB55" s="247">
        <f t="shared" ref="BB55" si="1099">+BB54/BB34</f>
        <v>2.6830136877536121E-2</v>
      </c>
      <c r="BC55" s="247">
        <f t="shared" ref="BC55" si="1100">+BC54/BC34</f>
        <v>8.7969875558100527E-2</v>
      </c>
      <c r="BD55" s="247">
        <f t="shared" ref="BD55" si="1101">+BD54/BD34</f>
        <v>2.355662522524651E-2</v>
      </c>
      <c r="BE55" s="247">
        <f t="shared" ref="BE55" si="1102">+BE54/BE34</f>
        <v>2.3702475468352101E-2</v>
      </c>
      <c r="BF55" s="247">
        <f t="shared" ref="BF55" si="1103">+BF54/BF34</f>
        <v>3.8903628411494279E-2</v>
      </c>
      <c r="BG55" s="247">
        <f t="shared" ref="BG55" si="1104">+BG54/BG34</f>
        <v>0.88381993400814307</v>
      </c>
      <c r="BH55" s="247">
        <f t="shared" ref="BH55" si="1105">+BH54/BH34</f>
        <v>3.7448693460122084E-2</v>
      </c>
      <c r="BI55" s="247">
        <f t="shared" ref="BI55" si="1106">+BI54/BI34</f>
        <v>5.940406547087472E-2</v>
      </c>
      <c r="BJ55" s="247">
        <f t="shared" ref="BJ55" si="1107">+BJ54/BJ34</f>
        <v>4.8431374361098498E-2</v>
      </c>
      <c r="BK55" s="247">
        <f t="shared" ref="BK55:BL55" si="1108">+BK54/BK34</f>
        <v>0.20479336246148491</v>
      </c>
      <c r="BL55" s="247">
        <f t="shared" si="1108"/>
        <v>4.1855752622005006E-2</v>
      </c>
      <c r="BM55" s="247">
        <f t="shared" ref="BM55:BN55" si="1109">+BM54/BM34</f>
        <v>5.6401046374949866E-2</v>
      </c>
      <c r="BN55" s="247">
        <f t="shared" si="1109"/>
        <v>5.0401430550142665E-2</v>
      </c>
      <c r="BO55" s="247">
        <f t="shared" ref="BO55:BP55" si="1110">+BO54/BO34</f>
        <v>6.5815910101426262E-2</v>
      </c>
      <c r="BP55" s="247">
        <f t="shared" si="1110"/>
        <v>3.6658625831278789E-2</v>
      </c>
      <c r="BQ55" s="247">
        <f t="shared" ref="BQ55:BR55" si="1111">+BQ54/BQ34</f>
        <v>5.4863322477134227E-2</v>
      </c>
      <c r="BR55" s="247">
        <f t="shared" si="1111"/>
        <v>5.0523371529045721E-2</v>
      </c>
      <c r="BS55" s="247">
        <f t="shared" ref="BS55:BT55" si="1112">+BS54/BS34</f>
        <v>6.3026473214311943E-2</v>
      </c>
      <c r="BT55" s="247">
        <f t="shared" si="1112"/>
        <v>3.9677599219205321E-2</v>
      </c>
    </row>
    <row r="56" spans="1:106">
      <c r="C56" s="269"/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69"/>
      <c r="O56" s="269"/>
      <c r="P56" s="269"/>
      <c r="Q56" s="269"/>
      <c r="R56" s="269"/>
      <c r="S56" s="269"/>
      <c r="T56" s="269"/>
      <c r="U56" s="269"/>
      <c r="V56" s="269"/>
      <c r="W56" s="269"/>
      <c r="X56" s="269"/>
      <c r="Y56" s="269"/>
      <c r="Z56" s="269"/>
      <c r="AA56" s="269"/>
      <c r="AB56" s="269"/>
      <c r="AC56" s="269"/>
      <c r="AD56" s="269"/>
      <c r="AE56" s="269"/>
      <c r="AF56" s="269"/>
      <c r="AG56" s="269"/>
      <c r="AH56" s="269"/>
      <c r="AI56" s="269"/>
      <c r="AJ56" s="269"/>
      <c r="AK56" s="269"/>
      <c r="AL56" s="269"/>
      <c r="AM56" s="269"/>
      <c r="AN56" s="269"/>
      <c r="AO56" s="269"/>
      <c r="AP56" s="269"/>
      <c r="AQ56" s="269"/>
      <c r="AR56" s="269"/>
      <c r="AS56" s="269"/>
      <c r="AT56" s="269"/>
      <c r="AU56" s="4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4"/>
      <c r="BJ56" s="184"/>
      <c r="BK56" s="184"/>
      <c r="BL56" s="184"/>
      <c r="BM56" s="184"/>
      <c r="BN56" s="184"/>
      <c r="BP56" s="184"/>
      <c r="BQ56" s="184"/>
      <c r="BR56" s="184"/>
      <c r="BS56" s="184"/>
      <c r="BT56" s="184"/>
    </row>
    <row r="57" spans="1:106">
      <c r="A57" s="257" t="s">
        <v>2</v>
      </c>
      <c r="B57" s="257"/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69"/>
      <c r="O57" s="269"/>
      <c r="P57" s="269"/>
      <c r="Q57" s="269"/>
      <c r="R57" s="269"/>
      <c r="S57" s="269"/>
      <c r="T57" s="269"/>
      <c r="U57" s="269"/>
      <c r="V57" s="269"/>
      <c r="W57" s="269"/>
      <c r="X57" s="269"/>
      <c r="Y57" s="269"/>
      <c r="Z57" s="269"/>
      <c r="AA57" s="269"/>
      <c r="AB57" s="269"/>
      <c r="AC57" s="269"/>
      <c r="AD57" s="269"/>
      <c r="AE57" s="269"/>
      <c r="AF57" s="269"/>
      <c r="AG57" s="269"/>
      <c r="AH57" s="269"/>
      <c r="AI57" s="269"/>
      <c r="AJ57" s="269"/>
      <c r="AK57" s="269"/>
      <c r="AL57" s="269"/>
      <c r="AM57" s="269"/>
      <c r="AN57" s="269"/>
      <c r="AO57" s="269"/>
      <c r="AP57" s="269"/>
      <c r="AQ57" s="269"/>
      <c r="AR57" s="269"/>
      <c r="AS57" s="269"/>
      <c r="AT57" s="269"/>
      <c r="AU57" s="44"/>
      <c r="AV57" s="257" t="s">
        <v>2</v>
      </c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P57" s="24"/>
      <c r="BQ57" s="24"/>
      <c r="BR57" s="24"/>
      <c r="BS57" s="24"/>
      <c r="BT57" s="24"/>
    </row>
    <row r="58" spans="1:106">
      <c r="A58" s="249" t="s">
        <v>50</v>
      </c>
      <c r="B58" s="24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69"/>
      <c r="AF58" s="269"/>
      <c r="AG58" s="269"/>
      <c r="AH58" s="269"/>
      <c r="AI58" s="269"/>
      <c r="AJ58" s="269"/>
      <c r="AK58" s="269"/>
      <c r="AL58" s="269"/>
      <c r="AM58" s="269"/>
      <c r="AN58" s="269"/>
      <c r="AO58" s="270"/>
      <c r="AP58" s="269"/>
      <c r="AQ58" s="269"/>
      <c r="AR58" s="269"/>
      <c r="AS58" s="269"/>
      <c r="AT58" s="269"/>
      <c r="AU58" s="44"/>
      <c r="AV58" s="249" t="s">
        <v>50</v>
      </c>
      <c r="AW58" s="271"/>
      <c r="AX58" s="271"/>
      <c r="AY58" s="271"/>
      <c r="BB58" s="24"/>
      <c r="BC58" s="24"/>
      <c r="BD58" s="24"/>
      <c r="BE58" s="24"/>
      <c r="BF58" s="24"/>
      <c r="BG58" s="243"/>
      <c r="BH58" s="24"/>
      <c r="BI58" s="24"/>
      <c r="BJ58" s="24"/>
      <c r="BK58" s="24"/>
      <c r="BL58" s="24"/>
      <c r="BM58" s="24"/>
      <c r="BN58" s="24"/>
      <c r="BP58" s="24"/>
      <c r="BQ58" s="24"/>
      <c r="BR58" s="24"/>
      <c r="BS58" s="24"/>
      <c r="BT58" s="24"/>
    </row>
    <row r="59" spans="1:106">
      <c r="A59" s="259"/>
      <c r="B59" s="259"/>
      <c r="C59" s="259"/>
      <c r="D59" s="184"/>
      <c r="E59" s="259"/>
      <c r="F59" s="259"/>
      <c r="G59" s="259"/>
      <c r="H59" s="184"/>
      <c r="I59" s="259"/>
      <c r="J59" s="259"/>
      <c r="K59" s="259"/>
      <c r="L59" s="184"/>
      <c r="M59" s="259"/>
      <c r="N59" s="259"/>
      <c r="O59" s="259"/>
      <c r="P59" s="184"/>
      <c r="Q59" s="259"/>
      <c r="R59" s="259"/>
      <c r="S59" s="259"/>
      <c r="T59" s="184"/>
      <c r="U59" s="259"/>
      <c r="V59" s="259"/>
      <c r="W59" s="259"/>
      <c r="X59" s="184"/>
      <c r="Y59" s="259"/>
      <c r="Z59" s="259"/>
      <c r="AA59" s="259"/>
      <c r="AB59" s="184"/>
      <c r="AC59" s="259"/>
      <c r="AD59" s="259"/>
      <c r="AE59" s="259"/>
      <c r="AF59" s="184"/>
      <c r="AG59" s="259"/>
      <c r="AH59" s="259"/>
      <c r="AI59" s="259"/>
      <c r="AJ59" s="184"/>
      <c r="AK59" s="264"/>
      <c r="AL59" s="264"/>
      <c r="AM59" s="184"/>
      <c r="AN59" s="184"/>
      <c r="AO59" s="264"/>
      <c r="AP59" s="264"/>
      <c r="AQ59" s="264"/>
      <c r="AR59" s="184"/>
      <c r="AS59" s="264"/>
      <c r="AT59" s="264"/>
      <c r="AU59" s="44"/>
      <c r="AV59" s="184"/>
      <c r="AW59" s="184"/>
      <c r="AX59" s="264"/>
      <c r="AY59" s="264"/>
      <c r="AZ59" s="184"/>
      <c r="BA59" s="184"/>
      <c r="BB59" s="264"/>
      <c r="BC59" s="24"/>
      <c r="BD59" s="184"/>
      <c r="BE59" s="24"/>
      <c r="BF59" s="24"/>
      <c r="BG59" s="24"/>
      <c r="BH59" s="184"/>
      <c r="BI59" s="24"/>
      <c r="BJ59" s="24"/>
      <c r="BK59" s="24"/>
      <c r="BL59" s="184"/>
      <c r="BM59" s="24"/>
      <c r="BN59" s="24"/>
      <c r="BP59" s="184"/>
      <c r="BQ59" s="24"/>
      <c r="BR59" s="24"/>
      <c r="BS59" s="24"/>
      <c r="BT59" s="184"/>
      <c r="BV59" s="184"/>
      <c r="BW59" s="184"/>
      <c r="BX59" s="184"/>
      <c r="BY59" s="184"/>
      <c r="BZ59" s="184"/>
      <c r="CA59" s="184"/>
      <c r="CB59" s="184"/>
      <c r="CC59" s="184"/>
      <c r="CD59" s="184"/>
      <c r="CF59" s="184"/>
      <c r="CG59" s="184"/>
      <c r="CH59" s="184"/>
      <c r="CJ59" s="184"/>
      <c r="CK59" s="184"/>
      <c r="CL59" s="184"/>
      <c r="CN59" s="184"/>
      <c r="CO59" s="184"/>
      <c r="CP59" s="184"/>
      <c r="CR59" s="184"/>
      <c r="CS59" s="184"/>
      <c r="CT59" s="184"/>
      <c r="CV59" s="184"/>
      <c r="CW59" s="184"/>
      <c r="CX59" s="184"/>
      <c r="CZ59" s="184"/>
      <c r="DA59" s="184"/>
      <c r="DB59" s="184"/>
    </row>
    <row r="60" spans="1:106">
      <c r="A60" s="260" t="s">
        <v>45</v>
      </c>
      <c r="B60" s="261"/>
      <c r="C60" s="262" t="s">
        <v>178</v>
      </c>
      <c r="D60" s="262" t="s">
        <v>179</v>
      </c>
      <c r="E60" s="262" t="s">
        <v>180</v>
      </c>
      <c r="F60" s="262" t="s">
        <v>181</v>
      </c>
      <c r="G60" s="262" t="s">
        <v>182</v>
      </c>
      <c r="H60" s="262" t="s">
        <v>183</v>
      </c>
      <c r="I60" s="262" t="s">
        <v>184</v>
      </c>
      <c r="J60" s="262" t="s">
        <v>185</v>
      </c>
      <c r="K60" s="262" t="s">
        <v>186</v>
      </c>
      <c r="L60" s="262" t="s">
        <v>187</v>
      </c>
      <c r="M60" s="262" t="s">
        <v>188</v>
      </c>
      <c r="N60" s="262" t="s">
        <v>189</v>
      </c>
      <c r="O60" s="262" t="s">
        <v>190</v>
      </c>
      <c r="P60" s="262" t="s">
        <v>191</v>
      </c>
      <c r="Q60" s="262" t="s">
        <v>192</v>
      </c>
      <c r="R60" s="262" t="s">
        <v>193</v>
      </c>
      <c r="S60" s="262" t="s">
        <v>194</v>
      </c>
      <c r="T60" s="262" t="s">
        <v>195</v>
      </c>
      <c r="U60" s="262" t="s">
        <v>196</v>
      </c>
      <c r="V60" s="262" t="s">
        <v>197</v>
      </c>
      <c r="W60" s="262" t="s">
        <v>198</v>
      </c>
      <c r="X60" s="262" t="s">
        <v>199</v>
      </c>
      <c r="Y60" s="262" t="s">
        <v>200</v>
      </c>
      <c r="Z60" s="262" t="s">
        <v>201</v>
      </c>
      <c r="AA60" s="262" t="s">
        <v>202</v>
      </c>
      <c r="AB60" s="262" t="s">
        <v>203</v>
      </c>
      <c r="AC60" s="262" t="s">
        <v>204</v>
      </c>
      <c r="AD60" s="262" t="s">
        <v>205</v>
      </c>
      <c r="AE60" s="262" t="s">
        <v>206</v>
      </c>
      <c r="AF60" s="262" t="s">
        <v>207</v>
      </c>
      <c r="AG60" s="262" t="s">
        <v>208</v>
      </c>
      <c r="AH60" s="262" t="s">
        <v>209</v>
      </c>
      <c r="AI60" s="262" t="s">
        <v>210</v>
      </c>
      <c r="AJ60" s="262" t="s">
        <v>211</v>
      </c>
      <c r="AK60" s="262" t="s">
        <v>212</v>
      </c>
      <c r="AL60" s="262" t="s">
        <v>213</v>
      </c>
      <c r="AM60" s="262" t="s">
        <v>214</v>
      </c>
      <c r="AN60" s="262" t="s">
        <v>44</v>
      </c>
      <c r="AO60" s="262" t="s">
        <v>215</v>
      </c>
      <c r="AP60" s="262" t="s">
        <v>219</v>
      </c>
      <c r="AQ60" s="262" t="s">
        <v>225</v>
      </c>
      <c r="AR60" s="262" t="s">
        <v>228</v>
      </c>
      <c r="AS60" s="262" t="s">
        <v>232</v>
      </c>
      <c r="AT60" s="262" t="s">
        <v>245</v>
      </c>
      <c r="AU60" s="44"/>
      <c r="AV60" s="262" t="str">
        <f>+'Country (Q)'!AV28</f>
        <v>1Q20</v>
      </c>
      <c r="AW60" s="262" t="str">
        <f>+'Country (Q)'!AW28</f>
        <v>2Q20</v>
      </c>
      <c r="AX60" s="262" t="str">
        <f>+'Country (Q)'!AX28</f>
        <v>3Q20</v>
      </c>
      <c r="AY60" s="262" t="str">
        <f>+'Country (Q)'!AY28</f>
        <v>4Q20</v>
      </c>
      <c r="AZ60" s="262" t="str">
        <f>+'Country (Q)'!AZ28</f>
        <v>1Q21</v>
      </c>
      <c r="BA60" s="262" t="str">
        <f>+'Country (Q)'!BA28</f>
        <v>2Q21</v>
      </c>
      <c r="BB60" s="262" t="str">
        <f>+'Country (Q)'!BB28</f>
        <v>3Q21</v>
      </c>
      <c r="BC60" s="262" t="str">
        <f>+'Country (Q)'!BC28</f>
        <v>4Q21</v>
      </c>
      <c r="BD60" s="262" t="str">
        <f>+'Country (Q)'!BD28</f>
        <v>1Q22</v>
      </c>
      <c r="BE60" s="262" t="str">
        <f>+'Country (Q)'!BE28</f>
        <v>2Q22</v>
      </c>
      <c r="BF60" s="262" t="str">
        <f>+'Country (Q)'!BF28</f>
        <v>3Q22</v>
      </c>
      <c r="BG60" s="262" t="str">
        <f>+'Country (Q)'!BG28</f>
        <v>4Q22</v>
      </c>
      <c r="BH60" s="262" t="str">
        <f>+'Country (Q)'!BH28</f>
        <v>1Q23</v>
      </c>
      <c r="BI60" s="262" t="str">
        <f>+'Country (Q)'!BI28</f>
        <v>2Q23</v>
      </c>
      <c r="BJ60" s="262" t="str">
        <f>+'Country (Q)'!BJ28</f>
        <v>3Q23</v>
      </c>
      <c r="BK60" s="262" t="str">
        <f>+'Country (Q)'!BK28</f>
        <v>4Q23</v>
      </c>
      <c r="BL60" s="262" t="str">
        <f>+'Country (Q)'!BL28</f>
        <v>1Q24</v>
      </c>
      <c r="BM60" s="262" t="str">
        <f>+'Country (Q)'!BM28</f>
        <v>2Q24</v>
      </c>
      <c r="BN60" s="262" t="str">
        <f>+'Country (Q)'!BN28</f>
        <v>3Q24</v>
      </c>
      <c r="BO60" s="262" t="str">
        <f>+'Country (Q)'!BO28</f>
        <v>4Q24</v>
      </c>
      <c r="BP60" s="262" t="str">
        <f>+'Country (Q)'!BP28</f>
        <v>1Q25</v>
      </c>
      <c r="BQ60" s="262" t="str">
        <f>+'Country (Q)'!BQ28</f>
        <v>2Q25</v>
      </c>
      <c r="BR60" s="262" t="str">
        <f>+'Country (Q)'!BR28</f>
        <v>3Q25</v>
      </c>
      <c r="BS60" s="262" t="str">
        <f>+'Country (Q)'!BS28</f>
        <v>4Q25</v>
      </c>
      <c r="BT60" s="262" t="str">
        <f>+'Country (Q)'!BT28</f>
        <v>1Q26</v>
      </c>
      <c r="BU60" s="184"/>
    </row>
    <row r="61" spans="1:106">
      <c r="A61" s="249" t="s">
        <v>48</v>
      </c>
      <c r="B61" s="249"/>
      <c r="C61" s="34">
        <f>+'Country (Q)'!C29</f>
        <v>26675.683000000001</v>
      </c>
      <c r="D61" s="34">
        <f>+'Country (Q)'!D29</f>
        <v>26676.304999999997</v>
      </c>
      <c r="E61" s="34">
        <f>+'Country (Q)'!E29</f>
        <v>25293.928</v>
      </c>
      <c r="F61" s="34">
        <f>+'Country (Q)'!F29</f>
        <v>26770.104999999996</v>
      </c>
      <c r="G61" s="34">
        <f>+'Country (Q)'!G29</f>
        <v>29545.073999999997</v>
      </c>
      <c r="H61" s="34">
        <f>+'Country (Q)'!H29</f>
        <v>30090.091000000004</v>
      </c>
      <c r="I61" s="34">
        <f>+'Country (Q)'!I29</f>
        <v>29359.364999999998</v>
      </c>
      <c r="J61" s="34">
        <f>+'Country (Q)'!J29</f>
        <v>32940.482000000004</v>
      </c>
      <c r="K61" s="34">
        <f>+'Country (Q)'!K29</f>
        <v>36316.102000000006</v>
      </c>
      <c r="L61" s="34">
        <f>+'Country (Q)'!L29</f>
        <v>38666.336000000003</v>
      </c>
      <c r="M61" s="34">
        <f>+'Country (Q)'!M29</f>
        <v>35060.233999999997</v>
      </c>
      <c r="N61" s="34">
        <f>+'Country (Q)'!N29</f>
        <v>35275.061000000002</v>
      </c>
      <c r="O61" s="34">
        <f>+'Country (Q)'!O29</f>
        <v>41213.15</v>
      </c>
      <c r="P61" s="34">
        <f>+'Country (Q)'!P29</f>
        <v>43241.238999999994</v>
      </c>
      <c r="Q61" s="34">
        <f>+'Country (Q)'!Q29</f>
        <v>40114.274999999994</v>
      </c>
      <c r="R61" s="34">
        <f>+'Country (Q)'!R29</f>
        <v>39936.033000000025</v>
      </c>
      <c r="S61" s="34">
        <f>+'Country (Q)'!S29</f>
        <v>46199.603999999999</v>
      </c>
      <c r="T61" s="34">
        <f>+'Country (Q)'!T29</f>
        <v>50217.681999999993</v>
      </c>
      <c r="U61" s="34">
        <f>+'Country (Q)'!U29</f>
        <v>43497.671000000031</v>
      </c>
      <c r="V61" s="34">
        <f>+'Country (Q)'!V29</f>
        <v>50272.264999999985</v>
      </c>
      <c r="W61" s="34">
        <f>+'Country (Q)'!W29</f>
        <v>49456.089</v>
      </c>
      <c r="X61" s="34">
        <f>+'Country (Q)'!X29</f>
        <v>48668.902000000009</v>
      </c>
      <c r="Y61" s="34">
        <f>+'Country (Q)'!Y29</f>
        <v>44553.09</v>
      </c>
      <c r="Z61" s="34">
        <f>+'Country (Q)'!Z29</f>
        <v>47914.062000000005</v>
      </c>
      <c r="AA61" s="34">
        <f>+'Country (Q)'!AA29</f>
        <v>49438.105000000003</v>
      </c>
      <c r="AB61" s="34">
        <f>+'Country (Q)'!AB29</f>
        <v>53763.625999999997</v>
      </c>
      <c r="AC61" s="34">
        <f>+'Country (Q)'!AC29</f>
        <v>46505.411999999982</v>
      </c>
      <c r="AD61" s="34">
        <f>+'Country (Q)'!AD29</f>
        <v>48975.478999999992</v>
      </c>
      <c r="AE61" s="34">
        <f>+'Country (Q)'!AE29</f>
        <v>51313.538</v>
      </c>
      <c r="AF61" s="34">
        <f>+'Country (Q)'!AF29</f>
        <v>58170.968999999997</v>
      </c>
      <c r="AG61" s="34">
        <f>+'Country (Q)'!AG29</f>
        <v>47495.693000000014</v>
      </c>
      <c r="AH61" s="34">
        <f>+'Country (Q)'!AH29</f>
        <v>48817.426999999996</v>
      </c>
      <c r="AI61" s="34">
        <f>+'Country (Q)'!AI29</f>
        <v>50928.453999999998</v>
      </c>
      <c r="AJ61" s="34">
        <f>+'Country (Q)'!AJ29</f>
        <v>56967.899000000005</v>
      </c>
      <c r="AK61" s="34">
        <f>+'Country (Q)'!AK29</f>
        <v>46421.801000000007</v>
      </c>
      <c r="AL61" s="34">
        <f>+'Country (Q)'!AL29</f>
        <v>49255.133999999991</v>
      </c>
      <c r="AM61" s="34">
        <f>+'Country (Q)'!AM29</f>
        <v>46735.701000000001</v>
      </c>
      <c r="AN61" s="34">
        <f>+'Country (Q)'!AN29</f>
        <v>54485.387000000002</v>
      </c>
      <c r="AO61" s="34">
        <f>+'Country (Q)'!AO29</f>
        <v>46668.858999999982</v>
      </c>
      <c r="AP61" s="34">
        <f>+'Country (Q)'!AP29</f>
        <v>43953.601000000024</v>
      </c>
      <c r="AQ61" s="34">
        <f>+'Country (Q)'!AQ29</f>
        <v>39802.591</v>
      </c>
      <c r="AR61" s="34">
        <f>+'Country (Q)'!AR29</f>
        <v>18380.216999999997</v>
      </c>
      <c r="AS61" s="34">
        <f>+'Country (Q)'!AS29</f>
        <v>37343.601000000002</v>
      </c>
      <c r="AT61" s="34">
        <f>+'Country (Q)'!AT29</f>
        <v>54996.927000000011</v>
      </c>
      <c r="AU61" s="44"/>
      <c r="AV61" s="34">
        <f>+'Country (Q)'!AV29</f>
        <v>39802.591</v>
      </c>
      <c r="AW61" s="34">
        <f>+'Country (Q)'!AW29</f>
        <v>18380.217000000001</v>
      </c>
      <c r="AX61" s="34">
        <f>+'Country (Q)'!AX29</f>
        <v>37343.601000000002</v>
      </c>
      <c r="AY61" s="34">
        <f>+'Country (Q)'!AY29</f>
        <v>54996.927000000003</v>
      </c>
      <c r="AZ61" s="34">
        <f>+'Country (Q)'!AZ29</f>
        <v>42741.351999999999</v>
      </c>
      <c r="BA61" s="34">
        <f>+'Country (Q)'!BA29</f>
        <v>61154.934000000001</v>
      </c>
      <c r="BB61" s="34">
        <f>+'Country (Q)'!BB29</f>
        <v>66201.369000000006</v>
      </c>
      <c r="BC61" s="34">
        <f>+'Country (Q)'!BC29</f>
        <v>79670.123000000007</v>
      </c>
      <c r="BD61" s="34">
        <f>+'Country (Q)'!BD29</f>
        <v>55920.074999999997</v>
      </c>
      <c r="BE61" s="34">
        <f>+'Country (Q)'!BE29</f>
        <v>68075.145999999993</v>
      </c>
      <c r="BF61" s="34">
        <f>+'Country (Q)'!BF29</f>
        <v>48231.815999999999</v>
      </c>
      <c r="BG61" s="34">
        <f>+'Country (Q)'!BG29</f>
        <v>64059.671000000002</v>
      </c>
      <c r="BH61" s="34">
        <f>+'Country (Q)'!BH29</f>
        <v>60256.495999999999</v>
      </c>
      <c r="BI61" s="34">
        <f>+'Country (Q)'!BI29</f>
        <v>66964.5</v>
      </c>
      <c r="BJ61" s="34">
        <f>+'Country (Q)'!BJ29</f>
        <v>51896.686000000002</v>
      </c>
      <c r="BK61" s="34">
        <f>+'Country (Q)'!BK29</f>
        <v>63666.233</v>
      </c>
      <c r="BL61" s="34">
        <f>+'Country (Q)'!BL29</f>
        <v>60963.387000000002</v>
      </c>
      <c r="BM61" s="34">
        <f>+'Country (Q)'!BM29</f>
        <v>80749.088000000003</v>
      </c>
      <c r="BN61" s="34">
        <f>+'Country (Q)'!BN29</f>
        <v>55027.811999999998</v>
      </c>
      <c r="BO61" s="34">
        <f>+'Country (Q)'!BO29</f>
        <v>70399.426999999996</v>
      </c>
      <c r="BP61" s="34">
        <f>+'Country (Q)'!BP29</f>
        <v>70324.959000000003</v>
      </c>
      <c r="BQ61" s="34">
        <f>+'Country (Q)'!BQ29</f>
        <v>80317.438999999998</v>
      </c>
      <c r="BR61" s="34">
        <f>+'Country (Q)'!BR29</f>
        <v>57233.133000000002</v>
      </c>
      <c r="BS61" s="34">
        <f>+'Country (Q)'!BS29</f>
        <v>72163.502999999997</v>
      </c>
      <c r="BT61" s="34">
        <f>+'Country (Q)'!BT29</f>
        <v>66360.823999999993</v>
      </c>
      <c r="BU61" s="184"/>
      <c r="BV61" s="184"/>
    </row>
    <row r="62" spans="1:106">
      <c r="A62" s="253" t="s">
        <v>58</v>
      </c>
      <c r="B62" s="33"/>
      <c r="C62" s="34"/>
      <c r="D62" s="34"/>
      <c r="E62" s="34"/>
      <c r="F62" s="34"/>
      <c r="G62" s="254">
        <f>+G61/C61-1</f>
        <v>0.10756579316075987</v>
      </c>
      <c r="H62" s="254">
        <f t="shared" ref="H62" si="1113">+H61/D61-1</f>
        <v>0.12797072158231848</v>
      </c>
      <c r="I62" s="254">
        <f t="shared" ref="I62" si="1114">+I61/E61-1</f>
        <v>0.16072778415436306</v>
      </c>
      <c r="J62" s="254">
        <f t="shared" ref="J62" si="1115">+J61/F61-1</f>
        <v>0.23049506156214217</v>
      </c>
      <c r="K62" s="254">
        <f t="shared" ref="K62" si="1116">+K61/G61-1</f>
        <v>0.22917620717416409</v>
      </c>
      <c r="L62" s="254">
        <f t="shared" ref="L62" si="1117">+L61/H61-1</f>
        <v>0.28501891203984719</v>
      </c>
      <c r="M62" s="254">
        <f t="shared" ref="M62" si="1118">+M61/I61-1</f>
        <v>0.19417548710607324</v>
      </c>
      <c r="N62" s="254">
        <f t="shared" ref="N62" si="1119">+N61/J61-1</f>
        <v>7.0872642361456517E-2</v>
      </c>
      <c r="O62" s="254">
        <f t="shared" ref="O62" si="1120">+O61/K61-1</f>
        <v>0.13484508882588764</v>
      </c>
      <c r="P62" s="254">
        <f t="shared" ref="P62" si="1121">+P61/L61-1</f>
        <v>0.11831746871490467</v>
      </c>
      <c r="Q62" s="254">
        <f t="shared" ref="Q62" si="1122">+Q61/M61-1</f>
        <v>0.14415308808264071</v>
      </c>
      <c r="R62" s="254">
        <f t="shared" ref="R62" si="1123">+R61/N61-1</f>
        <v>0.13213221658213503</v>
      </c>
      <c r="S62" s="254">
        <f t="shared" ref="S62" si="1124">+S61/O61-1</f>
        <v>0.12099181935862702</v>
      </c>
      <c r="T62" s="254">
        <f t="shared" ref="T62" si="1125">+T61/P61-1</f>
        <v>0.16133772207591002</v>
      </c>
      <c r="U62" s="254">
        <f t="shared" ref="U62" si="1126">+U61/Q61-1</f>
        <v>8.4343939906680099E-2</v>
      </c>
      <c r="V62" s="254">
        <f t="shared" ref="V62" si="1127">+V61/R61-1</f>
        <v>0.25881969799053284</v>
      </c>
      <c r="W62" s="254">
        <f t="shared" ref="W62" si="1128">+W61/S61-1</f>
        <v>7.0487292488481179E-2</v>
      </c>
      <c r="X62" s="254">
        <f t="shared" ref="X62" si="1129">+X61/T61-1</f>
        <v>-3.084132796093586E-2</v>
      </c>
      <c r="Y62" s="254">
        <f t="shared" ref="Y62" si="1130">+Y61/U61-1</f>
        <v>2.4263804836814451E-2</v>
      </c>
      <c r="Z62" s="254">
        <f t="shared" ref="Z62" si="1131">+Z61/V61-1</f>
        <v>-4.6908628445525236E-2</v>
      </c>
      <c r="AA62" s="254">
        <f t="shared" ref="AA62" si="1132">+AA61/W61-1</f>
        <v>-3.6363570924491384E-4</v>
      </c>
      <c r="AB62" s="254">
        <f t="shared" ref="AB62" si="1133">+AB61/X61-1</f>
        <v>0.10468130141912768</v>
      </c>
      <c r="AC62" s="254">
        <f t="shared" ref="AC62" si="1134">+AC61/Y61-1</f>
        <v>4.3820125607449079E-2</v>
      </c>
      <c r="AD62" s="254">
        <f t="shared" ref="AD62" si="1135">+AD61/Z61-1</f>
        <v>2.2152515476562717E-2</v>
      </c>
      <c r="AE62" s="254">
        <f t="shared" ref="AE62" si="1136">+AE61/AA61-1</f>
        <v>3.7934969392536377E-2</v>
      </c>
      <c r="AF62" s="254">
        <f t="shared" ref="AF62" si="1137">+AF61/AB61-1</f>
        <v>8.1976297506421991E-2</v>
      </c>
      <c r="AG62" s="254">
        <f t="shared" ref="AG62" si="1138">+AG61/AC61-1</f>
        <v>2.1293887257681554E-2</v>
      </c>
      <c r="AH62" s="254">
        <f t="shared" ref="AH62" si="1139">+AH61/AD61-1</f>
        <v>-3.2271659864724356E-3</v>
      </c>
      <c r="AI62" s="254">
        <f t="shared" ref="AI62" si="1140">+AI61/AE61-1</f>
        <v>-7.5045302859452212E-3</v>
      </c>
      <c r="AJ62" s="254">
        <f t="shared" ref="AJ62" si="1141">+AJ61/AF61-1</f>
        <v>-2.0681622133542077E-2</v>
      </c>
      <c r="AK62" s="254">
        <f t="shared" ref="AK62" si="1142">+AK61/AG61-1</f>
        <v>-2.2610302791034265E-2</v>
      </c>
      <c r="AL62" s="254">
        <f t="shared" ref="AL62" si="1143">+AL61/AH61-1</f>
        <v>8.9662038107825026E-3</v>
      </c>
      <c r="AM62" s="254">
        <f t="shared" ref="AM62" si="1144">+AM61/AI61-1</f>
        <v>-8.2326335686529917E-2</v>
      </c>
      <c r="AN62" s="254">
        <f t="shared" ref="AN62" si="1145">+AN61/AJ61-1</f>
        <v>-4.3577383817507531E-2</v>
      </c>
      <c r="AO62" s="254">
        <f t="shared" ref="AO62" si="1146">+AO61/AK61-1</f>
        <v>5.322025313063028E-3</v>
      </c>
      <c r="AP62" s="254">
        <f t="shared" ref="AP62" si="1147">+AP61/AL61-1</f>
        <v>-0.1076341199274774</v>
      </c>
      <c r="AQ62" s="254">
        <f t="shared" ref="AQ62" si="1148">+AQ61/AM61-1</f>
        <v>-0.1483471917966952</v>
      </c>
      <c r="AR62" s="254">
        <f t="shared" ref="AR62" si="1149">+AR61/AN61-1</f>
        <v>-0.66265786090498002</v>
      </c>
      <c r="AS62" s="254">
        <f t="shared" ref="AS62" si="1150">+AS61/AO61-1</f>
        <v>-0.1998175699988719</v>
      </c>
      <c r="AT62" s="254">
        <f t="shared" ref="AT62" si="1151">+AT61/AP61-1</f>
        <v>0.25124963026351321</v>
      </c>
      <c r="AU62" s="44"/>
      <c r="AV62" s="34"/>
      <c r="AW62" s="34"/>
      <c r="AX62" s="34"/>
      <c r="AY62" s="34"/>
      <c r="AZ62" s="254">
        <f t="shared" ref="AZ62" si="1152">+AZ61/AV61-1</f>
        <v>7.3833409488342161E-2</v>
      </c>
      <c r="BA62" s="254">
        <f t="shared" ref="BA62" si="1153">+BA61/AW61-1</f>
        <v>2.3272150160142289</v>
      </c>
      <c r="BB62" s="254">
        <f t="shared" ref="BB62" si="1154">+BB61/AX61-1</f>
        <v>0.77276339793797599</v>
      </c>
      <c r="BC62" s="254">
        <f t="shared" ref="BC62" si="1155">+BC61/AY61-1</f>
        <v>0.44862862974143991</v>
      </c>
      <c r="BD62" s="254">
        <f t="shared" ref="BD62" si="1156">+BD61/AZ61-1</f>
        <v>0.30833659637158872</v>
      </c>
      <c r="BE62" s="254">
        <f t="shared" ref="BE62" si="1157">+BE61/BA61-1</f>
        <v>0.11315868642749227</v>
      </c>
      <c r="BF62" s="254">
        <f t="shared" ref="BF62" si="1158">+BF61/BB61-1</f>
        <v>-0.27143778552374054</v>
      </c>
      <c r="BG62" s="254">
        <f t="shared" ref="BG62" si="1159">+BG61/BC61-1</f>
        <v>-0.1959385954506434</v>
      </c>
      <c r="BH62" s="254">
        <f t="shared" ref="BH62" si="1160">+BH61/BD61-1</f>
        <v>7.7546766523471256E-2</v>
      </c>
      <c r="BI62" s="254">
        <f t="shared" ref="BI62" si="1161">+BI61/BE61-1</f>
        <v>-1.6314999897319216E-2</v>
      </c>
      <c r="BJ62" s="254">
        <f t="shared" ref="BJ62" si="1162">+BJ61/BF61-1</f>
        <v>7.5984491232923945E-2</v>
      </c>
      <c r="BK62" s="254">
        <f t="shared" ref="BK62:BT62" si="1163">+BK61/BG61-1</f>
        <v>-6.1417424388583441E-3</v>
      </c>
      <c r="BL62" s="254">
        <f t="shared" si="1163"/>
        <v>1.1731365859707577E-2</v>
      </c>
      <c r="BM62" s="254">
        <f t="shared" si="1163"/>
        <v>0.20584918874926261</v>
      </c>
      <c r="BN62" s="254">
        <f t="shared" si="1163"/>
        <v>6.0333833262493863E-2</v>
      </c>
      <c r="BO62" s="254">
        <f t="shared" si="1163"/>
        <v>0.10575769419246139</v>
      </c>
      <c r="BP62" s="254">
        <f t="shared" si="1163"/>
        <v>0.15356056250614825</v>
      </c>
      <c r="BQ62" s="254">
        <f t="shared" si="1163"/>
        <v>-5.3455588253826791E-3</v>
      </c>
      <c r="BR62" s="254">
        <f t="shared" si="1163"/>
        <v>4.007647987166929E-2</v>
      </c>
      <c r="BS62" s="254">
        <f t="shared" si="1163"/>
        <v>2.505810168028777E-2</v>
      </c>
      <c r="BT62" s="254">
        <f t="shared" si="1163"/>
        <v>-5.6368820634506323E-2</v>
      </c>
      <c r="BU62" s="184"/>
      <c r="BV62" s="184"/>
    </row>
    <row r="63" spans="1:106">
      <c r="A63" s="249" t="s">
        <v>49</v>
      </c>
      <c r="B63" s="249"/>
      <c r="C63" s="34">
        <f>+'Country (Q)'!C30</f>
        <v>-12656.636</v>
      </c>
      <c r="D63" s="34">
        <f>+'Country (Q)'!D30</f>
        <v>-11427.645000000002</v>
      </c>
      <c r="E63" s="34">
        <f>+'Country (Q)'!E30</f>
        <v>-12425.173000000003</v>
      </c>
      <c r="F63" s="34">
        <f>+'Country (Q)'!F30</f>
        <v>-11070.388999999996</v>
      </c>
      <c r="G63" s="34">
        <f>+'Country (Q)'!G30</f>
        <v>-12418.062</v>
      </c>
      <c r="H63" s="34">
        <f>+'Country (Q)'!H30</f>
        <v>-11357.747999999998</v>
      </c>
      <c r="I63" s="34">
        <f>+'Country (Q)'!I30</f>
        <v>-12590.426000000007</v>
      </c>
      <c r="J63" s="34">
        <f>+'Country (Q)'!J30</f>
        <v>-13593.061000000002</v>
      </c>
      <c r="K63" s="34">
        <f>+'Country (Q)'!K30</f>
        <v>-16525.25</v>
      </c>
      <c r="L63" s="34">
        <f>+'Country (Q)'!L30</f>
        <v>-16010.886000000002</v>
      </c>
      <c r="M63" s="34">
        <f>+'Country (Q)'!M30</f>
        <v>-16843.058000000001</v>
      </c>
      <c r="N63" s="34">
        <f>+'Country (Q)'!N30</f>
        <v>-14444.051999999996</v>
      </c>
      <c r="O63" s="34">
        <f>+'Country (Q)'!O30</f>
        <v>-18326.478999999999</v>
      </c>
      <c r="P63" s="34">
        <f>+'Country (Q)'!P30</f>
        <v>-16900.237000000001</v>
      </c>
      <c r="Q63" s="34">
        <f>+'Country (Q)'!Q30</f>
        <v>-19262.757000000005</v>
      </c>
      <c r="R63" s="34">
        <f>+'Country (Q)'!R30</f>
        <v>-16168.684000000001</v>
      </c>
      <c r="S63" s="34">
        <f>+'Country (Q)'!S30</f>
        <v>-20944.189000000002</v>
      </c>
      <c r="T63" s="34">
        <f>+'Country (Q)'!T30</f>
        <v>-20682.484</v>
      </c>
      <c r="U63" s="34">
        <f>+'Country (Q)'!U30</f>
        <v>-21043.765999999996</v>
      </c>
      <c r="V63" s="34">
        <f>+'Country (Q)'!V30</f>
        <v>-23733.75499999999</v>
      </c>
      <c r="W63" s="34">
        <f>+'Country (Q)'!W30</f>
        <v>-24006.573</v>
      </c>
      <c r="X63" s="34">
        <f>+'Country (Q)'!X30</f>
        <v>-20401.102000000003</v>
      </c>
      <c r="Y63" s="34">
        <f>+'Country (Q)'!Y30</f>
        <v>-21453.39</v>
      </c>
      <c r="Z63" s="34">
        <f>+'Country (Q)'!Z30</f>
        <v>-21335.040999999997</v>
      </c>
      <c r="AA63" s="34">
        <f>+'Country (Q)'!AA30</f>
        <v>-23865.62</v>
      </c>
      <c r="AB63" s="34">
        <f>+'Country (Q)'!AB30</f>
        <v>-23015.397000000001</v>
      </c>
      <c r="AC63" s="34">
        <f>+'Country (Q)'!AC30</f>
        <v>-22835.248</v>
      </c>
      <c r="AD63" s="34">
        <f>+'Country (Q)'!AD30</f>
        <v>-21490.111999999994</v>
      </c>
      <c r="AE63" s="34">
        <f>+'Country (Q)'!AE30</f>
        <v>-23542.058000000001</v>
      </c>
      <c r="AF63" s="34">
        <f>+'Country (Q)'!AF30</f>
        <v>-24916.064999999999</v>
      </c>
      <c r="AG63" s="34">
        <f>+'Country (Q)'!AG30</f>
        <v>-23041.472999999991</v>
      </c>
      <c r="AH63" s="34">
        <f>+'Country (Q)'!AH30</f>
        <v>-21908.104999999996</v>
      </c>
      <c r="AI63" s="34">
        <f>+'Country (Q)'!AI30</f>
        <v>-23414.364000000001</v>
      </c>
      <c r="AJ63" s="34">
        <f>+'Country (Q)'!AJ30</f>
        <v>-23227.059999999998</v>
      </c>
      <c r="AK63" s="34">
        <f>+'Country (Q)'!AK30</f>
        <v>-22035.548999999999</v>
      </c>
      <c r="AL63" s="34">
        <f>+'Country (Q)'!AL30</f>
        <v>-23459.752999999997</v>
      </c>
      <c r="AM63" s="34">
        <f>+'Country (Q)'!AM30</f>
        <v>-22188.593000000001</v>
      </c>
      <c r="AN63" s="34">
        <f>+'Country (Q)'!AN30</f>
        <v>-23656.048000000003</v>
      </c>
      <c r="AO63" s="34">
        <f>+'Country (Q)'!AO30</f>
        <v>-23777.251999999993</v>
      </c>
      <c r="AP63" s="34">
        <f>+'Country (Q)'!AP30</f>
        <v>-21607.87000000001</v>
      </c>
      <c r="AQ63" s="34">
        <f>+'Country (Q)'!AQ30</f>
        <v>-19841.96</v>
      </c>
      <c r="AR63" s="34">
        <f>+'Country (Q)'!AR30</f>
        <v>-9630.5509999999995</v>
      </c>
      <c r="AS63" s="34">
        <f>+'Country (Q)'!AS30</f>
        <v>-19746.082999999999</v>
      </c>
      <c r="AT63" s="34">
        <f>+'Country (Q)'!AT30</f>
        <v>-26688.714000000007</v>
      </c>
      <c r="AU63" s="44"/>
      <c r="AV63" s="34">
        <f>+'Country (Q)'!AV30</f>
        <v>-19841.96</v>
      </c>
      <c r="AW63" s="34">
        <f>+'Country (Q)'!AW30</f>
        <v>-9630.5509999999995</v>
      </c>
      <c r="AX63" s="34">
        <f>+'Country (Q)'!AX30</f>
        <v>-19746.082999999999</v>
      </c>
      <c r="AY63" s="34">
        <f>+'Country (Q)'!AY30</f>
        <v>-26688.714</v>
      </c>
      <c r="AZ63" s="34">
        <f>+'Country (Q)'!AZ30</f>
        <v>-19818.850999999999</v>
      </c>
      <c r="BA63" s="34">
        <f>+'Country (Q)'!BA30</f>
        <v>-26700.16</v>
      </c>
      <c r="BB63" s="34">
        <f>+'Country (Q)'!BB30</f>
        <v>-27996.258999999998</v>
      </c>
      <c r="BC63" s="34">
        <f>+'Country (Q)'!BC30</f>
        <v>-35332.216999999997</v>
      </c>
      <c r="BD63" s="34">
        <f>+'Country (Q)'!BD30</f>
        <v>-25661.921999999999</v>
      </c>
      <c r="BE63" s="34">
        <f>+'Country (Q)'!BE30</f>
        <v>-30193.537</v>
      </c>
      <c r="BF63" s="34">
        <f>+'Country (Q)'!BF30</f>
        <v>-22267.644</v>
      </c>
      <c r="BG63" s="34">
        <f>+'Country (Q)'!BG30</f>
        <v>-28994.782999999999</v>
      </c>
      <c r="BH63" s="34">
        <f>+'Country (Q)'!BH30</f>
        <v>-27781.739000000001</v>
      </c>
      <c r="BI63" s="34">
        <f>+'Country (Q)'!BI30</f>
        <v>-28953.972000000002</v>
      </c>
      <c r="BJ63" s="34">
        <f>+'Country (Q)'!BJ30</f>
        <v>-22948.942999999999</v>
      </c>
      <c r="BK63" s="34">
        <f>+'Country (Q)'!BK30</f>
        <v>-30202.406999999999</v>
      </c>
      <c r="BL63" s="34">
        <f>+'Country (Q)'!BL30</f>
        <v>-28570.322</v>
      </c>
      <c r="BM63" s="34">
        <f>+'Country (Q)'!BM30</f>
        <v>-36802.828000000001</v>
      </c>
      <c r="BN63" s="34">
        <f>+'Country (Q)'!BN30</f>
        <v>-26551.148000000001</v>
      </c>
      <c r="BO63" s="34">
        <f>+'Country (Q)'!BO30</f>
        <v>-31402.397000000001</v>
      </c>
      <c r="BP63" s="34">
        <f>+'Country (Q)'!BP30</f>
        <v>-33674.127</v>
      </c>
      <c r="BQ63" s="34">
        <f>+'Country (Q)'!BQ30</f>
        <v>-36792.982000000004</v>
      </c>
      <c r="BR63" s="34">
        <f>+'Country (Q)'!BR30</f>
        <v>-26909.198</v>
      </c>
      <c r="BS63" s="34">
        <f>+'Country (Q)'!BS30</f>
        <v>-33388.603000000003</v>
      </c>
      <c r="BT63" s="34">
        <f>+'Country (Q)'!BT30</f>
        <v>-31289.38</v>
      </c>
      <c r="BU63" s="184"/>
      <c r="BV63" s="184"/>
    </row>
    <row r="64" spans="1:106">
      <c r="A64" s="253" t="s">
        <v>58</v>
      </c>
      <c r="B64" s="33"/>
      <c r="C64" s="34"/>
      <c r="D64" s="34"/>
      <c r="E64" s="34"/>
      <c r="F64" s="34"/>
      <c r="G64" s="254">
        <f>+G63/C63-1</f>
        <v>-1.8849716464943822E-2</v>
      </c>
      <c r="H64" s="254">
        <f t="shared" ref="H64" si="1164">+H63/D63-1</f>
        <v>-6.116483317429311E-3</v>
      </c>
      <c r="I64" s="254">
        <f t="shared" ref="I64" si="1165">+I63/E63-1</f>
        <v>1.329985506036846E-2</v>
      </c>
      <c r="J64" s="254">
        <f t="shared" ref="J64" si="1166">+J63/F63-1</f>
        <v>0.22787564194898735</v>
      </c>
      <c r="K64" s="254">
        <f t="shared" ref="K64" si="1167">+K63/G63-1</f>
        <v>0.33074307408031944</v>
      </c>
      <c r="L64" s="254">
        <f t="shared" ref="L64" si="1168">+L63/H63-1</f>
        <v>0.40968843471434702</v>
      </c>
      <c r="M64" s="254">
        <f t="shared" ref="M64" si="1169">+M63/I63-1</f>
        <v>0.33776712559209598</v>
      </c>
      <c r="N64" s="254">
        <f t="shared" ref="N64" si="1170">+N63/J63-1</f>
        <v>6.260480990999695E-2</v>
      </c>
      <c r="O64" s="254">
        <f t="shared" ref="O64" si="1171">+O63/K63-1</f>
        <v>0.10899859306213222</v>
      </c>
      <c r="P64" s="254">
        <f t="shared" ref="P64" si="1172">+P63/L63-1</f>
        <v>5.5546644951441015E-2</v>
      </c>
      <c r="Q64" s="254">
        <f t="shared" ref="Q64" si="1173">+Q63/M63-1</f>
        <v>0.14366150137344436</v>
      </c>
      <c r="R64" s="254">
        <f t="shared" ref="R64" si="1174">+R63/N63-1</f>
        <v>0.11940084402908591</v>
      </c>
      <c r="S64" s="254">
        <f t="shared" ref="S64" si="1175">+S63/O63-1</f>
        <v>0.14283758489560405</v>
      </c>
      <c r="T64" s="254">
        <f t="shared" ref="T64" si="1176">+T63/P63-1</f>
        <v>0.22379845915770291</v>
      </c>
      <c r="U64" s="254">
        <f t="shared" ref="U64" si="1177">+U63/Q63-1</f>
        <v>9.2458675567572701E-2</v>
      </c>
      <c r="V64" s="254">
        <f t="shared" ref="V64" si="1178">+V63/R63-1</f>
        <v>0.46788415185799836</v>
      </c>
      <c r="W64" s="254">
        <f t="shared" ref="W64" si="1179">+W63/S63-1</f>
        <v>0.14621640398680502</v>
      </c>
      <c r="X64" s="254">
        <f t="shared" ref="X64" si="1180">+X63/T63-1</f>
        <v>-1.3604845530159615E-2</v>
      </c>
      <c r="Y64" s="254">
        <f t="shared" ref="Y64" si="1181">+Y63/U63-1</f>
        <v>1.9465337145452066E-2</v>
      </c>
      <c r="Z64" s="254">
        <f t="shared" ref="Z64" si="1182">+Z63/V63-1</f>
        <v>-0.10106761445881585</v>
      </c>
      <c r="AA64" s="254">
        <f t="shared" ref="AA64" si="1183">+AA63/W63-1</f>
        <v>-5.8714336277818635E-3</v>
      </c>
      <c r="AB64" s="254">
        <f t="shared" ref="AB64" si="1184">+AB63/X63-1</f>
        <v>0.12814479335479034</v>
      </c>
      <c r="AC64" s="254">
        <f t="shared" ref="AC64" si="1185">+AC63/Y63-1</f>
        <v>6.4412104567157069E-2</v>
      </c>
      <c r="AD64" s="254">
        <f t="shared" ref="AD64" si="1186">+AD63/Z63-1</f>
        <v>7.2683713145897944E-3</v>
      </c>
      <c r="AE64" s="254">
        <f t="shared" ref="AE64" si="1187">+AE63/AA63-1</f>
        <v>-1.3557661606947491E-2</v>
      </c>
      <c r="AF64" s="254">
        <f t="shared" ref="AF64" si="1188">+AF63/AB63-1</f>
        <v>8.258245556224808E-2</v>
      </c>
      <c r="AG64" s="254">
        <f t="shared" ref="AG64" si="1189">+AG63/AC63-1</f>
        <v>9.0309945396691571E-3</v>
      </c>
      <c r="AH64" s="254">
        <f t="shared" ref="AH64" si="1190">+AH63/AD63-1</f>
        <v>1.9450480295309935E-2</v>
      </c>
      <c r="AI64" s="254">
        <f t="shared" ref="AI64" si="1191">+AI63/AE63-1</f>
        <v>-5.4240797469787827E-3</v>
      </c>
      <c r="AJ64" s="254">
        <f t="shared" ref="AJ64" si="1192">+AJ63/AF63-1</f>
        <v>-6.7787790728592201E-2</v>
      </c>
      <c r="AK64" s="254">
        <f t="shared" ref="AK64" si="1193">+AK63/AG63-1</f>
        <v>-4.3657104734579733E-2</v>
      </c>
      <c r="AL64" s="254">
        <f t="shared" ref="AL64" si="1194">+AL63/AH63-1</f>
        <v>7.082529502209356E-2</v>
      </c>
      <c r="AM64" s="254">
        <f t="shared" ref="AM64" si="1195">+AM63/AI63-1</f>
        <v>-5.2351240460770221E-2</v>
      </c>
      <c r="AN64" s="254">
        <f t="shared" ref="AN64" si="1196">+AN63/AJ63-1</f>
        <v>1.8469319836432296E-2</v>
      </c>
      <c r="AO64" s="254">
        <f t="shared" ref="AO64" si="1197">+AO63/AK63-1</f>
        <v>7.9040599351529295E-2</v>
      </c>
      <c r="AP64" s="254">
        <f t="shared" ref="AP64" si="1198">+AP63/AL63-1</f>
        <v>-7.8938725399196996E-2</v>
      </c>
      <c r="AQ64" s="254">
        <f t="shared" ref="AQ64" si="1199">+AQ63/AM63-1</f>
        <v>-0.10575853097129695</v>
      </c>
      <c r="AR64" s="254">
        <f t="shared" ref="AR64" si="1200">+AR63/AN63-1</f>
        <v>-0.59289265053909257</v>
      </c>
      <c r="AS64" s="254">
        <f t="shared" ref="AS64" si="1201">+AS63/AO63-1</f>
        <v>-0.16953889372918263</v>
      </c>
      <c r="AT64" s="254">
        <f t="shared" ref="AT64" si="1202">+AT63/AP63-1</f>
        <v>0.23513858607997906</v>
      </c>
      <c r="AU64" s="44"/>
      <c r="AV64" s="34"/>
      <c r="AW64" s="34"/>
      <c r="AX64" s="34"/>
      <c r="AY64" s="34"/>
      <c r="AZ64" s="254">
        <f t="shared" ref="AZ64" si="1203">+AZ63/AV63-1</f>
        <v>-1.1646530887069462E-3</v>
      </c>
      <c r="BA64" s="254">
        <f t="shared" ref="BA64" si="1204">+BA63/AW63-1</f>
        <v>1.7724436535355039</v>
      </c>
      <c r="BB64" s="254">
        <f t="shared" ref="BB64" si="1205">+BB63/AX63-1</f>
        <v>0.41781329492031416</v>
      </c>
      <c r="BC64" s="254">
        <f t="shared" ref="BC64" si="1206">+BC63/AY63-1</f>
        <v>0.32386360017196769</v>
      </c>
      <c r="BD64" s="254">
        <f t="shared" ref="BD64" si="1207">+BD63/AZ63-1</f>
        <v>0.29482390275803572</v>
      </c>
      <c r="BE64" s="254">
        <f t="shared" ref="BE64" si="1208">+BE63/BA63-1</f>
        <v>0.13083730584386011</v>
      </c>
      <c r="BF64" s="254">
        <f t="shared" ref="BF64" si="1209">+BF63/BB63-1</f>
        <v>-0.20462073164846772</v>
      </c>
      <c r="BG64" s="254">
        <f t="shared" ref="BG64" si="1210">+BG63/BC63-1</f>
        <v>-0.17936700660476523</v>
      </c>
      <c r="BH64" s="254">
        <f t="shared" ref="BH64" si="1211">+BH63/BD63-1</f>
        <v>8.2605542951927013E-2</v>
      </c>
      <c r="BI64" s="254">
        <f t="shared" ref="BI64" si="1212">+BI63/BE63-1</f>
        <v>-4.105398450006037E-2</v>
      </c>
      <c r="BJ64" s="254">
        <f t="shared" ref="BJ64" si="1213">+BJ63/BF63-1</f>
        <v>3.0595917556432983E-2</v>
      </c>
      <c r="BK64" s="254">
        <f t="shared" ref="BK64:BT64" si="1214">+BK63/BG63-1</f>
        <v>4.1649699533878204E-2</v>
      </c>
      <c r="BL64" s="254">
        <f t="shared" si="1214"/>
        <v>2.8384940193988628E-2</v>
      </c>
      <c r="BM64" s="254">
        <f t="shared" si="1214"/>
        <v>0.27108045832191863</v>
      </c>
      <c r="BN64" s="254">
        <f t="shared" si="1214"/>
        <v>0.15696605285916654</v>
      </c>
      <c r="BO64" s="254">
        <f t="shared" si="1214"/>
        <v>3.9731601524342075E-2</v>
      </c>
      <c r="BP64" s="254">
        <f t="shared" si="1214"/>
        <v>0.17864009373083012</v>
      </c>
      <c r="BQ64" s="254">
        <f t="shared" si="1214"/>
        <v>-2.6753378843602516E-4</v>
      </c>
      <c r="BR64" s="254">
        <f t="shared" si="1214"/>
        <v>1.3485292613336419E-2</v>
      </c>
      <c r="BS64" s="254">
        <f t="shared" si="1214"/>
        <v>6.3250139790284265E-2</v>
      </c>
      <c r="BT64" s="254">
        <f t="shared" si="1214"/>
        <v>-7.0818376375429093E-2</v>
      </c>
      <c r="BU64" s="184"/>
      <c r="BV64" s="184"/>
    </row>
    <row r="65" spans="1:74">
      <c r="A65" s="249" t="s">
        <v>46</v>
      </c>
      <c r="B65" s="255"/>
      <c r="C65" s="34">
        <f>+'Country (Q)'!C31</f>
        <v>14019.047</v>
      </c>
      <c r="D65" s="34">
        <f>+'Country (Q)'!D31</f>
        <v>15248.659999999994</v>
      </c>
      <c r="E65" s="34">
        <f>+'Country (Q)'!E31</f>
        <v>12868.754999999997</v>
      </c>
      <c r="F65" s="34">
        <f>+'Country (Q)'!F31</f>
        <v>15699.716</v>
      </c>
      <c r="G65" s="34">
        <f>+'Country (Q)'!G31</f>
        <v>17127.011999999995</v>
      </c>
      <c r="H65" s="34">
        <f>+'Country (Q)'!H31</f>
        <v>18732.343000000008</v>
      </c>
      <c r="I65" s="34">
        <f>+'Country (Q)'!I31</f>
        <v>16768.938999999991</v>
      </c>
      <c r="J65" s="34">
        <f>+'Country (Q)'!J31</f>
        <v>19347.421000000002</v>
      </c>
      <c r="K65" s="34">
        <f>+'Country (Q)'!K31</f>
        <v>19790.852000000006</v>
      </c>
      <c r="L65" s="34">
        <f>+'Country (Q)'!L31</f>
        <v>22655.450000000004</v>
      </c>
      <c r="M65" s="34">
        <f>+'Country (Q)'!M31</f>
        <v>18217.175999999992</v>
      </c>
      <c r="N65" s="34">
        <f>+'Country (Q)'!N31</f>
        <v>20831.009000000005</v>
      </c>
      <c r="O65" s="34">
        <f>+'Country (Q)'!O31</f>
        <v>22886.671000000002</v>
      </c>
      <c r="P65" s="34">
        <f>+'Country (Q)'!P31</f>
        <v>26341.001999999993</v>
      </c>
      <c r="Q65" s="34">
        <f>+'Country (Q)'!Q31</f>
        <v>20851.517999999996</v>
      </c>
      <c r="R65" s="34">
        <f>+'Country (Q)'!R31</f>
        <v>23767.349000000017</v>
      </c>
      <c r="S65" s="34">
        <f>+'Country (Q)'!S31</f>
        <v>25255.414999999997</v>
      </c>
      <c r="T65" s="34">
        <f>+'Country (Q)'!T31</f>
        <v>29535.197999999993</v>
      </c>
      <c r="U65" s="34">
        <f>+'Country (Q)'!U31</f>
        <v>22453.905000000035</v>
      </c>
      <c r="V65" s="34">
        <f>+'Country (Q)'!V31</f>
        <v>26538.509999999995</v>
      </c>
      <c r="W65" s="34">
        <f>+'Country (Q)'!W31</f>
        <v>25449.516</v>
      </c>
      <c r="X65" s="34">
        <f>+'Country (Q)'!X31</f>
        <v>28267.800000000007</v>
      </c>
      <c r="Y65" s="34">
        <f>+'Country (Q)'!Y31</f>
        <v>23099.699999999997</v>
      </c>
      <c r="Z65" s="34">
        <f>+'Country (Q)'!Z31</f>
        <v>26579.021000000008</v>
      </c>
      <c r="AA65" s="34">
        <f>+'Country (Q)'!AA31</f>
        <v>25572.485000000004</v>
      </c>
      <c r="AB65" s="34">
        <f>+'Country (Q)'!AB31</f>
        <v>30748.228999999996</v>
      </c>
      <c r="AC65" s="34">
        <f>+'Country (Q)'!AC31</f>
        <v>23670.163999999982</v>
      </c>
      <c r="AD65" s="34">
        <f>+'Country (Q)'!AD31</f>
        <v>27485.366999999998</v>
      </c>
      <c r="AE65" s="34">
        <f>+'Country (Q)'!AE31</f>
        <v>27771.48</v>
      </c>
      <c r="AF65" s="34">
        <f>+'Country (Q)'!AF31</f>
        <v>33254.903999999995</v>
      </c>
      <c r="AG65" s="34">
        <f>+'Country (Q)'!AG31</f>
        <v>24454.220000000023</v>
      </c>
      <c r="AH65" s="34">
        <f>+'Country (Q)'!AH31</f>
        <v>26909.322</v>
      </c>
      <c r="AI65" s="34">
        <f>+'Country (Q)'!AI31</f>
        <v>27514.089999999997</v>
      </c>
      <c r="AJ65" s="34">
        <f>+'Country (Q)'!AJ31</f>
        <v>33740.839000000007</v>
      </c>
      <c r="AK65" s="34">
        <f>+'Country (Q)'!AK31</f>
        <v>24386.252000000008</v>
      </c>
      <c r="AL65" s="34">
        <f>+'Country (Q)'!AL31</f>
        <v>25795.380999999994</v>
      </c>
      <c r="AM65" s="34">
        <f>+'Country (Q)'!AM31</f>
        <v>24547.108</v>
      </c>
      <c r="AN65" s="34">
        <f>+'Country (Q)'!AN31</f>
        <v>30829.339</v>
      </c>
      <c r="AO65" s="34">
        <f>+'Country (Q)'!AO31</f>
        <v>22891.606999999989</v>
      </c>
      <c r="AP65" s="34">
        <f>+'Country (Q)'!AP31</f>
        <v>22345.731000000014</v>
      </c>
      <c r="AQ65" s="34">
        <f>+'Country (Q)'!AQ31</f>
        <v>19960.631000000001</v>
      </c>
      <c r="AR65" s="34">
        <f>+'Country (Q)'!AR31</f>
        <v>8749.6659999999974</v>
      </c>
      <c r="AS65" s="34">
        <f>+'Country (Q)'!AS31</f>
        <v>17597.518000000004</v>
      </c>
      <c r="AT65" s="34">
        <f>+'Country (Q)'!AT31</f>
        <v>28308.213000000003</v>
      </c>
      <c r="AU65" s="44"/>
      <c r="AV65" s="34">
        <f>+'Country (Q)'!AV31</f>
        <v>19960.631000000001</v>
      </c>
      <c r="AW65" s="34">
        <f>+'Country (Q)'!AW31</f>
        <v>8749.6659999999993</v>
      </c>
      <c r="AX65" s="34">
        <f>+'Country (Q)'!AX31</f>
        <v>17597.518</v>
      </c>
      <c r="AY65" s="34">
        <f>+'Country (Q)'!AY31</f>
        <v>28308.213</v>
      </c>
      <c r="AZ65" s="34">
        <f>+'Country (Q)'!AZ31</f>
        <v>22922.501</v>
      </c>
      <c r="BA65" s="34">
        <f>+'Country (Q)'!BA31</f>
        <v>34454.773999999998</v>
      </c>
      <c r="BB65" s="34">
        <f>+'Country (Q)'!BB31</f>
        <v>38205.11</v>
      </c>
      <c r="BC65" s="34">
        <f>+'Country (Q)'!BC31</f>
        <v>44337.906000000003</v>
      </c>
      <c r="BD65" s="34">
        <f>+'Country (Q)'!BD31</f>
        <v>30258.152999999998</v>
      </c>
      <c r="BE65" s="34">
        <f>+'Country (Q)'!BE31</f>
        <v>37881.608999999997</v>
      </c>
      <c r="BF65" s="34">
        <f>+'Country (Q)'!BF31</f>
        <v>25964.171999999999</v>
      </c>
      <c r="BG65" s="34">
        <f>+'Country (Q)'!BG31</f>
        <v>35064.888000000006</v>
      </c>
      <c r="BH65" s="34">
        <f>+'Country (Q)'!BH31</f>
        <v>32474.757000000001</v>
      </c>
      <c r="BI65" s="34">
        <f>+'Country (Q)'!BI31</f>
        <v>38010.527999999998</v>
      </c>
      <c r="BJ65" s="34">
        <f>+'Country (Q)'!BJ31</f>
        <v>28947.742999999999</v>
      </c>
      <c r="BK65" s="34">
        <f>+'Country (Q)'!BK31</f>
        <v>33463.826000000001</v>
      </c>
      <c r="BL65" s="34">
        <f>+'Country (Q)'!BL31</f>
        <v>32393.064999999999</v>
      </c>
      <c r="BM65" s="34">
        <f>+'Country (Q)'!BM31</f>
        <v>43946.26</v>
      </c>
      <c r="BN65" s="34">
        <f>+'Country (Q)'!BN31</f>
        <v>28476.664000000001</v>
      </c>
      <c r="BO65" s="34">
        <f>+'Country (Q)'!BO31</f>
        <v>38997.03</v>
      </c>
      <c r="BP65" s="34">
        <f>+'Country (Q)'!BP31</f>
        <v>36650.832000000002</v>
      </c>
      <c r="BQ65" s="34">
        <f>+'Country (Q)'!BQ31</f>
        <v>43524.457000000002</v>
      </c>
      <c r="BR65" s="34">
        <f>+'Country (Q)'!BR31</f>
        <v>30323.935000000001</v>
      </c>
      <c r="BS65" s="34">
        <f>+'Country (Q)'!BS31</f>
        <v>38774.9</v>
      </c>
      <c r="BT65" s="34">
        <f>+'Country (Q)'!BT31</f>
        <v>35071.444000000003</v>
      </c>
      <c r="BU65" s="184"/>
      <c r="BV65" s="184"/>
    </row>
    <row r="66" spans="1:74">
      <c r="A66" s="253" t="s">
        <v>58</v>
      </c>
      <c r="B66" s="33"/>
      <c r="C66" s="34"/>
      <c r="D66" s="34"/>
      <c r="E66" s="34"/>
      <c r="F66" s="34"/>
      <c r="G66" s="254">
        <f>+G65/C65-1</f>
        <v>0.22169588275151608</v>
      </c>
      <c r="H66" s="254">
        <f t="shared" ref="H66" si="1215">+H65/D65-1</f>
        <v>0.22845830387719412</v>
      </c>
      <c r="I66" s="254">
        <f t="shared" ref="I66" si="1216">+I65/E65-1</f>
        <v>0.30307391818400409</v>
      </c>
      <c r="J66" s="254">
        <f t="shared" ref="J66" si="1217">+J65/F65-1</f>
        <v>0.23234210096539343</v>
      </c>
      <c r="K66" s="254">
        <f t="shared" ref="K66" si="1218">+K65/G65-1</f>
        <v>0.15553442713767063</v>
      </c>
      <c r="L66" s="254">
        <f t="shared" ref="L66" si="1219">+L65/H65-1</f>
        <v>0.20942959457874522</v>
      </c>
      <c r="M66" s="254">
        <f t="shared" ref="M66" si="1220">+M65/I65-1</f>
        <v>8.6364259539616794E-2</v>
      </c>
      <c r="N66" s="254">
        <f t="shared" ref="N66" si="1221">+N65/J65-1</f>
        <v>7.6681434698712803E-2</v>
      </c>
      <c r="O66" s="254">
        <f t="shared" ref="O66" si="1222">+O65/K65-1</f>
        <v>0.15642676727611304</v>
      </c>
      <c r="P66" s="254">
        <f t="shared" ref="P66" si="1223">+P65/L65-1</f>
        <v>0.16267838422984271</v>
      </c>
      <c r="Q66" s="254">
        <f t="shared" ref="Q66" si="1224">+Q65/M65-1</f>
        <v>0.14460759450312199</v>
      </c>
      <c r="R66" s="254">
        <f t="shared" ref="R66" si="1225">+R65/N65-1</f>
        <v>0.140960046630483</v>
      </c>
      <c r="S66" s="254">
        <f t="shared" ref="S66" si="1226">+S65/O65-1</f>
        <v>0.10349884437103118</v>
      </c>
      <c r="T66" s="254">
        <f t="shared" ref="T66" si="1227">+T65/P65-1</f>
        <v>0.12126326857269887</v>
      </c>
      <c r="U66" s="254">
        <f t="shared" ref="U66" si="1228">+U65/Q65-1</f>
        <v>7.6847498584996954E-2</v>
      </c>
      <c r="V66" s="254">
        <f t="shared" ref="V66" si="1229">+V65/R65-1</f>
        <v>0.11659529213796516</v>
      </c>
      <c r="W66" s="254">
        <f t="shared" ref="W66" si="1230">+W65/S65-1</f>
        <v>7.6855201151913022E-3</v>
      </c>
      <c r="X66" s="254">
        <f t="shared" ref="X66" si="1231">+X65/T65-1</f>
        <v>-4.2911444169088875E-2</v>
      </c>
      <c r="Y66" s="254">
        <f t="shared" ref="Y66" si="1232">+Y65/U65-1</f>
        <v>2.876092154126253E-2</v>
      </c>
      <c r="Z66" s="254">
        <f t="shared" ref="Z66" si="1233">+Z65/V65-1</f>
        <v>1.5264986617564702E-3</v>
      </c>
      <c r="AA66" s="254">
        <f t="shared" ref="AA66" si="1234">+AA65/W65-1</f>
        <v>4.8318797104041078E-3</v>
      </c>
      <c r="AB66" s="254">
        <f t="shared" ref="AB66" si="1235">+AB65/X65-1</f>
        <v>8.7747507765018495E-2</v>
      </c>
      <c r="AC66" s="254">
        <f t="shared" ref="AC66" si="1236">+AC65/Y65-1</f>
        <v>2.4695731979202495E-2</v>
      </c>
      <c r="AD66" s="254">
        <f t="shared" ref="AD66" si="1237">+AD65/Z65-1</f>
        <v>3.4100052067380204E-2</v>
      </c>
      <c r="AE66" s="254">
        <f t="shared" ref="AE66" si="1238">+AE65/AA65-1</f>
        <v>8.5990665357707607E-2</v>
      </c>
      <c r="AF66" s="254">
        <f t="shared" ref="AF66" si="1239">+AF65/AB65-1</f>
        <v>8.1522581349319223E-2</v>
      </c>
      <c r="AG66" s="254">
        <f t="shared" ref="AG66" si="1240">+AG65/AC65-1</f>
        <v>3.3124231838868479E-2</v>
      </c>
      <c r="AH66" s="254">
        <f t="shared" ref="AH66" si="1241">+AH65/AD65-1</f>
        <v>-2.0958242980710362E-2</v>
      </c>
      <c r="AI66" s="254">
        <f t="shared" ref="AI66" si="1242">+AI65/AE65-1</f>
        <v>-9.2681412729894719E-3</v>
      </c>
      <c r="AJ66" s="254">
        <f t="shared" ref="AJ66" si="1243">+AJ65/AF65-1</f>
        <v>1.4612431297351236E-2</v>
      </c>
      <c r="AK66" s="254">
        <f t="shared" ref="AK66" si="1244">+AK65/AG65-1</f>
        <v>-2.7793975845483709E-3</v>
      </c>
      <c r="AL66" s="254">
        <f t="shared" ref="AL66" si="1245">+AL65/AH65-1</f>
        <v>-4.1396100578082407E-2</v>
      </c>
      <c r="AM66" s="254">
        <f t="shared" ref="AM66" si="1246">+AM65/AI65-1</f>
        <v>-0.1078350038107746</v>
      </c>
      <c r="AN66" s="254">
        <f t="shared" ref="AN66" si="1247">+AN65/AJ65-1</f>
        <v>-8.6290088992748704E-2</v>
      </c>
      <c r="AO66" s="254">
        <f t="shared" ref="AO66" si="1248">+AO65/AK65-1</f>
        <v>-6.1290476289674101E-2</v>
      </c>
      <c r="AP66" s="254">
        <f t="shared" ref="AP66" si="1249">+AP65/AL65-1</f>
        <v>-0.13373130639163577</v>
      </c>
      <c r="AQ66" s="254">
        <f t="shared" ref="AQ66" si="1250">+AQ65/AM65-1</f>
        <v>-0.18684388401273178</v>
      </c>
      <c r="AR66" s="254">
        <f t="shared" ref="AR66" si="1251">+AR65/AN65-1</f>
        <v>-0.71619028225029413</v>
      </c>
      <c r="AS66" s="254">
        <f t="shared" ref="AS66" si="1252">+AS65/AO65-1</f>
        <v>-0.23126768688628929</v>
      </c>
      <c r="AT66" s="254">
        <f t="shared" ref="AT66" si="1253">+AT65/AP65-1</f>
        <v>0.26682868419028161</v>
      </c>
      <c r="AU66" s="44"/>
      <c r="AV66" s="34"/>
      <c r="AW66" s="34"/>
      <c r="AX66" s="34"/>
      <c r="AY66" s="34"/>
      <c r="AZ66" s="254">
        <f t="shared" ref="AZ66" si="1254">+AZ65/AV65-1</f>
        <v>0.14838558961387527</v>
      </c>
      <c r="BA66" s="254">
        <f t="shared" ref="BA66" si="1255">+BA65/AW65-1</f>
        <v>2.9378387700741948</v>
      </c>
      <c r="BB66" s="254">
        <f t="shared" ref="BB66" si="1256">+BB65/AX65-1</f>
        <v>1.1710510539043062</v>
      </c>
      <c r="BC66" s="254">
        <f t="shared" ref="BC66" si="1257">+BC65/AY65-1</f>
        <v>0.56625591308077272</v>
      </c>
      <c r="BD66" s="254">
        <f t="shared" ref="BD66" si="1258">+BD65/AZ65-1</f>
        <v>0.32001970465613661</v>
      </c>
      <c r="BE66" s="254">
        <f t="shared" ref="BE66" si="1259">+BE65/BA65-1</f>
        <v>9.9458931293527009E-2</v>
      </c>
      <c r="BF66" s="254">
        <f t="shared" ref="BF66" si="1260">+BF65/BB65-1</f>
        <v>-0.32040054327811129</v>
      </c>
      <c r="BG66" s="254">
        <f t="shared" ref="BG66" si="1261">+BG65/BC65-1</f>
        <v>-0.20914424781359764</v>
      </c>
      <c r="BH66" s="254">
        <f t="shared" ref="BH66" si="1262">+BH65/BD65-1</f>
        <v>7.325642117018849E-2</v>
      </c>
      <c r="BI66" s="254">
        <f t="shared" ref="BI66" si="1263">+BI65/BE65-1</f>
        <v>3.4032081372257217E-3</v>
      </c>
      <c r="BJ66" s="254">
        <f t="shared" ref="BJ66" si="1264">+BJ65/BF65-1</f>
        <v>0.11491107823503866</v>
      </c>
      <c r="BK66" s="254">
        <f t="shared" ref="BK66:BT66" si="1265">+BK65/BG65-1</f>
        <v>-4.5659977582133027E-2</v>
      </c>
      <c r="BL66" s="254">
        <f t="shared" si="1265"/>
        <v>-2.5155538500257757E-3</v>
      </c>
      <c r="BM66" s="254">
        <f t="shared" si="1265"/>
        <v>0.15616020908733508</v>
      </c>
      <c r="BN66" s="254">
        <f t="shared" si="1265"/>
        <v>-1.6273427603664903E-2</v>
      </c>
      <c r="BO66" s="254">
        <f t="shared" si="1265"/>
        <v>0.16534881576302718</v>
      </c>
      <c r="BP66" s="254">
        <f t="shared" si="1265"/>
        <v>0.13144069571681483</v>
      </c>
      <c r="BQ66" s="254">
        <f t="shared" si="1265"/>
        <v>-9.5981546552539321E-3</v>
      </c>
      <c r="BR66" s="254">
        <f t="shared" si="1265"/>
        <v>6.4869642033912323E-2</v>
      </c>
      <c r="BS66" s="254">
        <f t="shared" si="1265"/>
        <v>-5.6960748036452014E-3</v>
      </c>
      <c r="BT66" s="254">
        <f t="shared" si="1265"/>
        <v>-4.3092828015473095E-2</v>
      </c>
      <c r="BU66" s="184"/>
      <c r="BV66" s="184"/>
    </row>
    <row r="67" spans="1:74">
      <c r="A67" s="244" t="s">
        <v>364</v>
      </c>
      <c r="B67" s="34"/>
      <c r="C67" s="247">
        <f>+C65/C$61</f>
        <v>0.52553657201579429</v>
      </c>
      <c r="D67" s="247">
        <f t="shared" ref="D67:AT67" si="1266">+D65/D$61</f>
        <v>0.57161814576643943</v>
      </c>
      <c r="E67" s="247">
        <f t="shared" si="1266"/>
        <v>0.50876854713906028</v>
      </c>
      <c r="F67" s="247">
        <f t="shared" si="1266"/>
        <v>0.58646449089385355</v>
      </c>
      <c r="G67" s="247">
        <f t="shared" si="1266"/>
        <v>0.57969094949635247</v>
      </c>
      <c r="H67" s="247">
        <f t="shared" si="1266"/>
        <v>0.62254191919858282</v>
      </c>
      <c r="I67" s="247">
        <f t="shared" si="1266"/>
        <v>0.57116150161967028</v>
      </c>
      <c r="J67" s="247">
        <f t="shared" si="1266"/>
        <v>0.58734480570138592</v>
      </c>
      <c r="K67" s="247">
        <f t="shared" si="1266"/>
        <v>0.54496080003299918</v>
      </c>
      <c r="L67" s="247">
        <f t="shared" si="1266"/>
        <v>0.58592182098660717</v>
      </c>
      <c r="M67" s="247">
        <f t="shared" si="1266"/>
        <v>0.5195965320710636</v>
      </c>
      <c r="N67" s="247">
        <f t="shared" si="1266"/>
        <v>0.59053077186741099</v>
      </c>
      <c r="O67" s="247">
        <f t="shared" si="1266"/>
        <v>0.55532447774557392</v>
      </c>
      <c r="P67" s="247">
        <f t="shared" si="1266"/>
        <v>0.60916390485480765</v>
      </c>
      <c r="Q67" s="247">
        <f t="shared" si="1266"/>
        <v>0.51980293798155397</v>
      </c>
      <c r="R67" s="247">
        <f t="shared" si="1266"/>
        <v>0.59513545073442831</v>
      </c>
      <c r="S67" s="247">
        <f t="shared" si="1266"/>
        <v>0.5466586899749184</v>
      </c>
      <c r="T67" s="247">
        <f t="shared" si="1266"/>
        <v>0.58814339538810245</v>
      </c>
      <c r="U67" s="247">
        <f t="shared" si="1266"/>
        <v>0.51620936210584745</v>
      </c>
      <c r="V67" s="247">
        <f t="shared" si="1266"/>
        <v>0.52789564981804582</v>
      </c>
      <c r="W67" s="247">
        <f t="shared" si="1266"/>
        <v>0.51458812280930666</v>
      </c>
      <c r="X67" s="247">
        <f t="shared" si="1266"/>
        <v>0.58081852760927299</v>
      </c>
      <c r="Y67" s="247">
        <f t="shared" si="1266"/>
        <v>0.51847582288905214</v>
      </c>
      <c r="Z67" s="247">
        <f t="shared" si="1266"/>
        <v>0.55472276593873437</v>
      </c>
      <c r="AA67" s="247">
        <f t="shared" si="1266"/>
        <v>0.51726264588822735</v>
      </c>
      <c r="AB67" s="247">
        <f t="shared" si="1266"/>
        <v>0.57191508995319618</v>
      </c>
      <c r="AC67" s="247">
        <f t="shared" si="1266"/>
        <v>0.50897654664364633</v>
      </c>
      <c r="AD67" s="247">
        <f t="shared" si="1266"/>
        <v>0.56120670101052006</v>
      </c>
      <c r="AE67" s="247">
        <f t="shared" si="1266"/>
        <v>0.54121156097246692</v>
      </c>
      <c r="AF67" s="247">
        <f t="shared" si="1266"/>
        <v>0.57167526296493354</v>
      </c>
      <c r="AG67" s="247">
        <f t="shared" si="1266"/>
        <v>0.51487236958517513</v>
      </c>
      <c r="AH67" s="247">
        <f t="shared" si="1266"/>
        <v>0.55122368493529994</v>
      </c>
      <c r="AI67" s="247">
        <f t="shared" si="1266"/>
        <v>0.5402498571819988</v>
      </c>
      <c r="AJ67" s="247">
        <f t="shared" si="1266"/>
        <v>0.59227810033857853</v>
      </c>
      <c r="AK67" s="247">
        <f t="shared" si="1266"/>
        <v>0.52531895520382765</v>
      </c>
      <c r="AL67" s="247">
        <f t="shared" si="1266"/>
        <v>0.52370948782719784</v>
      </c>
      <c r="AM67" s="247">
        <f t="shared" si="1266"/>
        <v>0.52523247698798825</v>
      </c>
      <c r="AN67" s="247">
        <f t="shared" si="1266"/>
        <v>0.56582765944197111</v>
      </c>
      <c r="AO67" s="247">
        <f t="shared" si="1266"/>
        <v>0.49051139218981116</v>
      </c>
      <c r="AP67" s="247">
        <f t="shared" si="1266"/>
        <v>0.50839363537017146</v>
      </c>
      <c r="AQ67" s="247">
        <f t="shared" si="1266"/>
        <v>0.50149074466031629</v>
      </c>
      <c r="AR67" s="247">
        <f t="shared" si="1266"/>
        <v>0.4760371436311116</v>
      </c>
      <c r="AS67" s="247">
        <f t="shared" si="1266"/>
        <v>0.47123248772928999</v>
      </c>
      <c r="AT67" s="247">
        <f t="shared" si="1266"/>
        <v>0.5147235408261992</v>
      </c>
      <c r="AU67" s="44"/>
      <c r="AV67" s="247">
        <f t="shared" ref="AV67:BK67" si="1267">+AV65/AV$61</f>
        <v>0.50149074466031629</v>
      </c>
      <c r="AW67" s="247">
        <f t="shared" si="1267"/>
        <v>0.4760371436311116</v>
      </c>
      <c r="AX67" s="247">
        <f t="shared" si="1267"/>
        <v>0.47123248772928994</v>
      </c>
      <c r="AY67" s="247">
        <f t="shared" si="1267"/>
        <v>0.5147235408261992</v>
      </c>
      <c r="AZ67" s="247">
        <f t="shared" si="1267"/>
        <v>0.53630734469981201</v>
      </c>
      <c r="BA67" s="247">
        <f t="shared" si="1267"/>
        <v>0.56340137657576406</v>
      </c>
      <c r="BB67" s="247">
        <f t="shared" si="1267"/>
        <v>0.57710453087458047</v>
      </c>
      <c r="BC67" s="247">
        <f t="shared" si="1267"/>
        <v>0.5565186086131686</v>
      </c>
      <c r="BD67" s="247">
        <f t="shared" si="1267"/>
        <v>0.54109643093289839</v>
      </c>
      <c r="BE67" s="247">
        <f t="shared" si="1267"/>
        <v>0.55646753956282369</v>
      </c>
      <c r="BF67" s="247">
        <f t="shared" si="1267"/>
        <v>0.53832043147618569</v>
      </c>
      <c r="BG67" s="247">
        <f t="shared" si="1267"/>
        <v>0.5473785215038024</v>
      </c>
      <c r="BH67" s="247">
        <f t="shared" si="1267"/>
        <v>0.53894200884166921</v>
      </c>
      <c r="BI67" s="247">
        <f t="shared" si="1267"/>
        <v>0.56762206840938112</v>
      </c>
      <c r="BJ67" s="247">
        <f t="shared" si="1267"/>
        <v>0.55779559796939626</v>
      </c>
      <c r="BK67" s="247">
        <f t="shared" si="1267"/>
        <v>0.52561341268612516</v>
      </c>
      <c r="BL67" s="247">
        <f t="shared" ref="BL67:BM67" si="1268">+BL65/BL$61</f>
        <v>0.53135277736455155</v>
      </c>
      <c r="BM67" s="247">
        <f t="shared" si="1268"/>
        <v>0.54423227665431961</v>
      </c>
      <c r="BN67" s="247">
        <f t="shared" ref="BN67" si="1269">+BN65/BN$61</f>
        <v>0.517495843738072</v>
      </c>
      <c r="BO67" s="247">
        <f t="shared" ref="BO67:BP67" si="1270">+BO65/BO$61</f>
        <v>0.55393959385493297</v>
      </c>
      <c r="BP67" s="247">
        <f t="shared" si="1270"/>
        <v>0.52116392986450233</v>
      </c>
      <c r="BQ67" s="247">
        <f t="shared" ref="BQ67:BR67" si="1271">+BQ65/BQ$61</f>
        <v>0.54190543849387429</v>
      </c>
      <c r="BR67" s="247">
        <f t="shared" si="1271"/>
        <v>0.52983181962098769</v>
      </c>
      <c r="BS67" s="247">
        <f t="shared" ref="BS67:BT67" si="1272">+BS65/BS$61</f>
        <v>0.53732009101609168</v>
      </c>
      <c r="BT67" s="247">
        <f t="shared" si="1272"/>
        <v>0.5284962103544707</v>
      </c>
      <c r="BU67" s="184"/>
      <c r="BV67" s="184"/>
    </row>
    <row r="68" spans="1:74">
      <c r="A68" s="244" t="s">
        <v>370</v>
      </c>
      <c r="B68" s="34"/>
      <c r="C68" s="247"/>
      <c r="D68" s="247"/>
      <c r="E68" s="247"/>
      <c r="F68" s="247"/>
      <c r="G68" s="248">
        <f t="shared" ref="G68" si="1273">+(G67-C67)*10000</f>
        <v>541.54377480558185</v>
      </c>
      <c r="H68" s="248">
        <f t="shared" ref="H68" si="1274">+(H67-D67)*10000</f>
        <v>509.23773432143383</v>
      </c>
      <c r="I68" s="248">
        <f t="shared" ref="I68" si="1275">+(I67-E67)*10000</f>
        <v>623.92954480610001</v>
      </c>
      <c r="J68" s="248">
        <f t="shared" ref="J68" si="1276">+(J67-F67)*10000</f>
        <v>8.8031480753236746</v>
      </c>
      <c r="K68" s="248">
        <f t="shared" ref="K68" si="1277">+(K67-G67)*10000</f>
        <v>-347.30149463353285</v>
      </c>
      <c r="L68" s="248">
        <f t="shared" ref="L68" si="1278">+(L67-H67)*10000</f>
        <v>-366.20098211975647</v>
      </c>
      <c r="M68" s="248">
        <f t="shared" ref="M68" si="1279">+(M67-I67)*10000</f>
        <v>-515.64969548606678</v>
      </c>
      <c r="N68" s="248">
        <f t="shared" ref="N68" si="1280">+(N67-J67)*10000</f>
        <v>31.859661660250673</v>
      </c>
      <c r="O68" s="248">
        <f t="shared" ref="O68" si="1281">+(O67-K67)*10000</f>
        <v>103.63677712574737</v>
      </c>
      <c r="P68" s="248">
        <f t="shared" ref="P68" si="1282">+(P67-L67)*10000</f>
        <v>232.42083868200481</v>
      </c>
      <c r="Q68" s="248">
        <f t="shared" ref="Q68" si="1283">+(Q67-M67)*10000</f>
        <v>2.0640591049037038</v>
      </c>
      <c r="R68" s="248">
        <f t="shared" ref="R68" si="1284">+(R67-N67)*10000</f>
        <v>46.0467886701732</v>
      </c>
      <c r="S68" s="248">
        <f t="shared" ref="S68" si="1285">+(S67-O67)*10000</f>
        <v>-86.657877706555198</v>
      </c>
      <c r="T68" s="248">
        <f t="shared" ref="T68" si="1286">+(T67-P67)*10000</f>
        <v>-210.20509466705195</v>
      </c>
      <c r="U68" s="248">
        <f t="shared" ref="U68" si="1287">+(U67-Q67)*10000</f>
        <v>-35.93575875706523</v>
      </c>
      <c r="V68" s="248">
        <f t="shared" ref="V68" si="1288">+(V67-R67)*10000</f>
        <v>-672.3980091638249</v>
      </c>
      <c r="W68" s="248">
        <f t="shared" ref="W68" si="1289">+(W67-S67)*10000</f>
        <v>-320.70567165611743</v>
      </c>
      <c r="X68" s="248">
        <f t="shared" ref="X68" si="1290">+(X67-T67)*10000</f>
        <v>-73.248677788294586</v>
      </c>
      <c r="Y68" s="248">
        <f t="shared" ref="Y68" si="1291">+(Y67-U67)*10000</f>
        <v>22.664607832046933</v>
      </c>
      <c r="Z68" s="248">
        <f t="shared" ref="Z68" si="1292">+(Z67-V67)*10000</f>
        <v>268.27116120688555</v>
      </c>
      <c r="AA68" s="248">
        <f t="shared" ref="AA68" si="1293">+(AA67-W67)*10000</f>
        <v>26.745230789206875</v>
      </c>
      <c r="AB68" s="248">
        <f t="shared" ref="AB68" si="1294">+(AB67-X67)*10000</f>
        <v>-89.03437656076818</v>
      </c>
      <c r="AC68" s="248">
        <f t="shared" ref="AC68" si="1295">+(AC67-Y67)*10000</f>
        <v>-94.992762454058081</v>
      </c>
      <c r="AD68" s="248">
        <f t="shared" ref="AD68" si="1296">+(AD67-Z67)*10000</f>
        <v>64.839350717856846</v>
      </c>
      <c r="AE68" s="248">
        <f t="shared" ref="AE68" si="1297">+(AE67-AA67)*10000</f>
        <v>239.48915084239576</v>
      </c>
      <c r="AF68" s="248">
        <f t="shared" ref="AF68" si="1298">+(AF67-AB67)*10000</f>
        <v>-2.3982698826263693</v>
      </c>
      <c r="AG68" s="248">
        <f t="shared" ref="AG68" si="1299">+(AG67-AC67)*10000</f>
        <v>58.958229415287946</v>
      </c>
      <c r="AH68" s="248">
        <f t="shared" ref="AH68" si="1300">+(AH67-AD67)*10000</f>
        <v>-99.830160752201195</v>
      </c>
      <c r="AI68" s="248">
        <f t="shared" ref="AI68" si="1301">+(AI67-AE67)*10000</f>
        <v>-9.6170379046811583</v>
      </c>
      <c r="AJ68" s="248">
        <f t="shared" ref="AJ68" si="1302">+(AJ67-AF67)*10000</f>
        <v>206.02837373644988</v>
      </c>
      <c r="AK68" s="248">
        <f t="shared" ref="AK68" si="1303">+(AK67-AG67)*10000</f>
        <v>104.46585618652526</v>
      </c>
      <c r="AL68" s="248">
        <f t="shared" ref="AL68" si="1304">+(AL67-AH67)*10000</f>
        <v>-275.14197108102098</v>
      </c>
      <c r="AM68" s="248">
        <f t="shared" ref="AM68" si="1305">+(AM67-AI67)*10000</f>
        <v>-150.17380194010553</v>
      </c>
      <c r="AN68" s="248">
        <f t="shared" ref="AN68" si="1306">+(AN67-AJ67)*10000</f>
        <v>-264.50440896607421</v>
      </c>
      <c r="AO68" s="248">
        <f t="shared" ref="AO68" si="1307">+(AO67-AK67)*10000</f>
        <v>-348.07563014016495</v>
      </c>
      <c r="AP68" s="248">
        <f t="shared" ref="AP68" si="1308">+(AP67-AL67)*10000</f>
        <v>-153.15852457026381</v>
      </c>
      <c r="AQ68" s="248">
        <f t="shared" ref="AQ68" si="1309">+(AQ67-AM67)*10000</f>
        <v>-237.4173232767196</v>
      </c>
      <c r="AR68" s="248">
        <f t="shared" ref="AR68" si="1310">+(AR67-AN67)*10000</f>
        <v>-897.90515810859506</v>
      </c>
      <c r="AS68" s="248">
        <f t="shared" ref="AS68" si="1311">+(AS67-AO67)*10000</f>
        <v>-192.78904460521161</v>
      </c>
      <c r="AT68" s="248">
        <f t="shared" ref="AT68" si="1312">+(AT67-AP67)*10000</f>
        <v>63.299054560277398</v>
      </c>
      <c r="AU68" s="44"/>
      <c r="AV68" s="247"/>
      <c r="AW68" s="247"/>
      <c r="AX68" s="247"/>
      <c r="AY68" s="247"/>
      <c r="AZ68" s="248">
        <f t="shared" ref="AZ68" si="1313">+(AZ67-AV67)*10000</f>
        <v>348.16600039495717</v>
      </c>
      <c r="BA68" s="248">
        <f t="shared" ref="BA68" si="1314">+(BA67-AW67)*10000</f>
        <v>873.64232944652451</v>
      </c>
      <c r="BB68" s="248">
        <f t="shared" ref="BB68" si="1315">+(BB67-AX67)*10000</f>
        <v>1058.7204314529054</v>
      </c>
      <c r="BC68" s="248">
        <f t="shared" ref="BC68" si="1316">+(BC67-AY67)*10000</f>
        <v>417.950677869694</v>
      </c>
      <c r="BD68" s="248">
        <f t="shared" ref="BD68" si="1317">+(BD67-AZ67)*10000</f>
        <v>47.890862330863811</v>
      </c>
      <c r="BE68" s="248">
        <f t="shared" ref="BE68" si="1318">+(BE67-BA67)*10000</f>
        <v>-69.3383701294037</v>
      </c>
      <c r="BF68" s="248">
        <f t="shared" ref="BF68" si="1319">+(BF67-BB67)*10000</f>
        <v>-387.84099398394778</v>
      </c>
      <c r="BG68" s="248">
        <f t="shared" ref="BG68" si="1320">+(BG67-BC67)*10000</f>
        <v>-91.400871093662019</v>
      </c>
      <c r="BH68" s="248">
        <f t="shared" ref="BH68" si="1321">+(BH67-BD67)*10000</f>
        <v>-21.544220912291799</v>
      </c>
      <c r="BI68" s="248">
        <f t="shared" ref="BI68" si="1322">+(BI67-BE67)*10000</f>
        <v>111.54528846557432</v>
      </c>
      <c r="BJ68" s="248">
        <f t="shared" ref="BJ68" si="1323">+(BJ67-BF67)*10000</f>
        <v>194.75166493210571</v>
      </c>
      <c r="BK68" s="248">
        <f t="shared" ref="BK68:BT68" si="1324">+(BK67-BG67)*10000</f>
        <v>-217.65108817677236</v>
      </c>
      <c r="BL68" s="248">
        <f t="shared" si="1324"/>
        <v>-75.89231477117653</v>
      </c>
      <c r="BM68" s="248">
        <f t="shared" si="1324"/>
        <v>-233.89791755061506</v>
      </c>
      <c r="BN68" s="248">
        <f t="shared" si="1324"/>
        <v>-402.9975423132426</v>
      </c>
      <c r="BO68" s="248">
        <f t="shared" si="1324"/>
        <v>283.26181168807807</v>
      </c>
      <c r="BP68" s="248">
        <f t="shared" si="1324"/>
        <v>-101.88847500049225</v>
      </c>
      <c r="BQ68" s="248">
        <f t="shared" si="1324"/>
        <v>-23.268381604453214</v>
      </c>
      <c r="BR68" s="248">
        <f t="shared" si="1324"/>
        <v>123.35975882915685</v>
      </c>
      <c r="BS68" s="248">
        <f t="shared" si="1324"/>
        <v>-166.19502838841282</v>
      </c>
      <c r="BT68" s="248">
        <f t="shared" si="1324"/>
        <v>73.322804899683675</v>
      </c>
    </row>
    <row r="69" spans="1:74">
      <c r="A69" s="34" t="s">
        <v>365</v>
      </c>
      <c r="B69" s="34"/>
      <c r="C69" s="34">
        <f t="shared" ref="C69:F69" si="1325">+C73-C65</f>
        <v>-9148.8270000000011</v>
      </c>
      <c r="D69" s="34">
        <f t="shared" si="1325"/>
        <v>-10356.997999999994</v>
      </c>
      <c r="E69" s="34">
        <f t="shared" si="1325"/>
        <v>-8813.8189999999959</v>
      </c>
      <c r="F69" s="34">
        <f t="shared" si="1325"/>
        <v>-9701.9590000000007</v>
      </c>
      <c r="G69" s="34">
        <f>+G73-G65</f>
        <v>-9587.5589999999938</v>
      </c>
      <c r="H69" s="34">
        <f t="shared" ref="H69:AT69" si="1326">+H73-H65</f>
        <v>-10841.740000000009</v>
      </c>
      <c r="I69" s="34">
        <f t="shared" si="1326"/>
        <v>-9937.7329999999893</v>
      </c>
      <c r="J69" s="34">
        <f t="shared" si="1326"/>
        <v>-11456.730000000007</v>
      </c>
      <c r="K69" s="34">
        <f t="shared" si="1326"/>
        <v>-10976.806000000006</v>
      </c>
      <c r="L69" s="34">
        <f t="shared" si="1326"/>
        <v>-11882.822000000002</v>
      </c>
      <c r="M69" s="34">
        <f t="shared" si="1326"/>
        <v>-11766.214999999997</v>
      </c>
      <c r="N69" s="34">
        <f t="shared" si="1326"/>
        <v>-12512.044000000005</v>
      </c>
      <c r="O69" s="34">
        <f t="shared" si="1326"/>
        <v>-12442.741000000002</v>
      </c>
      <c r="P69" s="34">
        <f t="shared" si="1326"/>
        <v>-13614.194999999992</v>
      </c>
      <c r="Q69" s="34">
        <f t="shared" si="1326"/>
        <v>-13479.100999999995</v>
      </c>
      <c r="R69" s="34">
        <f t="shared" si="1326"/>
        <v>-14816.243000000017</v>
      </c>
      <c r="S69" s="34">
        <f t="shared" si="1326"/>
        <v>-15004.919999999996</v>
      </c>
      <c r="T69" s="34">
        <f t="shared" si="1326"/>
        <v>-16234.952999999996</v>
      </c>
      <c r="U69" s="34">
        <f t="shared" si="1326"/>
        <v>-15837.273000000034</v>
      </c>
      <c r="V69" s="34">
        <f t="shared" si="1326"/>
        <v>-17691.596999999991</v>
      </c>
      <c r="W69" s="34">
        <f t="shared" si="1326"/>
        <v>-16631.468000000001</v>
      </c>
      <c r="X69" s="34">
        <f t="shared" si="1326"/>
        <v>-16816.482000000004</v>
      </c>
      <c r="Y69" s="34">
        <f t="shared" si="1326"/>
        <v>-16675.258999999998</v>
      </c>
      <c r="Z69" s="34">
        <f t="shared" si="1326"/>
        <v>-18396.332000000009</v>
      </c>
      <c r="AA69" s="34">
        <f t="shared" si="1326"/>
        <v>-16927.749000000003</v>
      </c>
      <c r="AB69" s="34">
        <f t="shared" si="1326"/>
        <v>-18206.995999999996</v>
      </c>
      <c r="AC69" s="34">
        <f t="shared" si="1326"/>
        <v>-17898.947999999982</v>
      </c>
      <c r="AD69" s="34">
        <f t="shared" si="1326"/>
        <v>-19410.580999999995</v>
      </c>
      <c r="AE69" s="34">
        <f t="shared" si="1326"/>
        <v>-18616.539000000001</v>
      </c>
      <c r="AF69" s="34">
        <f t="shared" si="1326"/>
        <v>-20100.574999999997</v>
      </c>
      <c r="AG69" s="34">
        <f t="shared" si="1326"/>
        <v>-19390.528000000024</v>
      </c>
      <c r="AH69" s="34">
        <f t="shared" si="1326"/>
        <v>-20404.996000000003</v>
      </c>
      <c r="AI69" s="34">
        <f t="shared" si="1326"/>
        <v>-19677.831999999995</v>
      </c>
      <c r="AJ69" s="34">
        <f t="shared" si="1326"/>
        <v>-20839.166000000005</v>
      </c>
      <c r="AK69" s="34">
        <f t="shared" si="1326"/>
        <v>-19662.423000000006</v>
      </c>
      <c r="AL69" s="34">
        <f t="shared" si="1326"/>
        <v>-21664.928999999993</v>
      </c>
      <c r="AM69" s="34">
        <f t="shared" si="1326"/>
        <v>-19258.601000000002</v>
      </c>
      <c r="AN69" s="34">
        <f t="shared" si="1326"/>
        <v>-21177.326999999997</v>
      </c>
      <c r="AO69" s="34">
        <f t="shared" si="1326"/>
        <v>-21358.707999999988</v>
      </c>
      <c r="AP69" s="34">
        <f t="shared" si="1326"/>
        <v>-21718.253000000015</v>
      </c>
      <c r="AQ69" s="34">
        <f t="shared" si="1326"/>
        <v>-19807.116000000002</v>
      </c>
      <c r="AR69" s="34">
        <f t="shared" si="1326"/>
        <v>-12284.148999999998</v>
      </c>
      <c r="AS69" s="34">
        <f t="shared" si="1326"/>
        <v>-14326.903000000004</v>
      </c>
      <c r="AT69" s="34">
        <f t="shared" si="1326"/>
        <v>-21422.232000000004</v>
      </c>
      <c r="AU69" s="34"/>
      <c r="AV69" s="34">
        <f t="shared" ref="AV69:BK69" si="1327">+AV73-AV65</f>
        <v>-19807.116000000002</v>
      </c>
      <c r="AW69" s="34">
        <f t="shared" si="1327"/>
        <v>-12284.148999999999</v>
      </c>
      <c r="AX69" s="34">
        <f t="shared" si="1327"/>
        <v>-14326.903</v>
      </c>
      <c r="AY69" s="34">
        <f t="shared" si="1327"/>
        <v>-21422.232</v>
      </c>
      <c r="AZ69" s="34">
        <f t="shared" si="1327"/>
        <v>-18926.898000000001</v>
      </c>
      <c r="BA69" s="34">
        <f t="shared" si="1327"/>
        <v>-20648.199999999997</v>
      </c>
      <c r="BB69" s="34">
        <f t="shared" si="1327"/>
        <v>-23754.578000000001</v>
      </c>
      <c r="BC69" s="34">
        <f t="shared" si="1327"/>
        <v>-27528.573000000004</v>
      </c>
      <c r="BD69" s="34">
        <f t="shared" si="1327"/>
        <v>-23561.582999999999</v>
      </c>
      <c r="BE69" s="34">
        <f t="shared" si="1327"/>
        <v>-26449.337999999996</v>
      </c>
      <c r="BF69" s="34">
        <f t="shared" si="1327"/>
        <v>-23302.252999999997</v>
      </c>
      <c r="BG69" s="34">
        <f t="shared" si="1327"/>
        <v>-34907.991000000009</v>
      </c>
      <c r="BH69" s="34">
        <f t="shared" si="1327"/>
        <v>-25269.447</v>
      </c>
      <c r="BI69" s="34">
        <f t="shared" si="1327"/>
        <v>-27654.587</v>
      </c>
      <c r="BJ69" s="34">
        <f t="shared" si="1327"/>
        <v>-26467.635999999999</v>
      </c>
      <c r="BK69" s="34">
        <f t="shared" si="1327"/>
        <v>-30038.168000000001</v>
      </c>
      <c r="BL69" s="34">
        <f t="shared" ref="BL69:BM69" si="1328">+BL73-BL65</f>
        <v>-27178.199000000001</v>
      </c>
      <c r="BM69" s="34">
        <f t="shared" si="1328"/>
        <v>-31080.686000000002</v>
      </c>
      <c r="BN69" s="34">
        <f t="shared" ref="BN69:BP69" si="1329">+BN73-BN65</f>
        <v>-27816.091</v>
      </c>
      <c r="BO69" s="34">
        <f t="shared" si="1329"/>
        <v>-31406.235000000001</v>
      </c>
      <c r="BP69" s="34">
        <f t="shared" si="1329"/>
        <v>-30171.258000000002</v>
      </c>
      <c r="BQ69" s="34">
        <f t="shared" ref="BQ69:BR69" si="1330">+BQ73-BQ65</f>
        <v>-33319.25</v>
      </c>
      <c r="BR69" s="34">
        <f t="shared" si="1330"/>
        <v>-28940.385000000002</v>
      </c>
      <c r="BS69" s="34">
        <f t="shared" ref="BS69:BT69" si="1331">+BS73-BS65</f>
        <v>-33531.887999999999</v>
      </c>
      <c r="BT69" s="34">
        <f t="shared" si="1331"/>
        <v>-31012.425000000003</v>
      </c>
    </row>
    <row r="70" spans="1:74">
      <c r="A70" s="253" t="s">
        <v>58</v>
      </c>
      <c r="B70" s="34"/>
      <c r="C70" s="34"/>
      <c r="D70" s="34"/>
      <c r="E70" s="34"/>
      <c r="F70" s="34"/>
      <c r="G70" s="254">
        <f>+G69/C69-1</f>
        <v>4.7955000132803072E-2</v>
      </c>
      <c r="H70" s="254">
        <f t="shared" ref="H70" si="1332">+H69/D69-1</f>
        <v>4.6803330463133674E-2</v>
      </c>
      <c r="I70" s="254">
        <f t="shared" ref="I70" si="1333">+I69/E69-1</f>
        <v>0.12751725443873929</v>
      </c>
      <c r="J70" s="254">
        <f t="shared" ref="J70" si="1334">+J69/F69-1</f>
        <v>0.18086769898739075</v>
      </c>
      <c r="K70" s="254">
        <f t="shared" ref="K70" si="1335">+K69/G69-1</f>
        <v>0.14490101182167558</v>
      </c>
      <c r="L70" s="254">
        <f t="shared" ref="L70" si="1336">+L69/H69-1</f>
        <v>9.6025361242751739E-2</v>
      </c>
      <c r="M70" s="254">
        <f t="shared" ref="M70" si="1337">+M69/I69-1</f>
        <v>0.18399387465934214</v>
      </c>
      <c r="N70" s="254">
        <f t="shared" ref="N70" si="1338">+N69/J69-1</f>
        <v>9.2113020032766668E-2</v>
      </c>
      <c r="O70" s="254">
        <f t="shared" ref="O70" si="1339">+O69/K69-1</f>
        <v>0.13354841107695581</v>
      </c>
      <c r="P70" s="254">
        <f t="shared" ref="P70" si="1340">+P69/L69-1</f>
        <v>0.14570385721506129</v>
      </c>
      <c r="Q70" s="254">
        <f t="shared" ref="Q70" si="1341">+Q69/M69-1</f>
        <v>0.14557663615699679</v>
      </c>
      <c r="R70" s="254">
        <f t="shared" ref="R70" si="1342">+R69/N69-1</f>
        <v>0.18415847962171572</v>
      </c>
      <c r="S70" s="254">
        <f t="shared" ref="S70" si="1343">+S69/O69-1</f>
        <v>0.20591757073461503</v>
      </c>
      <c r="T70" s="254">
        <f t="shared" ref="T70" si="1344">+T69/P69-1</f>
        <v>0.19250187029053167</v>
      </c>
      <c r="U70" s="254">
        <f t="shared" ref="U70" si="1345">+U69/Q69-1</f>
        <v>0.17495024334338316</v>
      </c>
      <c r="V70" s="254">
        <f t="shared" ref="V70" si="1346">+V69/R69-1</f>
        <v>0.19406768638986072</v>
      </c>
      <c r="W70" s="254">
        <f t="shared" ref="W70" si="1347">+W69/S69-1</f>
        <v>0.10840097781261115</v>
      </c>
      <c r="X70" s="254">
        <f t="shared" ref="X70" si="1348">+X69/T69-1</f>
        <v>3.5819567817659159E-2</v>
      </c>
      <c r="Y70" s="254">
        <f t="shared" ref="Y70" si="1349">+Y69/U69-1</f>
        <v>5.2912265893248378E-2</v>
      </c>
      <c r="Z70" s="254">
        <f t="shared" ref="Z70" si="1350">+Z69/V69-1</f>
        <v>3.9834447958543295E-2</v>
      </c>
      <c r="AA70" s="254">
        <f t="shared" ref="AA70" si="1351">+AA69/W69-1</f>
        <v>1.7814482762435802E-2</v>
      </c>
      <c r="AB70" s="254">
        <f t="shared" ref="AB70" si="1352">+AB69/X69-1</f>
        <v>8.2687568065662687E-2</v>
      </c>
      <c r="AC70" s="254">
        <f t="shared" ref="AC70" si="1353">+AC69/Y69-1</f>
        <v>7.3383507866353614E-2</v>
      </c>
      <c r="AD70" s="254">
        <f t="shared" ref="AD70" si="1354">+AD69/Z69-1</f>
        <v>5.5133218948211216E-2</v>
      </c>
      <c r="AE70" s="254">
        <f t="shared" ref="AE70" si="1355">+AE69/AA69-1</f>
        <v>9.9764593626713083E-2</v>
      </c>
      <c r="AF70" s="254">
        <f t="shared" ref="AF70" si="1356">+AF69/AB69-1</f>
        <v>0.10400282396942373</v>
      </c>
      <c r="AG70" s="254">
        <f t="shared" ref="AG70" si="1357">+AG69/AC69-1</f>
        <v>8.3333389202540964E-2</v>
      </c>
      <c r="AH70" s="254">
        <f t="shared" ref="AH70" si="1358">+AH69/AD69-1</f>
        <v>5.1230563371596594E-2</v>
      </c>
      <c r="AI70" s="254">
        <f t="shared" ref="AI70" si="1359">+AI69/AE69-1</f>
        <v>5.7008072230826157E-2</v>
      </c>
      <c r="AJ70" s="254">
        <f t="shared" ref="AJ70" si="1360">+AJ69/AF69-1</f>
        <v>3.674476973917451E-2</v>
      </c>
      <c r="AK70" s="254">
        <f t="shared" ref="AK70" si="1361">+AK69/AG69-1</f>
        <v>1.4022052416519104E-2</v>
      </c>
      <c r="AL70" s="254">
        <f t="shared" ref="AL70" si="1362">+AL69/AH69-1</f>
        <v>6.174629977873991E-2</v>
      </c>
      <c r="AM70" s="254">
        <f t="shared" ref="AM70" si="1363">+AM69/AI69-1</f>
        <v>-2.1304735196437941E-2</v>
      </c>
      <c r="AN70" s="254">
        <f t="shared" ref="AN70" si="1364">+AN69/AJ69-1</f>
        <v>1.6227184907495529E-2</v>
      </c>
      <c r="AO70" s="254">
        <f t="shared" ref="AO70" si="1365">+AO69/AK69-1</f>
        <v>8.6270395057617355E-2</v>
      </c>
      <c r="AP70" s="254">
        <f t="shared" ref="AP70" si="1366">+AP69/AL69-1</f>
        <v>2.4613050889767951E-3</v>
      </c>
      <c r="AQ70" s="254">
        <f t="shared" ref="AQ70" si="1367">+AQ69/AM69-1</f>
        <v>2.8481560005319206E-2</v>
      </c>
      <c r="AR70" s="254">
        <f t="shared" ref="AR70" si="1368">+AR69/AN69-1</f>
        <v>-0.41993864475908604</v>
      </c>
      <c r="AS70" s="254">
        <f t="shared" ref="AS70" si="1369">+AS69/AO69-1</f>
        <v>-0.32922426768510471</v>
      </c>
      <c r="AT70" s="254">
        <f t="shared" ref="AT70" si="1370">+AT69/AP69-1</f>
        <v>-1.3630055787636874E-2</v>
      </c>
      <c r="AU70" s="44"/>
      <c r="AV70" s="34"/>
      <c r="AW70" s="34"/>
      <c r="AX70" s="34"/>
      <c r="AY70" s="34"/>
      <c r="AZ70" s="254">
        <f t="shared" ref="AZ70" si="1371">+AZ69/AV69-1</f>
        <v>-4.4439483264499535E-2</v>
      </c>
      <c r="BA70" s="254">
        <f t="shared" ref="BA70" si="1372">+BA69/AW69-1</f>
        <v>0.68088159790311864</v>
      </c>
      <c r="BB70" s="254">
        <f t="shared" ref="BB70" si="1373">+BB69/AX69-1</f>
        <v>0.65803998254193541</v>
      </c>
      <c r="BC70" s="254">
        <f t="shared" ref="BC70" si="1374">+BC69/AY69-1</f>
        <v>0.28504690827734502</v>
      </c>
      <c r="BD70" s="254">
        <f t="shared" ref="BD70" si="1375">+BD69/AZ69-1</f>
        <v>0.24487293163412183</v>
      </c>
      <c r="BE70" s="254">
        <f t="shared" ref="BE70" si="1376">+BE69/BA69-1</f>
        <v>0.28095126936004111</v>
      </c>
      <c r="BF70" s="254">
        <f t="shared" ref="BF70" si="1377">+BF69/BB69-1</f>
        <v>-1.9041592740565827E-2</v>
      </c>
      <c r="BG70" s="254">
        <f t="shared" ref="BG70" si="1378">+BG69/BC69-1</f>
        <v>0.26806394940994593</v>
      </c>
      <c r="BH70" s="254">
        <f t="shared" ref="BH70" si="1379">+BH69/BD69-1</f>
        <v>7.2485112736270896E-2</v>
      </c>
      <c r="BI70" s="254">
        <f t="shared" ref="BI70" si="1380">+BI69/BE69-1</f>
        <v>4.5568210440654733E-2</v>
      </c>
      <c r="BJ70" s="254">
        <f t="shared" ref="BJ70" si="1381">+BJ69/BF69-1</f>
        <v>0.13584021253223888</v>
      </c>
      <c r="BK70" s="254">
        <f t="shared" ref="BK70:BT70" si="1382">+BK69/BG69-1</f>
        <v>-0.13950453350351799</v>
      </c>
      <c r="BL70" s="254">
        <f t="shared" si="1382"/>
        <v>7.5535962460911765E-2</v>
      </c>
      <c r="BM70" s="254">
        <f t="shared" si="1382"/>
        <v>0.12388899534099007</v>
      </c>
      <c r="BN70" s="254">
        <f t="shared" si="1382"/>
        <v>5.0947315430815321E-2</v>
      </c>
      <c r="BO70" s="254">
        <f t="shared" si="1382"/>
        <v>4.5544288852768844E-2</v>
      </c>
      <c r="BP70" s="254">
        <f t="shared" si="1382"/>
        <v>0.11012720158535894</v>
      </c>
      <c r="BQ70" s="254">
        <f t="shared" si="1382"/>
        <v>7.2024279000791669E-2</v>
      </c>
      <c r="BR70" s="254">
        <f t="shared" si="1382"/>
        <v>4.0418835270563447E-2</v>
      </c>
      <c r="BS70" s="254">
        <f t="shared" si="1382"/>
        <v>6.7682515908067176E-2</v>
      </c>
      <c r="BT70" s="254">
        <f t="shared" si="1382"/>
        <v>2.7879745683789592E-2</v>
      </c>
    </row>
    <row r="71" spans="1:74">
      <c r="A71" s="244" t="s">
        <v>366</v>
      </c>
      <c r="B71" s="34"/>
      <c r="C71" s="247">
        <f>+C69/C61</f>
        <v>-0.34296505172894731</v>
      </c>
      <c r="D71" s="247">
        <f t="shared" ref="D71:AT71" si="1383">+D69/D61</f>
        <v>-0.38824709793953832</v>
      </c>
      <c r="E71" s="247">
        <f t="shared" si="1383"/>
        <v>-0.34845592191137714</v>
      </c>
      <c r="F71" s="247">
        <f t="shared" si="1383"/>
        <v>-0.36241766702073086</v>
      </c>
      <c r="G71" s="247">
        <f t="shared" si="1383"/>
        <v>-0.32450617656263087</v>
      </c>
      <c r="H71" s="247">
        <f t="shared" si="1383"/>
        <v>-0.36030931245771264</v>
      </c>
      <c r="I71" s="247">
        <f t="shared" si="1383"/>
        <v>-0.33848596521075952</v>
      </c>
      <c r="J71" s="247">
        <f t="shared" si="1383"/>
        <v>-0.34780092167443105</v>
      </c>
      <c r="K71" s="247">
        <f t="shared" si="1383"/>
        <v>-0.30225727419754478</v>
      </c>
      <c r="L71" s="247">
        <f t="shared" si="1383"/>
        <v>-0.30731699015908831</v>
      </c>
      <c r="M71" s="247">
        <f t="shared" si="1383"/>
        <v>-0.33560001339409196</v>
      </c>
      <c r="N71" s="247">
        <f t="shared" si="1383"/>
        <v>-0.35469942915194408</v>
      </c>
      <c r="O71" s="247">
        <f t="shared" si="1383"/>
        <v>-0.30191191403714596</v>
      </c>
      <c r="P71" s="247">
        <f t="shared" si="1383"/>
        <v>-0.3148428517508482</v>
      </c>
      <c r="Q71" s="247">
        <f t="shared" si="1383"/>
        <v>-0.33601756481950618</v>
      </c>
      <c r="R71" s="247">
        <f t="shared" si="1383"/>
        <v>-0.37099936791418436</v>
      </c>
      <c r="S71" s="247">
        <f t="shared" si="1383"/>
        <v>-0.32478460204983567</v>
      </c>
      <c r="T71" s="247">
        <f t="shared" si="1383"/>
        <v>-0.32329156491133937</v>
      </c>
      <c r="U71" s="247">
        <f t="shared" si="1383"/>
        <v>-0.3640947350951278</v>
      </c>
      <c r="V71" s="247">
        <f t="shared" si="1383"/>
        <v>-0.35191565369095656</v>
      </c>
      <c r="W71" s="247">
        <f t="shared" si="1383"/>
        <v>-0.33628757017159205</v>
      </c>
      <c r="X71" s="247">
        <f t="shared" si="1383"/>
        <v>-0.34552828005036973</v>
      </c>
      <c r="Y71" s="247">
        <f t="shared" si="1383"/>
        <v>-0.37427839460742229</v>
      </c>
      <c r="Z71" s="247">
        <f t="shared" si="1383"/>
        <v>-0.38394432098034198</v>
      </c>
      <c r="AA71" s="247">
        <f t="shared" si="1383"/>
        <v>-0.34240286920382573</v>
      </c>
      <c r="AB71" s="247">
        <f t="shared" si="1383"/>
        <v>-0.33864895942844325</v>
      </c>
      <c r="AC71" s="247">
        <f t="shared" si="1383"/>
        <v>-0.38487881797499157</v>
      </c>
      <c r="AD71" s="247">
        <f t="shared" si="1383"/>
        <v>-0.39633264230044585</v>
      </c>
      <c r="AE71" s="247">
        <f t="shared" si="1383"/>
        <v>-0.36279975471580228</v>
      </c>
      <c r="AF71" s="247">
        <f t="shared" si="1383"/>
        <v>-0.34554306633606185</v>
      </c>
      <c r="AG71" s="247">
        <f t="shared" si="1383"/>
        <v>-0.40825866042211489</v>
      </c>
      <c r="AH71" s="247">
        <f t="shared" si="1383"/>
        <v>-0.41798589671676067</v>
      </c>
      <c r="AI71" s="247">
        <f t="shared" si="1383"/>
        <v>-0.38638188388754147</v>
      </c>
      <c r="AJ71" s="247">
        <f t="shared" si="1383"/>
        <v>-0.36580541613444445</v>
      </c>
      <c r="AK71" s="247">
        <f t="shared" si="1383"/>
        <v>-0.42356010702816127</v>
      </c>
      <c r="AL71" s="247">
        <f t="shared" si="1383"/>
        <v>-0.43985118383801364</v>
      </c>
      <c r="AM71" s="247">
        <f t="shared" si="1383"/>
        <v>-0.41207472206311835</v>
      </c>
      <c r="AN71" s="247">
        <f t="shared" si="1383"/>
        <v>-0.38867902323975412</v>
      </c>
      <c r="AO71" s="247">
        <f t="shared" si="1383"/>
        <v>-0.45766509954743045</v>
      </c>
      <c r="AP71" s="247">
        <f t="shared" si="1383"/>
        <v>-0.49411771745391242</v>
      </c>
      <c r="AQ71" s="247">
        <f t="shared" si="1383"/>
        <v>-0.49763383494305691</v>
      </c>
      <c r="AR71" s="247">
        <f t="shared" si="1383"/>
        <v>-0.66833536296116636</v>
      </c>
      <c r="AS71" s="247">
        <f t="shared" si="1383"/>
        <v>-0.38365081610635254</v>
      </c>
      <c r="AT71" s="247">
        <f t="shared" si="1383"/>
        <v>-0.3895168906437263</v>
      </c>
      <c r="AU71" s="44"/>
      <c r="AV71" s="247">
        <f t="shared" ref="AV71:BK71" si="1384">+AV69/AV61</f>
        <v>-0.49763383494305691</v>
      </c>
      <c r="AW71" s="247">
        <f t="shared" si="1384"/>
        <v>-0.66833536296116625</v>
      </c>
      <c r="AX71" s="247">
        <f t="shared" si="1384"/>
        <v>-0.38365081610635243</v>
      </c>
      <c r="AY71" s="247">
        <f t="shared" si="1384"/>
        <v>-0.3895168906437263</v>
      </c>
      <c r="AZ71" s="247">
        <f t="shared" si="1384"/>
        <v>-0.44282403607635062</v>
      </c>
      <c r="BA71" s="247">
        <f t="shared" si="1384"/>
        <v>-0.33763751588710728</v>
      </c>
      <c r="BB71" s="247">
        <f t="shared" si="1384"/>
        <v>-0.35882306300946737</v>
      </c>
      <c r="BC71" s="247">
        <f t="shared" si="1384"/>
        <v>-0.34553195054060604</v>
      </c>
      <c r="BD71" s="247">
        <f t="shared" si="1384"/>
        <v>-0.42134390914175274</v>
      </c>
      <c r="BE71" s="247">
        <f t="shared" si="1384"/>
        <v>-0.3885314913610321</v>
      </c>
      <c r="BF71" s="247">
        <f t="shared" si="1384"/>
        <v>-0.48313032625601321</v>
      </c>
      <c r="BG71" s="247">
        <f t="shared" si="1384"/>
        <v>-0.54492928944327557</v>
      </c>
      <c r="BH71" s="247">
        <f t="shared" si="1384"/>
        <v>-0.41936469389126113</v>
      </c>
      <c r="BI71" s="247">
        <f t="shared" si="1384"/>
        <v>-0.41297384435036472</v>
      </c>
      <c r="BJ71" s="247">
        <f t="shared" si="1384"/>
        <v>-0.51000628440898899</v>
      </c>
      <c r="BK71" s="247">
        <f t="shared" si="1384"/>
        <v>-0.47180689958521654</v>
      </c>
      <c r="BL71" s="247">
        <f t="shared" ref="BL71:BM71" si="1385">+BL69/BL61</f>
        <v>-0.44581182800752195</v>
      </c>
      <c r="BM71" s="247">
        <f t="shared" si="1385"/>
        <v>-0.3849044833794284</v>
      </c>
      <c r="BN71" s="247">
        <f t="shared" ref="BN71" si="1386">+BN69/BN61</f>
        <v>-0.50549149582760078</v>
      </c>
      <c r="BO71" s="247">
        <f t="shared" ref="BO71:BP71" si="1387">+BO69/BO61</f>
        <v>-0.44611492363425065</v>
      </c>
      <c r="BP71" s="247">
        <f t="shared" si="1387"/>
        <v>-0.42902631482515335</v>
      </c>
      <c r="BQ71" s="247">
        <f t="shared" ref="BQ71:BR71" si="1388">+BQ69/BQ61</f>
        <v>-0.4148445271020158</v>
      </c>
      <c r="BR71" s="247">
        <f t="shared" si="1388"/>
        <v>-0.50565788526726296</v>
      </c>
      <c r="BS71" s="247">
        <f t="shared" ref="BS71:BT71" si="1389">+BS69/BS61</f>
        <v>-0.46466546946868698</v>
      </c>
      <c r="BT71" s="247">
        <f t="shared" si="1389"/>
        <v>-0.4673303182612682</v>
      </c>
    </row>
    <row r="72" spans="1:74">
      <c r="A72" s="244" t="s">
        <v>371</v>
      </c>
      <c r="B72" s="34"/>
      <c r="C72" s="247"/>
      <c r="D72" s="247"/>
      <c r="E72" s="247"/>
      <c r="F72" s="247"/>
      <c r="G72" s="248">
        <f t="shared" ref="G72" si="1390">+(G71-C71)*10000</f>
        <v>184.58875166316446</v>
      </c>
      <c r="H72" s="248">
        <f t="shared" ref="H72" si="1391">+(H71-D71)*10000</f>
        <v>279.37785481825682</v>
      </c>
      <c r="I72" s="248">
        <f t="shared" ref="I72" si="1392">+(I71-E71)*10000</f>
        <v>99.69956700617621</v>
      </c>
      <c r="J72" s="248">
        <f t="shared" ref="J72" si="1393">+(J71-F71)*10000</f>
        <v>146.16745346299808</v>
      </c>
      <c r="K72" s="248">
        <f t="shared" ref="K72" si="1394">+(K71-G71)*10000</f>
        <v>222.48902365086087</v>
      </c>
      <c r="L72" s="248">
        <f t="shared" ref="L72" si="1395">+(L71-H71)*10000</f>
        <v>529.92322298624333</v>
      </c>
      <c r="M72" s="248">
        <f t="shared" ref="M72" si="1396">+(M71-I71)*10000</f>
        <v>28.859518166675645</v>
      </c>
      <c r="N72" s="248">
        <f t="shared" ref="N72" si="1397">+(N71-J71)*10000</f>
        <v>-68.985074775130272</v>
      </c>
      <c r="O72" s="248">
        <f t="shared" ref="O72" si="1398">+(O71-K71)*10000</f>
        <v>3.4536016039882211</v>
      </c>
      <c r="P72" s="248">
        <f t="shared" ref="P72" si="1399">+(P71-L71)*10000</f>
        <v>-75.25861591759886</v>
      </c>
      <c r="Q72" s="248">
        <f t="shared" ref="Q72" si="1400">+(Q71-M71)*10000</f>
        <v>-4.1755142541421986</v>
      </c>
      <c r="R72" s="248">
        <f t="shared" ref="R72" si="1401">+(R71-N71)*10000</f>
        <v>-162.99938762240285</v>
      </c>
      <c r="S72" s="248">
        <f t="shared" ref="S72" si="1402">+(S71-O71)*10000</f>
        <v>-228.72688012689713</v>
      </c>
      <c r="T72" s="248">
        <f t="shared" ref="T72" si="1403">+(T71-P71)*10000</f>
        <v>-84.487131604911724</v>
      </c>
      <c r="U72" s="248">
        <f t="shared" ref="U72" si="1404">+(U71-Q71)*10000</f>
        <v>-280.7717027562162</v>
      </c>
      <c r="V72" s="248">
        <f t="shared" ref="V72" si="1405">+(V71-R71)*10000</f>
        <v>190.83714223227798</v>
      </c>
      <c r="W72" s="248">
        <f t="shared" ref="W72" si="1406">+(W71-S71)*10000</f>
        <v>-115.02968121756385</v>
      </c>
      <c r="X72" s="248">
        <f t="shared" ref="X72" si="1407">+(X71-T71)*10000</f>
        <v>-222.3671513903036</v>
      </c>
      <c r="Y72" s="248">
        <f t="shared" ref="Y72" si="1408">+(Y71-U71)*10000</f>
        <v>-101.83659512294496</v>
      </c>
      <c r="Z72" s="248">
        <f t="shared" ref="Z72" si="1409">+(Z71-V71)*10000</f>
        <v>-320.28667289385413</v>
      </c>
      <c r="AA72" s="248">
        <f t="shared" ref="AA72" si="1410">+(AA71-W71)*10000</f>
        <v>-61.152990322336784</v>
      </c>
      <c r="AB72" s="248">
        <f t="shared" ref="AB72" si="1411">+(AB71-X71)*10000</f>
        <v>68.793206219264775</v>
      </c>
      <c r="AC72" s="248">
        <f t="shared" ref="AC72" si="1412">+(AC71-Y71)*10000</f>
        <v>-106.00423367569279</v>
      </c>
      <c r="AD72" s="248">
        <f t="shared" ref="AD72" si="1413">+(AD71-Z71)*10000</f>
        <v>-123.88321320103867</v>
      </c>
      <c r="AE72" s="248">
        <f t="shared" ref="AE72" si="1414">+(AE71-AA71)*10000</f>
        <v>-203.96885511976549</v>
      </c>
      <c r="AF72" s="248">
        <f t="shared" ref="AF72" si="1415">+(AF71-AB71)*10000</f>
        <v>-68.941069076186025</v>
      </c>
      <c r="AG72" s="248">
        <f t="shared" ref="AG72" si="1416">+(AG71-AC71)*10000</f>
        <v>-233.79842447123323</v>
      </c>
      <c r="AH72" s="248">
        <f t="shared" ref="AH72" si="1417">+(AH71-AD71)*10000</f>
        <v>-216.53254416314826</v>
      </c>
      <c r="AI72" s="248">
        <f t="shared" ref="AI72" si="1418">+(AI71-AE71)*10000</f>
        <v>-235.82129171739186</v>
      </c>
      <c r="AJ72" s="248">
        <f t="shared" ref="AJ72" si="1419">+(AJ71-AF71)*10000</f>
        <v>-202.62349798382596</v>
      </c>
      <c r="AK72" s="248">
        <f t="shared" ref="AK72" si="1420">+(AK71-AG71)*10000</f>
        <v>-153.01446606046375</v>
      </c>
      <c r="AL72" s="248">
        <f t="shared" ref="AL72" si="1421">+(AL71-AH71)*10000</f>
        <v>-218.65287121252962</v>
      </c>
      <c r="AM72" s="248">
        <f t="shared" ref="AM72" si="1422">+(AM71-AI71)*10000</f>
        <v>-256.92838175576884</v>
      </c>
      <c r="AN72" s="248">
        <f t="shared" ref="AN72" si="1423">+(AN71-AJ71)*10000</f>
        <v>-228.73607105309668</v>
      </c>
      <c r="AO72" s="248">
        <f t="shared" ref="AO72" si="1424">+(AO71-AK71)*10000</f>
        <v>-341.04992519269183</v>
      </c>
      <c r="AP72" s="248">
        <f t="shared" ref="AP72" si="1425">+(AP71-AL71)*10000</f>
        <v>-542.66533615898777</v>
      </c>
      <c r="AQ72" s="248">
        <f t="shared" ref="AQ72" si="1426">+(AQ71-AM71)*10000</f>
        <v>-855.59112879938561</v>
      </c>
      <c r="AR72" s="248">
        <f t="shared" ref="AR72" si="1427">+(AR71-AN71)*10000</f>
        <v>-2796.5633972141222</v>
      </c>
      <c r="AS72" s="248">
        <f t="shared" ref="AS72" si="1428">+(AS71-AO71)*10000</f>
        <v>740.14283441077907</v>
      </c>
      <c r="AT72" s="248">
        <f t="shared" ref="AT72" si="1429">+(AT71-AP71)*10000</f>
        <v>1046.0082681018612</v>
      </c>
      <c r="AU72" s="44"/>
      <c r="AV72" s="247"/>
      <c r="AW72" s="247"/>
      <c r="AX72" s="247"/>
      <c r="AY72" s="247"/>
      <c r="AZ72" s="248">
        <f t="shared" ref="AZ72" si="1430">+(AZ71-AV71)*10000</f>
        <v>548.09798866706285</v>
      </c>
      <c r="BA72" s="248">
        <f t="shared" ref="BA72" si="1431">+(BA71-AW71)*10000</f>
        <v>3306.9784707405897</v>
      </c>
      <c r="BB72" s="248">
        <f t="shared" ref="BB72" si="1432">+(BB71-AX71)*10000</f>
        <v>248.27753096885064</v>
      </c>
      <c r="BC72" s="248">
        <f t="shared" ref="BC72" si="1433">+(BC71-AY71)*10000</f>
        <v>439.8494010312026</v>
      </c>
      <c r="BD72" s="248">
        <f t="shared" ref="BD72" si="1434">+(BD71-AZ71)*10000</f>
        <v>214.80126934597888</v>
      </c>
      <c r="BE72" s="248">
        <f t="shared" ref="BE72" si="1435">+(BE71-BA71)*10000</f>
        <v>-508.93975473924826</v>
      </c>
      <c r="BF72" s="248">
        <f t="shared" ref="BF72" si="1436">+(BF71-BB71)*10000</f>
        <v>-1243.0726324654584</v>
      </c>
      <c r="BG72" s="248">
        <f t="shared" ref="BG72" si="1437">+(BG71-BC71)*10000</f>
        <v>-1993.9733890266953</v>
      </c>
      <c r="BH72" s="248">
        <f t="shared" ref="BH72" si="1438">+(BH71-BD71)*10000</f>
        <v>19.792152504916061</v>
      </c>
      <c r="BI72" s="248">
        <f t="shared" ref="BI72" si="1439">+(BI71-BE71)*10000</f>
        <v>-244.42352989332616</v>
      </c>
      <c r="BJ72" s="248">
        <f t="shared" ref="BJ72" si="1440">+(BJ71-BF71)*10000</f>
        <v>-268.75958152975778</v>
      </c>
      <c r="BK72" s="248">
        <f t="shared" ref="BK72:BT72" si="1441">+(BK71-BG71)*10000</f>
        <v>731.22389858059023</v>
      </c>
      <c r="BL72" s="248">
        <f t="shared" si="1441"/>
        <v>-264.47134116260816</v>
      </c>
      <c r="BM72" s="248">
        <f t="shared" si="1441"/>
        <v>280.69360970936322</v>
      </c>
      <c r="BN72" s="248">
        <f t="shared" si="1441"/>
        <v>45.14788581388207</v>
      </c>
      <c r="BO72" s="248">
        <f t="shared" si="1441"/>
        <v>256.91975950965895</v>
      </c>
      <c r="BP72" s="248">
        <f t="shared" si="1441"/>
        <v>167.85513182368595</v>
      </c>
      <c r="BQ72" s="248">
        <f t="shared" si="1441"/>
        <v>-299.40043722587404</v>
      </c>
      <c r="BR72" s="248">
        <f t="shared" si="1441"/>
        <v>-1.6638943966218456</v>
      </c>
      <c r="BS72" s="248">
        <f t="shared" si="1441"/>
        <v>-185.50545834436326</v>
      </c>
      <c r="BT72" s="248">
        <f t="shared" si="1441"/>
        <v>-383.0400343611484</v>
      </c>
    </row>
    <row r="73" spans="1:74">
      <c r="A73" s="249" t="s">
        <v>47</v>
      </c>
      <c r="B73" s="249"/>
      <c r="C73" s="34">
        <f>+'Country (Q)'!C32</f>
        <v>4870.2199999999993</v>
      </c>
      <c r="D73" s="34">
        <f>+'Country (Q)'!D32</f>
        <v>4891.6620000000003</v>
      </c>
      <c r="E73" s="34">
        <f>+'Country (Q)'!E32</f>
        <v>4054.9360000000015</v>
      </c>
      <c r="F73" s="34">
        <f>+'Country (Q)'!F32</f>
        <v>5997.7569999999996</v>
      </c>
      <c r="G73" s="34">
        <f>+'Country (Q)'!G32</f>
        <v>7539.4530000000004</v>
      </c>
      <c r="H73" s="34">
        <f>+'Country (Q)'!H32</f>
        <v>7890.6030000000001</v>
      </c>
      <c r="I73" s="34">
        <f>+'Country (Q)'!I32</f>
        <v>6831.2060000000019</v>
      </c>
      <c r="J73" s="34">
        <f>+'Country (Q)'!J32</f>
        <v>7890.6909999999953</v>
      </c>
      <c r="K73" s="34">
        <f>+'Country (Q)'!K32</f>
        <v>8814.0460000000003</v>
      </c>
      <c r="L73" s="34">
        <f>+'Country (Q)'!L32</f>
        <v>10772.628000000002</v>
      </c>
      <c r="M73" s="34">
        <f>+'Country (Q)'!M32</f>
        <v>6450.9609999999957</v>
      </c>
      <c r="N73" s="34">
        <f>+'Country (Q)'!N32</f>
        <v>8318.9650000000001</v>
      </c>
      <c r="O73" s="34">
        <f>+'Country (Q)'!O32</f>
        <v>10443.93</v>
      </c>
      <c r="P73" s="34">
        <f>+'Country (Q)'!P32</f>
        <v>12726.807000000001</v>
      </c>
      <c r="Q73" s="34">
        <f>+'Country (Q)'!Q32</f>
        <v>7372.4170000000013</v>
      </c>
      <c r="R73" s="34">
        <f>+'Country (Q)'!R32</f>
        <v>8951.1059999999998</v>
      </c>
      <c r="S73" s="34">
        <f>+'Country (Q)'!S32</f>
        <v>10250.495000000001</v>
      </c>
      <c r="T73" s="34">
        <f>+'Country (Q)'!T32</f>
        <v>13300.244999999997</v>
      </c>
      <c r="U73" s="34">
        <f>+'Country (Q)'!U32</f>
        <v>6616.6320000000014</v>
      </c>
      <c r="V73" s="34">
        <f>+'Country (Q)'!V32</f>
        <v>8846.9130000000041</v>
      </c>
      <c r="W73" s="34">
        <f>+'Country (Q)'!W32</f>
        <v>8818.0480000000007</v>
      </c>
      <c r="X73" s="34">
        <f>+'Country (Q)'!X32</f>
        <v>11451.318000000001</v>
      </c>
      <c r="Y73" s="34">
        <f>+'Country (Q)'!Y32</f>
        <v>6424.4409999999989</v>
      </c>
      <c r="Z73" s="34">
        <f>+'Country (Q)'!Z32</f>
        <v>8182.6889999999985</v>
      </c>
      <c r="AA73" s="34">
        <f>+'Country (Q)'!AA32</f>
        <v>8644.7360000000008</v>
      </c>
      <c r="AB73" s="34">
        <f>+'Country (Q)'!AB32</f>
        <v>12541.233</v>
      </c>
      <c r="AC73" s="34">
        <f>+'Country (Q)'!AC32</f>
        <v>5771.2160000000003</v>
      </c>
      <c r="AD73" s="34">
        <f>+'Country (Q)'!AD32</f>
        <v>8074.7860000000037</v>
      </c>
      <c r="AE73" s="34">
        <f>+'Country (Q)'!AE32</f>
        <v>9154.9409999999989</v>
      </c>
      <c r="AF73" s="34">
        <f>+'Country (Q)'!AF32</f>
        <v>13154.328999999998</v>
      </c>
      <c r="AG73" s="34">
        <f>+'Country (Q)'!AG32</f>
        <v>5063.6919999999991</v>
      </c>
      <c r="AH73" s="34">
        <f>+'Country (Q)'!AH32</f>
        <v>6504.3259999999973</v>
      </c>
      <c r="AI73" s="34">
        <f>+'Country (Q)'!AI32</f>
        <v>7836.2579999999998</v>
      </c>
      <c r="AJ73" s="34">
        <f>+'Country (Q)'!AJ32</f>
        <v>12901.673000000001</v>
      </c>
      <c r="AK73" s="34">
        <f>+'Country (Q)'!AK32</f>
        <v>4723.8290000000015</v>
      </c>
      <c r="AL73" s="34">
        <f>+'Country (Q)'!AL32</f>
        <v>4130.4520000000011</v>
      </c>
      <c r="AM73" s="34">
        <f>+'Country (Q)'!AM32</f>
        <v>5288.5069999999996</v>
      </c>
      <c r="AN73" s="34">
        <f>+'Country (Q)'!AN32</f>
        <v>9652.0120000000006</v>
      </c>
      <c r="AO73" s="34">
        <f>+'Country (Q)'!AO32</f>
        <v>1532.8990000000013</v>
      </c>
      <c r="AP73" s="34">
        <f>+'Country (Q)'!AP32</f>
        <v>627.47799999999916</v>
      </c>
      <c r="AQ73" s="34">
        <f>+'Country (Q)'!AQ32</f>
        <v>153.51499999999999</v>
      </c>
      <c r="AR73" s="34">
        <f>+'Country (Q)'!AR32</f>
        <v>-3534.4829999999997</v>
      </c>
      <c r="AS73" s="34">
        <f>+'Country (Q)'!AS32</f>
        <v>3270.6149999999998</v>
      </c>
      <c r="AT73" s="34">
        <f>+'Country (Q)'!AT32</f>
        <v>6885.9809999999998</v>
      </c>
      <c r="AU73" s="44"/>
      <c r="AV73" s="34">
        <f>+'Country (Q)'!AV32</f>
        <v>153.51499999999999</v>
      </c>
      <c r="AW73" s="34">
        <f>+'Country (Q)'!AW32</f>
        <v>-3534.4830000000002</v>
      </c>
      <c r="AX73" s="34">
        <f>+'Country (Q)'!AX32</f>
        <v>3270.6150000000002</v>
      </c>
      <c r="AY73" s="34">
        <f>+'Country (Q)'!AY32</f>
        <v>6885.9809999999998</v>
      </c>
      <c r="AZ73" s="34">
        <f>+'Country (Q)'!AZ32</f>
        <v>3995.6030000000001</v>
      </c>
      <c r="BA73" s="34">
        <f>+'Country (Q)'!BA32</f>
        <v>13806.574000000001</v>
      </c>
      <c r="BB73" s="34">
        <f>+'Country (Q)'!BB32</f>
        <v>14450.531999999999</v>
      </c>
      <c r="BC73" s="34">
        <f>+'Country (Q)'!BC32</f>
        <v>16809.332999999999</v>
      </c>
      <c r="BD73" s="34">
        <f>+'Country (Q)'!BD32</f>
        <v>6696.57</v>
      </c>
      <c r="BE73" s="34">
        <f>+'Country (Q)'!BE32</f>
        <v>11432.271000000001</v>
      </c>
      <c r="BF73" s="34">
        <f>+'Country (Q)'!BF32</f>
        <v>2661.9189999999999</v>
      </c>
      <c r="BG73" s="34">
        <f>+'Country (Q)'!BG32</f>
        <v>156.89699999999999</v>
      </c>
      <c r="BH73" s="34">
        <f>+'Country (Q)'!BH32</f>
        <v>7205.3099999999995</v>
      </c>
      <c r="BI73" s="34">
        <f>+'Country (Q)'!BI32</f>
        <v>10355.941000000001</v>
      </c>
      <c r="BJ73" s="34">
        <f>+'Country (Q)'!BJ32</f>
        <v>2480.107</v>
      </c>
      <c r="BK73" s="34">
        <f>+'Country (Q)'!BK32</f>
        <v>3425.6579999999999</v>
      </c>
      <c r="BL73" s="34">
        <f>+'Country (Q)'!BL32</f>
        <v>5214.866</v>
      </c>
      <c r="BM73" s="34">
        <f>+'Country (Q)'!BM32</f>
        <v>12865.574000000001</v>
      </c>
      <c r="BN73" s="34">
        <f>+'Country (Q)'!BN32</f>
        <v>660.57299999999998</v>
      </c>
      <c r="BO73" s="34">
        <f>+'Country (Q)'!BO32</f>
        <v>7590.7950000000001</v>
      </c>
      <c r="BP73" s="34">
        <f>+'Country (Q)'!BP32</f>
        <v>6479.5739999999996</v>
      </c>
      <c r="BQ73" s="34">
        <f>+'Country (Q)'!BQ32</f>
        <v>10205.207</v>
      </c>
      <c r="BR73" s="34">
        <f>+'Country (Q)'!BR32</f>
        <v>1383.55</v>
      </c>
      <c r="BS73" s="34">
        <f>+'Country (Q)'!BS32</f>
        <v>5243.0119999999997</v>
      </c>
      <c r="BT73" s="34">
        <f>+'Country (Q)'!BT32</f>
        <v>4059.0189999999998</v>
      </c>
    </row>
    <row r="74" spans="1:74">
      <c r="A74" s="253" t="s">
        <v>58</v>
      </c>
      <c r="B74" s="33"/>
      <c r="C74" s="34"/>
      <c r="D74" s="34"/>
      <c r="E74" s="34"/>
      <c r="F74" s="34"/>
      <c r="G74" s="254">
        <f>+G73/C73-1</f>
        <v>0.54807236634074052</v>
      </c>
      <c r="H74" s="254">
        <f t="shared" ref="H74" si="1442">+H73/D73-1</f>
        <v>0.61307199884211117</v>
      </c>
      <c r="I74" s="254">
        <f t="shared" ref="I74" si="1443">+I73/E73-1</f>
        <v>0.68466432022601564</v>
      </c>
      <c r="J74" s="254">
        <f t="shared" ref="J74" si="1444">+J73/F73-1</f>
        <v>0.31560698441100499</v>
      </c>
      <c r="K74" s="254">
        <f t="shared" ref="K74" si="1445">+K73/G73-1</f>
        <v>0.16905642889477512</v>
      </c>
      <c r="L74" s="254">
        <f t="shared" ref="L74" si="1446">+L73/H73-1</f>
        <v>0.36524775102739326</v>
      </c>
      <c r="M74" s="254">
        <f t="shared" ref="M74" si="1447">+M73/I73-1</f>
        <v>-5.5662938579221E-2</v>
      </c>
      <c r="N74" s="254">
        <f t="shared" ref="N74" si="1448">+N73/J73-1</f>
        <v>5.4275854928295342E-2</v>
      </c>
      <c r="O74" s="254">
        <f t="shared" ref="O74" si="1449">+O73/K73-1</f>
        <v>0.18491893507249668</v>
      </c>
      <c r="P74" s="254">
        <f t="shared" ref="P74" si="1450">+P73/L73-1</f>
        <v>0.18140225393469422</v>
      </c>
      <c r="Q74" s="254">
        <f t="shared" ref="Q74" si="1451">+Q73/M73-1</f>
        <v>0.14284011327924717</v>
      </c>
      <c r="R74" s="254">
        <f t="shared" ref="R74" si="1452">+R73/N73-1</f>
        <v>7.5987938403395017E-2</v>
      </c>
      <c r="S74" s="254">
        <f t="shared" ref="S74" si="1453">+S73/O73-1</f>
        <v>-1.8521284612210143E-2</v>
      </c>
      <c r="T74" s="254">
        <f t="shared" ref="T74" si="1454">+T73/P73-1</f>
        <v>4.505749163949746E-2</v>
      </c>
      <c r="U74" s="254">
        <f t="shared" ref="U74" si="1455">+U73/Q73-1</f>
        <v>-0.10251522668888635</v>
      </c>
      <c r="V74" s="254">
        <f t="shared" ref="V74" si="1456">+V73/R73-1</f>
        <v>-1.1640237530423092E-2</v>
      </c>
      <c r="W74" s="254">
        <f t="shared" ref="W74" si="1457">+W73/S73-1</f>
        <v>-0.13974417820797924</v>
      </c>
      <c r="X74" s="254">
        <f t="shared" ref="X74" si="1458">+X73/T73-1</f>
        <v>-0.139014506875625</v>
      </c>
      <c r="Y74" s="254">
        <f t="shared" ref="Y74" si="1459">+Y73/U73-1</f>
        <v>-2.904665092451908E-2</v>
      </c>
      <c r="Z74" s="254">
        <f t="shared" ref="Z74" si="1460">+Z73/V73-1</f>
        <v>-7.507974815622187E-2</v>
      </c>
      <c r="AA74" s="254">
        <f t="shared" ref="AA74" si="1461">+AA73/W73-1</f>
        <v>-1.9654236402432801E-2</v>
      </c>
      <c r="AB74" s="254">
        <f t="shared" ref="AB74" si="1462">+AB73/X73-1</f>
        <v>9.5178127094191156E-2</v>
      </c>
      <c r="AC74" s="254">
        <f t="shared" ref="AC74" si="1463">+AC73/Y73-1</f>
        <v>-0.10167810709134051</v>
      </c>
      <c r="AD74" s="254">
        <f t="shared" ref="AD74" si="1464">+AD73/Z73-1</f>
        <v>-1.3186740935650199E-2</v>
      </c>
      <c r="AE74" s="254">
        <f t="shared" ref="AE74" si="1465">+AE73/AA73-1</f>
        <v>5.9019153389993306E-2</v>
      </c>
      <c r="AF74" s="254">
        <f t="shared" ref="AF74" si="1466">+AF73/AB73-1</f>
        <v>4.8886421295258442E-2</v>
      </c>
      <c r="AG74" s="254">
        <f t="shared" ref="AG74" si="1467">+AG73/AC73-1</f>
        <v>-0.12259530747073077</v>
      </c>
      <c r="AH74" s="254">
        <f t="shared" ref="AH74" si="1468">+AH73/AD73-1</f>
        <v>-0.19448936479555068</v>
      </c>
      <c r="AI74" s="254">
        <f t="shared" ref="AI74" si="1469">+AI73/AE73-1</f>
        <v>-0.1440405787432163</v>
      </c>
      <c r="AJ74" s="254">
        <f t="shared" ref="AJ74" si="1470">+AJ73/AF73-1</f>
        <v>-1.9207061036712547E-2</v>
      </c>
      <c r="AK74" s="254">
        <f t="shared" ref="AK74" si="1471">+AK73/AG73-1</f>
        <v>-6.7117628797327633E-2</v>
      </c>
      <c r="AL74" s="254">
        <f t="shared" ref="AL74" si="1472">+AL73/AH73-1</f>
        <v>-0.36496848405199822</v>
      </c>
      <c r="AM74" s="254">
        <f t="shared" ref="AM74" si="1473">+AM73/AI73-1</f>
        <v>-0.3251234198771914</v>
      </c>
      <c r="AN74" s="254">
        <f t="shared" ref="AN74" si="1474">+AN73/AJ73-1</f>
        <v>-0.25187903925328137</v>
      </c>
      <c r="AO74" s="254">
        <f t="shared" ref="AO74" si="1475">+AO73/AK73-1</f>
        <v>-0.67549650929362581</v>
      </c>
      <c r="AP74" s="254">
        <f t="shared" ref="AP74" si="1476">+AP73/AL73-1</f>
        <v>-0.84808490693028293</v>
      </c>
      <c r="AQ74" s="254">
        <f t="shared" ref="AQ74" si="1477">+AQ73/AM73-1</f>
        <v>-0.97097195862650842</v>
      </c>
      <c r="AR74" s="254">
        <f t="shared" ref="AR74" si="1478">+AR73/AN73-1</f>
        <v>-1.3661913184525671</v>
      </c>
      <c r="AS74" s="254">
        <f t="shared" ref="AS74" si="1479">+AS73/AO73-1</f>
        <v>1.1336141520087084</v>
      </c>
      <c r="AT74" s="254">
        <f t="shared" ref="AT74" si="1480">+AT73/AP73-1</f>
        <v>9.9740596483064099</v>
      </c>
      <c r="AU74" s="44"/>
      <c r="AV74" s="34"/>
      <c r="AW74" s="34"/>
      <c r="AX74" s="34"/>
      <c r="AY74" s="34"/>
      <c r="AZ74" s="254">
        <f t="shared" ref="AZ74" si="1481">+AZ73/AV73-1</f>
        <v>25.027443572289357</v>
      </c>
      <c r="BA74" s="254">
        <f t="shared" ref="BA74" si="1482">+BA73/AW73-1</f>
        <v>-4.9062499381097604</v>
      </c>
      <c r="BB74" s="254">
        <f t="shared" ref="BB74" si="1483">+BB73/AX73-1</f>
        <v>3.4182919726106551</v>
      </c>
      <c r="BC74" s="254">
        <f t="shared" ref="BC74" si="1484">+BC73/AY73-1</f>
        <v>1.4410948853910575</v>
      </c>
      <c r="BD74" s="254">
        <f t="shared" ref="BD74" si="1485">+BD73/AZ73-1</f>
        <v>0.67598482632033252</v>
      </c>
      <c r="BE74" s="254">
        <f t="shared" ref="BE74" si="1486">+BE73/BA73-1</f>
        <v>-0.17196901997555658</v>
      </c>
      <c r="BF74" s="254">
        <f t="shared" ref="BF74" si="1487">+BF73/BB73-1</f>
        <v>-0.81579093420228399</v>
      </c>
      <c r="BG74" s="254">
        <f t="shared" ref="BG74" si="1488">+BG73/BC73-1</f>
        <v>-0.99066607818406593</v>
      </c>
      <c r="BH74" s="254">
        <f t="shared" ref="BH74" si="1489">+BH73/BD73-1</f>
        <v>7.5970235508626027E-2</v>
      </c>
      <c r="BI74" s="254">
        <f t="shared" ref="BI74" si="1490">+BI73/BE73-1</f>
        <v>-9.4148397986716703E-2</v>
      </c>
      <c r="BJ74" s="254">
        <f t="shared" ref="BJ74" si="1491">+BJ73/BF73-1</f>
        <v>-6.8301101573714273E-2</v>
      </c>
      <c r="BK74" s="254">
        <f t="shared" ref="BK74:BT74" si="1492">+BK73/BG73-1</f>
        <v>20.833801793533336</v>
      </c>
      <c r="BL74" s="254">
        <f t="shared" si="1492"/>
        <v>-0.27624682352320717</v>
      </c>
      <c r="BM74" s="254">
        <f t="shared" si="1492"/>
        <v>0.24233751428286432</v>
      </c>
      <c r="BN74" s="254">
        <f t="shared" si="1492"/>
        <v>-0.73365141100767017</v>
      </c>
      <c r="BO74" s="254">
        <f t="shared" si="1492"/>
        <v>1.2158648061189998</v>
      </c>
      <c r="BP74" s="254">
        <f t="shared" si="1492"/>
        <v>0.24251975026779204</v>
      </c>
      <c r="BQ74" s="254">
        <f t="shared" si="1492"/>
        <v>-0.20678183499624658</v>
      </c>
      <c r="BR74" s="254">
        <f t="shared" si="1492"/>
        <v>1.0944694984505876</v>
      </c>
      <c r="BS74" s="254">
        <f t="shared" si="1492"/>
        <v>-0.30929342710480268</v>
      </c>
      <c r="BT74" s="254">
        <f t="shared" si="1492"/>
        <v>-0.37356699684269368</v>
      </c>
    </row>
    <row r="75" spans="1:74">
      <c r="A75" s="244" t="s">
        <v>367</v>
      </c>
      <c r="B75" s="34"/>
      <c r="C75" s="247">
        <f>+C73/C61</f>
        <v>0.18257152028684698</v>
      </c>
      <c r="D75" s="247">
        <f t="shared" ref="D75:AT75" si="1493">+D73/D61</f>
        <v>0.18337104782690108</v>
      </c>
      <c r="E75" s="247">
        <f t="shared" si="1493"/>
        <v>0.16031262522768316</v>
      </c>
      <c r="F75" s="247">
        <f t="shared" si="1493"/>
        <v>0.22404682387312266</v>
      </c>
      <c r="G75" s="247">
        <f t="shared" si="1493"/>
        <v>0.2551847729337216</v>
      </c>
      <c r="H75" s="247">
        <f t="shared" si="1493"/>
        <v>0.26223260674087023</v>
      </c>
      <c r="I75" s="247">
        <f t="shared" si="1493"/>
        <v>0.23267553640891084</v>
      </c>
      <c r="J75" s="247">
        <f t="shared" si="1493"/>
        <v>0.23954388402695487</v>
      </c>
      <c r="K75" s="247">
        <f t="shared" si="1493"/>
        <v>0.24270352583545443</v>
      </c>
      <c r="L75" s="247">
        <f t="shared" si="1493"/>
        <v>0.27860483082751886</v>
      </c>
      <c r="M75" s="247">
        <f t="shared" si="1493"/>
        <v>0.18399651867697164</v>
      </c>
      <c r="N75" s="247">
        <f t="shared" si="1493"/>
        <v>0.23583134271546688</v>
      </c>
      <c r="O75" s="247">
        <f t="shared" si="1493"/>
        <v>0.25341256370842802</v>
      </c>
      <c r="P75" s="247">
        <f t="shared" si="1493"/>
        <v>0.29432105310395945</v>
      </c>
      <c r="Q75" s="247">
        <f t="shared" si="1493"/>
        <v>0.18378537316204774</v>
      </c>
      <c r="R75" s="247">
        <f t="shared" si="1493"/>
        <v>0.22413608282024391</v>
      </c>
      <c r="S75" s="247">
        <f t="shared" si="1493"/>
        <v>0.22187408792508267</v>
      </c>
      <c r="T75" s="247">
        <f t="shared" si="1493"/>
        <v>0.26485183047676314</v>
      </c>
      <c r="U75" s="247">
        <f t="shared" si="1493"/>
        <v>0.15211462701071965</v>
      </c>
      <c r="V75" s="247">
        <f t="shared" si="1493"/>
        <v>0.17597999612708928</v>
      </c>
      <c r="W75" s="247">
        <f t="shared" si="1493"/>
        <v>0.17830055263771466</v>
      </c>
      <c r="X75" s="247">
        <f t="shared" si="1493"/>
        <v>0.23529024755890321</v>
      </c>
      <c r="Y75" s="247">
        <f t="shared" si="1493"/>
        <v>0.14419742828162985</v>
      </c>
      <c r="Z75" s="247">
        <f t="shared" si="1493"/>
        <v>0.17077844495839234</v>
      </c>
      <c r="AA75" s="247">
        <f t="shared" si="1493"/>
        <v>0.17485977668440164</v>
      </c>
      <c r="AB75" s="247">
        <f t="shared" si="1493"/>
        <v>0.23326613052475295</v>
      </c>
      <c r="AC75" s="247">
        <f t="shared" si="1493"/>
        <v>0.12409772866865479</v>
      </c>
      <c r="AD75" s="247">
        <f t="shared" si="1493"/>
        <v>0.16487405871007418</v>
      </c>
      <c r="AE75" s="247">
        <f t="shared" si="1493"/>
        <v>0.17841180625666464</v>
      </c>
      <c r="AF75" s="247">
        <f t="shared" si="1493"/>
        <v>0.22613219662887168</v>
      </c>
      <c r="AG75" s="247">
        <f t="shared" si="1493"/>
        <v>0.10661370916306027</v>
      </c>
      <c r="AH75" s="247">
        <f t="shared" si="1493"/>
        <v>0.13323778821853921</v>
      </c>
      <c r="AI75" s="247">
        <f t="shared" si="1493"/>
        <v>0.15386797329445737</v>
      </c>
      <c r="AJ75" s="247">
        <f t="shared" si="1493"/>
        <v>0.22647268420413397</v>
      </c>
      <c r="AK75" s="247">
        <f t="shared" si="1493"/>
        <v>0.10175884817566645</v>
      </c>
      <c r="AL75" s="247">
        <f t="shared" si="1493"/>
        <v>8.3858303989184188E-2</v>
      </c>
      <c r="AM75" s="247">
        <f t="shared" si="1493"/>
        <v>0.11315775492486996</v>
      </c>
      <c r="AN75" s="247">
        <f t="shared" si="1493"/>
        <v>0.17714863620221694</v>
      </c>
      <c r="AO75" s="247">
        <f t="shared" si="1493"/>
        <v>3.2846292642380689E-2</v>
      </c>
      <c r="AP75" s="247">
        <f t="shared" si="1493"/>
        <v>1.4275917916258984E-2</v>
      </c>
      <c r="AQ75" s="247">
        <f t="shared" si="1493"/>
        <v>3.8569097172593608E-3</v>
      </c>
      <c r="AR75" s="247">
        <f t="shared" si="1493"/>
        <v>-0.19229821933005473</v>
      </c>
      <c r="AS75" s="247">
        <f t="shared" si="1493"/>
        <v>8.7581671622937479E-2</v>
      </c>
      <c r="AT75" s="247">
        <f t="shared" si="1493"/>
        <v>0.1252066501824729</v>
      </c>
      <c r="AU75" s="44"/>
      <c r="AV75" s="247">
        <f t="shared" ref="AV75:BK75" si="1494">+AV73/AV61</f>
        <v>3.8569097172593608E-3</v>
      </c>
      <c r="AW75" s="247">
        <f t="shared" si="1494"/>
        <v>-0.1922982193300547</v>
      </c>
      <c r="AX75" s="247">
        <f t="shared" si="1494"/>
        <v>8.7581671622937493E-2</v>
      </c>
      <c r="AY75" s="247">
        <f t="shared" si="1494"/>
        <v>0.1252066501824729</v>
      </c>
      <c r="AZ75" s="247">
        <f t="shared" si="1494"/>
        <v>9.3483308623461422E-2</v>
      </c>
      <c r="BA75" s="247">
        <f t="shared" si="1494"/>
        <v>0.22576386068865678</v>
      </c>
      <c r="BB75" s="247">
        <f t="shared" si="1494"/>
        <v>0.21828146786511315</v>
      </c>
      <c r="BC75" s="247">
        <f t="shared" si="1494"/>
        <v>0.21098665807256251</v>
      </c>
      <c r="BD75" s="247">
        <f t="shared" si="1494"/>
        <v>0.11975252179114566</v>
      </c>
      <c r="BE75" s="247">
        <f t="shared" si="1494"/>
        <v>0.16793604820179162</v>
      </c>
      <c r="BF75" s="247">
        <f t="shared" si="1494"/>
        <v>5.5190105220172508E-2</v>
      </c>
      <c r="BG75" s="247">
        <f t="shared" si="1494"/>
        <v>2.449232060526817E-3</v>
      </c>
      <c r="BH75" s="247">
        <f t="shared" si="1494"/>
        <v>0.11957731495040799</v>
      </c>
      <c r="BI75" s="247">
        <f t="shared" si="1494"/>
        <v>0.15464822405901635</v>
      </c>
      <c r="BJ75" s="247">
        <f t="shared" si="1494"/>
        <v>4.7789313560407304E-2</v>
      </c>
      <c r="BK75" s="247">
        <f t="shared" si="1494"/>
        <v>5.3806513100908608E-2</v>
      </c>
      <c r="BL75" s="247">
        <f t="shared" ref="BL75:BM75" si="1495">+BL73/BL61</f>
        <v>8.5540949357029647E-2</v>
      </c>
      <c r="BM75" s="247">
        <f t="shared" si="1495"/>
        <v>0.15932779327489122</v>
      </c>
      <c r="BN75" s="247">
        <f t="shared" ref="BN75" si="1496">+BN73/BN61</f>
        <v>1.2004347910471164E-2</v>
      </c>
      <c r="BO75" s="247">
        <f t="shared" ref="BO75:BP75" si="1497">+BO73/BO61</f>
        <v>0.10782467022068234</v>
      </c>
      <c r="BP75" s="247">
        <f t="shared" si="1497"/>
        <v>9.2137615039348961E-2</v>
      </c>
      <c r="BQ75" s="247">
        <f t="shared" ref="BQ75:BR75" si="1498">+BQ73/BQ61</f>
        <v>0.12706091139185852</v>
      </c>
      <c r="BR75" s="247">
        <f t="shared" si="1498"/>
        <v>2.417393435372479E-2</v>
      </c>
      <c r="BS75" s="247">
        <f t="shared" ref="BS75:BT75" si="1499">+BS73/BS61</f>
        <v>7.2654621547404652E-2</v>
      </c>
      <c r="BT75" s="247">
        <f t="shared" si="1499"/>
        <v>6.1165892093202459E-2</v>
      </c>
    </row>
    <row r="76" spans="1:74">
      <c r="A76" s="244" t="s">
        <v>373</v>
      </c>
      <c r="B76" s="249"/>
      <c r="C76" s="34"/>
      <c r="D76" s="34"/>
      <c r="E76" s="34"/>
      <c r="F76" s="34"/>
      <c r="G76" s="248">
        <f t="shared" ref="G76" si="1500">+(G75-C75)*10000</f>
        <v>726.13252646874628</v>
      </c>
      <c r="H76" s="248">
        <f t="shared" ref="H76" si="1501">+(H75-D75)*10000</f>
        <v>788.61558913969145</v>
      </c>
      <c r="I76" s="248">
        <f t="shared" ref="I76" si="1502">+(I75-E75)*10000</f>
        <v>723.62911181227673</v>
      </c>
      <c r="J76" s="248">
        <f t="shared" ref="J76" si="1503">+(J75-F75)*10000</f>
        <v>154.97060153832203</v>
      </c>
      <c r="K76" s="248">
        <f t="shared" ref="K76" si="1504">+(K75-G75)*10000</f>
        <v>-124.81247098267173</v>
      </c>
      <c r="L76" s="248">
        <f t="shared" ref="L76" si="1505">+(L75-H75)*10000</f>
        <v>163.72224086648623</v>
      </c>
      <c r="M76" s="248">
        <f t="shared" ref="M76" si="1506">+(M75-I75)*10000</f>
        <v>-486.79017731939194</v>
      </c>
      <c r="N76" s="248">
        <f t="shared" ref="N76" si="1507">+(N75-J75)*10000</f>
        <v>-37.125413114879876</v>
      </c>
      <c r="O76" s="248">
        <f t="shared" ref="O76" si="1508">+(O75-K75)*10000</f>
        <v>107.09037872973587</v>
      </c>
      <c r="P76" s="248">
        <f t="shared" ref="P76" si="1509">+(P75-L75)*10000</f>
        <v>157.16222276440595</v>
      </c>
      <c r="Q76" s="248">
        <f t="shared" ref="Q76" si="1510">+(Q75-M75)*10000</f>
        <v>-2.1114551492390499</v>
      </c>
      <c r="R76" s="248">
        <f t="shared" ref="R76" si="1511">+(R75-N75)*10000</f>
        <v>-116.95259895222965</v>
      </c>
      <c r="S76" s="248">
        <f t="shared" ref="S76" si="1512">+(S75-O75)*10000</f>
        <v>-315.38475783345342</v>
      </c>
      <c r="T76" s="248">
        <f t="shared" ref="T76" si="1513">+(T75-P75)*10000</f>
        <v>-294.69222627196314</v>
      </c>
      <c r="U76" s="248">
        <f t="shared" ref="U76" si="1514">+(U75-Q75)*10000</f>
        <v>-316.70746151328086</v>
      </c>
      <c r="V76" s="248">
        <f t="shared" ref="V76" si="1515">+(V75-R75)*10000</f>
        <v>-481.56086693154634</v>
      </c>
      <c r="W76" s="248">
        <f t="shared" ref="W76" si="1516">+(W75-S75)*10000</f>
        <v>-435.73535287368014</v>
      </c>
      <c r="X76" s="248">
        <f t="shared" ref="X76" si="1517">+(X75-T75)*10000</f>
        <v>-295.61582917859931</v>
      </c>
      <c r="Y76" s="248">
        <f t="shared" ref="Y76" si="1518">+(Y75-U75)*10000</f>
        <v>-79.171987290898031</v>
      </c>
      <c r="Z76" s="248">
        <f t="shared" ref="Z76" si="1519">+(Z75-V75)*10000</f>
        <v>-52.01551168696944</v>
      </c>
      <c r="AA76" s="248">
        <f t="shared" ref="AA76" si="1520">+(AA75-W75)*10000</f>
        <v>-34.407759533130189</v>
      </c>
      <c r="AB76" s="248">
        <f t="shared" ref="AB76" si="1521">+(AB75-X75)*10000</f>
        <v>-20.241170341502578</v>
      </c>
      <c r="AC76" s="248">
        <f t="shared" ref="AC76" si="1522">+(AC75-Y75)*10000</f>
        <v>-200.99699612975058</v>
      </c>
      <c r="AD76" s="248">
        <f t="shared" ref="AD76" si="1523">+(AD75-Z75)*10000</f>
        <v>-59.043862483181556</v>
      </c>
      <c r="AE76" s="248">
        <f t="shared" ref="AE76" si="1524">+(AE75-AA75)*10000</f>
        <v>35.520295722629989</v>
      </c>
      <c r="AF76" s="248">
        <f t="shared" ref="AF76" si="1525">+(AF75-AB75)*10000</f>
        <v>-71.339338958812675</v>
      </c>
      <c r="AG76" s="248">
        <f t="shared" ref="AG76" si="1526">+(AG75-AC75)*10000</f>
        <v>-174.84019505594514</v>
      </c>
      <c r="AH76" s="248">
        <f t="shared" ref="AH76" si="1527">+(AH75-AD75)*10000</f>
        <v>-316.36270491534975</v>
      </c>
      <c r="AI76" s="248">
        <f t="shared" ref="AI76" si="1528">+(AI75-AE75)*10000</f>
        <v>-245.43832962207273</v>
      </c>
      <c r="AJ76" s="248">
        <f t="shared" ref="AJ76" si="1529">+(AJ75-AF75)*10000</f>
        <v>3.4048757526228268</v>
      </c>
      <c r="AK76" s="248">
        <f t="shared" ref="AK76" si="1530">+(AK75-AG75)*10000</f>
        <v>-48.548609873938219</v>
      </c>
      <c r="AL76" s="248">
        <f t="shared" ref="AL76" si="1531">+(AL75-AH75)*10000</f>
        <v>-493.79484229355023</v>
      </c>
      <c r="AM76" s="248">
        <f t="shared" ref="AM76" si="1532">+(AM75-AI75)*10000</f>
        <v>-407.10218369587409</v>
      </c>
      <c r="AN76" s="248">
        <f t="shared" ref="AN76" si="1533">+(AN75-AJ75)*10000</f>
        <v>-493.24048001917032</v>
      </c>
      <c r="AO76" s="248">
        <f t="shared" ref="AO76" si="1534">+(AO75-AK75)*10000</f>
        <v>-689.12555533285763</v>
      </c>
      <c r="AP76" s="248">
        <f t="shared" ref="AP76" si="1535">+(AP75-AL75)*10000</f>
        <v>-695.82386072925203</v>
      </c>
      <c r="AQ76" s="248">
        <f t="shared" ref="AQ76" si="1536">+(AQ75-AM75)*10000</f>
        <v>-1093.0084520761061</v>
      </c>
      <c r="AR76" s="248">
        <f t="shared" ref="AR76" si="1537">+(AR75-AN75)*10000</f>
        <v>-3694.4685553227164</v>
      </c>
      <c r="AS76" s="248">
        <f t="shared" ref="AS76" si="1538">+(AS75-AO75)*10000</f>
        <v>547.35378980556789</v>
      </c>
      <c r="AT76" s="248">
        <f t="shared" ref="AT76" si="1539">+(AT75-AP75)*10000</f>
        <v>1109.3073226621391</v>
      </c>
      <c r="AU76" s="44"/>
      <c r="AV76" s="247"/>
      <c r="AW76" s="247"/>
      <c r="AX76" s="247"/>
      <c r="AY76" s="247"/>
      <c r="AZ76" s="248">
        <f t="shared" ref="AZ76" si="1540">+(AZ75-AV75)*10000</f>
        <v>896.26398906202064</v>
      </c>
      <c r="BA76" s="248">
        <f t="shared" ref="BA76" si="1541">+(BA75-AW75)*10000</f>
        <v>4180.6208001871146</v>
      </c>
      <c r="BB76" s="248">
        <f t="shared" ref="BB76" si="1542">+(BB75-AX75)*10000</f>
        <v>1306.9979624217565</v>
      </c>
      <c r="BC76" s="248">
        <f t="shared" ref="BC76" si="1543">+(BC75-AY75)*10000</f>
        <v>857.8000789008961</v>
      </c>
      <c r="BD76" s="248">
        <f t="shared" ref="BD76" si="1544">+(BD75-AZ75)*10000</f>
        <v>262.69213167684239</v>
      </c>
      <c r="BE76" s="248">
        <f t="shared" ref="BE76" si="1545">+(BE75-BA75)*10000</f>
        <v>-578.27812486865162</v>
      </c>
      <c r="BF76" s="248">
        <f t="shared" ref="BF76" si="1546">+(BF75-BB75)*10000</f>
        <v>-1630.9136264494064</v>
      </c>
      <c r="BG76" s="248">
        <f t="shared" ref="BG76" si="1547">+(BG75-BC75)*10000</f>
        <v>-2085.3742601203567</v>
      </c>
      <c r="BH76" s="248">
        <f t="shared" ref="BH76" si="1548">+(BH75-BD75)*10000</f>
        <v>-1.7520684073767112</v>
      </c>
      <c r="BI76" s="248">
        <f t="shared" ref="BI76" si="1549">+(BI75-BE75)*10000</f>
        <v>-132.87824142775267</v>
      </c>
      <c r="BJ76" s="248">
        <f t="shared" ref="BJ76" si="1550">+(BJ75-BF75)*10000</f>
        <v>-74.007916597652041</v>
      </c>
      <c r="BK76" s="248">
        <f t="shared" ref="BK76:BT76" si="1551">+(BK75-BG75)*10000</f>
        <v>513.57281040381793</v>
      </c>
      <c r="BL76" s="248">
        <f t="shared" si="1551"/>
        <v>-340.36365593378343</v>
      </c>
      <c r="BM76" s="248">
        <f t="shared" si="1551"/>
        <v>46.795692158748679</v>
      </c>
      <c r="BN76" s="248">
        <f t="shared" si="1551"/>
        <v>-357.8496564993614</v>
      </c>
      <c r="BO76" s="248">
        <f t="shared" si="1551"/>
        <v>540.18157119773741</v>
      </c>
      <c r="BP76" s="248">
        <f t="shared" si="1551"/>
        <v>65.966656823193134</v>
      </c>
      <c r="BQ76" s="248">
        <f t="shared" si="1551"/>
        <v>-322.66881883032698</v>
      </c>
      <c r="BR76" s="248">
        <f t="shared" si="1551"/>
        <v>121.69586443253625</v>
      </c>
      <c r="BS76" s="248">
        <f t="shared" si="1551"/>
        <v>-351.70048673277694</v>
      </c>
      <c r="BT76" s="248">
        <f t="shared" si="1551"/>
        <v>-309.71722946146502</v>
      </c>
    </row>
    <row r="77" spans="1:74">
      <c r="A77" s="249" t="s">
        <v>56</v>
      </c>
      <c r="B77" s="268"/>
      <c r="C77" s="34">
        <f>+'Country (Q)'!C33</f>
        <v>5368.2479999999996</v>
      </c>
      <c r="D77" s="34">
        <f>+'Country (Q)'!D33</f>
        <v>5785.8369999999995</v>
      </c>
      <c r="E77" s="34">
        <f>+'Country (Q)'!E33</f>
        <v>4529.3640000000014</v>
      </c>
      <c r="F77" s="34">
        <f>+'Country (Q)'!F33</f>
        <v>6651.8889999999992</v>
      </c>
      <c r="G77" s="34">
        <f>+'Country (Q)'!G33</f>
        <v>8085.7170000000006</v>
      </c>
      <c r="H77" s="34">
        <f>+'Country (Q)'!H33</f>
        <v>8515.4350000000013</v>
      </c>
      <c r="I77" s="34">
        <f>+'Country (Q)'!I33</f>
        <v>7531.5529999999999</v>
      </c>
      <c r="J77" s="34">
        <f>+'Country (Q)'!J33</f>
        <v>9629.4419999999955</v>
      </c>
      <c r="K77" s="34">
        <f>+'Country (Q)'!K33</f>
        <v>9578.5980000000018</v>
      </c>
      <c r="L77" s="34">
        <f>+'Country (Q)'!L33</f>
        <v>11591.345000000001</v>
      </c>
      <c r="M77" s="34">
        <f>+'Country (Q)'!M33</f>
        <v>7333.3669999999984</v>
      </c>
      <c r="N77" s="34">
        <f>+'Country (Q)'!N33</f>
        <v>9324.5220000000008</v>
      </c>
      <c r="O77" s="34">
        <f>+'Country (Q)'!O33</f>
        <v>11351.14</v>
      </c>
      <c r="P77" s="34">
        <f>+'Country (Q)'!P33</f>
        <v>13675.671999999999</v>
      </c>
      <c r="Q77" s="34">
        <f>+'Country (Q)'!Q33</f>
        <v>8342.7270000000062</v>
      </c>
      <c r="R77" s="34">
        <f>+'Country (Q)'!R33</f>
        <v>9980.554999999993</v>
      </c>
      <c r="S77" s="34">
        <f>+'Country (Q)'!S33</f>
        <v>11357.907999999999</v>
      </c>
      <c r="T77" s="34">
        <f>+'Country (Q)'!T33</f>
        <v>14477.477999999999</v>
      </c>
      <c r="U77" s="34">
        <f>+'Country (Q)'!U33</f>
        <v>7811.3990000000049</v>
      </c>
      <c r="V77" s="34">
        <f>+'Country (Q)'!V33</f>
        <v>10852.064999999995</v>
      </c>
      <c r="W77" s="34">
        <f>+'Country (Q)'!W33</f>
        <v>10143.648999999999</v>
      </c>
      <c r="X77" s="34">
        <f>+'Country (Q)'!X33</f>
        <v>12299.304000000002</v>
      </c>
      <c r="Y77" s="34">
        <f>+'Country (Q)'!Y33</f>
        <v>7832.3679999999986</v>
      </c>
      <c r="Z77" s="34">
        <f>+'Country (Q)'!Z33</f>
        <v>10005.859</v>
      </c>
      <c r="AA77" s="34">
        <f>+'Country (Q)'!AA33</f>
        <v>9680.8469999999998</v>
      </c>
      <c r="AB77" s="34">
        <f>+'Country (Q)'!AB33</f>
        <v>13550.647999999999</v>
      </c>
      <c r="AC77" s="34">
        <f>+'Country (Q)'!AC33</f>
        <v>6737.7669999999998</v>
      </c>
      <c r="AD77" s="34">
        <f>+'Country (Q)'!AD33</f>
        <v>10123.170000000002</v>
      </c>
      <c r="AE77" s="34">
        <f>+'Country (Q)'!AE33</f>
        <v>10082.43</v>
      </c>
      <c r="AF77" s="34">
        <f>+'Country (Q)'!AF33</f>
        <v>14092.306000000004</v>
      </c>
      <c r="AG77" s="34">
        <f>+'Country (Q)'!AG33</f>
        <v>6293.1169999999984</v>
      </c>
      <c r="AH77" s="34">
        <f>+'Country (Q)'!AH33</f>
        <v>7503.9609999999957</v>
      </c>
      <c r="AI77" s="34">
        <f>+'Country (Q)'!AI33</f>
        <v>8838.0589999999993</v>
      </c>
      <c r="AJ77" s="34">
        <f>+'Country (Q)'!AJ33</f>
        <v>13924.887000000004</v>
      </c>
      <c r="AK77" s="34">
        <f>+'Country (Q)'!AK33</f>
        <v>5798.6889999999985</v>
      </c>
      <c r="AL77" s="34">
        <f>+'Country (Q)'!AL33</f>
        <v>5866.762999999999</v>
      </c>
      <c r="AM77" s="34">
        <f>+'Country (Q)'!AM33</f>
        <v>8813.7609999999986</v>
      </c>
      <c r="AN77" s="34">
        <f>+'Country (Q)'!AN33</f>
        <v>13145.932000000004</v>
      </c>
      <c r="AO77" s="34">
        <f>+'Country (Q)'!AO33</f>
        <v>5668.7859999999964</v>
      </c>
      <c r="AP77" s="34">
        <f>+'Country (Q)'!AP33</f>
        <v>4720.3989999999976</v>
      </c>
      <c r="AQ77" s="34">
        <f>+'Country (Q)'!AQ33</f>
        <v>4158.2739999999994</v>
      </c>
      <c r="AR77" s="34">
        <f>+'Country (Q)'!AR33</f>
        <v>-11.081999999999425</v>
      </c>
      <c r="AS77" s="34">
        <f>+'Country (Q)'!AS33</f>
        <v>6488.7889999999998</v>
      </c>
      <c r="AT77" s="34">
        <f>+'Country (Q)'!AT33</f>
        <v>9799.8919999999998</v>
      </c>
      <c r="AU77" s="44"/>
      <c r="AV77" s="34">
        <f>+'Country (Q)'!AV33</f>
        <v>4158.2640000000001</v>
      </c>
      <c r="AW77" s="34">
        <f>+'Country (Q)'!AW33</f>
        <v>-11.071999999999999</v>
      </c>
      <c r="AX77" s="34">
        <f>+'Country (Q)'!AX33</f>
        <v>6488.7889999999998</v>
      </c>
      <c r="AY77" s="34">
        <f>+'Country (Q)'!AY33</f>
        <v>9799.8919999999998</v>
      </c>
      <c r="AZ77" s="34">
        <f>+'Country (Q)'!AZ33</f>
        <v>7141.1390000000001</v>
      </c>
      <c r="BA77" s="34">
        <f>+'Country (Q)'!BA33</f>
        <v>17069.47</v>
      </c>
      <c r="BB77" s="34">
        <f>+'Country (Q)'!BB33</f>
        <v>17860.202000000001</v>
      </c>
      <c r="BC77" s="34">
        <f>+'Country (Q)'!BC33</f>
        <v>22139.098999999998</v>
      </c>
      <c r="BD77" s="34">
        <f>+'Country (Q)'!BD33</f>
        <v>10468.200999999999</v>
      </c>
      <c r="BE77" s="34">
        <f>+'Country (Q)'!BE33</f>
        <v>15133.805</v>
      </c>
      <c r="BF77" s="34">
        <f>+'Country (Q)'!BF33</f>
        <v>7574.7169999999996</v>
      </c>
      <c r="BG77" s="34">
        <f>+'Country (Q)'!BG33</f>
        <v>13344.947</v>
      </c>
      <c r="BH77" s="34">
        <f>+'Country (Q)'!BH33</f>
        <v>11267.539999999999</v>
      </c>
      <c r="BI77" s="34">
        <f>+'Country (Q)'!BI33</f>
        <v>14759.983</v>
      </c>
      <c r="BJ77" s="34">
        <f>+'Country (Q)'!BJ33</f>
        <v>7006.08</v>
      </c>
      <c r="BK77" s="34">
        <f>+'Country (Q)'!BK33</f>
        <v>8995.2530000000006</v>
      </c>
      <c r="BL77" s="34">
        <f>+'Country (Q)'!BL33</f>
        <v>9572.6329999999998</v>
      </c>
      <c r="BM77" s="34">
        <f>+'Country (Q)'!BM33</f>
        <v>17326.714</v>
      </c>
      <c r="BN77" s="34">
        <f>+'Country (Q)'!BN33</f>
        <v>4798.2210000000005</v>
      </c>
      <c r="BO77" s="34">
        <f>+'Country (Q)'!BO33</f>
        <v>13084.498</v>
      </c>
      <c r="BP77" s="34">
        <f>+'Country (Q)'!BP33</f>
        <v>11478.713</v>
      </c>
      <c r="BQ77" s="34">
        <f>+'Country (Q)'!BQ33</f>
        <v>15215.425999999999</v>
      </c>
      <c r="BR77" s="34">
        <f>+'Country (Q)'!BR33</f>
        <v>5940.9539999999997</v>
      </c>
      <c r="BS77" s="34">
        <f>+'Country (Q)'!BS33</f>
        <v>10058.102000000001</v>
      </c>
      <c r="BT77" s="34">
        <f>+'Country (Q)'!BT33</f>
        <v>9278.4320000000007</v>
      </c>
    </row>
    <row r="78" spans="1:74">
      <c r="A78" s="253" t="s">
        <v>58</v>
      </c>
      <c r="B78" s="33"/>
      <c r="C78" s="34"/>
      <c r="D78" s="34"/>
      <c r="E78" s="34"/>
      <c r="F78" s="34"/>
      <c r="G78" s="254">
        <f>+G77/C77-1</f>
        <v>0.50621152375970735</v>
      </c>
      <c r="H78" s="254">
        <f t="shared" ref="H78" si="1552">+H77/D77-1</f>
        <v>0.47177236413677082</v>
      </c>
      <c r="I78" s="254">
        <f t="shared" ref="I78" si="1553">+I77/E77-1</f>
        <v>0.66282793787383776</v>
      </c>
      <c r="J78" s="254">
        <f t="shared" ref="J78" si="1554">+J77/F77-1</f>
        <v>0.44762517835159255</v>
      </c>
      <c r="K78" s="254">
        <f t="shared" ref="K78" si="1555">+K77/G77-1</f>
        <v>0.18463186381615904</v>
      </c>
      <c r="L78" s="254">
        <f t="shared" ref="L78" si="1556">+L77/H77-1</f>
        <v>0.36121583923780753</v>
      </c>
      <c r="M78" s="254">
        <f t="shared" ref="M78" si="1557">+M77/I77-1</f>
        <v>-2.6314094848698732E-2</v>
      </c>
      <c r="N78" s="254">
        <f t="shared" ref="N78" si="1558">+N77/J77-1</f>
        <v>-3.1665386218640124E-2</v>
      </c>
      <c r="O78" s="254">
        <f t="shared" ref="O78" si="1559">+O77/K77-1</f>
        <v>0.18505234273324733</v>
      </c>
      <c r="P78" s="254">
        <f t="shared" ref="P78" si="1560">+P77/L77-1</f>
        <v>0.17981752764670511</v>
      </c>
      <c r="Q78" s="254">
        <f t="shared" ref="Q78" si="1561">+Q77/M77-1</f>
        <v>0.13763936811017485</v>
      </c>
      <c r="R78" s="254">
        <f t="shared" ref="R78" si="1562">+R77/N77-1</f>
        <v>7.0355670778619261E-2</v>
      </c>
      <c r="S78" s="254">
        <f t="shared" ref="S78" si="1563">+S77/O77-1</f>
        <v>5.9623967284339052E-4</v>
      </c>
      <c r="T78" s="254">
        <f t="shared" ref="T78" si="1564">+T77/P77-1</f>
        <v>5.8630098762240124E-2</v>
      </c>
      <c r="U78" s="254">
        <f t="shared" ref="U78" si="1565">+U77/Q77-1</f>
        <v>-6.3687568824917884E-2</v>
      </c>
      <c r="V78" s="254">
        <f t="shared" ref="V78" si="1566">+V77/R77-1</f>
        <v>8.7320795286434771E-2</v>
      </c>
      <c r="W78" s="254">
        <f t="shared" ref="W78" si="1567">+W77/S77-1</f>
        <v>-0.1069086842400907</v>
      </c>
      <c r="X78" s="254">
        <f t="shared" ref="X78" si="1568">+X77/T77-1</f>
        <v>-0.1504525857335095</v>
      </c>
      <c r="Y78" s="254">
        <f t="shared" ref="Y78" si="1569">+Y77/U77-1</f>
        <v>2.6844103085752469E-3</v>
      </c>
      <c r="Z78" s="254">
        <f t="shared" ref="Z78" si="1570">+Z77/V77-1</f>
        <v>-7.7976495717634875E-2</v>
      </c>
      <c r="AA78" s="254">
        <f t="shared" ref="AA78" si="1571">+AA77/W77-1</f>
        <v>-4.5624804249437267E-2</v>
      </c>
      <c r="AB78" s="254">
        <f t="shared" ref="AB78" si="1572">+AB77/X77-1</f>
        <v>0.10174104160690689</v>
      </c>
      <c r="AC78" s="254">
        <f t="shared" ref="AC78" si="1573">+AC77/Y77-1</f>
        <v>-0.13975352026360344</v>
      </c>
      <c r="AD78" s="254">
        <f t="shared" ref="AD78" si="1574">+AD77/Z77-1</f>
        <v>1.1724230773190181E-2</v>
      </c>
      <c r="AE78" s="254">
        <f t="shared" ref="AE78" si="1575">+AE77/AA77-1</f>
        <v>4.1482217413414402E-2</v>
      </c>
      <c r="AF78" s="254">
        <f t="shared" ref="AF78" si="1576">+AF77/AB77-1</f>
        <v>3.997284853093408E-2</v>
      </c>
      <c r="AG78" s="254">
        <f t="shared" ref="AG78" si="1577">+AG77/AC77-1</f>
        <v>-6.5993674165343075E-2</v>
      </c>
      <c r="AH78" s="254">
        <f t="shared" ref="AH78" si="1578">+AH77/AD77-1</f>
        <v>-0.25873407242988167</v>
      </c>
      <c r="AI78" s="254">
        <f t="shared" ref="AI78" si="1579">+AI77/AE77-1</f>
        <v>-0.12341975099256841</v>
      </c>
      <c r="AJ78" s="254">
        <f t="shared" ref="AJ78" si="1580">+AJ77/AF77-1</f>
        <v>-1.1880170640631849E-2</v>
      </c>
      <c r="AK78" s="254">
        <f t="shared" ref="AK78" si="1581">+AK77/AG77-1</f>
        <v>-7.8566471908912527E-2</v>
      </c>
      <c r="AL78" s="254">
        <f t="shared" ref="AL78" si="1582">+AL77/AH77-1</f>
        <v>-0.21817783967693827</v>
      </c>
      <c r="AM78" s="254">
        <f t="shared" ref="AM78" si="1583">+AM77/AI77-1</f>
        <v>-2.7492461862950179E-3</v>
      </c>
      <c r="AN78" s="254">
        <f t="shared" ref="AN78" si="1584">+AN77/AJ77-1</f>
        <v>-5.5939771719511922E-2</v>
      </c>
      <c r="AO78" s="254">
        <f t="shared" ref="AO78" si="1585">+AO77/AK77-1</f>
        <v>-2.2402132619977033E-2</v>
      </c>
      <c r="AP78" s="254">
        <f t="shared" ref="AP78" si="1586">+AP77/AL77-1</f>
        <v>-0.19539974599280752</v>
      </c>
      <c r="AQ78" s="254">
        <f t="shared" ref="AQ78" si="1587">+AQ77/AM77-1</f>
        <v>-0.5282066305178913</v>
      </c>
      <c r="AR78" s="254">
        <f t="shared" ref="AR78" si="1588">+AR77/AN77-1</f>
        <v>-1.000842998427194</v>
      </c>
      <c r="AS78" s="254">
        <f t="shared" ref="AS78" si="1589">+AS77/AO77-1</f>
        <v>0.1446523118000933</v>
      </c>
      <c r="AT78" s="254">
        <f t="shared" ref="AT78" si="1590">+AT77/AP77-1</f>
        <v>1.0760728065572431</v>
      </c>
      <c r="AU78" s="44"/>
      <c r="AV78" s="34"/>
      <c r="AW78" s="34"/>
      <c r="AX78" s="34"/>
      <c r="AY78" s="34"/>
      <c r="AZ78" s="254">
        <f t="shared" ref="AZ78" si="1591">+AZ77/AV77-1</f>
        <v>0.71733660970058666</v>
      </c>
      <c r="BA78" s="254">
        <f t="shared" ref="BA78" si="1592">+BA77/AW77-1</f>
        <v>-1542.6790101156071</v>
      </c>
      <c r="BB78" s="254">
        <f t="shared" ref="BB78" si="1593">+BB77/AX77-1</f>
        <v>1.7524707614934005</v>
      </c>
      <c r="BC78" s="254">
        <f t="shared" ref="BC78" si="1594">+BC77/AY77-1</f>
        <v>1.2591166310812403</v>
      </c>
      <c r="BD78" s="254">
        <f t="shared" ref="BD78" si="1595">+BD77/AZ77-1</f>
        <v>0.46590074776586743</v>
      </c>
      <c r="BE78" s="254">
        <f t="shared" ref="BE78" si="1596">+BE77/BA77-1</f>
        <v>-0.11339924438192872</v>
      </c>
      <c r="BF78" s="254">
        <f t="shared" ref="BF78" si="1597">+BF77/BB77-1</f>
        <v>-0.57588850338870756</v>
      </c>
      <c r="BG78" s="254">
        <f t="shared" ref="BG78" si="1598">+BG77/BC77-1</f>
        <v>-0.39722266926942229</v>
      </c>
      <c r="BH78" s="254">
        <f t="shared" ref="BH78" si="1599">+BH77/BD77-1</f>
        <v>7.6358774540152607E-2</v>
      </c>
      <c r="BI78" s="254">
        <f t="shared" ref="BI78" si="1600">+BI77/BE77-1</f>
        <v>-2.4701124403281316E-2</v>
      </c>
      <c r="BJ78" s="254">
        <f t="shared" ref="BJ78" si="1601">+BJ77/BF77-1</f>
        <v>-7.5070395369226328E-2</v>
      </c>
      <c r="BK78" s="254">
        <f t="shared" ref="BK78:BT78" si="1602">+BK77/BG77-1</f>
        <v>-0.32594314537180247</v>
      </c>
      <c r="BL78" s="254">
        <f t="shared" si="1602"/>
        <v>-0.15042387246905708</v>
      </c>
      <c r="BM78" s="254">
        <f t="shared" si="1602"/>
        <v>0.17389796451662587</v>
      </c>
      <c r="BN78" s="254">
        <f t="shared" si="1602"/>
        <v>-0.31513471156481221</v>
      </c>
      <c r="BO78" s="254">
        <f t="shared" si="1602"/>
        <v>0.45460033197509819</v>
      </c>
      <c r="BP78" s="254">
        <f t="shared" si="1602"/>
        <v>0.19911763043668351</v>
      </c>
      <c r="BQ78" s="254">
        <f t="shared" si="1602"/>
        <v>-0.12185161017836388</v>
      </c>
      <c r="BR78" s="254">
        <f t="shared" si="1602"/>
        <v>0.23815764217613133</v>
      </c>
      <c r="BS78" s="254">
        <f t="shared" si="1602"/>
        <v>-0.23129630192919892</v>
      </c>
      <c r="BT78" s="254">
        <f t="shared" si="1602"/>
        <v>-0.19168359728133277</v>
      </c>
    </row>
    <row r="79" spans="1:74">
      <c r="A79" s="244" t="s">
        <v>368</v>
      </c>
      <c r="B79" s="34"/>
      <c r="C79" s="247">
        <f>+C77/C$61</f>
        <v>0.20124125781521693</v>
      </c>
      <c r="D79" s="247">
        <f t="shared" ref="D79:AT79" si="1603">+D77/D$61</f>
        <v>0.21689049514166225</v>
      </c>
      <c r="E79" s="247">
        <f t="shared" si="1603"/>
        <v>0.17906922167248998</v>
      </c>
      <c r="F79" s="247">
        <f t="shared" si="1603"/>
        <v>0.24848199138553997</v>
      </c>
      <c r="G79" s="247">
        <f t="shared" si="1603"/>
        <v>0.27367394645889198</v>
      </c>
      <c r="H79" s="247">
        <f t="shared" si="1603"/>
        <v>0.2829979809632347</v>
      </c>
      <c r="I79" s="247">
        <f t="shared" si="1603"/>
        <v>0.25652983298514803</v>
      </c>
      <c r="J79" s="247">
        <f t="shared" si="1603"/>
        <v>0.2923285093399664</v>
      </c>
      <c r="K79" s="247">
        <f t="shared" si="1603"/>
        <v>0.26375622581961028</v>
      </c>
      <c r="L79" s="247">
        <f t="shared" si="1603"/>
        <v>0.29977872741808276</v>
      </c>
      <c r="M79" s="247">
        <f t="shared" si="1603"/>
        <v>0.20916480477568972</v>
      </c>
      <c r="N79" s="247">
        <f t="shared" si="1603"/>
        <v>0.26433751595780375</v>
      </c>
      <c r="O79" s="247">
        <f t="shared" si="1603"/>
        <v>0.27542519802538751</v>
      </c>
      <c r="P79" s="247">
        <f t="shared" si="1603"/>
        <v>0.31626457326997498</v>
      </c>
      <c r="Q79" s="247">
        <f t="shared" si="1603"/>
        <v>0.2079740192238301</v>
      </c>
      <c r="R79" s="247">
        <f t="shared" si="1603"/>
        <v>0.24991353047008918</v>
      </c>
      <c r="S79" s="247">
        <f t="shared" si="1603"/>
        <v>0.2458442717387794</v>
      </c>
      <c r="T79" s="247">
        <f t="shared" si="1603"/>
        <v>0.28829442983847803</v>
      </c>
      <c r="U79" s="247">
        <f t="shared" si="1603"/>
        <v>0.17958200566646429</v>
      </c>
      <c r="V79" s="247">
        <f t="shared" si="1603"/>
        <v>0.21586584571035339</v>
      </c>
      <c r="W79" s="247">
        <f t="shared" si="1603"/>
        <v>0.20510414804534988</v>
      </c>
      <c r="X79" s="247">
        <f t="shared" si="1603"/>
        <v>0.25271381713111174</v>
      </c>
      <c r="Y79" s="247">
        <f t="shared" si="1603"/>
        <v>0.17579853608358026</v>
      </c>
      <c r="Z79" s="247">
        <f t="shared" si="1603"/>
        <v>0.20882927855292252</v>
      </c>
      <c r="AA79" s="247">
        <f t="shared" si="1603"/>
        <v>0.19581751768195807</v>
      </c>
      <c r="AB79" s="247">
        <f t="shared" si="1603"/>
        <v>0.25204118487097577</v>
      </c>
      <c r="AC79" s="247">
        <f t="shared" si="1603"/>
        <v>0.14488135273374209</v>
      </c>
      <c r="AD79" s="247">
        <f t="shared" si="1603"/>
        <v>0.20669874407966493</v>
      </c>
      <c r="AE79" s="247">
        <f t="shared" si="1603"/>
        <v>0.19648674390762141</v>
      </c>
      <c r="AF79" s="247">
        <f t="shared" si="1603"/>
        <v>0.24225668305439446</v>
      </c>
      <c r="AG79" s="247">
        <f t="shared" si="1603"/>
        <v>0.13249868782838892</v>
      </c>
      <c r="AH79" s="247">
        <f t="shared" si="1603"/>
        <v>0.15371479943012967</v>
      </c>
      <c r="AI79" s="247">
        <f t="shared" si="1603"/>
        <v>0.17353872552267147</v>
      </c>
      <c r="AJ79" s="247">
        <f t="shared" si="1603"/>
        <v>0.2444339223393161</v>
      </c>
      <c r="AK79" s="247">
        <f t="shared" si="1603"/>
        <v>0.12491305539825992</v>
      </c>
      <c r="AL79" s="247">
        <f t="shared" si="1603"/>
        <v>0.11910967494271765</v>
      </c>
      <c r="AM79" s="247">
        <f t="shared" si="1603"/>
        <v>0.18858732856066496</v>
      </c>
      <c r="AN79" s="247">
        <f t="shared" si="1603"/>
        <v>0.24127445401094433</v>
      </c>
      <c r="AO79" s="247">
        <f t="shared" si="1603"/>
        <v>0.1214682793080499</v>
      </c>
      <c r="AP79" s="247">
        <f t="shared" si="1603"/>
        <v>0.10739504597131859</v>
      </c>
      <c r="AQ79" s="247">
        <f t="shared" si="1603"/>
        <v>0.10447244502248608</v>
      </c>
      <c r="AR79" s="247">
        <f t="shared" si="1603"/>
        <v>-6.0293085767156214E-4</v>
      </c>
      <c r="AS79" s="247">
        <f t="shared" si="1603"/>
        <v>0.17375905981857506</v>
      </c>
      <c r="AT79" s="247">
        <f t="shared" si="1603"/>
        <v>0.17818981049613913</v>
      </c>
      <c r="AU79" s="44"/>
      <c r="AV79" s="247">
        <f t="shared" ref="AV79:BK79" si="1604">+AV77/AV$61</f>
        <v>0.10447219378256054</v>
      </c>
      <c r="AW79" s="247">
        <f t="shared" si="1604"/>
        <v>-6.0238679445405886E-4</v>
      </c>
      <c r="AX79" s="247">
        <f t="shared" si="1604"/>
        <v>0.17375905981857506</v>
      </c>
      <c r="AY79" s="247">
        <f t="shared" si="1604"/>
        <v>0.17818981049613916</v>
      </c>
      <c r="AZ79" s="247">
        <f t="shared" si="1604"/>
        <v>0.16707798574083479</v>
      </c>
      <c r="BA79" s="247">
        <f t="shared" si="1604"/>
        <v>0.2791184436565658</v>
      </c>
      <c r="BB79" s="247">
        <f t="shared" si="1604"/>
        <v>0.26978599188787167</v>
      </c>
      <c r="BC79" s="247">
        <f t="shared" si="1604"/>
        <v>0.27788458416212053</v>
      </c>
      <c r="BD79" s="247">
        <f t="shared" si="1604"/>
        <v>0.18719933762606719</v>
      </c>
      <c r="BE79" s="247">
        <f t="shared" si="1604"/>
        <v>0.22231028340357878</v>
      </c>
      <c r="BF79" s="247">
        <f t="shared" si="1604"/>
        <v>0.15704814017369778</v>
      </c>
      <c r="BG79" s="247">
        <f t="shared" si="1604"/>
        <v>0.20832056724112741</v>
      </c>
      <c r="BH79" s="247">
        <f t="shared" si="1604"/>
        <v>0.18699295093428597</v>
      </c>
      <c r="BI79" s="247">
        <f t="shared" si="1604"/>
        <v>0.22041504080520277</v>
      </c>
      <c r="BJ79" s="247">
        <f t="shared" si="1604"/>
        <v>0.13500052777936533</v>
      </c>
      <c r="BK79" s="247">
        <f t="shared" si="1604"/>
        <v>0.14128765871855495</v>
      </c>
      <c r="BL79" s="247">
        <f t="shared" ref="BL79:BM79" si="1605">+BL77/BL$61</f>
        <v>0.1570226568940469</v>
      </c>
      <c r="BM79" s="247">
        <f t="shared" si="1605"/>
        <v>0.21457473302980212</v>
      </c>
      <c r="BN79" s="247">
        <f t="shared" ref="BN79:BP79" si="1606">+BN77/BN$61</f>
        <v>8.71962890328985E-2</v>
      </c>
      <c r="BO79" s="247">
        <f t="shared" si="1606"/>
        <v>0.18586085935046034</v>
      </c>
      <c r="BP79" s="247">
        <f t="shared" si="1606"/>
        <v>0.16322388470926799</v>
      </c>
      <c r="BQ79" s="247">
        <f t="shared" ref="BQ79:BR79" si="1607">+BQ77/BQ$61</f>
        <v>0.18944112498407725</v>
      </c>
      <c r="BR79" s="247">
        <f t="shared" si="1607"/>
        <v>0.10380270463264696</v>
      </c>
      <c r="BS79" s="247">
        <f t="shared" ref="BS79:BT79" si="1608">+BS77/BS$61</f>
        <v>0.13937934803414409</v>
      </c>
      <c r="BT79" s="247">
        <f t="shared" si="1608"/>
        <v>0.13981791425615814</v>
      </c>
    </row>
    <row r="80" spans="1:74">
      <c r="A80" s="244" t="s">
        <v>372</v>
      </c>
      <c r="B80" s="249"/>
      <c r="C80" s="34"/>
      <c r="D80" s="34"/>
      <c r="E80" s="34"/>
      <c r="F80" s="34"/>
      <c r="G80" s="248">
        <f t="shared" ref="G80" si="1609">+(G79-C79)*10000</f>
        <v>724.32688643675056</v>
      </c>
      <c r="H80" s="248">
        <f t="shared" ref="H80" si="1610">+(H79-D79)*10000</f>
        <v>661.07485821572448</v>
      </c>
      <c r="I80" s="248">
        <f t="shared" ref="I80" si="1611">+(I79-E79)*10000</f>
        <v>774.60611312658045</v>
      </c>
      <c r="J80" s="248">
        <f t="shared" ref="J80" si="1612">+(J79-F79)*10000</f>
        <v>438.46517954426429</v>
      </c>
      <c r="K80" s="248">
        <f t="shared" ref="K80" si="1613">+(K79-G79)*10000</f>
        <v>-99.177206392817013</v>
      </c>
      <c r="L80" s="248">
        <f t="shared" ref="L80" si="1614">+(L79-H79)*10000</f>
        <v>167.80746454848062</v>
      </c>
      <c r="M80" s="248">
        <f t="shared" ref="M80" si="1615">+(M79-I79)*10000</f>
        <v>-473.65028209458313</v>
      </c>
      <c r="N80" s="248">
        <f t="shared" ref="N80" si="1616">+(N79-J79)*10000</f>
        <v>-279.90993382162657</v>
      </c>
      <c r="O80" s="248">
        <f t="shared" ref="O80" si="1617">+(O79-K79)*10000</f>
        <v>116.68972205777229</v>
      </c>
      <c r="P80" s="248">
        <f t="shared" ref="P80" si="1618">+(P79-L79)*10000</f>
        <v>164.85845851892222</v>
      </c>
      <c r="Q80" s="248">
        <f t="shared" ref="Q80" si="1619">+(Q79-M79)*10000</f>
        <v>-11.907855518596133</v>
      </c>
      <c r="R80" s="248">
        <f t="shared" ref="R80" si="1620">+(R79-N79)*10000</f>
        <v>-144.23985487714563</v>
      </c>
      <c r="S80" s="248">
        <f t="shared" ref="S80" si="1621">+(S79-O79)*10000</f>
        <v>-295.80926286608104</v>
      </c>
      <c r="T80" s="248">
        <f t="shared" ref="T80" si="1622">+(T79-P79)*10000</f>
        <v>-279.7014343149695</v>
      </c>
      <c r="U80" s="248">
        <f t="shared" ref="U80" si="1623">+(U79-Q79)*10000</f>
        <v>-283.92013557365811</v>
      </c>
      <c r="V80" s="248">
        <f t="shared" ref="V80" si="1624">+(V79-R79)*10000</f>
        <v>-340.47684759735796</v>
      </c>
      <c r="W80" s="248">
        <f t="shared" ref="W80" si="1625">+(W79-S79)*10000</f>
        <v>-407.40123693429524</v>
      </c>
      <c r="X80" s="248">
        <f t="shared" ref="X80" si="1626">+(X79-T79)*10000</f>
        <v>-355.80612707366288</v>
      </c>
      <c r="Y80" s="248">
        <f t="shared" ref="Y80" si="1627">+(Y79-U79)*10000</f>
        <v>-37.834695828840303</v>
      </c>
      <c r="Z80" s="248">
        <f t="shared" ref="Z80" si="1628">+(Z79-V79)*10000</f>
        <v>-70.365671574308678</v>
      </c>
      <c r="AA80" s="248">
        <f t="shared" ref="AA80" si="1629">+(AA79-W79)*10000</f>
        <v>-92.866303633918065</v>
      </c>
      <c r="AB80" s="248">
        <f t="shared" ref="AB80" si="1630">+(AB79-X79)*10000</f>
        <v>-6.7263226013597466</v>
      </c>
      <c r="AC80" s="248">
        <f t="shared" ref="AC80" si="1631">+(AC79-Y79)*10000</f>
        <v>-309.17183349838172</v>
      </c>
      <c r="AD80" s="248">
        <f t="shared" ref="AD80" si="1632">+(AD79-Z79)*10000</f>
        <v>-21.305344732575893</v>
      </c>
      <c r="AE80" s="248">
        <f t="shared" ref="AE80" si="1633">+(AE79-AA79)*10000</f>
        <v>6.6922622566334411</v>
      </c>
      <c r="AF80" s="248">
        <f t="shared" ref="AF80" si="1634">+(AF79-AB79)*10000</f>
        <v>-97.84501816581303</v>
      </c>
      <c r="AG80" s="248">
        <f t="shared" ref="AG80" si="1635">+(AG79-AC79)*10000</f>
        <v>-123.8266490535317</v>
      </c>
      <c r="AH80" s="248">
        <f t="shared" ref="AH80" si="1636">+(AH79-AD79)*10000</f>
        <v>-529.8394464953526</v>
      </c>
      <c r="AI80" s="248">
        <f t="shared" ref="AI80" si="1637">+(AI79-AE79)*10000</f>
        <v>-229.48018384949947</v>
      </c>
      <c r="AJ80" s="248">
        <f t="shared" ref="AJ80" si="1638">+(AJ79-AF79)*10000</f>
        <v>21.772392849216395</v>
      </c>
      <c r="AK80" s="248">
        <f t="shared" ref="AK80" si="1639">+(AK79-AG79)*10000</f>
        <v>-75.856324301289973</v>
      </c>
      <c r="AL80" s="248">
        <f t="shared" ref="AL80" si="1640">+(AL79-AH79)*10000</f>
        <v>-346.05124487412013</v>
      </c>
      <c r="AM80" s="248">
        <f t="shared" ref="AM80" si="1641">+(AM79-AI79)*10000</f>
        <v>150.4860303799349</v>
      </c>
      <c r="AN80" s="248">
        <f t="shared" ref="AN80" si="1642">+(AN79-AJ79)*10000</f>
        <v>-31.594683283717728</v>
      </c>
      <c r="AO80" s="248">
        <f t="shared" ref="AO80" si="1643">+(AO79-AK79)*10000</f>
        <v>-34.447760902100164</v>
      </c>
      <c r="AP80" s="248">
        <f t="shared" ref="AP80" si="1644">+(AP79-AL79)*10000</f>
        <v>-117.14628971399063</v>
      </c>
      <c r="AQ80" s="248">
        <f t="shared" ref="AQ80" si="1645">+(AQ79-AM79)*10000</f>
        <v>-841.14883538178879</v>
      </c>
      <c r="AR80" s="248">
        <f t="shared" ref="AR80" si="1646">+(AR79-AN79)*10000</f>
        <v>-2418.773848686159</v>
      </c>
      <c r="AS80" s="248">
        <f t="shared" ref="AS80" si="1647">+(AS79-AO79)*10000</f>
        <v>522.90780510525155</v>
      </c>
      <c r="AT80" s="248">
        <f t="shared" ref="AT80" si="1648">+(AT79-AP79)*10000</f>
        <v>707.94764524820539</v>
      </c>
      <c r="AU80" s="44"/>
      <c r="AV80" s="247"/>
      <c r="AW80" s="247"/>
      <c r="AX80" s="247"/>
      <c r="AY80" s="247"/>
      <c r="AZ80" s="248">
        <f t="shared" ref="AZ80" si="1649">+(AZ79-AV79)*10000</f>
        <v>626.05791958274256</v>
      </c>
      <c r="BA80" s="248">
        <f t="shared" ref="BA80" si="1650">+(BA79-AW79)*10000</f>
        <v>2797.2083045101986</v>
      </c>
      <c r="BB80" s="248">
        <f t="shared" ref="BB80" si="1651">+(BB79-AX79)*10000</f>
        <v>960.26932069296606</v>
      </c>
      <c r="BC80" s="248">
        <f t="shared" ref="BC80" si="1652">+(BC79-AY79)*10000</f>
        <v>996.9477366598137</v>
      </c>
      <c r="BD80" s="248">
        <f t="shared" ref="BD80" si="1653">+(BD79-AZ79)*10000</f>
        <v>201.21351885232397</v>
      </c>
      <c r="BE80" s="248">
        <f t="shared" ref="BE80" si="1654">+(BE79-BA79)*10000</f>
        <v>-568.08160252987011</v>
      </c>
      <c r="BF80" s="248">
        <f t="shared" ref="BF80" si="1655">+(BF79-BB79)*10000</f>
        <v>-1127.3785171417389</v>
      </c>
      <c r="BG80" s="248">
        <f t="shared" ref="BG80" si="1656">+(BG79-BC79)*10000</f>
        <v>-695.64016920993117</v>
      </c>
      <c r="BH80" s="248">
        <f t="shared" ref="BH80" si="1657">+(BH79-BD79)*10000</f>
        <v>-2.0638669178121849</v>
      </c>
      <c r="BI80" s="248">
        <f t="shared" ref="BI80" si="1658">+(BI79-BE79)*10000</f>
        <v>-18.952425983760069</v>
      </c>
      <c r="BJ80" s="248">
        <f t="shared" ref="BJ80" si="1659">+(BJ79-BF79)*10000</f>
        <v>-220.4761239433245</v>
      </c>
      <c r="BK80" s="248">
        <f t="shared" ref="BK80:BT80" si="1660">+(BK79-BG79)*10000</f>
        <v>-670.32908522572461</v>
      </c>
      <c r="BL80" s="248">
        <f t="shared" si="1660"/>
        <v>-299.70294040239071</v>
      </c>
      <c r="BM80" s="248">
        <f t="shared" si="1660"/>
        <v>-58.403077754006496</v>
      </c>
      <c r="BN80" s="248">
        <f t="shared" si="1660"/>
        <v>-478.04238746466831</v>
      </c>
      <c r="BO80" s="248">
        <f t="shared" si="1660"/>
        <v>445.73200631905394</v>
      </c>
      <c r="BP80" s="248">
        <f t="shared" si="1660"/>
        <v>62.012278152210889</v>
      </c>
      <c r="BQ80" s="248">
        <f t="shared" si="1660"/>
        <v>-251.3360804572487</v>
      </c>
      <c r="BR80" s="248">
        <f t="shared" si="1660"/>
        <v>166.06415599748459</v>
      </c>
      <c r="BS80" s="248">
        <f t="shared" si="1660"/>
        <v>-464.81511316316255</v>
      </c>
      <c r="BT80" s="248">
        <f t="shared" si="1660"/>
        <v>-234.05970453109853</v>
      </c>
    </row>
    <row r="81" spans="1:72">
      <c r="A81" s="249" t="s">
        <v>263</v>
      </c>
      <c r="C81" s="34">
        <f>+'Country (Q)'!C34</f>
        <v>498.02799999999996</v>
      </c>
      <c r="D81" s="34">
        <f>+'Country (Q)'!D34</f>
        <v>894.17499999999995</v>
      </c>
      <c r="E81" s="34">
        <f>+'Country (Q)'!E34</f>
        <v>474.42799999999988</v>
      </c>
      <c r="F81" s="34">
        <f>+'Country (Q)'!F34</f>
        <v>654.13200000000006</v>
      </c>
      <c r="G81" s="34">
        <f>+'Country (Q)'!G34</f>
        <v>546.26400000000001</v>
      </c>
      <c r="H81" s="34">
        <f>+'Country (Q)'!H34</f>
        <v>624.83199999999999</v>
      </c>
      <c r="I81" s="34">
        <f>+'Country (Q)'!I34</f>
        <v>700.34699999999998</v>
      </c>
      <c r="J81" s="34">
        <f>+'Country (Q)'!J34</f>
        <v>1738.751</v>
      </c>
      <c r="K81" s="34">
        <f>+'Country (Q)'!K34</f>
        <v>764.55200000000002</v>
      </c>
      <c r="L81" s="34">
        <f>+'Country (Q)'!L34</f>
        <v>818.71699999999998</v>
      </c>
      <c r="M81" s="34">
        <f>+'Country (Q)'!M34</f>
        <v>882.40600000000018</v>
      </c>
      <c r="N81" s="34">
        <f>+'Country (Q)'!N34</f>
        <v>1005.5569999999998</v>
      </c>
      <c r="O81" s="34">
        <f>+'Country (Q)'!O34</f>
        <v>907.21</v>
      </c>
      <c r="P81" s="34">
        <f>+'Country (Q)'!P34</f>
        <v>948.86499999999978</v>
      </c>
      <c r="Q81" s="34">
        <f>+'Country (Q)'!Q34</f>
        <v>970.3100000000004</v>
      </c>
      <c r="R81" s="34">
        <f>+'Country (Q)'!R34</f>
        <v>1029.4489999999996</v>
      </c>
      <c r="S81" s="34">
        <f>+'Country (Q)'!S34</f>
        <v>1107.413</v>
      </c>
      <c r="T81" s="34">
        <f>+'Country (Q)'!T34</f>
        <v>1177.2330000000002</v>
      </c>
      <c r="U81" s="34">
        <f>+'Country (Q)'!U34</f>
        <v>1194.7669999999998</v>
      </c>
      <c r="V81" s="34">
        <f>+'Country (Q)'!V34</f>
        <v>2005.1520000000005</v>
      </c>
      <c r="W81" s="34">
        <f>+'Country (Q)'!W34</f>
        <v>1325.6009999999999</v>
      </c>
      <c r="X81" s="34">
        <f>+'Country (Q)'!X34</f>
        <v>847.9860000000001</v>
      </c>
      <c r="Y81" s="34">
        <f>+'Country (Q)'!Y34</f>
        <v>1407.9270000000001</v>
      </c>
      <c r="Z81" s="34">
        <f>+'Country (Q)'!Z34</f>
        <v>1823.1699999999992</v>
      </c>
      <c r="AA81" s="34">
        <f>+'Country (Q)'!AA34</f>
        <v>1036.1110000000001</v>
      </c>
      <c r="AB81" s="34">
        <f>+'Country (Q)'!AB34</f>
        <v>1009.4149999999997</v>
      </c>
      <c r="AC81" s="34">
        <f>+'Country (Q)'!AC34</f>
        <v>966.55100000000039</v>
      </c>
      <c r="AD81" s="34">
        <f>+'Country (Q)'!AD34</f>
        <v>2048.384</v>
      </c>
      <c r="AE81" s="34">
        <f>+'Country (Q)'!AE34</f>
        <v>927.48900000000003</v>
      </c>
      <c r="AF81" s="34">
        <f>+'Country (Q)'!AF34</f>
        <v>937.97700000000009</v>
      </c>
      <c r="AG81" s="34">
        <f>+'Country (Q)'!AG34</f>
        <v>1229.425</v>
      </c>
      <c r="AH81" s="34">
        <f>+'Country (Q)'!AH34</f>
        <v>999.63500000000022</v>
      </c>
      <c r="AI81" s="34">
        <f>+'Country (Q)'!AI34</f>
        <v>1001.8009999999999</v>
      </c>
      <c r="AJ81" s="34">
        <f>+'Country (Q)'!AJ34</f>
        <v>1023.2140000000002</v>
      </c>
      <c r="AK81" s="34">
        <f>+'Country (Q)'!AK34</f>
        <v>1074.8599999999999</v>
      </c>
      <c r="AL81" s="34">
        <f>+'Country (Q)'!AL34</f>
        <v>1736.3109999999997</v>
      </c>
      <c r="AM81" s="34">
        <f>+'Country (Q)'!AM34</f>
        <v>3525.2539999999999</v>
      </c>
      <c r="AN81" s="34">
        <f>+'Country (Q)'!AN34</f>
        <v>3493.92</v>
      </c>
      <c r="AO81" s="34">
        <f>+'Country (Q)'!AO34</f>
        <v>4135.8869999999997</v>
      </c>
      <c r="AP81" s="34">
        <f>+'Country (Q)'!AP34</f>
        <v>4092.9210000000003</v>
      </c>
      <c r="AQ81" s="34">
        <f>+'Country (Q)'!AQ34</f>
        <v>4004.759</v>
      </c>
      <c r="AR81" s="34">
        <f>+'Country (Q)'!AR34</f>
        <v>3523.4009999999998</v>
      </c>
      <c r="AS81" s="34">
        <f>+'Country (Q)'!AS34</f>
        <v>3218.1739999999991</v>
      </c>
      <c r="AT81" s="34">
        <f>+'Country (Q)'!AT34</f>
        <v>2913.9110000000001</v>
      </c>
      <c r="AU81" s="44"/>
      <c r="AV81" s="34">
        <f>+'Country (Q)'!AV34</f>
        <v>4004.7490000000003</v>
      </c>
      <c r="AW81" s="34">
        <f>+'Country (Q)'!AW34</f>
        <v>3523.4110000000001</v>
      </c>
      <c r="AX81" s="34">
        <f>+'Country (Q)'!AX34</f>
        <v>3218.1739999999995</v>
      </c>
      <c r="AY81" s="34">
        <f>+'Country (Q)'!AY34</f>
        <v>2913.9110000000001</v>
      </c>
      <c r="AZ81" s="34">
        <f>+'Country (Q)'!AZ34</f>
        <v>3145.5360000000001</v>
      </c>
      <c r="BA81" s="34">
        <f>+'Country (Q)'!BA34</f>
        <v>3262.8960000000006</v>
      </c>
      <c r="BB81" s="34">
        <f>+'Country (Q)'!BB34</f>
        <v>3409.6700000000019</v>
      </c>
      <c r="BC81" s="34">
        <f>+'Country (Q)'!BC34</f>
        <v>5329.7659999999996</v>
      </c>
      <c r="BD81" s="34">
        <f>+'Country (Q)'!BD34</f>
        <v>3771.6309999999994</v>
      </c>
      <c r="BE81" s="34">
        <f>+'Country (Q)'!BE34</f>
        <v>3701.5339999999997</v>
      </c>
      <c r="BF81" s="34">
        <f>+'Country (Q)'!BF34</f>
        <v>4912.7979999999998</v>
      </c>
      <c r="BG81" s="34">
        <f>+'Country (Q)'!BG34</f>
        <v>13188.050000000001</v>
      </c>
      <c r="BH81" s="34">
        <f>+'Country (Q)'!BH34</f>
        <v>4062.2299999999996</v>
      </c>
      <c r="BI81" s="34">
        <f>+'Country (Q)'!BI34</f>
        <v>4404.0419999999995</v>
      </c>
      <c r="BJ81" s="34">
        <f>+'Country (Q)'!BJ34</f>
        <v>4526.8130000000001</v>
      </c>
      <c r="BK81" s="34">
        <f>+'Country (Q)'!BK34</f>
        <v>5569.5950000000012</v>
      </c>
      <c r="BL81" s="34">
        <f>+'Country (Q)'!BL34</f>
        <v>4357.7669999999998</v>
      </c>
      <c r="BM81" s="34">
        <f>+'Country (Q)'!BM34</f>
        <v>4461.1399999999994</v>
      </c>
      <c r="BN81" s="34">
        <f>+'Country (Q)'!BN34</f>
        <v>4137.6480000000001</v>
      </c>
      <c r="BO81" s="34">
        <f>+'Country (Q)'!BO34</f>
        <v>5493.7029999999995</v>
      </c>
      <c r="BP81" s="34">
        <f>+'Country (Q)'!BP34</f>
        <v>4999.1390000000001</v>
      </c>
      <c r="BQ81" s="34">
        <f>+'Country (Q)'!BQ34</f>
        <v>5010.2189999999991</v>
      </c>
      <c r="BR81" s="34">
        <f>+'Country (Q)'!BR34</f>
        <v>4557.4039999999995</v>
      </c>
      <c r="BS81" s="34">
        <f>+'Country (Q)'!BS34</f>
        <v>4815.0900000000011</v>
      </c>
      <c r="BT81" s="34">
        <f>+'Country (Q)'!BT34</f>
        <v>5219.4130000000005</v>
      </c>
    </row>
    <row r="82" spans="1:72">
      <c r="A82" s="244" t="s">
        <v>369</v>
      </c>
      <c r="C82" s="247">
        <f t="shared" ref="C82:AT82" si="1661">+C81/C61</f>
        <v>1.8669737528369937E-2</v>
      </c>
      <c r="D82" s="247">
        <f t="shared" si="1661"/>
        <v>3.3519447314761176E-2</v>
      </c>
      <c r="E82" s="247">
        <f t="shared" si="1661"/>
        <v>1.8756596444806827E-2</v>
      </c>
      <c r="F82" s="247">
        <f t="shared" si="1661"/>
        <v>2.4435167512417307E-2</v>
      </c>
      <c r="G82" s="247">
        <f t="shared" si="1661"/>
        <v>1.8489173525170391E-2</v>
      </c>
      <c r="H82" s="247">
        <f t="shared" si="1661"/>
        <v>2.0765374222364429E-2</v>
      </c>
      <c r="I82" s="247">
        <f t="shared" si="1661"/>
        <v>2.385429657623726E-2</v>
      </c>
      <c r="J82" s="247">
        <f t="shared" si="1661"/>
        <v>5.27846253130115E-2</v>
      </c>
      <c r="K82" s="247">
        <f t="shared" si="1661"/>
        <v>2.1052699984155786E-2</v>
      </c>
      <c r="L82" s="247">
        <f t="shared" si="1661"/>
        <v>2.1173896590563946E-2</v>
      </c>
      <c r="M82" s="247">
        <f t="shared" si="1661"/>
        <v>2.5168286098718001E-2</v>
      </c>
      <c r="N82" s="247">
        <f t="shared" si="1661"/>
        <v>2.8506173242336837E-2</v>
      </c>
      <c r="O82" s="247">
        <f t="shared" si="1661"/>
        <v>2.2012634316959514E-2</v>
      </c>
      <c r="P82" s="247">
        <f t="shared" si="1661"/>
        <v>2.1943520166015591E-2</v>
      </c>
      <c r="Q82" s="247">
        <f t="shared" si="1661"/>
        <v>2.4188646061782261E-2</v>
      </c>
      <c r="R82" s="247">
        <f t="shared" si="1661"/>
        <v>2.5777447649845416E-2</v>
      </c>
      <c r="S82" s="247">
        <f t="shared" si="1661"/>
        <v>2.3970183813696758E-2</v>
      </c>
      <c r="T82" s="247">
        <f t="shared" si="1661"/>
        <v>2.3442599361714871E-2</v>
      </c>
      <c r="U82" s="247">
        <f t="shared" si="1661"/>
        <v>2.7467378655744557E-2</v>
      </c>
      <c r="V82" s="247">
        <f t="shared" si="1661"/>
        <v>3.9885849583264271E-2</v>
      </c>
      <c r="W82" s="247">
        <f t="shared" si="1661"/>
        <v>2.6803595407635245E-2</v>
      </c>
      <c r="X82" s="247">
        <f t="shared" si="1661"/>
        <v>1.7423569572208551E-2</v>
      </c>
      <c r="Y82" s="247">
        <f t="shared" si="1661"/>
        <v>3.160110780195044E-2</v>
      </c>
      <c r="Z82" s="247">
        <f t="shared" si="1661"/>
        <v>3.8050833594530119E-2</v>
      </c>
      <c r="AA82" s="247">
        <f t="shared" si="1661"/>
        <v>2.0957740997556439E-2</v>
      </c>
      <c r="AB82" s="247">
        <f t="shared" si="1661"/>
        <v>1.8775054346222848E-2</v>
      </c>
      <c r="AC82" s="247">
        <f t="shared" si="1661"/>
        <v>2.0783624065087321E-2</v>
      </c>
      <c r="AD82" s="247">
        <f t="shared" si="1661"/>
        <v>4.1824685369590775E-2</v>
      </c>
      <c r="AE82" s="247">
        <f t="shared" si="1661"/>
        <v>1.8074937650956753E-2</v>
      </c>
      <c r="AF82" s="247">
        <f t="shared" si="1661"/>
        <v>1.6124486425522673E-2</v>
      </c>
      <c r="AG82" s="247">
        <f t="shared" si="1661"/>
        <v>2.5884978665328656E-2</v>
      </c>
      <c r="AH82" s="247">
        <f t="shared" si="1661"/>
        <v>2.0477011211590491E-2</v>
      </c>
      <c r="AI82" s="247">
        <f t="shared" si="1661"/>
        <v>1.9670752228214114E-2</v>
      </c>
      <c r="AJ82" s="247">
        <f t="shared" si="1661"/>
        <v>1.7961238135182061E-2</v>
      </c>
      <c r="AK82" s="247">
        <f t="shared" si="1661"/>
        <v>2.3154207222593533E-2</v>
      </c>
      <c r="AL82" s="247">
        <f t="shared" si="1661"/>
        <v>3.5251370953533492E-2</v>
      </c>
      <c r="AM82" s="247">
        <f t="shared" si="1661"/>
        <v>7.5429573635795041E-2</v>
      </c>
      <c r="AN82" s="247">
        <f t="shared" si="1661"/>
        <v>6.4125817808727323E-2</v>
      </c>
      <c r="AO82" s="247">
        <f t="shared" si="1661"/>
        <v>8.8621986665669311E-2</v>
      </c>
      <c r="AP82" s="247">
        <f t="shared" si="1661"/>
        <v>9.3119128055059647E-2</v>
      </c>
      <c r="AQ82" s="247">
        <f t="shared" si="1661"/>
        <v>0.10061553530522674</v>
      </c>
      <c r="AR82" s="247">
        <f t="shared" si="1661"/>
        <v>0.19169528847238312</v>
      </c>
      <c r="AS82" s="247">
        <f t="shared" si="1661"/>
        <v>8.6177388195637555E-2</v>
      </c>
      <c r="AT82" s="247">
        <f t="shared" si="1661"/>
        <v>5.298316031366624E-2</v>
      </c>
      <c r="AU82" s="247"/>
      <c r="AV82" s="247">
        <f t="shared" ref="AV82:BK82" si="1662">+AV81/AV61</f>
        <v>0.10061528406530118</v>
      </c>
      <c r="AW82" s="247">
        <f t="shared" si="1662"/>
        <v>0.19169583253560063</v>
      </c>
      <c r="AX82" s="247">
        <f t="shared" si="1662"/>
        <v>8.6177388195637569E-2</v>
      </c>
      <c r="AY82" s="247">
        <f t="shared" si="1662"/>
        <v>5.2983160313666247E-2</v>
      </c>
      <c r="AZ82" s="247">
        <f t="shared" si="1662"/>
        <v>7.3594677117373358E-2</v>
      </c>
      <c r="BA82" s="247">
        <f t="shared" si="1662"/>
        <v>5.3354582967909028E-2</v>
      </c>
      <c r="BB82" s="247">
        <f t="shared" si="1662"/>
        <v>5.1504524022758527E-2</v>
      </c>
      <c r="BC82" s="247">
        <f t="shared" si="1662"/>
        <v>6.6897926089558052E-2</v>
      </c>
      <c r="BD82" s="247">
        <f t="shared" si="1662"/>
        <v>6.7446815834921528E-2</v>
      </c>
      <c r="BE82" s="247">
        <f t="shared" si="1662"/>
        <v>5.4374235201787156E-2</v>
      </c>
      <c r="BF82" s="247">
        <f t="shared" si="1662"/>
        <v>0.10185803495352529</v>
      </c>
      <c r="BG82" s="247">
        <f t="shared" si="1662"/>
        <v>0.20587133518060061</v>
      </c>
      <c r="BH82" s="247">
        <f t="shared" si="1662"/>
        <v>6.7415635983877981E-2</v>
      </c>
      <c r="BI82" s="247">
        <f t="shared" si="1662"/>
        <v>6.576681674618641E-2</v>
      </c>
      <c r="BJ82" s="247">
        <f t="shared" si="1662"/>
        <v>8.7227400223590379E-2</v>
      </c>
      <c r="BK82" s="247">
        <f t="shared" si="1662"/>
        <v>8.7481145617646347E-2</v>
      </c>
      <c r="BL82" s="247">
        <f t="shared" ref="BL82:BM82" si="1663">+BL81/BL61</f>
        <v>7.1481707537017256E-2</v>
      </c>
      <c r="BM82" s="247">
        <f t="shared" si="1663"/>
        <v>5.5246939754910906E-2</v>
      </c>
      <c r="BN82" s="247">
        <f t="shared" ref="BN82:BP82" si="1664">+BN81/BN61</f>
        <v>7.519194112242733E-2</v>
      </c>
      <c r="BO82" s="247">
        <f t="shared" si="1664"/>
        <v>7.8036189129778E-2</v>
      </c>
      <c r="BP82" s="247">
        <f t="shared" si="1664"/>
        <v>7.1086269669919044E-2</v>
      </c>
      <c r="BQ82" s="247">
        <f t="shared" ref="BQ82:BR82" si="1665">+BQ81/BQ61</f>
        <v>6.2380213592218736E-2</v>
      </c>
      <c r="BR82" s="247">
        <f t="shared" si="1665"/>
        <v>7.9628770278922165E-2</v>
      </c>
      <c r="BS82" s="247">
        <f t="shared" ref="BS82:BT82" si="1666">+BS81/BS61</f>
        <v>6.6724726486739439E-2</v>
      </c>
      <c r="BT82" s="247">
        <f t="shared" si="1666"/>
        <v>7.8652022162955679E-2</v>
      </c>
    </row>
    <row r="83" spans="1:72">
      <c r="A83" s="249" t="s">
        <v>249</v>
      </c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P83" s="47"/>
      <c r="BQ83" s="47"/>
      <c r="BR83" s="47"/>
      <c r="BS83" s="47"/>
      <c r="BT83" s="47"/>
    </row>
    <row r="84" spans="1:72">
      <c r="A84" s="249" t="s">
        <v>251</v>
      </c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47"/>
      <c r="AW84" s="47"/>
      <c r="AX84" s="47"/>
      <c r="AY84" s="47"/>
      <c r="AZ84" s="47"/>
      <c r="BA84" s="47"/>
      <c r="BB84" s="47"/>
      <c r="BC84" s="274"/>
      <c r="BD84" s="274"/>
      <c r="BE84" s="274"/>
      <c r="BF84" s="274"/>
      <c r="BG84" s="274"/>
      <c r="BH84" s="274"/>
      <c r="BI84" s="274"/>
      <c r="BJ84" s="274"/>
      <c r="BK84" s="274"/>
      <c r="BL84" s="274"/>
      <c r="BM84" s="274"/>
      <c r="BN84" s="274"/>
      <c r="BP84" s="274"/>
      <c r="BQ84" s="274"/>
      <c r="BR84" s="274"/>
      <c r="BS84" s="274"/>
      <c r="BT84" s="274"/>
    </row>
    <row r="85" spans="1:72">
      <c r="A85" s="24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P85" s="47"/>
      <c r="BQ85" s="47"/>
      <c r="BR85" s="47"/>
      <c r="BS85" s="47"/>
      <c r="BT85" s="47"/>
    </row>
    <row r="86" spans="1:72"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P86" s="47"/>
      <c r="BQ86" s="47"/>
      <c r="BR86" s="47"/>
      <c r="BS86" s="47"/>
      <c r="BT86" s="47"/>
    </row>
    <row r="87" spans="1:72">
      <c r="A87" s="28" t="s">
        <v>253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44"/>
      <c r="AV87" s="28" t="s">
        <v>253</v>
      </c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</row>
    <row r="88" spans="1:72">
      <c r="A88" s="249"/>
      <c r="B88" s="249"/>
      <c r="C88" s="249"/>
      <c r="D88" s="249"/>
      <c r="E88" s="249"/>
      <c r="F88" s="249"/>
      <c r="G88" s="249"/>
      <c r="H88" s="249"/>
      <c r="I88" s="249"/>
      <c r="J88" s="249"/>
      <c r="K88" s="249"/>
      <c r="L88" s="249"/>
      <c r="M88" s="249"/>
      <c r="N88" s="249"/>
      <c r="O88" s="249"/>
      <c r="P88" s="249"/>
      <c r="Q88" s="249"/>
      <c r="R88" s="249"/>
      <c r="S88" s="249"/>
      <c r="T88" s="249"/>
      <c r="U88" s="249"/>
      <c r="V88" s="249"/>
      <c r="W88" s="249"/>
      <c r="X88" s="249"/>
      <c r="Y88" s="249"/>
      <c r="Z88" s="249"/>
      <c r="AA88" s="249"/>
      <c r="AB88" s="249"/>
      <c r="AC88" s="249"/>
      <c r="AD88" s="249"/>
      <c r="AE88" s="249"/>
      <c r="AF88" s="249"/>
      <c r="AG88" s="249"/>
      <c r="AH88" s="249"/>
      <c r="AI88" s="249"/>
      <c r="AJ88" s="249"/>
      <c r="AK88" s="249"/>
      <c r="AL88" s="249"/>
      <c r="AM88" s="249"/>
      <c r="AN88" s="249"/>
      <c r="AO88" s="249"/>
      <c r="AP88" s="249"/>
      <c r="AU88" s="44"/>
      <c r="AV88" s="249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P88" s="24"/>
      <c r="BQ88" s="24"/>
      <c r="BR88" s="24"/>
      <c r="BS88" s="24"/>
      <c r="BT88" s="24"/>
    </row>
    <row r="89" spans="1:72">
      <c r="A89" s="257" t="s">
        <v>2</v>
      </c>
      <c r="B89" s="257"/>
      <c r="C89" s="257"/>
      <c r="D89" s="257"/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7"/>
      <c r="P89" s="257"/>
      <c r="Q89" s="257"/>
      <c r="R89" s="257"/>
      <c r="S89" s="257"/>
      <c r="T89" s="257"/>
      <c r="U89" s="257"/>
      <c r="V89" s="257"/>
      <c r="W89" s="257"/>
      <c r="X89" s="257"/>
      <c r="Y89" s="257"/>
      <c r="Z89" s="257"/>
      <c r="AA89" s="257"/>
      <c r="AB89" s="257"/>
      <c r="AC89" s="257"/>
      <c r="AD89" s="257"/>
      <c r="AE89" s="257"/>
      <c r="AF89" s="257"/>
      <c r="AG89" s="257"/>
      <c r="AH89" s="257"/>
      <c r="AI89" s="257"/>
      <c r="AJ89" s="257"/>
      <c r="AK89" s="257"/>
      <c r="AL89" s="257"/>
      <c r="AM89" s="257"/>
      <c r="AN89" s="257"/>
      <c r="AO89" s="249"/>
      <c r="AP89" s="249"/>
      <c r="AU89" s="44"/>
      <c r="AV89" s="257" t="s">
        <v>2</v>
      </c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P89" s="24"/>
      <c r="BQ89" s="24"/>
      <c r="BR89" s="24"/>
      <c r="BS89" s="24"/>
      <c r="BT89" s="24"/>
    </row>
    <row r="90" spans="1:72">
      <c r="A90" s="249" t="s">
        <v>50</v>
      </c>
      <c r="B90" s="249"/>
      <c r="C90" s="249"/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49"/>
      <c r="O90" s="249"/>
      <c r="P90" s="249"/>
      <c r="Q90" s="249"/>
      <c r="R90" s="249"/>
      <c r="S90" s="249"/>
      <c r="T90" s="249"/>
      <c r="U90" s="249"/>
      <c r="V90" s="249"/>
      <c r="W90" s="249"/>
      <c r="X90" s="249"/>
      <c r="Y90" s="249"/>
      <c r="Z90" s="249"/>
      <c r="AA90" s="249"/>
      <c r="AB90" s="249"/>
      <c r="AC90" s="249"/>
      <c r="AD90" s="249"/>
      <c r="AE90" s="249"/>
      <c r="AF90" s="249"/>
      <c r="AG90" s="249"/>
      <c r="AH90" s="249"/>
      <c r="AI90" s="249"/>
      <c r="AJ90" s="249"/>
      <c r="AK90" s="249"/>
      <c r="AL90" s="249"/>
      <c r="AM90" s="249"/>
      <c r="AN90" s="249"/>
      <c r="AO90" s="249"/>
      <c r="AP90" s="249"/>
      <c r="AU90" s="44"/>
      <c r="AV90" s="249" t="s">
        <v>50</v>
      </c>
      <c r="BE90" s="24"/>
      <c r="BF90" s="24"/>
      <c r="BG90" s="171"/>
      <c r="BH90" s="171"/>
      <c r="BI90" s="171"/>
      <c r="BJ90" s="171"/>
      <c r="BK90" s="171"/>
      <c r="BL90" s="171"/>
      <c r="BM90" s="171"/>
      <c r="BN90" s="171"/>
      <c r="BP90" s="171"/>
      <c r="BQ90" s="171"/>
      <c r="BR90" s="171"/>
      <c r="BS90" s="171"/>
      <c r="BT90" s="171"/>
    </row>
    <row r="91" spans="1:72">
      <c r="A91" s="259"/>
      <c r="B91" s="257"/>
      <c r="C91" s="184"/>
      <c r="D91" s="269"/>
      <c r="E91" s="269"/>
      <c r="F91" s="269"/>
      <c r="G91" s="184"/>
      <c r="H91" s="269"/>
      <c r="I91" s="269"/>
      <c r="J91" s="269"/>
      <c r="K91" s="184"/>
      <c r="L91" s="269"/>
      <c r="M91" s="269"/>
      <c r="N91" s="269"/>
      <c r="O91" s="184"/>
      <c r="P91" s="269"/>
      <c r="Q91" s="269"/>
      <c r="R91" s="269"/>
      <c r="S91" s="184"/>
      <c r="T91" s="269"/>
      <c r="U91" s="269"/>
      <c r="V91" s="269"/>
      <c r="W91" s="184"/>
      <c r="X91" s="269"/>
      <c r="Y91" s="269"/>
      <c r="Z91" s="269"/>
      <c r="AA91" s="184"/>
      <c r="AB91" s="269"/>
      <c r="AC91" s="269"/>
      <c r="AD91" s="269"/>
      <c r="AE91" s="184"/>
      <c r="AF91" s="269"/>
      <c r="AG91" s="269"/>
      <c r="AH91" s="269"/>
      <c r="AI91" s="184"/>
      <c r="AJ91" s="269"/>
      <c r="AK91" s="269"/>
      <c r="AL91" s="269"/>
      <c r="AM91" s="184"/>
      <c r="AN91" s="269"/>
      <c r="AO91" s="269"/>
      <c r="AP91" s="269"/>
      <c r="AQ91" s="269"/>
      <c r="AR91" s="269"/>
      <c r="AS91" s="269"/>
      <c r="AT91" s="269"/>
      <c r="AU91" s="44"/>
      <c r="AV91" s="184"/>
      <c r="AW91" s="271"/>
      <c r="AX91" s="273"/>
      <c r="AY91" s="271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P91" s="24"/>
      <c r="BQ91" s="24"/>
      <c r="BR91" s="24"/>
      <c r="BS91" s="24"/>
      <c r="BT91" s="24"/>
    </row>
    <row r="92" spans="1:72">
      <c r="A92" s="260" t="s">
        <v>45</v>
      </c>
      <c r="B92" s="261"/>
      <c r="C92" s="262" t="s">
        <v>178</v>
      </c>
      <c r="D92" s="262" t="s">
        <v>179</v>
      </c>
      <c r="E92" s="262" t="s">
        <v>180</v>
      </c>
      <c r="F92" s="262" t="s">
        <v>181</v>
      </c>
      <c r="G92" s="262" t="s">
        <v>182</v>
      </c>
      <c r="H92" s="262" t="s">
        <v>183</v>
      </c>
      <c r="I92" s="262" t="s">
        <v>184</v>
      </c>
      <c r="J92" s="262" t="s">
        <v>185</v>
      </c>
      <c r="K92" s="262" t="s">
        <v>186</v>
      </c>
      <c r="L92" s="262" t="s">
        <v>187</v>
      </c>
      <c r="M92" s="262" t="s">
        <v>188</v>
      </c>
      <c r="N92" s="262" t="s">
        <v>189</v>
      </c>
      <c r="O92" s="262" t="s">
        <v>190</v>
      </c>
      <c r="P92" s="262" t="s">
        <v>191</v>
      </c>
      <c r="Q92" s="262" t="s">
        <v>192</v>
      </c>
      <c r="R92" s="262" t="s">
        <v>193</v>
      </c>
      <c r="S92" s="262" t="s">
        <v>194</v>
      </c>
      <c r="T92" s="262" t="s">
        <v>195</v>
      </c>
      <c r="U92" s="262" t="s">
        <v>196</v>
      </c>
      <c r="V92" s="262" t="s">
        <v>197</v>
      </c>
      <c r="W92" s="262" t="s">
        <v>198</v>
      </c>
      <c r="X92" s="262" t="s">
        <v>199</v>
      </c>
      <c r="Y92" s="262" t="s">
        <v>200</v>
      </c>
      <c r="Z92" s="262" t="s">
        <v>201</v>
      </c>
      <c r="AA92" s="262" t="s">
        <v>202</v>
      </c>
      <c r="AB92" s="262" t="s">
        <v>203</v>
      </c>
      <c r="AC92" s="262" t="s">
        <v>204</v>
      </c>
      <c r="AD92" s="262" t="s">
        <v>205</v>
      </c>
      <c r="AE92" s="262" t="s">
        <v>206</v>
      </c>
      <c r="AF92" s="262" t="s">
        <v>207</v>
      </c>
      <c r="AG92" s="262" t="s">
        <v>208</v>
      </c>
      <c r="AH92" s="262" t="s">
        <v>209</v>
      </c>
      <c r="AI92" s="262" t="s">
        <v>210</v>
      </c>
      <c r="AJ92" s="262" t="s">
        <v>211</v>
      </c>
      <c r="AK92" s="262" t="s">
        <v>212</v>
      </c>
      <c r="AL92" s="262" t="s">
        <v>213</v>
      </c>
      <c r="AM92" s="262" t="s">
        <v>214</v>
      </c>
      <c r="AN92" s="262" t="s">
        <v>44</v>
      </c>
      <c r="AO92" s="262" t="s">
        <v>215</v>
      </c>
      <c r="AP92" s="262" t="s">
        <v>219</v>
      </c>
      <c r="AQ92" s="262" t="s">
        <v>225</v>
      </c>
      <c r="AR92" s="262" t="s">
        <v>228</v>
      </c>
      <c r="AS92" s="262" t="s">
        <v>232</v>
      </c>
      <c r="AT92" s="262" t="s">
        <v>245</v>
      </c>
      <c r="AU92" s="44"/>
      <c r="AV92" s="262" t="str">
        <f>+'Country (Q)'!AV44</f>
        <v>1Q20</v>
      </c>
      <c r="AW92" s="262" t="str">
        <f>+'Country (Q)'!AW44</f>
        <v>2Q20</v>
      </c>
      <c r="AX92" s="262" t="str">
        <f>+'Country (Q)'!AX44</f>
        <v>3Q20</v>
      </c>
      <c r="AY92" s="262" t="str">
        <f>+'Country (Q)'!AY44</f>
        <v>4Q20</v>
      </c>
      <c r="AZ92" s="262" t="str">
        <f>+'Country (Q)'!AZ44</f>
        <v>1Q21</v>
      </c>
      <c r="BA92" s="262" t="str">
        <f>+'Country (Q)'!BA44</f>
        <v>2Q21</v>
      </c>
      <c r="BB92" s="262" t="str">
        <f>+'Country (Q)'!BB44</f>
        <v>3Q21</v>
      </c>
      <c r="BC92" s="262" t="str">
        <f>+'Country (Q)'!BC44</f>
        <v>4Q21</v>
      </c>
      <c r="BD92" s="262" t="str">
        <f>+'Country (Q)'!BD44</f>
        <v>1Q22</v>
      </c>
      <c r="BE92" s="262" t="str">
        <f>+'Country (Q)'!BE44</f>
        <v>2Q22</v>
      </c>
      <c r="BF92" s="262" t="str">
        <f>+'Country (Q)'!BF44</f>
        <v>3Q22</v>
      </c>
      <c r="BG92" s="262" t="str">
        <f>+'Country (Q)'!BG44</f>
        <v>4Q22</v>
      </c>
      <c r="BH92" s="262" t="str">
        <f>+'Country (Q)'!BH44</f>
        <v>1Q23</v>
      </c>
      <c r="BI92" s="262" t="str">
        <f>+'Country (Q)'!BI44</f>
        <v>2Q23</v>
      </c>
      <c r="BJ92" s="262" t="str">
        <f>+'Country (Q)'!BJ44</f>
        <v>3Q23</v>
      </c>
      <c r="BK92" s="262" t="str">
        <f>+'Country (Q)'!BK44</f>
        <v>4Q23</v>
      </c>
      <c r="BL92" s="262" t="str">
        <f>+'Country (Q)'!BL44</f>
        <v>1Q24</v>
      </c>
      <c r="BM92" s="262" t="str">
        <f>+'Country (Q)'!BM44</f>
        <v>2Q24</v>
      </c>
      <c r="BN92" s="262" t="str">
        <f>+'Country (Q)'!BN44</f>
        <v>3Q24</v>
      </c>
      <c r="BO92" s="262" t="str">
        <f>+'Country (Q)'!BO44</f>
        <v>4Q24</v>
      </c>
      <c r="BP92" s="262" t="str">
        <f>+'Country (Q)'!BP44</f>
        <v>1Q25</v>
      </c>
      <c r="BQ92" s="262" t="str">
        <f>+'Country (Q)'!BQ44</f>
        <v>2Q25</v>
      </c>
      <c r="BR92" s="262" t="str">
        <f>+'Country (Q)'!BR44</f>
        <v>3Q25</v>
      </c>
      <c r="BS92" s="262" t="str">
        <f>+'Country (Q)'!BS44</f>
        <v>4Q25</v>
      </c>
      <c r="BT92" s="262" t="str">
        <f>+'Country (Q)'!BT44</f>
        <v>1Q26</v>
      </c>
    </row>
    <row r="93" spans="1:72">
      <c r="A93" s="249" t="s">
        <v>48</v>
      </c>
      <c r="B93" s="249"/>
      <c r="C93" s="34">
        <f>+'Country (Q)'!C45</f>
        <v>1444.8779999999999</v>
      </c>
      <c r="D93" s="34">
        <f>+'Country (Q)'!D45</f>
        <v>1516.3140000000001</v>
      </c>
      <c r="E93" s="34">
        <f>+'Country (Q)'!E45</f>
        <v>1271.4559999999999</v>
      </c>
      <c r="F93" s="34">
        <f>+'Country (Q)'!F45</f>
        <v>1739.25</v>
      </c>
      <c r="G93" s="34">
        <f>+'Country (Q)'!G45</f>
        <v>2011.115</v>
      </c>
      <c r="H93" s="34">
        <f>+'Country (Q)'!H45</f>
        <v>1855.748</v>
      </c>
      <c r="I93" s="34">
        <f>+'Country (Q)'!I45</f>
        <v>1658.7429999999999</v>
      </c>
      <c r="J93" s="34">
        <f>+'Country (Q)'!J45</f>
        <v>2301.7979999999998</v>
      </c>
      <c r="K93" s="34">
        <f>+'Country (Q)'!K45</f>
        <v>2453.9389999999999</v>
      </c>
      <c r="L93" s="34">
        <f>+'Country (Q)'!L45</f>
        <v>2551.9879999999998</v>
      </c>
      <c r="M93" s="34">
        <f>+'Country (Q)'!M45</f>
        <v>2117.6559999999999</v>
      </c>
      <c r="N93" s="34">
        <f>+'Country (Q)'!N45</f>
        <v>2563.846</v>
      </c>
      <c r="O93" s="34">
        <f>+'Country (Q)'!O45</f>
        <v>2792.4009999999998</v>
      </c>
      <c r="P93" s="34">
        <f>+'Country (Q)'!P45</f>
        <v>2749.2750000000001</v>
      </c>
      <c r="Q93" s="34">
        <f>+'Country (Q)'!Q45</f>
        <v>2579.232</v>
      </c>
      <c r="R93" s="34">
        <f>+'Country (Q)'!R45</f>
        <v>3845.8380000000002</v>
      </c>
      <c r="S93" s="34">
        <f>+'Country (Q)'!S45</f>
        <v>4842.4459999999999</v>
      </c>
      <c r="T93" s="34">
        <f>+'Country (Q)'!T45</f>
        <v>4779.6670000000004</v>
      </c>
      <c r="U93" s="34">
        <f>+'Country (Q)'!U45</f>
        <v>4638.1130000000003</v>
      </c>
      <c r="V93" s="34">
        <f>+'Country (Q)'!V45</f>
        <v>5510.2269999999999</v>
      </c>
      <c r="W93" s="34">
        <f>+'Country (Q)'!W45</f>
        <v>5425.7920000000004</v>
      </c>
      <c r="X93" s="34">
        <f>+'Country (Q)'!X45</f>
        <v>4322.1180000000004</v>
      </c>
      <c r="Y93" s="34">
        <f>+'Country (Q)'!Y45</f>
        <v>4335.0519999999997</v>
      </c>
      <c r="Z93" s="34">
        <f>+'Country (Q)'!Z45</f>
        <v>5130.2280000000001</v>
      </c>
      <c r="AA93" s="34">
        <f>+'Country (Q)'!AA45</f>
        <v>5339.0609999999997</v>
      </c>
      <c r="AB93" s="34">
        <f>+'Country (Q)'!AB45</f>
        <v>4321.0060000000003</v>
      </c>
      <c r="AC93" s="34">
        <f>+'Country (Q)'!AC45</f>
        <v>3856.28</v>
      </c>
      <c r="AD93" s="34">
        <f>+'Country (Q)'!AD45</f>
        <v>5248.2</v>
      </c>
      <c r="AE93" s="34">
        <f>+'Country (Q)'!AE45</f>
        <v>4677.1440000000002</v>
      </c>
      <c r="AF93" s="34">
        <f>+'Country (Q)'!AF45</f>
        <v>4509.7470000000003</v>
      </c>
      <c r="AG93" s="34">
        <f>+'Country (Q)'!AG45</f>
        <v>4144.598</v>
      </c>
      <c r="AH93" s="34">
        <f>+'Country (Q)'!AH45</f>
        <v>5243.8779999999997</v>
      </c>
      <c r="AI93" s="34">
        <f>+'Country (Q)'!AI45</f>
        <v>4679.8860000000004</v>
      </c>
      <c r="AJ93" s="34">
        <f>+'Country (Q)'!AJ45</f>
        <v>4159.4920000000002</v>
      </c>
      <c r="AK93" s="34">
        <f>+'Country (Q)'!AK45</f>
        <v>4593.9530000000004</v>
      </c>
      <c r="AL93" s="34">
        <f>+'Country (Q)'!AL45</f>
        <v>5446.835</v>
      </c>
      <c r="AM93" s="34">
        <f>+'Country (Q)'!AM45</f>
        <v>4615.2340000000004</v>
      </c>
      <c r="AN93" s="34">
        <f>+'Country (Q)'!AN45</f>
        <v>4774.424</v>
      </c>
      <c r="AO93" s="34">
        <f>+'Country (Q)'!AO45</f>
        <v>5025.2020000000002</v>
      </c>
      <c r="AP93" s="34">
        <f>+'Country (Q)'!AP45</f>
        <v>6320.2619999999997</v>
      </c>
      <c r="AQ93" s="34">
        <f>+'Country (Q)'!AQ45</f>
        <v>4724.29</v>
      </c>
      <c r="AR93" s="34">
        <f>+'Country (Q)'!AR45</f>
        <v>584.03499999999997</v>
      </c>
      <c r="AS93" s="34">
        <f>+'Country (Q)'!AS45</f>
        <v>3572.53</v>
      </c>
      <c r="AT93" s="34">
        <f>+'Country (Q)'!AT45</f>
        <v>6365.3280000000004</v>
      </c>
      <c r="AU93" s="44"/>
      <c r="AV93" s="34">
        <f>+'Country (Q)'!AV45</f>
        <v>4724.29</v>
      </c>
      <c r="AW93" s="34">
        <f>+'Country (Q)'!AW45</f>
        <v>584.03499999999997</v>
      </c>
      <c r="AX93" s="34">
        <f>+'Country (Q)'!AX45</f>
        <v>3572.53</v>
      </c>
      <c r="AY93" s="34">
        <f>+'Country (Q)'!AY45</f>
        <v>6365.3280000000004</v>
      </c>
      <c r="AZ93" s="34">
        <f>+'Country (Q)'!AZ45</f>
        <v>2935.6950000000002</v>
      </c>
      <c r="BA93" s="34">
        <f>+'Country (Q)'!BA45</f>
        <v>3805.7379999999998</v>
      </c>
      <c r="BB93" s="34">
        <f>+'Country (Q)'!BB45</f>
        <v>4749.8590000000004</v>
      </c>
      <c r="BC93" s="34">
        <f>+'Country (Q)'!BC45</f>
        <v>6617.2150000000001</v>
      </c>
      <c r="BD93" s="34">
        <f>+'Country (Q)'!BD45</f>
        <v>5213.3779999999997</v>
      </c>
      <c r="BE93" s="34">
        <f>+'Country (Q)'!BE45</f>
        <v>6878.2929999999997</v>
      </c>
      <c r="BF93" s="34">
        <f>+'Country (Q)'!BF45</f>
        <v>7009.1030000000001</v>
      </c>
      <c r="BG93" s="34">
        <f>+'Country (Q)'!BG45</f>
        <v>8487.0429999999997</v>
      </c>
      <c r="BH93" s="34">
        <f>+'Country (Q)'!BH45</f>
        <v>6181.0860000000002</v>
      </c>
      <c r="BI93" s="34">
        <f>+'Country (Q)'!BI45</f>
        <v>6845.03</v>
      </c>
      <c r="BJ93" s="34">
        <f>+'Country (Q)'!BJ45</f>
        <v>7097.6189999999997</v>
      </c>
      <c r="BK93" s="34">
        <f>+'Country (Q)'!BK45</f>
        <v>8676.8179999999993</v>
      </c>
      <c r="BL93" s="34">
        <f>+'Country (Q)'!BL45</f>
        <v>7603.1390000000001</v>
      </c>
      <c r="BM93" s="34">
        <f>+'Country (Q)'!BM45</f>
        <v>9638.2180000000008</v>
      </c>
      <c r="BN93" s="34">
        <f>+'Country (Q)'!BN45</f>
        <v>9146.3359999999993</v>
      </c>
      <c r="BO93" s="34">
        <f>+'Country (Q)'!BO45</f>
        <v>10779.313</v>
      </c>
      <c r="BP93" s="34">
        <f>+'Country (Q)'!BP45</f>
        <v>8345.0329999999994</v>
      </c>
      <c r="BQ93" s="34">
        <f>+'Country (Q)'!BQ45</f>
        <v>10422.939</v>
      </c>
      <c r="BR93" s="34">
        <f>+'Country (Q)'!BR45</f>
        <v>10429.614</v>
      </c>
      <c r="BS93" s="34">
        <f>+'Country (Q)'!BS45</f>
        <v>14118.248</v>
      </c>
      <c r="BT93" s="34">
        <f>+'Country (Q)'!BT45</f>
        <v>10298.564</v>
      </c>
    </row>
    <row r="94" spans="1:72">
      <c r="A94" s="253" t="s">
        <v>58</v>
      </c>
      <c r="B94" s="33"/>
      <c r="C94" s="34"/>
      <c r="D94" s="34"/>
      <c r="E94" s="34"/>
      <c r="F94" s="34"/>
      <c r="G94" s="254">
        <f>+G93/C93-1</f>
        <v>0.39189260269725201</v>
      </c>
      <c r="H94" s="254">
        <f t="shared" ref="H94" si="1667">+H93/D93-1</f>
        <v>0.22385468972785327</v>
      </c>
      <c r="I94" s="254">
        <f t="shared" ref="I94" si="1668">+I93/E93-1</f>
        <v>0.30460118163742989</v>
      </c>
      <c r="J94" s="254">
        <f t="shared" ref="J94" si="1669">+J93/F93-1</f>
        <v>0.32344286330314787</v>
      </c>
      <c r="K94" s="254">
        <f t="shared" ref="K94" si="1670">+K93/G93-1</f>
        <v>0.22018830350328034</v>
      </c>
      <c r="L94" s="254">
        <f t="shared" ref="L94" si="1671">+L93/H93-1</f>
        <v>0.3751802507668065</v>
      </c>
      <c r="M94" s="254">
        <f t="shared" ref="M94" si="1672">+M93/I93-1</f>
        <v>0.2766631117659577</v>
      </c>
      <c r="N94" s="254">
        <f t="shared" ref="N94" si="1673">+N93/J93-1</f>
        <v>0.11384491601782609</v>
      </c>
      <c r="O94" s="254">
        <f t="shared" ref="O94" si="1674">+O93/K93-1</f>
        <v>0.13792600386562182</v>
      </c>
      <c r="P94" s="254">
        <f t="shared" ref="P94" si="1675">+P93/L93-1</f>
        <v>7.730718169521178E-2</v>
      </c>
      <c r="Q94" s="254">
        <f t="shared" ref="Q94" si="1676">+Q93/M93-1</f>
        <v>0.21796552414556469</v>
      </c>
      <c r="R94" s="254">
        <f t="shared" ref="R94" si="1677">+R93/N93-1</f>
        <v>0.50002691269288402</v>
      </c>
      <c r="S94" s="254">
        <f t="shared" ref="S94" si="1678">+S93/O93-1</f>
        <v>0.73415136293104033</v>
      </c>
      <c r="T94" s="254">
        <f t="shared" ref="T94" si="1679">+T93/P93-1</f>
        <v>0.73851906411690371</v>
      </c>
      <c r="U94" s="254">
        <f t="shared" ref="U94" si="1680">+U93/Q93-1</f>
        <v>0.79825351112269094</v>
      </c>
      <c r="V94" s="254">
        <f t="shared" ref="V94" si="1681">+V93/R93-1</f>
        <v>0.43277667962093047</v>
      </c>
      <c r="W94" s="254">
        <f t="shared" ref="W94" si="1682">+W93/S93-1</f>
        <v>0.12046515335431729</v>
      </c>
      <c r="X94" s="254">
        <f t="shared" ref="X94" si="1683">+X93/T93-1</f>
        <v>-9.5728217049430464E-2</v>
      </c>
      <c r="Y94" s="254">
        <f t="shared" ref="Y94" si="1684">+Y93/U93-1</f>
        <v>-6.5341443815620792E-2</v>
      </c>
      <c r="Z94" s="254">
        <f t="shared" ref="Z94" si="1685">+Z93/V93-1</f>
        <v>-6.8962494648587058E-2</v>
      </c>
      <c r="AA94" s="254">
        <f t="shared" ref="AA94" si="1686">+AA93/W93-1</f>
        <v>-1.5984947450989773E-2</v>
      </c>
      <c r="AB94" s="254">
        <f t="shared" ref="AB94" si="1687">+AB93/X93-1</f>
        <v>-2.5728126811908059E-4</v>
      </c>
      <c r="AC94" s="254">
        <f t="shared" ref="AC94" si="1688">+AC93/Y93-1</f>
        <v>-0.11044204314042816</v>
      </c>
      <c r="AD94" s="254">
        <f t="shared" ref="AD94" si="1689">+AD93/Z93-1</f>
        <v>2.2995469207216512E-2</v>
      </c>
      <c r="AE94" s="254">
        <f t="shared" ref="AE94" si="1690">+AE93/AA93-1</f>
        <v>-0.12397629470800198</v>
      </c>
      <c r="AF94" s="254">
        <f t="shared" ref="AF94" si="1691">+AF93/AB93-1</f>
        <v>4.36798745477327E-2</v>
      </c>
      <c r="AG94" s="254">
        <f t="shared" ref="AG94" si="1692">+AG93/AC93-1</f>
        <v>7.4765836505647831E-2</v>
      </c>
      <c r="AH94" s="254">
        <f t="shared" ref="AH94" si="1693">+AH93/AD93-1</f>
        <v>-8.2352044510503042E-4</v>
      </c>
      <c r="AI94" s="254">
        <f t="shared" ref="AI94" si="1694">+AI93/AE93-1</f>
        <v>5.862552018924827E-4</v>
      </c>
      <c r="AJ94" s="254">
        <f t="shared" ref="AJ94" si="1695">+AJ93/AF93-1</f>
        <v>-7.7666219413195514E-2</v>
      </c>
      <c r="AK94" s="254">
        <f t="shared" ref="AK94" si="1696">+AK93/AG93-1</f>
        <v>0.10841944140300219</v>
      </c>
      <c r="AL94" s="254">
        <f t="shared" ref="AL94" si="1697">+AL93/AH93-1</f>
        <v>3.8703608283793045E-2</v>
      </c>
      <c r="AM94" s="254">
        <f t="shared" ref="AM94" si="1698">+AM93/AI93-1</f>
        <v>-1.3814866430507111E-2</v>
      </c>
      <c r="AN94" s="254">
        <f t="shared" ref="AN94" si="1699">+AN93/AJ93-1</f>
        <v>0.1478382456319185</v>
      </c>
      <c r="AO94" s="254">
        <f t="shared" ref="AO94" si="1700">+AO93/AK93-1</f>
        <v>9.3873185032585127E-2</v>
      </c>
      <c r="AP94" s="254">
        <f t="shared" ref="AP94" si="1701">+AP93/AL93-1</f>
        <v>0.16035495842998726</v>
      </c>
      <c r="AQ94" s="254">
        <f t="shared" ref="AQ94" si="1702">+AQ93/AM93-1</f>
        <v>2.3629571111670522E-2</v>
      </c>
      <c r="AR94" s="254">
        <f t="shared" ref="AR94" si="1703">+AR93/AN93-1</f>
        <v>-0.87767424929164228</v>
      </c>
      <c r="AS94" s="254">
        <f t="shared" ref="AS94" si="1704">+AS93/AO93-1</f>
        <v>-0.28907733460266871</v>
      </c>
      <c r="AT94" s="254">
        <f t="shared" ref="AT94" si="1705">+AT93/AP93-1</f>
        <v>7.1304006068104719E-3</v>
      </c>
      <c r="AU94" s="44"/>
      <c r="AV94" s="34"/>
      <c r="AW94" s="34"/>
      <c r="AX94" s="34"/>
      <c r="AY94" s="34"/>
      <c r="AZ94" s="254">
        <f t="shared" ref="AZ94" si="1706">+AZ93/AV93-1</f>
        <v>-0.37859551382324108</v>
      </c>
      <c r="BA94" s="254">
        <f t="shared" ref="BA94" si="1707">+BA93/AW93-1</f>
        <v>5.5162841268074692</v>
      </c>
      <c r="BB94" s="254">
        <f t="shared" ref="BB94" si="1708">+BB93/AX93-1</f>
        <v>0.32955048662992326</v>
      </c>
      <c r="BC94" s="254">
        <f t="shared" ref="BC94" si="1709">+BC93/AY93-1</f>
        <v>3.9571723562399352E-2</v>
      </c>
      <c r="BD94" s="254">
        <f t="shared" ref="BD94" si="1710">+BD93/AZ93-1</f>
        <v>0.77585818690293085</v>
      </c>
      <c r="BE94" s="254">
        <f t="shared" ref="BE94" si="1711">+BE93/BA93-1</f>
        <v>0.80734800976840759</v>
      </c>
      <c r="BF94" s="254">
        <f t="shared" ref="BF94" si="1712">+BF93/BB93-1</f>
        <v>0.47564443491901542</v>
      </c>
      <c r="BG94" s="254">
        <f t="shared" ref="BG94" si="1713">+BG93/BC93-1</f>
        <v>0.28257023536336656</v>
      </c>
      <c r="BH94" s="254">
        <f t="shared" ref="BH94" si="1714">+BH93/BD93-1</f>
        <v>0.18562014877877653</v>
      </c>
      <c r="BI94" s="254">
        <f t="shared" ref="BI94" si="1715">+BI93/BE93-1</f>
        <v>-4.8359382189737676E-3</v>
      </c>
      <c r="BJ94" s="254">
        <f t="shared" ref="BJ94" si="1716">+BJ93/BF93-1</f>
        <v>1.2628720108692981E-2</v>
      </c>
      <c r="BK94" s="254">
        <f t="shared" ref="BK94:BT94" si="1717">+BK93/BG93-1</f>
        <v>2.2360555967490647E-2</v>
      </c>
      <c r="BL94" s="254">
        <f t="shared" si="1717"/>
        <v>0.23006523449115579</v>
      </c>
      <c r="BM94" s="254">
        <f t="shared" si="1717"/>
        <v>0.40806073895950812</v>
      </c>
      <c r="BN94" s="254">
        <f t="shared" si="1717"/>
        <v>0.28864848902145912</v>
      </c>
      <c r="BO94" s="254">
        <f t="shared" si="1717"/>
        <v>0.24231175530015747</v>
      </c>
      <c r="BP94" s="254">
        <f t="shared" si="1717"/>
        <v>9.7577329574008775E-2</v>
      </c>
      <c r="BQ94" s="254">
        <f t="shared" si="1717"/>
        <v>8.1417643800959727E-2</v>
      </c>
      <c r="BR94" s="254">
        <f t="shared" si="1717"/>
        <v>0.14030514514227344</v>
      </c>
      <c r="BS94" s="254">
        <f t="shared" si="1717"/>
        <v>0.30975397040609165</v>
      </c>
      <c r="BT94" s="254">
        <f t="shared" si="1717"/>
        <v>0.23409505989970336</v>
      </c>
    </row>
    <row r="95" spans="1:72">
      <c r="A95" s="249" t="s">
        <v>49</v>
      </c>
      <c r="B95" s="249"/>
      <c r="C95" s="34">
        <f>+'Country (Q)'!C46</f>
        <v>-734.59799999999996</v>
      </c>
      <c r="D95" s="34">
        <f>+'Country (Q)'!D46</f>
        <v>-657.49400000000003</v>
      </c>
      <c r="E95" s="34">
        <f>+'Country (Q)'!E46</f>
        <v>-657.01499999999999</v>
      </c>
      <c r="F95" s="34">
        <f>+'Country (Q)'!F46</f>
        <v>-783.67</v>
      </c>
      <c r="G95" s="34">
        <f>+'Country (Q)'!G46</f>
        <v>-960.899</v>
      </c>
      <c r="H95" s="34">
        <f>+'Country (Q)'!H46</f>
        <v>-803.08500000000004</v>
      </c>
      <c r="I95" s="34">
        <f>+'Country (Q)'!I46</f>
        <v>-769.01099999999997</v>
      </c>
      <c r="J95" s="34">
        <f>+'Country (Q)'!J46</f>
        <v>-971.69299999999998</v>
      </c>
      <c r="K95" s="34">
        <f>+'Country (Q)'!K46</f>
        <v>-1113.3810000000001</v>
      </c>
      <c r="L95" s="34">
        <f>+'Country (Q)'!L46</f>
        <v>-1072.7090000000001</v>
      </c>
      <c r="M95" s="34">
        <f>+'Country (Q)'!M46</f>
        <v>-1005.7329999999999</v>
      </c>
      <c r="N95" s="34">
        <f>+'Country (Q)'!N46</f>
        <v>-1176.8140000000001</v>
      </c>
      <c r="O95" s="34">
        <f>+'Country (Q)'!O46</f>
        <v>-1254.126</v>
      </c>
      <c r="P95" s="34">
        <f>+'Country (Q)'!P46</f>
        <v>-1140.7439999999999</v>
      </c>
      <c r="Q95" s="34">
        <f>+'Country (Q)'!Q46</f>
        <v>-1145.7170000000001</v>
      </c>
      <c r="R95" s="34">
        <f>+'Country (Q)'!R46</f>
        <v>-1484.171</v>
      </c>
      <c r="S95" s="34">
        <f>+'Country (Q)'!S46</f>
        <v>-2032.6569999999999</v>
      </c>
      <c r="T95" s="34">
        <f>+'Country (Q)'!T46</f>
        <v>-2140.306</v>
      </c>
      <c r="U95" s="34">
        <f>+'Country (Q)'!U46</f>
        <v>-2240.3020000000001</v>
      </c>
      <c r="V95" s="34">
        <f>+'Country (Q)'!V46</f>
        <v>-2412.049</v>
      </c>
      <c r="W95" s="34">
        <f>+'Country (Q)'!W46</f>
        <v>-2630.268</v>
      </c>
      <c r="X95" s="34">
        <f>+'Country (Q)'!X46</f>
        <v>-2122.009</v>
      </c>
      <c r="Y95" s="34">
        <f>+'Country (Q)'!Y46</f>
        <v>-2151.0329999999999</v>
      </c>
      <c r="Z95" s="34">
        <f>+'Country (Q)'!Z46</f>
        <v>-2478.0610000000001</v>
      </c>
      <c r="AA95" s="34">
        <f>+'Country (Q)'!AA46</f>
        <v>-2737.9630000000002</v>
      </c>
      <c r="AB95" s="34">
        <f>+'Country (Q)'!AB46</f>
        <v>-2089.5940000000001</v>
      </c>
      <c r="AC95" s="34">
        <f>+'Country (Q)'!AC46</f>
        <v>-1900.6790000000001</v>
      </c>
      <c r="AD95" s="34">
        <f>+'Country (Q)'!AD46</f>
        <v>-2499.7379999999998</v>
      </c>
      <c r="AE95" s="34">
        <f>+'Country (Q)'!AE46</f>
        <v>-2347.058</v>
      </c>
      <c r="AF95" s="34">
        <f>+'Country (Q)'!AF46</f>
        <v>-2210.0479999999998</v>
      </c>
      <c r="AG95" s="34">
        <f>+'Country (Q)'!AG46</f>
        <v>-2014.2619999999999</v>
      </c>
      <c r="AH95" s="34">
        <f>+'Country (Q)'!AH46</f>
        <v>-2465.0830000000001</v>
      </c>
      <c r="AI95" s="34">
        <f>+'Country (Q)'!AI46</f>
        <v>-2200.5549999999998</v>
      </c>
      <c r="AJ95" s="34">
        <f>+'Country (Q)'!AJ46</f>
        <v>-1882.556</v>
      </c>
      <c r="AK95" s="34">
        <f>+'Country (Q)'!AK46</f>
        <v>-2101.5540000000001</v>
      </c>
      <c r="AL95" s="34">
        <f>+'Country (Q)'!AL46</f>
        <v>-2481.4899999999998</v>
      </c>
      <c r="AM95" s="34">
        <f>+'Country (Q)'!AM46</f>
        <v>-2209.971</v>
      </c>
      <c r="AN95" s="34">
        <f>+'Country (Q)'!AN46</f>
        <v>-2113.1990000000001</v>
      </c>
      <c r="AO95" s="34">
        <f>+'Country (Q)'!AO46</f>
        <v>-2288.02</v>
      </c>
      <c r="AP95" s="34">
        <f>+'Country (Q)'!AP46</f>
        <v>-2841.8760000000002</v>
      </c>
      <c r="AQ95" s="34">
        <f>+'Country (Q)'!AQ46</f>
        <v>-2239.2860000000001</v>
      </c>
      <c r="AR95" s="34">
        <f>+'Country (Q)'!AR46</f>
        <v>-255.126</v>
      </c>
      <c r="AS95" s="34">
        <f>+'Country (Q)'!AS46</f>
        <v>-1609.681</v>
      </c>
      <c r="AT95" s="34">
        <f>+'Country (Q)'!AT46</f>
        <v>-2923.0259999999998</v>
      </c>
      <c r="AU95" s="44"/>
      <c r="AV95" s="34">
        <f>+'Country (Q)'!AV46</f>
        <v>-2239.2860000000001</v>
      </c>
      <c r="AW95" s="34">
        <f>+'Country (Q)'!AW46</f>
        <v>-255.126</v>
      </c>
      <c r="AX95" s="34">
        <f>+'Country (Q)'!AX46</f>
        <v>-1609.681</v>
      </c>
      <c r="AY95" s="34">
        <f>+'Country (Q)'!AY46</f>
        <v>-2923.0259999999998</v>
      </c>
      <c r="AZ95" s="34">
        <f>+'Country (Q)'!AZ46</f>
        <v>-1349.296</v>
      </c>
      <c r="BA95" s="34">
        <f>+'Country (Q)'!BA46</f>
        <v>-1712.682</v>
      </c>
      <c r="BB95" s="34">
        <f>+'Country (Q)'!BB46</f>
        <v>-2062.6990000000001</v>
      </c>
      <c r="BC95" s="34">
        <f>+'Country (Q)'!BC46</f>
        <v>-2875.5430000000001</v>
      </c>
      <c r="BD95" s="34">
        <f>+'Country (Q)'!BD46</f>
        <v>-2144.5360000000001</v>
      </c>
      <c r="BE95" s="34">
        <f>+'Country (Q)'!BE46</f>
        <v>-2798.5149999999999</v>
      </c>
      <c r="BF95" s="34">
        <f>+'Country (Q)'!BF46</f>
        <v>-2735.1239999999998</v>
      </c>
      <c r="BG95" s="34">
        <f>+'Country (Q)'!BG46</f>
        <v>-3489.3760000000002</v>
      </c>
      <c r="BH95" s="34">
        <f>+'Country (Q)'!BH46</f>
        <v>-2648.902</v>
      </c>
      <c r="BI95" s="34">
        <f>+'Country (Q)'!BI46</f>
        <v>-2756.5970000000002</v>
      </c>
      <c r="BJ95" s="34">
        <f>+'Country (Q)'!BJ46</f>
        <v>-2941.3409999999999</v>
      </c>
      <c r="BK95" s="34">
        <f>+'Country (Q)'!BK46</f>
        <v>-3622.2130000000002</v>
      </c>
      <c r="BL95" s="34">
        <f>+'Country (Q)'!BL46</f>
        <v>-3245.819</v>
      </c>
      <c r="BM95" s="34">
        <f>+'Country (Q)'!BM46</f>
        <v>-3951.7950000000001</v>
      </c>
      <c r="BN95" s="34">
        <f>+'Country (Q)'!BN46</f>
        <v>-3863.4749999999999</v>
      </c>
      <c r="BO95" s="34">
        <f>+'Country (Q)'!BO46</f>
        <v>-4581.17</v>
      </c>
      <c r="BP95" s="34">
        <f>+'Country (Q)'!BP46</f>
        <v>-3586.1849999999999</v>
      </c>
      <c r="BQ95" s="34">
        <f>+'Country (Q)'!BQ46</f>
        <v>-4264.7650000000003</v>
      </c>
      <c r="BR95" s="34">
        <f>+'Country (Q)'!BR46</f>
        <v>-4396.5389999999998</v>
      </c>
      <c r="BS95" s="34">
        <f>+'Country (Q)'!BS46</f>
        <v>-6185.3329999999996</v>
      </c>
      <c r="BT95" s="34">
        <f>+'Country (Q)'!BT46</f>
        <v>-4409.4920000000002</v>
      </c>
    </row>
    <row r="96" spans="1:72">
      <c r="A96" s="253" t="s">
        <v>58</v>
      </c>
      <c r="B96" s="33"/>
      <c r="C96" s="34"/>
      <c r="D96" s="34"/>
      <c r="E96" s="34"/>
      <c r="F96" s="34"/>
      <c r="G96" s="254">
        <f>+G95/C95-1</f>
        <v>0.30806100751703669</v>
      </c>
      <c r="H96" s="254">
        <f t="shared" ref="H96" si="1718">+H95/D95-1</f>
        <v>0.22143319939041262</v>
      </c>
      <c r="I96" s="254">
        <f t="shared" ref="I96" si="1719">+I95/E95-1</f>
        <v>0.17046186160133336</v>
      </c>
      <c r="J96" s="254">
        <f t="shared" ref="J96" si="1720">+J95/F95-1</f>
        <v>0.23992624446514488</v>
      </c>
      <c r="K96" s="254">
        <f t="shared" ref="K96" si="1721">+K95/G95-1</f>
        <v>0.15868681307816956</v>
      </c>
      <c r="L96" s="254">
        <f t="shared" ref="L96" si="1722">+L95/H95-1</f>
        <v>0.3357353206696676</v>
      </c>
      <c r="M96" s="254">
        <f t="shared" ref="M96" si="1723">+M95/I95-1</f>
        <v>0.3078265460442049</v>
      </c>
      <c r="N96" s="254">
        <f t="shared" ref="N96" si="1724">+N95/J95-1</f>
        <v>0.21109650887677489</v>
      </c>
      <c r="O96" s="254">
        <f t="shared" ref="O96" si="1725">+O95/K95-1</f>
        <v>0.12641225240955234</v>
      </c>
      <c r="P96" s="254">
        <f t="shared" ref="P96" si="1726">+P95/L95-1</f>
        <v>6.3423537977214561E-2</v>
      </c>
      <c r="Q96" s="254">
        <f t="shared" ref="Q96" si="1727">+Q95/M95-1</f>
        <v>0.13918604639601173</v>
      </c>
      <c r="R96" s="254">
        <f t="shared" ref="R96" si="1728">+R95/N95-1</f>
        <v>0.26117721237170866</v>
      </c>
      <c r="S96" s="254">
        <f t="shared" ref="S96" si="1729">+S95/O95-1</f>
        <v>0.6207757434260992</v>
      </c>
      <c r="T96" s="254">
        <f t="shared" ref="T96" si="1730">+T95/P95-1</f>
        <v>0.87623691205038123</v>
      </c>
      <c r="U96" s="254">
        <f t="shared" ref="U96" si="1731">+U95/Q95-1</f>
        <v>0.95537117804833116</v>
      </c>
      <c r="V96" s="254">
        <f t="shared" ref="V96" si="1732">+V95/R95-1</f>
        <v>0.62518267773726865</v>
      </c>
      <c r="W96" s="254">
        <f t="shared" ref="W96" si="1733">+W95/S95-1</f>
        <v>0.2940048419384087</v>
      </c>
      <c r="X96" s="254">
        <f t="shared" ref="X96" si="1734">+X95/T95-1</f>
        <v>-8.5487776046976327E-3</v>
      </c>
      <c r="Y96" s="254">
        <f t="shared" ref="Y96" si="1735">+Y95/U95-1</f>
        <v>-3.9846859932277101E-2</v>
      </c>
      <c r="Z96" s="254">
        <f t="shared" ref="Z96" si="1736">+Z95/V95-1</f>
        <v>2.7367603228624304E-2</v>
      </c>
      <c r="AA96" s="254">
        <f t="shared" ref="AA96" si="1737">+AA95/W95-1</f>
        <v>4.0944496910580996E-2</v>
      </c>
      <c r="AB96" s="254">
        <f t="shared" ref="AB96" si="1738">+AB95/X95-1</f>
        <v>-1.5275618529421831E-2</v>
      </c>
      <c r="AC96" s="254">
        <f t="shared" ref="AC96" si="1739">+AC95/Y95-1</f>
        <v>-0.11638780065205867</v>
      </c>
      <c r="AD96" s="254">
        <f t="shared" ref="AD96" si="1740">+AD95/Z95-1</f>
        <v>8.7475651325772397E-3</v>
      </c>
      <c r="AE96" s="254">
        <f t="shared" ref="AE96" si="1741">+AE95/AA95-1</f>
        <v>-0.14277219962431931</v>
      </c>
      <c r="AF96" s="254">
        <f t="shared" ref="AF96" si="1742">+AF95/AB95-1</f>
        <v>5.7644690786822661E-2</v>
      </c>
      <c r="AG96" s="254">
        <f t="shared" ref="AG96" si="1743">+AG95/AC95-1</f>
        <v>5.9759170275464735E-2</v>
      </c>
      <c r="AH96" s="254">
        <f t="shared" ref="AH96" si="1744">+AH95/AD95-1</f>
        <v>-1.3863452889862793E-2</v>
      </c>
      <c r="AI96" s="254">
        <f t="shared" ref="AI96" si="1745">+AI95/AE95-1</f>
        <v>-6.2419846463104056E-2</v>
      </c>
      <c r="AJ96" s="254">
        <f t="shared" ref="AJ96" si="1746">+AJ95/AF95-1</f>
        <v>-0.1481832068805744</v>
      </c>
      <c r="AK96" s="254">
        <f t="shared" ref="AK96" si="1747">+AK95/AG95-1</f>
        <v>4.3336964108939169E-2</v>
      </c>
      <c r="AL96" s="254">
        <f t="shared" ref="AL96" si="1748">+AL95/AH95-1</f>
        <v>6.6557596640761663E-3</v>
      </c>
      <c r="AM96" s="254">
        <f t="shared" ref="AM96" si="1749">+AM95/AI95-1</f>
        <v>4.2789205450444179E-3</v>
      </c>
      <c r="AN96" s="254">
        <f t="shared" ref="AN96" si="1750">+AN95/AJ95-1</f>
        <v>0.12251587734973102</v>
      </c>
      <c r="AO96" s="254">
        <f t="shared" ref="AO96" si="1751">+AO95/AK95-1</f>
        <v>8.8727674853941396E-2</v>
      </c>
      <c r="AP96" s="254">
        <f t="shared" ref="AP96" si="1752">+AP95/AL95-1</f>
        <v>0.1452296805548281</v>
      </c>
      <c r="AQ96" s="254">
        <f t="shared" ref="AQ96" si="1753">+AQ95/AM95-1</f>
        <v>1.3264879946388364E-2</v>
      </c>
      <c r="AR96" s="254">
        <f t="shared" ref="AR96" si="1754">+AR95/AN95-1</f>
        <v>-0.87927024383411123</v>
      </c>
      <c r="AS96" s="254">
        <f t="shared" ref="AS96" si="1755">+AS95/AO95-1</f>
        <v>-0.29647424410625778</v>
      </c>
      <c r="AT96" s="254">
        <f t="shared" ref="AT96" si="1756">+AT95/AP95-1</f>
        <v>2.8555081220996037E-2</v>
      </c>
      <c r="AU96" s="44"/>
      <c r="AV96" s="34"/>
      <c r="AW96" s="34"/>
      <c r="AX96" s="34"/>
      <c r="AY96" s="34"/>
      <c r="AZ96" s="254">
        <f t="shared" ref="AZ96" si="1757">+AZ95/AV95-1</f>
        <v>-0.39744364944897614</v>
      </c>
      <c r="BA96" s="254">
        <f t="shared" ref="BA96" si="1758">+BA95/AW95-1</f>
        <v>5.7130829472495943</v>
      </c>
      <c r="BB96" s="254">
        <f t="shared" ref="BB96" si="1759">+BB95/AX95-1</f>
        <v>0.28143340202189138</v>
      </c>
      <c r="BC96" s="254">
        <f t="shared" ref="BC96" si="1760">+BC95/AY95-1</f>
        <v>-1.6244467206244395E-2</v>
      </c>
      <c r="BD96" s="254">
        <f t="shared" ref="BD96" si="1761">+BD95/AZ95-1</f>
        <v>0.58937401430079084</v>
      </c>
      <c r="BE96" s="254">
        <f t="shared" ref="BE96" si="1762">+BE95/BA95-1</f>
        <v>0.63399568629786485</v>
      </c>
      <c r="BF96" s="254">
        <f t="shared" ref="BF96" si="1763">+BF95/BB95-1</f>
        <v>0.32599278905938278</v>
      </c>
      <c r="BG96" s="254">
        <f t="shared" ref="BG96" si="1764">+BG95/BC95-1</f>
        <v>0.21346681305061344</v>
      </c>
      <c r="BH96" s="254">
        <f t="shared" ref="BH96" si="1765">+BH95/BD95-1</f>
        <v>0.235186539186099</v>
      </c>
      <c r="BI96" s="254">
        <f t="shared" ref="BI96" si="1766">+BI95/BE95-1</f>
        <v>-1.4978658324146799E-2</v>
      </c>
      <c r="BJ96" s="254">
        <f t="shared" ref="BJ96" si="1767">+BJ95/BF95-1</f>
        <v>7.5395850425794331E-2</v>
      </c>
      <c r="BK96" s="254">
        <f t="shared" ref="BK96:BT96" si="1768">+BK95/BG95-1</f>
        <v>3.8068984253918137E-2</v>
      </c>
      <c r="BL96" s="254">
        <f t="shared" si="1768"/>
        <v>0.22534506750344097</v>
      </c>
      <c r="BM96" s="254">
        <f t="shared" si="1768"/>
        <v>0.43357734191831443</v>
      </c>
      <c r="BN96" s="254">
        <f t="shared" si="1768"/>
        <v>0.31350802236122921</v>
      </c>
      <c r="BO96" s="254">
        <f t="shared" si="1768"/>
        <v>0.26474340410130481</v>
      </c>
      <c r="BP96" s="254">
        <f t="shared" si="1768"/>
        <v>0.10486290209035065</v>
      </c>
      <c r="BQ96" s="254">
        <f t="shared" si="1768"/>
        <v>7.9196921905108963E-2</v>
      </c>
      <c r="BR96" s="254">
        <f t="shared" si="1768"/>
        <v>0.13797526837885576</v>
      </c>
      <c r="BS96" s="254">
        <f t="shared" si="1768"/>
        <v>0.35016447763344294</v>
      </c>
      <c r="BT96" s="254">
        <f t="shared" si="1768"/>
        <v>0.22957739213119233</v>
      </c>
    </row>
    <row r="97" spans="1:72">
      <c r="A97" s="249" t="s">
        <v>46</v>
      </c>
      <c r="B97" s="249"/>
      <c r="C97" s="34">
        <f>+'Country (Q)'!C47</f>
        <v>710.28</v>
      </c>
      <c r="D97" s="34">
        <f>+'Country (Q)'!D47</f>
        <v>858.82</v>
      </c>
      <c r="E97" s="34">
        <f>+'Country (Q)'!E47</f>
        <v>614.44099999999992</v>
      </c>
      <c r="F97" s="34">
        <f>+'Country (Q)'!F47</f>
        <v>955.58</v>
      </c>
      <c r="G97" s="34">
        <f>+'Country (Q)'!G47</f>
        <v>1050.2159999999999</v>
      </c>
      <c r="H97" s="34">
        <f>+'Country (Q)'!H47</f>
        <v>1052.663</v>
      </c>
      <c r="I97" s="34">
        <f>+'Country (Q)'!I47</f>
        <v>889.73199999999997</v>
      </c>
      <c r="J97" s="34">
        <f>+'Country (Q)'!J47</f>
        <v>1330.1049999999998</v>
      </c>
      <c r="K97" s="34">
        <f>+'Country (Q)'!K47</f>
        <v>1340.5579999999998</v>
      </c>
      <c r="L97" s="34">
        <f>+'Country (Q)'!L47</f>
        <v>1479.2789999999998</v>
      </c>
      <c r="M97" s="34">
        <f>+'Country (Q)'!M47</f>
        <v>1111.923</v>
      </c>
      <c r="N97" s="34">
        <f>+'Country (Q)'!N47</f>
        <v>1387.0319999999999</v>
      </c>
      <c r="O97" s="34">
        <f>+'Country (Q)'!O47</f>
        <v>1538.2749999999999</v>
      </c>
      <c r="P97" s="34">
        <f>+'Country (Q)'!P47</f>
        <v>1608.5310000000002</v>
      </c>
      <c r="Q97" s="34">
        <f>+'Country (Q)'!Q47</f>
        <v>1433.5149999999999</v>
      </c>
      <c r="R97" s="34">
        <f>+'Country (Q)'!R47</f>
        <v>2361.6670000000004</v>
      </c>
      <c r="S97" s="34">
        <f>+'Country (Q)'!S47</f>
        <v>2809.7889999999998</v>
      </c>
      <c r="T97" s="34">
        <f>+'Country (Q)'!T47</f>
        <v>2639.3610000000003</v>
      </c>
      <c r="U97" s="34">
        <f>+'Country (Q)'!U47</f>
        <v>2397.8110000000001</v>
      </c>
      <c r="V97" s="34">
        <f>+'Country (Q)'!V47</f>
        <v>3098.1779999999999</v>
      </c>
      <c r="W97" s="34">
        <f>+'Country (Q)'!W47</f>
        <v>2795.5240000000003</v>
      </c>
      <c r="X97" s="34">
        <f>+'Country (Q)'!X47</f>
        <v>2200.1090000000004</v>
      </c>
      <c r="Y97" s="34">
        <f>+'Country (Q)'!Y47</f>
        <v>2184.0189999999998</v>
      </c>
      <c r="Z97" s="34">
        <f>+'Country (Q)'!Z47</f>
        <v>2652.1669999999999</v>
      </c>
      <c r="AA97" s="34">
        <f>+'Country (Q)'!AA47</f>
        <v>2601.0979999999995</v>
      </c>
      <c r="AB97" s="34">
        <f>+'Country (Q)'!AB47</f>
        <v>2231.4120000000003</v>
      </c>
      <c r="AC97" s="34">
        <f>+'Country (Q)'!AC47</f>
        <v>1955.6010000000001</v>
      </c>
      <c r="AD97" s="34">
        <f>+'Country (Q)'!AD47</f>
        <v>2748.462</v>
      </c>
      <c r="AE97" s="34">
        <f>+'Country (Q)'!AE47</f>
        <v>2330.0860000000002</v>
      </c>
      <c r="AF97" s="34">
        <f>+'Country (Q)'!AF47</f>
        <v>2299.6990000000005</v>
      </c>
      <c r="AG97" s="34">
        <f>+'Country (Q)'!AG47</f>
        <v>2130.3360000000002</v>
      </c>
      <c r="AH97" s="34">
        <f>+'Country (Q)'!AH47</f>
        <v>2778.7949999999996</v>
      </c>
      <c r="AI97" s="34">
        <f>+'Country (Q)'!AI47</f>
        <v>2479.3310000000006</v>
      </c>
      <c r="AJ97" s="34">
        <f>+'Country (Q)'!AJ47</f>
        <v>2276.9360000000001</v>
      </c>
      <c r="AK97" s="34">
        <f>+'Country (Q)'!AK47</f>
        <v>2492.3990000000003</v>
      </c>
      <c r="AL97" s="34">
        <f>+'Country (Q)'!AL47</f>
        <v>2965.3450000000003</v>
      </c>
      <c r="AM97" s="34">
        <f>+'Country (Q)'!AM47</f>
        <v>2405.2630000000004</v>
      </c>
      <c r="AN97" s="34">
        <f>+'Country (Q)'!AN47</f>
        <v>2661.2249999999999</v>
      </c>
      <c r="AO97" s="34">
        <f>+'Country (Q)'!AO47</f>
        <v>2737.1820000000002</v>
      </c>
      <c r="AP97" s="34">
        <f>+'Country (Q)'!AP47</f>
        <v>3478.3859999999995</v>
      </c>
      <c r="AQ97" s="34">
        <f>+'Country (Q)'!AQ47</f>
        <v>2485.0039999999999</v>
      </c>
      <c r="AR97" s="34">
        <f>+'Country (Q)'!AR47</f>
        <v>328.90899999999999</v>
      </c>
      <c r="AS97" s="34">
        <f>+'Country (Q)'!AS47</f>
        <v>1962.8490000000002</v>
      </c>
      <c r="AT97" s="34">
        <f>+'Country (Q)'!AT47</f>
        <v>3442.3020000000006</v>
      </c>
      <c r="AU97" s="44"/>
      <c r="AV97" s="34">
        <f>+'Country (Q)'!AV47</f>
        <v>2485.0039999999999</v>
      </c>
      <c r="AW97" s="34">
        <f>+'Country (Q)'!AW47</f>
        <v>328.90899999999999</v>
      </c>
      <c r="AX97" s="34">
        <f>+'Country (Q)'!AX47</f>
        <v>1962.8490000000002</v>
      </c>
      <c r="AY97" s="34">
        <f>+'Country (Q)'!AY47</f>
        <v>3442.3020000000006</v>
      </c>
      <c r="AZ97" s="34">
        <f>+'Country (Q)'!AZ47</f>
        <v>1586.3990000000001</v>
      </c>
      <c r="BA97" s="34">
        <f>+'Country (Q)'!BA47</f>
        <v>2093.0559999999996</v>
      </c>
      <c r="BB97" s="34">
        <f>+'Country (Q)'!BB47</f>
        <v>2687.1600000000003</v>
      </c>
      <c r="BC97" s="34">
        <f>+'Country (Q)'!BC47</f>
        <v>3741.672</v>
      </c>
      <c r="BD97" s="34">
        <f>+'Country (Q)'!BD47</f>
        <v>3068.8419999999996</v>
      </c>
      <c r="BE97" s="34">
        <f>+'Country (Q)'!BE47</f>
        <v>4079.7779999999998</v>
      </c>
      <c r="BF97" s="34">
        <f>+'Country (Q)'!BF47</f>
        <v>4273.9790000000003</v>
      </c>
      <c r="BG97" s="34">
        <f>+'Country (Q)'!BG47</f>
        <v>4997.6669999999995</v>
      </c>
      <c r="BH97" s="34">
        <f>+'Country (Q)'!BH47</f>
        <v>3532.1840000000002</v>
      </c>
      <c r="BI97" s="34">
        <f>+'Country (Q)'!BI47</f>
        <v>4088.4329999999995</v>
      </c>
      <c r="BJ97" s="34">
        <f>+'Country (Q)'!BJ47</f>
        <v>4156.2780000000002</v>
      </c>
      <c r="BK97" s="34">
        <f>+'Country (Q)'!BK47</f>
        <v>5054.6049999999996</v>
      </c>
      <c r="BL97" s="34">
        <f>+'Country (Q)'!BL47</f>
        <v>4357.32</v>
      </c>
      <c r="BM97" s="34">
        <f>+'Country (Q)'!BM47</f>
        <v>5686.4230000000007</v>
      </c>
      <c r="BN97" s="34">
        <f>+'Country (Q)'!BN47</f>
        <v>5282.860999999999</v>
      </c>
      <c r="BO97" s="34">
        <f>+'Country (Q)'!BO47</f>
        <v>6198.143</v>
      </c>
      <c r="BP97" s="34">
        <f>+'Country (Q)'!BP47</f>
        <v>4758.848</v>
      </c>
      <c r="BQ97" s="34">
        <f>+'Country (Q)'!BQ47</f>
        <v>6158.174</v>
      </c>
      <c r="BR97" s="34">
        <f>+'Country (Q)'!BR47</f>
        <v>6033.0749999999998</v>
      </c>
      <c r="BS97" s="34">
        <f>+'Country (Q)'!BS47</f>
        <v>7932.915</v>
      </c>
      <c r="BT97" s="34">
        <f>+'Country (Q)'!BT47</f>
        <v>5889.0720000000001</v>
      </c>
    </row>
    <row r="98" spans="1:72">
      <c r="A98" s="253" t="s">
        <v>58</v>
      </c>
      <c r="B98" s="33"/>
      <c r="C98" s="34"/>
      <c r="D98" s="34"/>
      <c r="E98" s="34"/>
      <c r="F98" s="34"/>
      <c r="G98" s="254">
        <f>+G97/C97-1</f>
        <v>0.47859435715492471</v>
      </c>
      <c r="H98" s="254">
        <f t="shared" ref="H98" si="1769">+H97/D97-1</f>
        <v>0.22570853030902871</v>
      </c>
      <c r="I98" s="254">
        <f t="shared" ref="I98" si="1770">+I97/E97-1</f>
        <v>0.44803488048486373</v>
      </c>
      <c r="J98" s="254">
        <f t="shared" ref="J98" si="1771">+J97/F97-1</f>
        <v>0.39193474120429439</v>
      </c>
      <c r="K98" s="254">
        <f t="shared" ref="K98" si="1772">+K97/G97-1</f>
        <v>0.27645931884488517</v>
      </c>
      <c r="L98" s="254">
        <f t="shared" ref="L98" si="1773">+L97/H97-1</f>
        <v>0.40527310259788729</v>
      </c>
      <c r="M98" s="254">
        <f t="shared" ref="M98" si="1774">+M97/I97-1</f>
        <v>0.24972800798442685</v>
      </c>
      <c r="N98" s="254">
        <f t="shared" ref="N98" si="1775">+N97/J97-1</f>
        <v>4.2798876780404616E-2</v>
      </c>
      <c r="O98" s="254">
        <f t="shared" ref="O98" si="1776">+O97/K97-1</f>
        <v>0.14748858311240554</v>
      </c>
      <c r="P98" s="254">
        <f t="shared" ref="P98" si="1777">+P97/L97-1</f>
        <v>8.7374998225487222E-2</v>
      </c>
      <c r="Q98" s="254">
        <f t="shared" ref="Q98" si="1778">+Q97/M97-1</f>
        <v>0.28922146587488506</v>
      </c>
      <c r="R98" s="254">
        <f t="shared" ref="R98" si="1779">+R97/N97-1</f>
        <v>0.70267665057475281</v>
      </c>
      <c r="S98" s="254">
        <f t="shared" ref="S98" si="1780">+S97/O97-1</f>
        <v>0.82658432334920606</v>
      </c>
      <c r="T98" s="254">
        <f t="shared" ref="T98" si="1781">+T97/P97-1</f>
        <v>0.64085180826480803</v>
      </c>
      <c r="U98" s="254">
        <f t="shared" ref="U98" si="1782">+U97/Q97-1</f>
        <v>0.67267939296065982</v>
      </c>
      <c r="V98" s="254">
        <f t="shared" ref="V98" si="1783">+V97/R97-1</f>
        <v>0.31186064758494725</v>
      </c>
      <c r="W98" s="254">
        <f t="shared" ref="W98" si="1784">+W97/S97-1</f>
        <v>-5.0768936742222603E-3</v>
      </c>
      <c r="X98" s="254">
        <f t="shared" ref="X98" si="1785">+X97/T97-1</f>
        <v>-0.16642361541297301</v>
      </c>
      <c r="Y98" s="254">
        <f t="shared" ref="Y98" si="1786">+Y97/U97-1</f>
        <v>-8.916132255628173E-2</v>
      </c>
      <c r="Z98" s="254">
        <f t="shared" ref="Z98" si="1787">+Z97/V97-1</f>
        <v>-0.1439591269449334</v>
      </c>
      <c r="AA98" s="254">
        <f t="shared" ref="AA98" si="1788">+AA97/W97-1</f>
        <v>-6.9549036245083462E-2</v>
      </c>
      <c r="AB98" s="254">
        <f t="shared" ref="AB98" si="1789">+AB97/X97-1</f>
        <v>1.4227931434306118E-2</v>
      </c>
      <c r="AC98" s="254">
        <f t="shared" ref="AC98" si="1790">+AC97/Y97-1</f>
        <v>-0.10458608647635381</v>
      </c>
      <c r="AD98" s="254">
        <f t="shared" ref="AD98" si="1791">+AD97/Z97-1</f>
        <v>3.6308045458675942E-2</v>
      </c>
      <c r="AE98" s="254">
        <f t="shared" ref="AE98" si="1792">+AE97/AA97-1</f>
        <v>-0.10419138379253656</v>
      </c>
      <c r="AF98" s="254">
        <f t="shared" ref="AF98" si="1793">+AF97/AB97-1</f>
        <v>3.0602596024400741E-2</v>
      </c>
      <c r="AG98" s="254">
        <f t="shared" ref="AG98" si="1794">+AG97/AC97-1</f>
        <v>8.935104860347276E-2</v>
      </c>
      <c r="AH98" s="254">
        <f t="shared" ref="AH98" si="1795">+AH97/AD97-1</f>
        <v>1.103635415006643E-2</v>
      </c>
      <c r="AI98" s="254">
        <f t="shared" ref="AI98" si="1796">+AI97/AE97-1</f>
        <v>6.4051283944026149E-2</v>
      </c>
      <c r="AJ98" s="254">
        <f t="shared" ref="AJ98" si="1797">+AJ97/AF97-1</f>
        <v>-9.8982519016620474E-3</v>
      </c>
      <c r="AK98" s="254">
        <f t="shared" ref="AK98" si="1798">+AK97/AG97-1</f>
        <v>0.16995581917594227</v>
      </c>
      <c r="AL98" s="254">
        <f t="shared" ref="AL98" si="1799">+AL97/AH97-1</f>
        <v>6.7133415743155123E-2</v>
      </c>
      <c r="AM98" s="254">
        <f t="shared" ref="AM98" si="1800">+AM97/AI97-1</f>
        <v>-2.9874187835347565E-2</v>
      </c>
      <c r="AN98" s="254">
        <f t="shared" ref="AN98" si="1801">+AN97/AJ97-1</f>
        <v>0.16877461641433911</v>
      </c>
      <c r="AO98" s="254">
        <f t="shared" ref="AO98" si="1802">+AO97/AK97-1</f>
        <v>9.8211803166346812E-2</v>
      </c>
      <c r="AP98" s="254">
        <f t="shared" ref="AP98" si="1803">+AP97/AL97-1</f>
        <v>0.17301224646710556</v>
      </c>
      <c r="AQ98" s="254">
        <f t="shared" ref="AQ98" si="1804">+AQ97/AM97-1</f>
        <v>3.3152715524248144E-2</v>
      </c>
      <c r="AR98" s="254">
        <f t="shared" ref="AR98" si="1805">+AR97/AN97-1</f>
        <v>-0.87640691786677194</v>
      </c>
      <c r="AS98" s="254">
        <f t="shared" ref="AS98" si="1806">+AS97/AO97-1</f>
        <v>-0.28289423209709841</v>
      </c>
      <c r="AT98" s="254">
        <f t="shared" ref="AT98" si="1807">+AT97/AP97-1</f>
        <v>-1.0373776803379142E-2</v>
      </c>
      <c r="AU98" s="44"/>
      <c r="AV98" s="34"/>
      <c r="AW98" s="34"/>
      <c r="AX98" s="34"/>
      <c r="AY98" s="34"/>
      <c r="AZ98" s="254">
        <f t="shared" ref="AZ98" si="1808">+AZ97/AV97-1</f>
        <v>-0.361611087949959</v>
      </c>
      <c r="BA98" s="254">
        <f t="shared" ref="BA98" si="1809">+BA97/AW97-1</f>
        <v>5.3636324940941105</v>
      </c>
      <c r="BB98" s="254">
        <f t="shared" ref="BB98" si="1810">+BB97/AX97-1</f>
        <v>0.36901004611154509</v>
      </c>
      <c r="BC98" s="254">
        <f t="shared" ref="BC98" si="1811">+BC97/AY97-1</f>
        <v>8.6967965041997886E-2</v>
      </c>
      <c r="BD98" s="254">
        <f t="shared" ref="BD98" si="1812">+BD97/AZ97-1</f>
        <v>0.93447045793649597</v>
      </c>
      <c r="BE98" s="254">
        <f t="shared" ref="BE98" si="1813">+BE97/BA97-1</f>
        <v>0.94919677256604729</v>
      </c>
      <c r="BF98" s="254">
        <f t="shared" ref="BF98" si="1814">+BF97/BB97-1</f>
        <v>0.59051898658807067</v>
      </c>
      <c r="BG98" s="254">
        <f t="shared" ref="BG98" si="1815">+BG97/BC97-1</f>
        <v>0.33567747253099678</v>
      </c>
      <c r="BH98" s="254">
        <f t="shared" ref="BH98" si="1816">+BH97/BD97-1</f>
        <v>0.15098268337047016</v>
      </c>
      <c r="BI98" s="254">
        <f t="shared" ref="BI98" si="1817">+BI97/BE97-1</f>
        <v>2.1214389606492023E-3</v>
      </c>
      <c r="BJ98" s="254">
        <f t="shared" ref="BJ98" si="1818">+BJ97/BF97-1</f>
        <v>-2.753897480544476E-2</v>
      </c>
      <c r="BK98" s="254">
        <f t="shared" ref="BK98:BT98" si="1819">+BK97/BG97-1</f>
        <v>1.1392915934575143E-2</v>
      </c>
      <c r="BL98" s="254">
        <f t="shared" si="1819"/>
        <v>0.23360504435782503</v>
      </c>
      <c r="BM98" s="254">
        <f t="shared" si="1819"/>
        <v>0.39085635009794739</v>
      </c>
      <c r="BN98" s="254">
        <f t="shared" si="1819"/>
        <v>0.27105573785006642</v>
      </c>
      <c r="BO98" s="254">
        <f t="shared" si="1819"/>
        <v>0.22623686717359726</v>
      </c>
      <c r="BP98" s="254">
        <f t="shared" si="1819"/>
        <v>9.2150220777909464E-2</v>
      </c>
      <c r="BQ98" s="254">
        <f t="shared" si="1819"/>
        <v>8.2960940471716427E-2</v>
      </c>
      <c r="BR98" s="254">
        <f t="shared" si="1819"/>
        <v>0.14200903639145546</v>
      </c>
      <c r="BS98" s="254">
        <f t="shared" si="1819"/>
        <v>0.27988576578501001</v>
      </c>
      <c r="BT98" s="254">
        <f t="shared" si="1819"/>
        <v>0.2374994956762646</v>
      </c>
    </row>
    <row r="99" spans="1:72">
      <c r="A99" s="244" t="s">
        <v>364</v>
      </c>
      <c r="B99" s="34"/>
      <c r="C99" s="247">
        <f>+C97/C93</f>
        <v>0.49158475663689255</v>
      </c>
      <c r="D99" s="247">
        <f t="shared" ref="D99:AT99" si="1820">+D97/D93</f>
        <v>0.56638664551009887</v>
      </c>
      <c r="E99" s="247">
        <f t="shared" si="1820"/>
        <v>0.48325777691088012</v>
      </c>
      <c r="F99" s="247">
        <f t="shared" si="1820"/>
        <v>0.54942072732499647</v>
      </c>
      <c r="G99" s="247">
        <f t="shared" si="1820"/>
        <v>0.52220584103842893</v>
      </c>
      <c r="H99" s="247">
        <f t="shared" si="1820"/>
        <v>0.56724458277740297</v>
      </c>
      <c r="I99" s="247">
        <f t="shared" si="1820"/>
        <v>0.53638930201966184</v>
      </c>
      <c r="J99" s="247">
        <f t="shared" si="1820"/>
        <v>0.57785479003804852</v>
      </c>
      <c r="K99" s="247">
        <f t="shared" si="1820"/>
        <v>0.54628823291858508</v>
      </c>
      <c r="L99" s="247">
        <f t="shared" si="1820"/>
        <v>0.57965750622651824</v>
      </c>
      <c r="M99" s="247">
        <f t="shared" si="1820"/>
        <v>0.52507253302708279</v>
      </c>
      <c r="N99" s="247">
        <f t="shared" si="1820"/>
        <v>0.5409966121210088</v>
      </c>
      <c r="O99" s="247">
        <f t="shared" si="1820"/>
        <v>0.55087897476043013</v>
      </c>
      <c r="P99" s="247">
        <f t="shared" si="1820"/>
        <v>0.58507461057915278</v>
      </c>
      <c r="Q99" s="247">
        <f t="shared" si="1820"/>
        <v>0.55579141387823972</v>
      </c>
      <c r="R99" s="247">
        <f t="shared" si="1820"/>
        <v>0.61408384856564424</v>
      </c>
      <c r="S99" s="247">
        <f t="shared" si="1820"/>
        <v>0.58024167951485672</v>
      </c>
      <c r="T99" s="247">
        <f t="shared" si="1820"/>
        <v>0.55220604280591101</v>
      </c>
      <c r="U99" s="247">
        <f t="shared" si="1820"/>
        <v>0.51697985797241253</v>
      </c>
      <c r="V99" s="247">
        <f t="shared" si="1820"/>
        <v>0.56225959474990772</v>
      </c>
      <c r="W99" s="247">
        <f t="shared" si="1820"/>
        <v>0.51522874448559774</v>
      </c>
      <c r="X99" s="247">
        <f t="shared" si="1820"/>
        <v>0.50903492223025848</v>
      </c>
      <c r="Y99" s="247">
        <f t="shared" si="1820"/>
        <v>0.50380456797288709</v>
      </c>
      <c r="Z99" s="247">
        <f t="shared" si="1820"/>
        <v>0.51696864154965427</v>
      </c>
      <c r="AA99" s="247">
        <f t="shared" si="1820"/>
        <v>0.48718267125998366</v>
      </c>
      <c r="AB99" s="247">
        <f t="shared" si="1820"/>
        <v>0.51641029889798817</v>
      </c>
      <c r="AC99" s="247">
        <f t="shared" si="1820"/>
        <v>0.50712111153754391</v>
      </c>
      <c r="AD99" s="247">
        <f t="shared" si="1820"/>
        <v>0.52369612438550361</v>
      </c>
      <c r="AE99" s="247">
        <f t="shared" si="1820"/>
        <v>0.498185644914931</v>
      </c>
      <c r="AF99" s="247">
        <f t="shared" si="1820"/>
        <v>0.50993969284751461</v>
      </c>
      <c r="AG99" s="247">
        <f t="shared" si="1820"/>
        <v>0.51400304685762055</v>
      </c>
      <c r="AH99" s="247">
        <f t="shared" si="1820"/>
        <v>0.52991221382343368</v>
      </c>
      <c r="AI99" s="247">
        <f t="shared" si="1820"/>
        <v>0.52978448620329643</v>
      </c>
      <c r="AJ99" s="247">
        <f t="shared" si="1820"/>
        <v>0.54740723145999559</v>
      </c>
      <c r="AK99" s="247">
        <f t="shared" si="1820"/>
        <v>0.54253907255907929</v>
      </c>
      <c r="AL99" s="247">
        <f t="shared" si="1820"/>
        <v>0.54441616094484235</v>
      </c>
      <c r="AM99" s="247">
        <f t="shared" si="1820"/>
        <v>0.52115732376733226</v>
      </c>
      <c r="AN99" s="247">
        <f t="shared" si="1820"/>
        <v>0.55739184454501733</v>
      </c>
      <c r="AO99" s="247">
        <f t="shared" si="1820"/>
        <v>0.54469093978709715</v>
      </c>
      <c r="AP99" s="247">
        <f t="shared" si="1820"/>
        <v>0.55035471630764665</v>
      </c>
      <c r="AQ99" s="247">
        <f t="shared" si="1820"/>
        <v>0.52600581251362633</v>
      </c>
      <c r="AR99" s="247">
        <f t="shared" si="1820"/>
        <v>0.56316659104334499</v>
      </c>
      <c r="AS99" s="247">
        <f t="shared" si="1820"/>
        <v>0.54942827631958302</v>
      </c>
      <c r="AT99" s="247">
        <f t="shared" si="1820"/>
        <v>0.54078941415116399</v>
      </c>
      <c r="AU99" s="44"/>
      <c r="AV99" s="247">
        <f t="shared" ref="AV99:BK99" si="1821">+AV97/AV93</f>
        <v>0.52600581251362633</v>
      </c>
      <c r="AW99" s="247">
        <f t="shared" si="1821"/>
        <v>0.56316659104334499</v>
      </c>
      <c r="AX99" s="247">
        <f t="shared" si="1821"/>
        <v>0.54942827631958302</v>
      </c>
      <c r="AY99" s="247">
        <f t="shared" si="1821"/>
        <v>0.54078941415116399</v>
      </c>
      <c r="AZ99" s="247">
        <f t="shared" si="1821"/>
        <v>0.5403827713710041</v>
      </c>
      <c r="BA99" s="247">
        <f t="shared" si="1821"/>
        <v>0.54997375016356875</v>
      </c>
      <c r="BB99" s="247">
        <f t="shared" si="1821"/>
        <v>0.5657346881244264</v>
      </c>
      <c r="BC99" s="247">
        <f t="shared" si="1821"/>
        <v>0.56544513061763901</v>
      </c>
      <c r="BD99" s="247">
        <f t="shared" si="1821"/>
        <v>0.58864751414533911</v>
      </c>
      <c r="BE99" s="247">
        <f t="shared" si="1821"/>
        <v>0.5931381521549024</v>
      </c>
      <c r="BF99" s="247">
        <f t="shared" si="1821"/>
        <v>0.6097754591422041</v>
      </c>
      <c r="BG99" s="247">
        <f t="shared" si="1821"/>
        <v>0.58885845164210904</v>
      </c>
      <c r="BH99" s="247">
        <f t="shared" si="1821"/>
        <v>0.57145038913873714</v>
      </c>
      <c r="BI99" s="247">
        <f t="shared" si="1821"/>
        <v>0.59728489137374119</v>
      </c>
      <c r="BJ99" s="247">
        <f t="shared" si="1821"/>
        <v>0.58558764565976285</v>
      </c>
      <c r="BK99" s="247">
        <f t="shared" si="1821"/>
        <v>0.58254131871845183</v>
      </c>
      <c r="BL99" s="247">
        <f t="shared" ref="BL99:BM99" si="1822">+BL97/BL93</f>
        <v>0.57309487568226747</v>
      </c>
      <c r="BM99" s="247">
        <f t="shared" si="1822"/>
        <v>0.58998696647035798</v>
      </c>
      <c r="BN99" s="247">
        <f t="shared" ref="BN99:BP99" si="1823">+BN97/BN93</f>
        <v>0.57759314768230685</v>
      </c>
      <c r="BO99" s="247">
        <f t="shared" si="1823"/>
        <v>0.57500352759030193</v>
      </c>
      <c r="BP99" s="247">
        <f t="shared" si="1823"/>
        <v>0.57026113617525542</v>
      </c>
      <c r="BQ99" s="247">
        <f t="shared" ref="BQ99:BR99" si="1824">+BQ97/BQ93</f>
        <v>0.59082893989881358</v>
      </c>
      <c r="BR99" s="247">
        <f t="shared" si="1824"/>
        <v>0.5784562113228735</v>
      </c>
      <c r="BS99" s="247">
        <f t="shared" ref="BS99:BT99" si="1825">+BS97/BS93</f>
        <v>0.56189089467758324</v>
      </c>
      <c r="BT99" s="247">
        <f t="shared" si="1825"/>
        <v>0.57183428679959647</v>
      </c>
    </row>
    <row r="100" spans="1:72">
      <c r="A100" s="244" t="s">
        <v>370</v>
      </c>
      <c r="B100" s="34"/>
      <c r="C100" s="247"/>
      <c r="D100" s="247"/>
      <c r="E100" s="247"/>
      <c r="F100" s="247"/>
      <c r="G100" s="248">
        <f t="shared" ref="G100" si="1826">+(G99-C99)*10000</f>
        <v>306.21084401536382</v>
      </c>
      <c r="H100" s="248">
        <f t="shared" ref="H100" si="1827">+(H99-D99)*10000</f>
        <v>8.5793726730409858</v>
      </c>
      <c r="I100" s="248">
        <f t="shared" ref="I100" si="1828">+(I99-E99)*10000</f>
        <v>531.31525108781716</v>
      </c>
      <c r="J100" s="248">
        <f t="shared" ref="J100" si="1829">+(J99-F99)*10000</f>
        <v>284.34062713052043</v>
      </c>
      <c r="K100" s="248">
        <f t="shared" ref="K100" si="1830">+(K99-G99)*10000</f>
        <v>240.82391880156152</v>
      </c>
      <c r="L100" s="248">
        <f t="shared" ref="L100" si="1831">+(L99-H99)*10000</f>
        <v>124.12923449115266</v>
      </c>
      <c r="M100" s="248">
        <f t="shared" ref="M100" si="1832">+(M99-I99)*10000</f>
        <v>-113.16768992579051</v>
      </c>
      <c r="N100" s="248">
        <f t="shared" ref="N100" si="1833">+(N99-J99)*10000</f>
        <v>-368.58177917039711</v>
      </c>
      <c r="O100" s="248">
        <f t="shared" ref="O100" si="1834">+(O99-K99)*10000</f>
        <v>45.907418418450476</v>
      </c>
      <c r="P100" s="248">
        <f t="shared" ref="P100" si="1835">+(P99-L99)*10000</f>
        <v>54.171043526345386</v>
      </c>
      <c r="Q100" s="248">
        <f t="shared" ref="Q100" si="1836">+(Q99-M99)*10000</f>
        <v>307.18880851156928</v>
      </c>
      <c r="R100" s="248">
        <f t="shared" ref="R100" si="1837">+(R99-N99)*10000</f>
        <v>730.87236444635437</v>
      </c>
      <c r="S100" s="248">
        <f t="shared" ref="S100" si="1838">+(S99-O99)*10000</f>
        <v>293.62704754426596</v>
      </c>
      <c r="T100" s="248">
        <f t="shared" ref="T100" si="1839">+(T99-P99)*10000</f>
        <v>-328.68567773241762</v>
      </c>
      <c r="U100" s="248">
        <f t="shared" ref="U100" si="1840">+(U99-Q99)*10000</f>
        <v>-388.11555905827191</v>
      </c>
      <c r="V100" s="248">
        <f t="shared" ref="V100" si="1841">+(V99-R99)*10000</f>
        <v>-518.24253815736517</v>
      </c>
      <c r="W100" s="248">
        <f t="shared" ref="W100" si="1842">+(W99-S99)*10000</f>
        <v>-650.12935029258983</v>
      </c>
      <c r="X100" s="248">
        <f t="shared" ref="X100" si="1843">+(X99-T99)*10000</f>
        <v>-431.71120575652532</v>
      </c>
      <c r="Y100" s="248">
        <f t="shared" ref="Y100" si="1844">+(Y99-U99)*10000</f>
        <v>-131.75289999525441</v>
      </c>
      <c r="Z100" s="248">
        <f t="shared" ref="Z100" si="1845">+(Z99-V99)*10000</f>
        <v>-452.90953200253449</v>
      </c>
      <c r="AA100" s="248">
        <f t="shared" ref="AA100" si="1846">+(AA99-W99)*10000</f>
        <v>-280.46073225614089</v>
      </c>
      <c r="AB100" s="248">
        <f t="shared" ref="AB100" si="1847">+(AB99-X99)*10000</f>
        <v>73.753766677296937</v>
      </c>
      <c r="AC100" s="248">
        <f t="shared" ref="AC100" si="1848">+(AC99-Y99)*10000</f>
        <v>33.165435646568262</v>
      </c>
      <c r="AD100" s="248">
        <f t="shared" ref="AD100" si="1849">+(AD99-Z99)*10000</f>
        <v>67.274828358493409</v>
      </c>
      <c r="AE100" s="248">
        <f t="shared" ref="AE100" si="1850">+(AE99-AA99)*10000</f>
        <v>110.02973654947345</v>
      </c>
      <c r="AF100" s="248">
        <f t="shared" ref="AF100" si="1851">+(AF99-AB99)*10000</f>
        <v>-64.706060504735603</v>
      </c>
      <c r="AG100" s="248">
        <f t="shared" ref="AG100" si="1852">+(AG99-AC99)*10000</f>
        <v>68.819353200766372</v>
      </c>
      <c r="AH100" s="248">
        <f t="shared" ref="AH100" si="1853">+(AH99-AD99)*10000</f>
        <v>62.160894379300615</v>
      </c>
      <c r="AI100" s="248">
        <f t="shared" ref="AI100" si="1854">+(AI99-AE99)*10000</f>
        <v>315.98841288365429</v>
      </c>
      <c r="AJ100" s="248">
        <f t="shared" ref="AJ100" si="1855">+(AJ99-AF99)*10000</f>
        <v>374.67538612480979</v>
      </c>
      <c r="AK100" s="248">
        <f t="shared" ref="AK100" si="1856">+(AK99-AG99)*10000</f>
        <v>285.36025701458743</v>
      </c>
      <c r="AL100" s="248">
        <f t="shared" ref="AL100" si="1857">+(AL99-AH99)*10000</f>
        <v>145.03947121408677</v>
      </c>
      <c r="AM100" s="248">
        <f t="shared" ref="AM100" si="1858">+(AM99-AI99)*10000</f>
        <v>-86.271624359641748</v>
      </c>
      <c r="AN100" s="248">
        <f t="shared" ref="AN100" si="1859">+(AN99-AJ99)*10000</f>
        <v>99.846130850217435</v>
      </c>
      <c r="AO100" s="248">
        <f t="shared" ref="AO100" si="1860">+(AO99-AK99)*10000</f>
        <v>21.518672280178563</v>
      </c>
      <c r="AP100" s="248">
        <f t="shared" ref="AP100" si="1861">+(AP99-AL99)*10000</f>
        <v>59.385553628042985</v>
      </c>
      <c r="AQ100" s="248">
        <f t="shared" ref="AQ100" si="1862">+(AQ99-AM99)*10000</f>
        <v>48.484887462940662</v>
      </c>
      <c r="AR100" s="248">
        <f t="shared" ref="AR100" si="1863">+(AR99-AN99)*10000</f>
        <v>57.747464983276544</v>
      </c>
      <c r="AS100" s="248">
        <f t="shared" ref="AS100" si="1864">+(AS99-AO99)*10000</f>
        <v>47.373365324858696</v>
      </c>
      <c r="AT100" s="248">
        <f t="shared" ref="AT100" si="1865">+(AT99-AP99)*10000</f>
        <v>-95.653021564826574</v>
      </c>
      <c r="AU100" s="44"/>
      <c r="AV100" s="247"/>
      <c r="AW100" s="247"/>
      <c r="AX100" s="247"/>
      <c r="AY100" s="247"/>
      <c r="AZ100" s="248">
        <f t="shared" ref="AZ100" si="1866">+(AZ99-AV99)*10000</f>
        <v>143.76958857377775</v>
      </c>
      <c r="BA100" s="248">
        <f t="shared" ref="BA100" si="1867">+(BA99-AW99)*10000</f>
        <v>-131.92840879776236</v>
      </c>
      <c r="BB100" s="248">
        <f t="shared" ref="BB100" si="1868">+(BB99-AX99)*10000</f>
        <v>163.06411804843378</v>
      </c>
      <c r="BC100" s="248">
        <f t="shared" ref="BC100" si="1869">+(BC99-AY99)*10000</f>
        <v>246.55716466475019</v>
      </c>
      <c r="BD100" s="248">
        <f t="shared" ref="BD100" si="1870">+(BD99-AZ99)*10000</f>
        <v>482.64742774335014</v>
      </c>
      <c r="BE100" s="248">
        <f t="shared" ref="BE100" si="1871">+(BE99-BA99)*10000</f>
        <v>431.64401991333648</v>
      </c>
      <c r="BF100" s="248">
        <f t="shared" ref="BF100" si="1872">+(BF99-BB99)*10000</f>
        <v>440.40771017777701</v>
      </c>
      <c r="BG100" s="248">
        <f t="shared" ref="BG100" si="1873">+(BG99-BC99)*10000</f>
        <v>234.13321024470025</v>
      </c>
      <c r="BH100" s="248">
        <f t="shared" ref="BH100" si="1874">+(BH99-BD99)*10000</f>
        <v>-171.97125006601976</v>
      </c>
      <c r="BI100" s="248">
        <f t="shared" ref="BI100" si="1875">+(BI99-BE99)*10000</f>
        <v>41.467392188387905</v>
      </c>
      <c r="BJ100" s="248">
        <f t="shared" ref="BJ100" si="1876">+(BJ99-BF99)*10000</f>
        <v>-241.87813482441257</v>
      </c>
      <c r="BK100" s="248">
        <f t="shared" ref="BK100:BT100" si="1877">+(BK99-BG99)*10000</f>
        <v>-63.171329236572092</v>
      </c>
      <c r="BL100" s="248">
        <f t="shared" si="1877"/>
        <v>16.444865435303324</v>
      </c>
      <c r="BM100" s="248">
        <f t="shared" si="1877"/>
        <v>-72.979249033832133</v>
      </c>
      <c r="BN100" s="248">
        <f t="shared" si="1877"/>
        <v>-79.94497977455994</v>
      </c>
      <c r="BO100" s="248">
        <f t="shared" si="1877"/>
        <v>-75.377911281498953</v>
      </c>
      <c r="BP100" s="248">
        <f t="shared" si="1877"/>
        <v>-28.337395070120451</v>
      </c>
      <c r="BQ100" s="248">
        <f t="shared" si="1877"/>
        <v>8.4197342845560019</v>
      </c>
      <c r="BR100" s="248">
        <f t="shared" si="1877"/>
        <v>8.6306364056665252</v>
      </c>
      <c r="BS100" s="248">
        <f t="shared" si="1877"/>
        <v>-131.12632912718692</v>
      </c>
      <c r="BT100" s="248">
        <f t="shared" si="1877"/>
        <v>15.731506243410465</v>
      </c>
    </row>
    <row r="101" spans="1:72">
      <c r="A101" s="34" t="s">
        <v>365</v>
      </c>
      <c r="B101" s="34"/>
      <c r="C101" s="34">
        <f t="shared" ref="C101:F101" si="1878">+C105-C97</f>
        <v>-612.69299999999998</v>
      </c>
      <c r="D101" s="34">
        <f t="shared" si="1878"/>
        <v>-597.97400000000005</v>
      </c>
      <c r="E101" s="34">
        <f t="shared" si="1878"/>
        <v>-592.39699999999993</v>
      </c>
      <c r="F101" s="34">
        <f t="shared" si="1878"/>
        <v>-802.52700000000004</v>
      </c>
      <c r="G101" s="34">
        <f>+G105-G97</f>
        <v>-759.29299999999989</v>
      </c>
      <c r="H101" s="34">
        <f t="shared" ref="H101:AT101" si="1879">+H105-H97</f>
        <v>-875.173</v>
      </c>
      <c r="I101" s="34">
        <f t="shared" si="1879"/>
        <v>-801.01099999999997</v>
      </c>
      <c r="J101" s="34">
        <f t="shared" si="1879"/>
        <v>-1109.5939999999998</v>
      </c>
      <c r="K101" s="34">
        <f t="shared" si="1879"/>
        <v>-1019.8689999999997</v>
      </c>
      <c r="L101" s="34">
        <f t="shared" si="1879"/>
        <v>-1151.9889999999998</v>
      </c>
      <c r="M101" s="34">
        <f t="shared" si="1879"/>
        <v>-1019.453</v>
      </c>
      <c r="N101" s="34">
        <f t="shared" si="1879"/>
        <v>-1141.25</v>
      </c>
      <c r="O101" s="34">
        <f t="shared" si="1879"/>
        <v>-1171.0889999999999</v>
      </c>
      <c r="P101" s="34">
        <f t="shared" si="1879"/>
        <v>-1206.5260000000003</v>
      </c>
      <c r="Q101" s="34">
        <f t="shared" si="1879"/>
        <v>-1212.4989999999998</v>
      </c>
      <c r="R101" s="34">
        <f t="shared" si="1879"/>
        <v>-1827.3560000000002</v>
      </c>
      <c r="S101" s="34">
        <f t="shared" si="1879"/>
        <v>-2198.0229999999997</v>
      </c>
      <c r="T101" s="34">
        <f t="shared" si="1879"/>
        <v>-2251.4830000000002</v>
      </c>
      <c r="U101" s="34">
        <f t="shared" si="1879"/>
        <v>-2299.1010000000001</v>
      </c>
      <c r="V101" s="34">
        <f t="shared" si="1879"/>
        <v>-2959.3879999999999</v>
      </c>
      <c r="W101" s="34">
        <f t="shared" si="1879"/>
        <v>-2550.5840000000003</v>
      </c>
      <c r="X101" s="34">
        <f t="shared" si="1879"/>
        <v>-2337.3270000000002</v>
      </c>
      <c r="Y101" s="34">
        <f t="shared" si="1879"/>
        <v>-2596.8389999999999</v>
      </c>
      <c r="Z101" s="34">
        <f t="shared" si="1879"/>
        <v>-3121.8490000000002</v>
      </c>
      <c r="AA101" s="34">
        <f t="shared" si="1879"/>
        <v>-2752.0149999999994</v>
      </c>
      <c r="AB101" s="34">
        <f t="shared" si="1879"/>
        <v>-2508.3440000000001</v>
      </c>
      <c r="AC101" s="34">
        <f t="shared" si="1879"/>
        <v>-2351.7840000000001</v>
      </c>
      <c r="AD101" s="34">
        <f t="shared" si="1879"/>
        <v>-2721.9670000000001</v>
      </c>
      <c r="AE101" s="34">
        <f t="shared" si="1879"/>
        <v>-2663.2900000000004</v>
      </c>
      <c r="AF101" s="34">
        <f t="shared" si="1879"/>
        <v>-2593.0820000000003</v>
      </c>
      <c r="AG101" s="34">
        <f t="shared" si="1879"/>
        <v>-2470.268</v>
      </c>
      <c r="AH101" s="34">
        <f t="shared" si="1879"/>
        <v>-2658.9979999999996</v>
      </c>
      <c r="AI101" s="34">
        <f t="shared" si="1879"/>
        <v>-2355.4090000000006</v>
      </c>
      <c r="AJ101" s="34">
        <f t="shared" si="1879"/>
        <v>-2282.8330000000001</v>
      </c>
      <c r="AK101" s="34">
        <f t="shared" si="1879"/>
        <v>-2431.0890000000004</v>
      </c>
      <c r="AL101" s="34">
        <f t="shared" si="1879"/>
        <v>-2627.9670000000001</v>
      </c>
      <c r="AM101" s="34">
        <f t="shared" si="1879"/>
        <v>-2299.2230000000004</v>
      </c>
      <c r="AN101" s="34">
        <f t="shared" si="1879"/>
        <v>-2428.2559999999999</v>
      </c>
      <c r="AO101" s="34">
        <f t="shared" si="1879"/>
        <v>-2505.4640000000004</v>
      </c>
      <c r="AP101" s="34">
        <f t="shared" si="1879"/>
        <v>-2937.5449999999996</v>
      </c>
      <c r="AQ101" s="34">
        <f t="shared" si="1879"/>
        <v>-2426.971</v>
      </c>
      <c r="AR101" s="34">
        <f t="shared" si="1879"/>
        <v>-1398.683</v>
      </c>
      <c r="AS101" s="34">
        <f t="shared" si="1879"/>
        <v>-1793.9740000000002</v>
      </c>
      <c r="AT101" s="34">
        <f t="shared" si="1879"/>
        <v>-2345.8250000000007</v>
      </c>
      <c r="AU101" s="34"/>
      <c r="AV101" s="34">
        <f t="shared" ref="AV101:BK101" si="1880">+AV105-AV97</f>
        <v>-2426.971</v>
      </c>
      <c r="AW101" s="34">
        <f t="shared" si="1880"/>
        <v>-1398.683</v>
      </c>
      <c r="AX101" s="34">
        <f t="shared" si="1880"/>
        <v>-1793.9740000000002</v>
      </c>
      <c r="AY101" s="34">
        <f t="shared" si="1880"/>
        <v>-2345.8250000000007</v>
      </c>
      <c r="AZ101" s="34">
        <f t="shared" si="1880"/>
        <v>-1686.1790000000001</v>
      </c>
      <c r="BA101" s="34">
        <f t="shared" si="1880"/>
        <v>-1741.9329999999995</v>
      </c>
      <c r="BB101" s="34">
        <f t="shared" si="1880"/>
        <v>-1996.0650000000003</v>
      </c>
      <c r="BC101" s="34">
        <f t="shared" si="1880"/>
        <v>-2717.9549999999999</v>
      </c>
      <c r="BD101" s="34">
        <f t="shared" si="1880"/>
        <v>-2362.1579999999994</v>
      </c>
      <c r="BE101" s="34">
        <f t="shared" si="1880"/>
        <v>-2763.3189999999995</v>
      </c>
      <c r="BF101" s="34">
        <f t="shared" si="1880"/>
        <v>-3148.9140000000002</v>
      </c>
      <c r="BG101" s="34">
        <f t="shared" si="1880"/>
        <v>-3181.1539999999995</v>
      </c>
      <c r="BH101" s="34">
        <f t="shared" si="1880"/>
        <v>-2893.2330000000002</v>
      </c>
      <c r="BI101" s="34">
        <f t="shared" si="1880"/>
        <v>-2776.1279999999997</v>
      </c>
      <c r="BJ101" s="34">
        <f t="shared" si="1880"/>
        <v>-2919.2090000000003</v>
      </c>
      <c r="BK101" s="34">
        <f t="shared" si="1880"/>
        <v>-3461.7789999999995</v>
      </c>
      <c r="BL101" s="34">
        <f t="shared" ref="BL101:BM101" si="1881">+BL105-BL97</f>
        <v>-3469.4779999999996</v>
      </c>
      <c r="BM101" s="34">
        <f t="shared" si="1881"/>
        <v>-3902.3390000000009</v>
      </c>
      <c r="BN101" s="34">
        <f t="shared" ref="BN101:BP101" si="1882">+BN105-BN97</f>
        <v>-3689.7859999999991</v>
      </c>
      <c r="BO101" s="34">
        <f t="shared" si="1882"/>
        <v>-4470.2359999999999</v>
      </c>
      <c r="BP101" s="34">
        <f t="shared" si="1882"/>
        <v>-3947.72</v>
      </c>
      <c r="BQ101" s="34">
        <f t="shared" ref="BQ101:BR101" si="1883">+BQ105-BQ97</f>
        <v>-4404.53</v>
      </c>
      <c r="BR101" s="34">
        <f t="shared" si="1883"/>
        <v>-4649.9650000000001</v>
      </c>
      <c r="BS101" s="34">
        <f t="shared" ref="BS101:BT101" si="1884">+BS105-BS97</f>
        <v>-5434.0869999999995</v>
      </c>
      <c r="BT101" s="34">
        <f t="shared" si="1884"/>
        <v>-4654.3780000000006</v>
      </c>
    </row>
    <row r="102" spans="1:72">
      <c r="A102" s="253" t="s">
        <v>58</v>
      </c>
      <c r="B102" s="34"/>
      <c r="C102" s="34"/>
      <c r="D102" s="34"/>
      <c r="E102" s="34"/>
      <c r="F102" s="34"/>
      <c r="G102" s="254">
        <f>+G101/C101-1</f>
        <v>0.23927154382374183</v>
      </c>
      <c r="H102" s="254">
        <f t="shared" ref="H102" si="1885">+H101/D101-1</f>
        <v>0.46356363320144345</v>
      </c>
      <c r="I102" s="254">
        <f t="shared" ref="I102" si="1886">+I101/E101-1</f>
        <v>0.35215235728742722</v>
      </c>
      <c r="J102" s="254">
        <f t="shared" ref="J102" si="1887">+J101/F101-1</f>
        <v>0.38262513286157329</v>
      </c>
      <c r="K102" s="254">
        <f t="shared" ref="K102" si="1888">+K101/G101-1</f>
        <v>0.34318240784519261</v>
      </c>
      <c r="L102" s="254">
        <f t="shared" ref="L102" si="1889">+L101/H101-1</f>
        <v>0.31629860610416438</v>
      </c>
      <c r="M102" s="254">
        <f t="shared" ref="M102" si="1890">+M101/I101-1</f>
        <v>0.27270786543505654</v>
      </c>
      <c r="N102" s="254">
        <f t="shared" ref="N102" si="1891">+N101/J101-1</f>
        <v>2.8529353979924288E-2</v>
      </c>
      <c r="O102" s="254">
        <f t="shared" ref="O102" si="1892">+O101/K101-1</f>
        <v>0.14827394498705249</v>
      </c>
      <c r="P102" s="254">
        <f t="shared" ref="P102" si="1893">+P101/L101-1</f>
        <v>4.7341597879841268E-2</v>
      </c>
      <c r="Q102" s="254">
        <f t="shared" ref="Q102" si="1894">+Q101/M101-1</f>
        <v>0.18936233450683826</v>
      </c>
      <c r="R102" s="254">
        <f t="shared" ref="R102" si="1895">+R101/N101-1</f>
        <v>0.60118817086527954</v>
      </c>
      <c r="S102" s="254">
        <f t="shared" ref="S102" si="1896">+S101/O101-1</f>
        <v>0.87690517116974021</v>
      </c>
      <c r="T102" s="254">
        <f t="shared" ref="T102" si="1897">+T101/P101-1</f>
        <v>0.86608742787142567</v>
      </c>
      <c r="U102" s="254">
        <f t="shared" ref="U102" si="1898">+U101/Q101-1</f>
        <v>0.89616733704522678</v>
      </c>
      <c r="V102" s="254">
        <f t="shared" ref="V102" si="1899">+V101/R101-1</f>
        <v>0.61949176843483134</v>
      </c>
      <c r="W102" s="254">
        <f t="shared" ref="W102" si="1900">+W101/S101-1</f>
        <v>0.16039914050034998</v>
      </c>
      <c r="X102" s="254">
        <f t="shared" ref="X102" si="1901">+X101/T101-1</f>
        <v>3.8127758459646444E-2</v>
      </c>
      <c r="Y102" s="254">
        <f t="shared" ref="Y102" si="1902">+Y101/U101-1</f>
        <v>0.12950192270804961</v>
      </c>
      <c r="Z102" s="254">
        <f t="shared" ref="Z102" si="1903">+Z101/V101-1</f>
        <v>5.4896823262106986E-2</v>
      </c>
      <c r="AA102" s="254">
        <f t="shared" ref="AA102" si="1904">+AA101/W101-1</f>
        <v>7.8974462319217453E-2</v>
      </c>
      <c r="AB102" s="254">
        <f t="shared" ref="AB102" si="1905">+AB101/X101-1</f>
        <v>7.3167768138561629E-2</v>
      </c>
      <c r="AC102" s="254">
        <f t="shared" ref="AC102" si="1906">+AC101/Y101-1</f>
        <v>-9.4366651147799296E-2</v>
      </c>
      <c r="AD102" s="254">
        <f t="shared" ref="AD102" si="1907">+AD101/Z101-1</f>
        <v>-0.12809139711754158</v>
      </c>
      <c r="AE102" s="254">
        <f t="shared" ref="AE102" si="1908">+AE101/AA101-1</f>
        <v>-3.2240013226671693E-2</v>
      </c>
      <c r="AF102" s="254">
        <f t="shared" ref="AF102" si="1909">+AF101/AB101-1</f>
        <v>3.3782447702548124E-2</v>
      </c>
      <c r="AG102" s="254">
        <f t="shared" ref="AG102" si="1910">+AG101/AC101-1</f>
        <v>5.0380477118646905E-2</v>
      </c>
      <c r="AH102" s="254">
        <f t="shared" ref="AH102" si="1911">+AH101/AD101-1</f>
        <v>-2.3133638284373204E-2</v>
      </c>
      <c r="AI102" s="254">
        <f t="shared" ref="AI102" si="1912">+AI101/AE101-1</f>
        <v>-0.11560175572318443</v>
      </c>
      <c r="AJ102" s="254">
        <f t="shared" ref="AJ102" si="1913">+AJ101/AF101-1</f>
        <v>-0.1196448858925403</v>
      </c>
      <c r="AK102" s="254">
        <f t="shared" ref="AK102" si="1914">+AK101/AG101-1</f>
        <v>-1.5860222453595973E-2</v>
      </c>
      <c r="AL102" s="254">
        <f t="shared" ref="AL102" si="1915">+AL101/AH101-1</f>
        <v>-1.1670185536055144E-2</v>
      </c>
      <c r="AM102" s="254">
        <f t="shared" ref="AM102" si="1916">+AM101/AI101-1</f>
        <v>-2.3854031295626466E-2</v>
      </c>
      <c r="AN102" s="254">
        <f t="shared" ref="AN102" si="1917">+AN101/AJ101-1</f>
        <v>6.370286394142699E-2</v>
      </c>
      <c r="AO102" s="254">
        <f t="shared" ref="AO102" si="1918">+AO101/AK101-1</f>
        <v>3.0593285560504002E-2</v>
      </c>
      <c r="AP102" s="254">
        <f t="shared" ref="AP102" si="1919">+AP101/AL101-1</f>
        <v>0.11780132703340618</v>
      </c>
      <c r="AQ102" s="254">
        <f t="shared" ref="AQ102" si="1920">+AQ101/AM101-1</f>
        <v>5.5561378778830717E-2</v>
      </c>
      <c r="AR102" s="254">
        <f t="shared" ref="AR102" si="1921">+AR101/AN101-1</f>
        <v>-0.42399689324354595</v>
      </c>
      <c r="AS102" s="254">
        <f t="shared" ref="AS102" si="1922">+AS101/AO101-1</f>
        <v>-0.28397534348926989</v>
      </c>
      <c r="AT102" s="254">
        <f t="shared" ref="AT102" si="1923">+AT101/AP101-1</f>
        <v>-0.20143350995474074</v>
      </c>
      <c r="AU102" s="44"/>
      <c r="AV102" s="34"/>
      <c r="AW102" s="34"/>
      <c r="AX102" s="34"/>
      <c r="AY102" s="34"/>
      <c r="AZ102" s="254">
        <f t="shared" ref="AZ102" si="1924">+AZ101/AV101-1</f>
        <v>-0.30523314864495699</v>
      </c>
      <c r="BA102" s="254">
        <f t="shared" ref="BA102" si="1925">+BA101/AW101-1</f>
        <v>0.24540943158671369</v>
      </c>
      <c r="BB102" s="254">
        <f t="shared" ref="BB102" si="1926">+BB101/AX101-1</f>
        <v>0.11264990462515079</v>
      </c>
      <c r="BC102" s="254">
        <f t="shared" ref="BC102" si="1927">+BC101/AY101-1</f>
        <v>0.15863502179403799</v>
      </c>
      <c r="BD102" s="254">
        <f t="shared" ref="BD102" si="1928">+BD101/AZ101-1</f>
        <v>0.40089397389007897</v>
      </c>
      <c r="BE102" s="254">
        <f t="shared" ref="BE102" si="1929">+BE101/BA101-1</f>
        <v>0.58635205831682402</v>
      </c>
      <c r="BF102" s="254">
        <f t="shared" ref="BF102" si="1930">+BF101/BB101-1</f>
        <v>0.57756085097429177</v>
      </c>
      <c r="BG102" s="254">
        <f t="shared" ref="BG102" si="1931">+BG101/BC101-1</f>
        <v>0.17042187968527789</v>
      </c>
      <c r="BH102" s="254">
        <f t="shared" ref="BH102" si="1932">+BH101/BD101-1</f>
        <v>0.22482619706217832</v>
      </c>
      <c r="BI102" s="254">
        <f t="shared" ref="BI102" si="1933">+BI101/BE101-1</f>
        <v>4.6353678312203161E-3</v>
      </c>
      <c r="BJ102" s="254">
        <f t="shared" ref="BJ102" si="1934">+BJ101/BF101-1</f>
        <v>-7.2947371697035801E-2</v>
      </c>
      <c r="BK102" s="254">
        <f t="shared" ref="BK102:BT102" si="1935">+BK101/BG101-1</f>
        <v>8.8214842789754888E-2</v>
      </c>
      <c r="BL102" s="254">
        <f t="shared" si="1935"/>
        <v>0.19916992513219611</v>
      </c>
      <c r="BM102" s="254">
        <f t="shared" si="1935"/>
        <v>0.40567689962422526</v>
      </c>
      <c r="BN102" s="254">
        <f t="shared" si="1935"/>
        <v>0.26396773920606531</v>
      </c>
      <c r="BO102" s="254">
        <f t="shared" si="1935"/>
        <v>0.29131177929035923</v>
      </c>
      <c r="BP102" s="254">
        <f t="shared" si="1935"/>
        <v>0.13784263799914576</v>
      </c>
      <c r="BQ102" s="254">
        <f t="shared" si="1935"/>
        <v>0.12868974222895524</v>
      </c>
      <c r="BR102" s="254">
        <f t="shared" si="1935"/>
        <v>0.26022620282043496</v>
      </c>
      <c r="BS102" s="254">
        <f t="shared" si="1935"/>
        <v>0.21561523821113693</v>
      </c>
      <c r="BT102" s="254">
        <f t="shared" si="1935"/>
        <v>0.17900408336964135</v>
      </c>
    </row>
    <row r="103" spans="1:72">
      <c r="A103" s="244" t="s">
        <v>366</v>
      </c>
      <c r="B103" s="34"/>
      <c r="C103" s="247">
        <f>+C101/C93</f>
        <v>-0.42404479824594188</v>
      </c>
      <c r="D103" s="247">
        <f t="shared" ref="D103:AT103" si="1936">+D101/D93</f>
        <v>-0.39436027102565829</v>
      </c>
      <c r="E103" s="247">
        <f t="shared" si="1936"/>
        <v>-0.46592017340749503</v>
      </c>
      <c r="F103" s="247">
        <f t="shared" si="1936"/>
        <v>-0.4614213022854679</v>
      </c>
      <c r="G103" s="247">
        <f t="shared" si="1936"/>
        <v>-0.37754827545913577</v>
      </c>
      <c r="H103" s="247">
        <f t="shared" si="1936"/>
        <v>-0.47160120878481343</v>
      </c>
      <c r="I103" s="247">
        <f t="shared" si="1936"/>
        <v>-0.48290241465977551</v>
      </c>
      <c r="J103" s="247">
        <f t="shared" si="1936"/>
        <v>-0.4820553323966742</v>
      </c>
      <c r="K103" s="247">
        <f t="shared" si="1936"/>
        <v>-0.41560487037371335</v>
      </c>
      <c r="L103" s="247">
        <f t="shared" si="1936"/>
        <v>-0.45140847057274558</v>
      </c>
      <c r="M103" s="247">
        <f t="shared" si="1936"/>
        <v>-0.48140632850661297</v>
      </c>
      <c r="N103" s="247">
        <f t="shared" si="1936"/>
        <v>-0.44513203991191358</v>
      </c>
      <c r="O103" s="247">
        <f t="shared" si="1936"/>
        <v>-0.41938425032794358</v>
      </c>
      <c r="P103" s="247">
        <f t="shared" si="1936"/>
        <v>-0.43885242473015623</v>
      </c>
      <c r="Q103" s="247">
        <f t="shared" si="1936"/>
        <v>-0.47010078969243552</v>
      </c>
      <c r="R103" s="247">
        <f t="shared" si="1936"/>
        <v>-0.47515157944770425</v>
      </c>
      <c r="S103" s="247">
        <f t="shared" si="1936"/>
        <v>-0.45390759132884489</v>
      </c>
      <c r="T103" s="247">
        <f t="shared" si="1936"/>
        <v>-0.47105436424755115</v>
      </c>
      <c r="U103" s="247">
        <f t="shared" si="1936"/>
        <v>-0.49569749594285434</v>
      </c>
      <c r="V103" s="247">
        <f t="shared" si="1936"/>
        <v>-0.53707188469730915</v>
      </c>
      <c r="W103" s="247">
        <f t="shared" si="1936"/>
        <v>-0.47008510462620023</v>
      </c>
      <c r="X103" s="247">
        <f t="shared" si="1936"/>
        <v>-0.54078278288561299</v>
      </c>
      <c r="Y103" s="247">
        <f t="shared" si="1936"/>
        <v>-0.59903295277657576</v>
      </c>
      <c r="Z103" s="247">
        <f t="shared" si="1936"/>
        <v>-0.60852051799647111</v>
      </c>
      <c r="AA103" s="247">
        <f t="shared" si="1936"/>
        <v>-0.51544925221869531</v>
      </c>
      <c r="AB103" s="247">
        <f t="shared" si="1936"/>
        <v>-0.58050000393426893</v>
      </c>
      <c r="AC103" s="247">
        <f t="shared" si="1936"/>
        <v>-0.60985820531704127</v>
      </c>
      <c r="AD103" s="247">
        <f t="shared" si="1936"/>
        <v>-0.51864772683967841</v>
      </c>
      <c r="AE103" s="247">
        <f t="shared" si="1936"/>
        <v>-0.56942655603505055</v>
      </c>
      <c r="AF103" s="247">
        <f t="shared" si="1936"/>
        <v>-0.5749950052630447</v>
      </c>
      <c r="AG103" s="247">
        <f t="shared" si="1936"/>
        <v>-0.59602113401589252</v>
      </c>
      <c r="AH103" s="247">
        <f t="shared" si="1936"/>
        <v>-0.50706709805224293</v>
      </c>
      <c r="AI103" s="247">
        <f t="shared" si="1936"/>
        <v>-0.50330478135578527</v>
      </c>
      <c r="AJ103" s="247">
        <f t="shared" si="1936"/>
        <v>-0.54882495266248854</v>
      </c>
      <c r="AK103" s="247">
        <f t="shared" si="1936"/>
        <v>-0.52919326775872544</v>
      </c>
      <c r="AL103" s="247">
        <f t="shared" si="1936"/>
        <v>-0.4824759699899116</v>
      </c>
      <c r="AM103" s="247">
        <f t="shared" si="1936"/>
        <v>-0.49818124064781988</v>
      </c>
      <c r="AN103" s="247">
        <f t="shared" si="1936"/>
        <v>-0.50859663909196162</v>
      </c>
      <c r="AO103" s="247">
        <f t="shared" si="1936"/>
        <v>-0.49857975858482906</v>
      </c>
      <c r="AP103" s="247">
        <f t="shared" si="1936"/>
        <v>-0.4647821561827658</v>
      </c>
      <c r="AQ103" s="247">
        <f t="shared" si="1936"/>
        <v>-0.51372185026744766</v>
      </c>
      <c r="AR103" s="247">
        <f t="shared" si="1936"/>
        <v>-2.3948616093213593</v>
      </c>
      <c r="AS103" s="247">
        <f t="shared" si="1936"/>
        <v>-0.50215785451766681</v>
      </c>
      <c r="AT103" s="247">
        <f t="shared" si="1936"/>
        <v>-0.36853167660802405</v>
      </c>
      <c r="AU103" s="44"/>
      <c r="AV103" s="247">
        <f t="shared" ref="AV103:BK103" si="1937">+AV101/AV93</f>
        <v>-0.51372185026744766</v>
      </c>
      <c r="AW103" s="247">
        <f t="shared" si="1937"/>
        <v>-2.3948616093213593</v>
      </c>
      <c r="AX103" s="247">
        <f t="shared" si="1937"/>
        <v>-0.50215785451766681</v>
      </c>
      <c r="AY103" s="247">
        <f t="shared" si="1937"/>
        <v>-0.36853167660802405</v>
      </c>
      <c r="AZ103" s="247">
        <f t="shared" si="1937"/>
        <v>-0.57437131582129619</v>
      </c>
      <c r="BA103" s="247">
        <f t="shared" si="1937"/>
        <v>-0.45771227551660143</v>
      </c>
      <c r="BB103" s="247">
        <f t="shared" si="1937"/>
        <v>-0.42023668492054189</v>
      </c>
      <c r="BC103" s="247">
        <f t="shared" si="1937"/>
        <v>-0.41074001675931637</v>
      </c>
      <c r="BD103" s="247">
        <f t="shared" si="1937"/>
        <v>-0.45309547859372551</v>
      </c>
      <c r="BE103" s="247">
        <f t="shared" si="1937"/>
        <v>-0.4017448805975552</v>
      </c>
      <c r="BF103" s="247">
        <f t="shared" si="1937"/>
        <v>-0.44926062578906317</v>
      </c>
      <c r="BG103" s="247">
        <f t="shared" si="1937"/>
        <v>-0.37482477701597594</v>
      </c>
      <c r="BH103" s="247">
        <f t="shared" si="1937"/>
        <v>-0.46807842505346148</v>
      </c>
      <c r="BI103" s="247">
        <f t="shared" si="1937"/>
        <v>-0.40556841971474189</v>
      </c>
      <c r="BJ103" s="247">
        <f t="shared" si="1937"/>
        <v>-0.41129412553702877</v>
      </c>
      <c r="BK103" s="247">
        <f t="shared" si="1937"/>
        <v>-0.39896872332691546</v>
      </c>
      <c r="BL103" s="247">
        <f t="shared" ref="BL103:BM103" si="1938">+BL101/BL93</f>
        <v>-0.45632179025005326</v>
      </c>
      <c r="BM103" s="247">
        <f t="shared" si="1938"/>
        <v>-0.40488179453919809</v>
      </c>
      <c r="BN103" s="247">
        <f t="shared" ref="BN103:BP103" si="1939">+BN101/BN93</f>
        <v>-0.40341684364099456</v>
      </c>
      <c r="BO103" s="247">
        <f t="shared" si="1939"/>
        <v>-0.41470509298690927</v>
      </c>
      <c r="BP103" s="247">
        <f t="shared" si="1939"/>
        <v>-0.473062239538178</v>
      </c>
      <c r="BQ103" s="247">
        <f t="shared" ref="BQ103:BR103" si="1940">+BQ101/BQ93</f>
        <v>-0.4225804257321279</v>
      </c>
      <c r="BR103" s="247">
        <f t="shared" si="1940"/>
        <v>-0.445842482761107</v>
      </c>
      <c r="BS103" s="247">
        <f t="shared" ref="BS103:BT103" si="1941">+BS101/BS93</f>
        <v>-0.384898112003699</v>
      </c>
      <c r="BT103" s="247">
        <f t="shared" si="1941"/>
        <v>-0.45194436816628031</v>
      </c>
    </row>
    <row r="104" spans="1:72">
      <c r="A104" s="244" t="s">
        <v>371</v>
      </c>
      <c r="B104" s="34"/>
      <c r="C104" s="247"/>
      <c r="D104" s="247"/>
      <c r="E104" s="247"/>
      <c r="F104" s="247"/>
      <c r="G104" s="248">
        <f t="shared" ref="G104" si="1942">+(G103-C103)*10000</f>
        <v>464.96522786806105</v>
      </c>
      <c r="H104" s="248">
        <f t="shared" ref="H104" si="1943">+(H103-D103)*10000</f>
        <v>-772.40937759155133</v>
      </c>
      <c r="I104" s="248">
        <f t="shared" ref="I104" si="1944">+(I103-E103)*10000</f>
        <v>-169.82241252280483</v>
      </c>
      <c r="J104" s="248">
        <f t="shared" ref="J104" si="1945">+(J103-F103)*10000</f>
        <v>-206.34030111206292</v>
      </c>
      <c r="K104" s="248">
        <f t="shared" ref="K104" si="1946">+(K103-G103)*10000</f>
        <v>-380.56594914577579</v>
      </c>
      <c r="L104" s="248">
        <f t="shared" ref="L104" si="1947">+(L103-H103)*10000</f>
        <v>201.92738212067852</v>
      </c>
      <c r="M104" s="248">
        <f t="shared" ref="M104" si="1948">+(M103-I103)*10000</f>
        <v>14.960861531625458</v>
      </c>
      <c r="N104" s="248">
        <f t="shared" ref="N104" si="1949">+(N103-J103)*10000</f>
        <v>369.23292484760617</v>
      </c>
      <c r="O104" s="248">
        <f t="shared" ref="O104" si="1950">+(O103-K103)*10000</f>
        <v>-37.793799542302217</v>
      </c>
      <c r="P104" s="248">
        <f t="shared" ref="P104" si="1951">+(P103-L103)*10000</f>
        <v>125.56045842589347</v>
      </c>
      <c r="Q104" s="248">
        <f t="shared" ref="Q104" si="1952">+(Q103-M103)*10000</f>
        <v>113.05538814177451</v>
      </c>
      <c r="R104" s="248">
        <f t="shared" ref="R104" si="1953">+(R103-N103)*10000</f>
        <v>-300.19539535790676</v>
      </c>
      <c r="S104" s="248">
        <f t="shared" ref="S104" si="1954">+(S103-O103)*10000</f>
        <v>-345.2334100090132</v>
      </c>
      <c r="T104" s="248">
        <f t="shared" ref="T104" si="1955">+(T103-P103)*10000</f>
        <v>-322.01939517394919</v>
      </c>
      <c r="U104" s="248">
        <f t="shared" ref="U104" si="1956">+(U103-Q103)*10000</f>
        <v>-255.96706250418822</v>
      </c>
      <c r="V104" s="248">
        <f t="shared" ref="V104" si="1957">+(V103-R103)*10000</f>
        <v>-619.20305249604905</v>
      </c>
      <c r="W104" s="248">
        <f t="shared" ref="W104" si="1958">+(W103-S103)*10000</f>
        <v>-161.77513297355338</v>
      </c>
      <c r="X104" s="248">
        <f t="shared" ref="X104" si="1959">+(X103-T103)*10000</f>
        <v>-697.28418638061839</v>
      </c>
      <c r="Y104" s="248">
        <f t="shared" ref="Y104" si="1960">+(Y103-U103)*10000</f>
        <v>-1033.3545683372142</v>
      </c>
      <c r="Z104" s="248">
        <f t="shared" ref="Z104" si="1961">+(Z103-V103)*10000</f>
        <v>-714.48633299161952</v>
      </c>
      <c r="AA104" s="248">
        <f t="shared" ref="AA104" si="1962">+(AA103-W103)*10000</f>
        <v>-453.64147592495073</v>
      </c>
      <c r="AB104" s="248">
        <f t="shared" ref="AB104" si="1963">+(AB103-X103)*10000</f>
        <v>-397.17221048655938</v>
      </c>
      <c r="AC104" s="248">
        <f t="shared" ref="AC104" si="1964">+(AC103-Y103)*10000</f>
        <v>-108.25252540465513</v>
      </c>
      <c r="AD104" s="248">
        <f t="shared" ref="AD104" si="1965">+(AD103-Z103)*10000</f>
        <v>898.72791156792698</v>
      </c>
      <c r="AE104" s="248">
        <f t="shared" ref="AE104" si="1966">+(AE103-AA103)*10000</f>
        <v>-539.77303816355243</v>
      </c>
      <c r="AF104" s="248">
        <f t="shared" ref="AF104" si="1967">+(AF103-AB103)*10000</f>
        <v>55.049986712242259</v>
      </c>
      <c r="AG104" s="248">
        <f t="shared" ref="AG104" si="1968">+(AG103-AC103)*10000</f>
        <v>138.37071301148751</v>
      </c>
      <c r="AH104" s="248">
        <f t="shared" ref="AH104" si="1969">+(AH103-AD103)*10000</f>
        <v>115.80628787435488</v>
      </c>
      <c r="AI104" s="248">
        <f t="shared" ref="AI104" si="1970">+(AI103-AE103)*10000</f>
        <v>661.21774679265275</v>
      </c>
      <c r="AJ104" s="248">
        <f t="shared" ref="AJ104" si="1971">+(AJ103-AF103)*10000</f>
        <v>261.70052600556158</v>
      </c>
      <c r="AK104" s="248">
        <f t="shared" ref="AK104" si="1972">+(AK103-AG103)*10000</f>
        <v>668.27866257167079</v>
      </c>
      <c r="AL104" s="248">
        <f t="shared" ref="AL104" si="1973">+(AL103-AH103)*10000</f>
        <v>245.91128062331325</v>
      </c>
      <c r="AM104" s="248">
        <f t="shared" ref="AM104" si="1974">+(AM103-AI103)*10000</f>
        <v>51.235407079653903</v>
      </c>
      <c r="AN104" s="248">
        <f t="shared" ref="AN104" si="1975">+(AN103-AJ103)*10000</f>
        <v>402.28313570526922</v>
      </c>
      <c r="AO104" s="248">
        <f t="shared" ref="AO104" si="1976">+(AO103-AK103)*10000</f>
        <v>306.13509173896381</v>
      </c>
      <c r="AP104" s="248">
        <f t="shared" ref="AP104" si="1977">+(AP103-AL103)*10000</f>
        <v>176.93813807145798</v>
      </c>
      <c r="AQ104" s="248">
        <f t="shared" ref="AQ104" si="1978">+(AQ103-AM103)*10000</f>
        <v>-155.40609619627776</v>
      </c>
      <c r="AR104" s="248">
        <f t="shared" ref="AR104" si="1979">+(AR103-AN103)*10000</f>
        <v>-18862.649702293977</v>
      </c>
      <c r="AS104" s="248">
        <f t="shared" ref="AS104" si="1980">+(AS103-AO103)*10000</f>
        <v>-35.780959328377548</v>
      </c>
      <c r="AT104" s="248">
        <f t="shared" ref="AT104" si="1981">+(AT103-AP103)*10000</f>
        <v>962.50479574741757</v>
      </c>
      <c r="AU104" s="44"/>
      <c r="AV104" s="247"/>
      <c r="AW104" s="247"/>
      <c r="AX104" s="247"/>
      <c r="AY104" s="247"/>
      <c r="AZ104" s="248">
        <f t="shared" ref="AZ104" si="1982">+(AZ103-AV103)*10000</f>
        <v>-606.4946555384854</v>
      </c>
      <c r="BA104" s="248">
        <f t="shared" ref="BA104" si="1983">+(BA103-AW103)*10000</f>
        <v>19371.493338047578</v>
      </c>
      <c r="BB104" s="248">
        <f t="shared" ref="BB104" si="1984">+(BB103-AX103)*10000</f>
        <v>819.21169597124924</v>
      </c>
      <c r="BC104" s="248">
        <f t="shared" ref="BC104" si="1985">+(BC103-AY103)*10000</f>
        <v>-422.08340151292322</v>
      </c>
      <c r="BD104" s="248">
        <f t="shared" ref="BD104" si="1986">+(BD103-AZ103)*10000</f>
        <v>1212.7583722757067</v>
      </c>
      <c r="BE104" s="248">
        <f t="shared" ref="BE104" si="1987">+(BE103-BA103)*10000</f>
        <v>559.67394919046228</v>
      </c>
      <c r="BF104" s="248">
        <f t="shared" ref="BF104" si="1988">+(BF103-BB103)*10000</f>
        <v>-290.23940868521282</v>
      </c>
      <c r="BG104" s="248">
        <f t="shared" ref="BG104" si="1989">+(BG103-BC103)*10000</f>
        <v>359.1523974334043</v>
      </c>
      <c r="BH104" s="248">
        <f t="shared" ref="BH104" si="1990">+(BH103-BD103)*10000</f>
        <v>-149.82946459735967</v>
      </c>
      <c r="BI104" s="248">
        <f t="shared" ref="BI104" si="1991">+(BI103-BE103)*10000</f>
        <v>-38.235391171866915</v>
      </c>
      <c r="BJ104" s="248">
        <f t="shared" ref="BJ104" si="1992">+(BJ103-BF103)*10000</f>
        <v>379.66500252034405</v>
      </c>
      <c r="BK104" s="248">
        <f t="shared" ref="BK104:BT104" si="1993">+(BK103-BG103)*10000</f>
        <v>-241.43946310939523</v>
      </c>
      <c r="BL104" s="248">
        <f t="shared" si="1993"/>
        <v>117.56634803408217</v>
      </c>
      <c r="BM104" s="248">
        <f t="shared" si="1993"/>
        <v>6.8662517554379798</v>
      </c>
      <c r="BN104" s="248">
        <f t="shared" si="1993"/>
        <v>78.77281896034205</v>
      </c>
      <c r="BO104" s="248">
        <f t="shared" si="1993"/>
        <v>-157.36369659993809</v>
      </c>
      <c r="BP104" s="248">
        <f t="shared" si="1993"/>
        <v>-167.40449288124736</v>
      </c>
      <c r="BQ104" s="248">
        <f t="shared" si="1993"/>
        <v>-176.98631192929804</v>
      </c>
      <c r="BR104" s="248">
        <f t="shared" si="1993"/>
        <v>-424.25639120112436</v>
      </c>
      <c r="BS104" s="248">
        <f t="shared" si="1993"/>
        <v>298.06980983210275</v>
      </c>
      <c r="BT104" s="248">
        <f t="shared" si="1993"/>
        <v>211.17871371897689</v>
      </c>
    </row>
    <row r="105" spans="1:72">
      <c r="A105" s="249" t="s">
        <v>47</v>
      </c>
      <c r="B105" s="249"/>
      <c r="C105" s="34">
        <f>+'Country (Q)'!C48</f>
        <v>97.587000000000003</v>
      </c>
      <c r="D105" s="34">
        <f>+'Country (Q)'!D48</f>
        <v>260.846</v>
      </c>
      <c r="E105" s="34">
        <f>+'Country (Q)'!E48</f>
        <v>22.044</v>
      </c>
      <c r="F105" s="34">
        <f>+'Country (Q)'!F48</f>
        <v>153.053</v>
      </c>
      <c r="G105" s="34">
        <f>+'Country (Q)'!G48</f>
        <v>290.923</v>
      </c>
      <c r="H105" s="34">
        <f>+'Country (Q)'!H48</f>
        <v>177.49</v>
      </c>
      <c r="I105" s="34">
        <f>+'Country (Q)'!I48</f>
        <v>88.721000000000004</v>
      </c>
      <c r="J105" s="34">
        <f>+'Country (Q)'!J48</f>
        <v>220.511</v>
      </c>
      <c r="K105" s="34">
        <f>+'Country (Q)'!K48</f>
        <v>320.68900000000002</v>
      </c>
      <c r="L105" s="34">
        <f>+'Country (Q)'!L48</f>
        <v>327.29000000000002</v>
      </c>
      <c r="M105" s="34">
        <f>+'Country (Q)'!M48</f>
        <v>92.47</v>
      </c>
      <c r="N105" s="34">
        <f>+'Country (Q)'!N48</f>
        <v>245.78200000000001</v>
      </c>
      <c r="O105" s="34">
        <f>+'Country (Q)'!O48</f>
        <v>367.18599999999998</v>
      </c>
      <c r="P105" s="34">
        <f>+'Country (Q)'!P48</f>
        <v>402.005</v>
      </c>
      <c r="Q105" s="34">
        <f>+'Country (Q)'!Q48</f>
        <v>221.01599999999999</v>
      </c>
      <c r="R105" s="34">
        <f>+'Country (Q)'!R48</f>
        <v>534.31100000000004</v>
      </c>
      <c r="S105" s="34">
        <f>+'Country (Q)'!S48</f>
        <v>611.76599999999996</v>
      </c>
      <c r="T105" s="34">
        <f>+'Country (Q)'!T48</f>
        <v>387.87799999999999</v>
      </c>
      <c r="U105" s="34">
        <f>+'Country (Q)'!U48</f>
        <v>98.71</v>
      </c>
      <c r="V105" s="34">
        <f>+'Country (Q)'!V48</f>
        <v>138.79</v>
      </c>
      <c r="W105" s="34">
        <f>+'Country (Q)'!W48</f>
        <v>244.94</v>
      </c>
      <c r="X105" s="34">
        <f>+'Country (Q)'!X48</f>
        <v>-137.21799999999999</v>
      </c>
      <c r="Y105" s="34">
        <f>+'Country (Q)'!Y48</f>
        <v>-412.82</v>
      </c>
      <c r="Z105" s="34">
        <f>+'Country (Q)'!Z48</f>
        <v>-469.68200000000002</v>
      </c>
      <c r="AA105" s="34">
        <f>+'Country (Q)'!AA48</f>
        <v>-150.917</v>
      </c>
      <c r="AB105" s="34">
        <f>+'Country (Q)'!AB48</f>
        <v>-276.93200000000002</v>
      </c>
      <c r="AC105" s="34">
        <f>+'Country (Q)'!AC48</f>
        <v>-396.18299999999999</v>
      </c>
      <c r="AD105" s="34">
        <f>+'Country (Q)'!AD48</f>
        <v>26.495000000000001</v>
      </c>
      <c r="AE105" s="34">
        <f>+'Country (Q)'!AE48</f>
        <v>-333.20400000000001</v>
      </c>
      <c r="AF105" s="34">
        <f>+'Country (Q)'!AF48</f>
        <v>-293.38299999999998</v>
      </c>
      <c r="AG105" s="34">
        <f>+'Country (Q)'!AG48</f>
        <v>-339.93200000000002</v>
      </c>
      <c r="AH105" s="34">
        <f>+'Country (Q)'!AH48</f>
        <v>119.797</v>
      </c>
      <c r="AI105" s="34">
        <f>+'Country (Q)'!AI48</f>
        <v>123.922</v>
      </c>
      <c r="AJ105" s="34">
        <f>+'Country (Q)'!AJ48</f>
        <v>-5.8970000000000002</v>
      </c>
      <c r="AK105" s="34">
        <f>+'Country (Q)'!AK48</f>
        <v>61.31</v>
      </c>
      <c r="AL105" s="34">
        <f>+'Country (Q)'!AL48</f>
        <v>337.37799999999999</v>
      </c>
      <c r="AM105" s="34">
        <f>+'Country (Q)'!AM48</f>
        <v>106.04</v>
      </c>
      <c r="AN105" s="34">
        <f>+'Country (Q)'!AN48</f>
        <v>232.96899999999999</v>
      </c>
      <c r="AO105" s="34">
        <f>+'Country (Q)'!AO48</f>
        <v>231.71799999999999</v>
      </c>
      <c r="AP105" s="34">
        <f>+'Country (Q)'!AP48</f>
        <v>540.84100000000001</v>
      </c>
      <c r="AQ105" s="34">
        <f>+'Country (Q)'!AQ48</f>
        <v>58.033000000000001</v>
      </c>
      <c r="AR105" s="34">
        <f>+'Country (Q)'!AR48</f>
        <v>-1069.7739999999999</v>
      </c>
      <c r="AS105" s="34">
        <f>+'Country (Q)'!AS48</f>
        <v>168.875</v>
      </c>
      <c r="AT105" s="34">
        <f>+'Country (Q)'!AT48</f>
        <v>1096.4770000000001</v>
      </c>
      <c r="AU105" s="44"/>
      <c r="AV105" s="34">
        <f>+'Country (Q)'!AV48</f>
        <v>58.033000000000001</v>
      </c>
      <c r="AW105" s="34">
        <f>+'Country (Q)'!AW48</f>
        <v>-1069.7739999999999</v>
      </c>
      <c r="AX105" s="34">
        <f>+'Country (Q)'!AX48</f>
        <v>168.875</v>
      </c>
      <c r="AY105" s="34">
        <f>+'Country (Q)'!AY48</f>
        <v>1096.4770000000001</v>
      </c>
      <c r="AZ105" s="34">
        <f>+'Country (Q)'!AZ48</f>
        <v>-99.78</v>
      </c>
      <c r="BA105" s="34">
        <f>+'Country (Q)'!BA48</f>
        <v>351.12299999999999</v>
      </c>
      <c r="BB105" s="34">
        <f>+'Country (Q)'!BB48</f>
        <v>691.09500000000003</v>
      </c>
      <c r="BC105" s="34">
        <f>+'Country (Q)'!BC48</f>
        <v>1023.717</v>
      </c>
      <c r="BD105" s="34">
        <f>+'Country (Q)'!BD48</f>
        <v>706.68399999999997</v>
      </c>
      <c r="BE105" s="34">
        <f>+'Country (Q)'!BE48</f>
        <v>1316.4590000000001</v>
      </c>
      <c r="BF105" s="34">
        <f>+'Country (Q)'!BF48</f>
        <v>1125.0650000000001</v>
      </c>
      <c r="BG105" s="34">
        <f>+'Country (Q)'!BG48</f>
        <v>1816.5129999999999</v>
      </c>
      <c r="BH105" s="34">
        <f>+'Country (Q)'!BH48</f>
        <v>638.95100000000002</v>
      </c>
      <c r="BI105" s="34">
        <f>+'Country (Q)'!BI48</f>
        <v>1312.3050000000001</v>
      </c>
      <c r="BJ105" s="34">
        <f>+'Country (Q)'!BJ48</f>
        <v>1237.069</v>
      </c>
      <c r="BK105" s="34">
        <f>+'Country (Q)'!BK48</f>
        <v>1592.826</v>
      </c>
      <c r="BL105" s="34">
        <f>+'Country (Q)'!BL48</f>
        <v>887.84199999999998</v>
      </c>
      <c r="BM105" s="34">
        <f>+'Country (Q)'!BM48</f>
        <v>1784.0840000000001</v>
      </c>
      <c r="BN105" s="34">
        <f>+'Country (Q)'!BN48</f>
        <v>1593.075</v>
      </c>
      <c r="BO105" s="34">
        <f>+'Country (Q)'!BO48</f>
        <v>1727.9069999999999</v>
      </c>
      <c r="BP105" s="34">
        <f>+'Country (Q)'!BP48</f>
        <v>811.12800000000004</v>
      </c>
      <c r="BQ105" s="34">
        <f>+'Country (Q)'!BQ48</f>
        <v>1753.644</v>
      </c>
      <c r="BR105" s="34">
        <f>+'Country (Q)'!BR48</f>
        <v>1383.11</v>
      </c>
      <c r="BS105" s="34">
        <f>+'Country (Q)'!BS48</f>
        <v>2498.828</v>
      </c>
      <c r="BT105" s="34">
        <f>+'Country (Q)'!BT48</f>
        <v>1234.694</v>
      </c>
    </row>
    <row r="106" spans="1:72">
      <c r="A106" s="253" t="s">
        <v>58</v>
      </c>
      <c r="B106" s="33"/>
      <c r="C106" s="34"/>
      <c r="D106" s="34"/>
      <c r="E106" s="34"/>
      <c r="F106" s="34"/>
      <c r="G106" s="254">
        <f>+G105/C105-1</f>
        <v>1.981165524096447</v>
      </c>
      <c r="H106" s="254">
        <f t="shared" ref="H106" si="1994">+H105/D105-1</f>
        <v>-0.31956020027142451</v>
      </c>
      <c r="I106" s="254">
        <f t="shared" ref="I106" si="1995">+I105/E105-1</f>
        <v>3.0247232807113047</v>
      </c>
      <c r="J106" s="254">
        <f t="shared" ref="J106" si="1996">+J105/F105-1</f>
        <v>0.44074928292813609</v>
      </c>
      <c r="K106" s="254">
        <f t="shared" ref="K106" si="1997">+K105/G105-1</f>
        <v>0.10231573302901453</v>
      </c>
      <c r="L106" s="254">
        <f t="shared" ref="L106" si="1998">+L105/H105-1</f>
        <v>0.84399121077243788</v>
      </c>
      <c r="M106" s="254">
        <f t="shared" ref="M106" si="1999">+M105/I105-1</f>
        <v>4.2256061135469647E-2</v>
      </c>
      <c r="N106" s="254">
        <f t="shared" ref="N106" si="2000">+N105/J105-1</f>
        <v>0.114601992644358</v>
      </c>
      <c r="O106" s="254">
        <f t="shared" ref="O106" si="2001">+O105/K105-1</f>
        <v>0.14499094137934243</v>
      </c>
      <c r="P106" s="254">
        <f t="shared" ref="P106" si="2002">+P105/L105-1</f>
        <v>0.22828378502245705</v>
      </c>
      <c r="Q106" s="254">
        <f t="shared" ref="Q106" si="2003">+Q105/M105-1</f>
        <v>1.3901373418405969</v>
      </c>
      <c r="R106" s="254">
        <f t="shared" ref="R106" si="2004">+R105/N105-1</f>
        <v>1.1739224190542838</v>
      </c>
      <c r="S106" s="254">
        <f t="shared" ref="S106" si="2005">+S105/O105-1</f>
        <v>0.66609293382645318</v>
      </c>
      <c r="T106" s="254">
        <f t="shared" ref="T106" si="2006">+T105/P105-1</f>
        <v>-3.5141353963259236E-2</v>
      </c>
      <c r="U106" s="254">
        <f t="shared" ref="U106" si="2007">+U105/Q105-1</f>
        <v>-0.55338075071488035</v>
      </c>
      <c r="V106" s="254">
        <f t="shared" ref="V106" si="2008">+V105/R105-1</f>
        <v>-0.7402449135428617</v>
      </c>
      <c r="W106" s="254">
        <f t="shared" ref="W106" si="2009">+W105/S105-1</f>
        <v>-0.59961815465390367</v>
      </c>
      <c r="X106" s="254">
        <f t="shared" ref="X106" si="2010">+X105/T105-1</f>
        <v>-1.3537658748369332</v>
      </c>
      <c r="Y106" s="254">
        <f t="shared" ref="Y106" si="2011">+Y105/U105-1</f>
        <v>-5.1821497315368257</v>
      </c>
      <c r="Z106" s="254">
        <f t="shared" ref="Z106" si="2012">+Z105/V105-1</f>
        <v>-4.3841198933640761</v>
      </c>
      <c r="AA106" s="254">
        <f t="shared" ref="AA106" si="2013">+AA105/W105-1</f>
        <v>-1.6161386461990692</v>
      </c>
      <c r="AB106" s="254">
        <f t="shared" ref="AB106" si="2014">+AB105/X105-1</f>
        <v>1.0181900333775453</v>
      </c>
      <c r="AC106" s="254">
        <f t="shared" ref="AC106" si="2015">+AC105/Y105-1</f>
        <v>-4.030085751659318E-2</v>
      </c>
      <c r="AD106" s="254">
        <f t="shared" ref="AD106" si="2016">+AD105/Z105-1</f>
        <v>-1.0564105075348853</v>
      </c>
      <c r="AE106" s="254">
        <f t="shared" ref="AE106" si="2017">+AE105/AA105-1</f>
        <v>1.2078625999721702</v>
      </c>
      <c r="AF106" s="254">
        <f t="shared" ref="AF106" si="2018">+AF105/AB105-1</f>
        <v>5.9404474744702451E-2</v>
      </c>
      <c r="AG106" s="254">
        <f t="shared" ref="AG106" si="2019">+AG105/AC105-1</f>
        <v>-0.14198236673456455</v>
      </c>
      <c r="AH106" s="254">
        <f t="shared" ref="AH106" si="2020">+AH105/AD105-1</f>
        <v>3.5214946216267213</v>
      </c>
      <c r="AI106" s="254">
        <f t="shared" ref="AI106" si="2021">+AI105/AE105-1</f>
        <v>-1.3719103011968643</v>
      </c>
      <c r="AJ106" s="254">
        <f t="shared" ref="AJ106" si="2022">+AJ105/AF105-1</f>
        <v>-0.97989999420552654</v>
      </c>
      <c r="AK106" s="254">
        <f t="shared" ref="AK106" si="2023">+AK105/AG105-1</f>
        <v>-1.180359601332031</v>
      </c>
      <c r="AL106" s="254">
        <f t="shared" ref="AL106" si="2024">+AL105/AH105-1</f>
        <v>1.8162474853293489</v>
      </c>
      <c r="AM106" s="254">
        <f t="shared" ref="AM106" si="2025">+AM105/AI105-1</f>
        <v>-0.14430044705540579</v>
      </c>
      <c r="AN106" s="254">
        <f t="shared" ref="AN106" si="2026">+AN105/AJ105-1</f>
        <v>-40.506359165677459</v>
      </c>
      <c r="AO106" s="254">
        <f t="shared" ref="AO106" si="2027">+AO105/AK105-1</f>
        <v>2.7794487033110418</v>
      </c>
      <c r="AP106" s="254">
        <f t="shared" ref="AP106" si="2028">+AP105/AL105-1</f>
        <v>0.60307133245202715</v>
      </c>
      <c r="AQ106" s="254">
        <f t="shared" ref="AQ106" si="2029">+AQ105/AM105-1</f>
        <v>-0.45272538664654849</v>
      </c>
      <c r="AR106" s="254">
        <f t="shared" ref="AR106" si="2030">+AR105/AN105-1</f>
        <v>-5.5919156625988862</v>
      </c>
      <c r="AS106" s="254">
        <f t="shared" ref="AS106" si="2031">+AS105/AO105-1</f>
        <v>-0.27120465393279758</v>
      </c>
      <c r="AT106" s="254">
        <f t="shared" ref="AT106" si="2032">+AT105/AP105-1</f>
        <v>1.0273555444206339</v>
      </c>
      <c r="AU106" s="44"/>
      <c r="AV106" s="34"/>
      <c r="AW106" s="34"/>
      <c r="AX106" s="34"/>
      <c r="AY106" s="34"/>
      <c r="AZ106" s="254">
        <f t="shared" ref="AZ106" si="2033">+AZ105/AV105-1</f>
        <v>-2.7193665672979166</v>
      </c>
      <c r="BA106" s="254">
        <f t="shared" ref="BA106" si="2034">+BA105/AW105-1</f>
        <v>-1.3282216617715519</v>
      </c>
      <c r="BB106" s="254">
        <f t="shared" ref="BB106" si="2035">+BB105/AX105-1</f>
        <v>3.0923464100666171</v>
      </c>
      <c r="BC106" s="254">
        <f t="shared" ref="BC106" si="2036">+BC105/AY105-1</f>
        <v>-6.6357981061162308E-2</v>
      </c>
      <c r="BD106" s="254">
        <f t="shared" ref="BD106" si="2037">+BD105/AZ105-1</f>
        <v>-8.0824213269192207</v>
      </c>
      <c r="BE106" s="254">
        <f t="shared" ref="BE106" si="2038">+BE105/BA105-1</f>
        <v>2.7492815907815782</v>
      </c>
      <c r="BF106" s="254">
        <f t="shared" ref="BF106" si="2039">+BF105/BB105-1</f>
        <v>0.62794550676824468</v>
      </c>
      <c r="BG106" s="254">
        <f t="shared" ref="BG106" si="2040">+BG105/BC105-1</f>
        <v>0.77442887047885289</v>
      </c>
      <c r="BH106" s="254">
        <f t="shared" ref="BH106" si="2041">+BH105/BD105-1</f>
        <v>-9.584623396029901E-2</v>
      </c>
      <c r="BI106" s="254">
        <f t="shared" ref="BI106" si="2042">+BI105/BE105-1</f>
        <v>-3.1554343887656433E-3</v>
      </c>
      <c r="BJ106" s="254">
        <f t="shared" ref="BJ106" si="2043">+BJ105/BF105-1</f>
        <v>9.9553359139249675E-2</v>
      </c>
      <c r="BK106" s="254">
        <f t="shared" ref="BK106:BT106" si="2044">+BK105/BG105-1</f>
        <v>-0.12314087485198288</v>
      </c>
      <c r="BL106" s="254">
        <f t="shared" si="2044"/>
        <v>0.38953065258525288</v>
      </c>
      <c r="BM106" s="254">
        <f t="shared" si="2044"/>
        <v>0.35950407870121648</v>
      </c>
      <c r="BN106" s="254">
        <f t="shared" si="2044"/>
        <v>0.28778184563674314</v>
      </c>
      <c r="BO106" s="254">
        <f t="shared" si="2044"/>
        <v>8.4805873334563797E-2</v>
      </c>
      <c r="BP106" s="254">
        <f t="shared" si="2044"/>
        <v>-8.6405013504655015E-2</v>
      </c>
      <c r="BQ106" s="254">
        <f t="shared" si="2044"/>
        <v>-1.7061976902432829E-2</v>
      </c>
      <c r="BR106" s="254">
        <f t="shared" si="2044"/>
        <v>-0.13179856566702775</v>
      </c>
      <c r="BS106" s="254">
        <f t="shared" si="2044"/>
        <v>0.44615884998440314</v>
      </c>
      <c r="BT106" s="254">
        <f t="shared" si="2044"/>
        <v>0.52219378445818654</v>
      </c>
    </row>
    <row r="107" spans="1:72">
      <c r="A107" s="244" t="s">
        <v>367</v>
      </c>
      <c r="B107" s="34"/>
      <c r="C107" s="247">
        <f>+C105/C93</f>
        <v>6.7539958390950658E-2</v>
      </c>
      <c r="D107" s="247">
        <f t="shared" ref="D107:AT107" si="2045">+D105/D93</f>
        <v>0.17202637448444055</v>
      </c>
      <c r="E107" s="247">
        <f t="shared" si="2045"/>
        <v>1.7337603503385098E-2</v>
      </c>
      <c r="F107" s="247">
        <f t="shared" si="2045"/>
        <v>8.7999425039528525E-2</v>
      </c>
      <c r="G107" s="247">
        <f t="shared" si="2045"/>
        <v>0.14465756557929307</v>
      </c>
      <c r="H107" s="247">
        <f t="shared" si="2045"/>
        <v>9.5643373992589514E-2</v>
      </c>
      <c r="I107" s="247">
        <f t="shared" si="2045"/>
        <v>5.3486887359886374E-2</v>
      </c>
      <c r="J107" s="247">
        <f t="shared" si="2045"/>
        <v>9.5799457641374278E-2</v>
      </c>
      <c r="K107" s="247">
        <f t="shared" si="2045"/>
        <v>0.13068336254487176</v>
      </c>
      <c r="L107" s="247">
        <f t="shared" si="2045"/>
        <v>0.12824903565377269</v>
      </c>
      <c r="M107" s="247">
        <f t="shared" si="2045"/>
        <v>4.3666204520469806E-2</v>
      </c>
      <c r="N107" s="247">
        <f t="shared" si="2045"/>
        <v>9.586457220909525E-2</v>
      </c>
      <c r="O107" s="247">
        <f t="shared" si="2045"/>
        <v>0.13149472443248658</v>
      </c>
      <c r="P107" s="247">
        <f t="shared" si="2045"/>
        <v>0.14622218584899654</v>
      </c>
      <c r="Q107" s="247">
        <f t="shared" si="2045"/>
        <v>8.5690624185804143E-2</v>
      </c>
      <c r="R107" s="247">
        <f t="shared" si="2045"/>
        <v>0.13893226911793996</v>
      </c>
      <c r="S107" s="247">
        <f t="shared" si="2045"/>
        <v>0.12633408818601177</v>
      </c>
      <c r="T107" s="247">
        <f t="shared" si="2045"/>
        <v>8.1151678558359808E-2</v>
      </c>
      <c r="U107" s="247">
        <f t="shared" si="2045"/>
        <v>2.128236202955814E-2</v>
      </c>
      <c r="V107" s="247">
        <f t="shared" si="2045"/>
        <v>2.5187710052598559E-2</v>
      </c>
      <c r="W107" s="247">
        <f t="shared" si="2045"/>
        <v>4.5143639859397483E-2</v>
      </c>
      <c r="X107" s="247">
        <f t="shared" si="2045"/>
        <v>-3.1747860655354614E-2</v>
      </c>
      <c r="Y107" s="247">
        <f t="shared" si="2045"/>
        <v>-9.5228384803688629E-2</v>
      </c>
      <c r="Z107" s="247">
        <f t="shared" si="2045"/>
        <v>-9.1551876446816796E-2</v>
      </c>
      <c r="AA107" s="247">
        <f t="shared" si="2045"/>
        <v>-2.8266580958711655E-2</v>
      </c>
      <c r="AB107" s="247">
        <f t="shared" si="2045"/>
        <v>-6.4089705036280906E-2</v>
      </c>
      <c r="AC107" s="247">
        <f t="shared" si="2045"/>
        <v>-0.10273709377949733</v>
      </c>
      <c r="AD107" s="247">
        <f t="shared" si="2045"/>
        <v>5.0483975458252353E-3</v>
      </c>
      <c r="AE107" s="247">
        <f t="shared" si="2045"/>
        <v>-7.124091112011946E-2</v>
      </c>
      <c r="AF107" s="247">
        <f t="shared" si="2045"/>
        <v>-6.505531241553017E-2</v>
      </c>
      <c r="AG107" s="247">
        <f t="shared" si="2045"/>
        <v>-8.2018087158272052E-2</v>
      </c>
      <c r="AH107" s="247">
        <f t="shared" si="2045"/>
        <v>2.2845115771190711E-2</v>
      </c>
      <c r="AI107" s="247">
        <f t="shared" si="2045"/>
        <v>2.6479704847511241E-2</v>
      </c>
      <c r="AJ107" s="247">
        <f t="shared" si="2045"/>
        <v>-1.4177212024929968E-3</v>
      </c>
      <c r="AK107" s="247">
        <f t="shared" si="2045"/>
        <v>1.3345804800353855E-2</v>
      </c>
      <c r="AL107" s="247">
        <f t="shared" si="2045"/>
        <v>6.1940190954930703E-2</v>
      </c>
      <c r="AM107" s="247">
        <f t="shared" si="2045"/>
        <v>2.2976083119512467E-2</v>
      </c>
      <c r="AN107" s="247">
        <f t="shared" si="2045"/>
        <v>4.8795205453055698E-2</v>
      </c>
      <c r="AO107" s="247">
        <f t="shared" si="2045"/>
        <v>4.6111181202268085E-2</v>
      </c>
      <c r="AP107" s="247">
        <f t="shared" si="2045"/>
        <v>8.5572560124880903E-2</v>
      </c>
      <c r="AQ107" s="247">
        <f t="shared" si="2045"/>
        <v>1.2283962246178792E-2</v>
      </c>
      <c r="AR107" s="247">
        <f t="shared" si="2045"/>
        <v>-1.8316950182780141</v>
      </c>
      <c r="AS107" s="247">
        <f t="shared" si="2045"/>
        <v>4.7270421801916283E-2</v>
      </c>
      <c r="AT107" s="247">
        <f t="shared" si="2045"/>
        <v>0.17225773754313997</v>
      </c>
      <c r="AU107" s="44"/>
      <c r="AV107" s="247">
        <f t="shared" ref="AV107:BK107" si="2046">+AV105/AV93</f>
        <v>1.2283962246178792E-2</v>
      </c>
      <c r="AW107" s="247">
        <f t="shared" si="2046"/>
        <v>-1.8316950182780141</v>
      </c>
      <c r="AX107" s="247">
        <f t="shared" si="2046"/>
        <v>4.7270421801916283E-2</v>
      </c>
      <c r="AY107" s="247">
        <f t="shared" si="2046"/>
        <v>0.17225773754313997</v>
      </c>
      <c r="AZ107" s="247">
        <f t="shared" si="2046"/>
        <v>-3.3988544450292008E-2</v>
      </c>
      <c r="BA107" s="247">
        <f t="shared" si="2046"/>
        <v>9.2261474646967295E-2</v>
      </c>
      <c r="BB107" s="247">
        <f t="shared" si="2046"/>
        <v>0.14549800320388456</v>
      </c>
      <c r="BC107" s="247">
        <f t="shared" si="2046"/>
        <v>0.15470511385832256</v>
      </c>
      <c r="BD107" s="247">
        <f t="shared" si="2046"/>
        <v>0.13555203555161358</v>
      </c>
      <c r="BE107" s="247">
        <f t="shared" si="2046"/>
        <v>0.19139327155734717</v>
      </c>
      <c r="BF107" s="247">
        <f t="shared" si="2046"/>
        <v>0.1605148333531409</v>
      </c>
      <c r="BG107" s="247">
        <f t="shared" si="2046"/>
        <v>0.21403367462613304</v>
      </c>
      <c r="BH107" s="247">
        <f t="shared" si="2046"/>
        <v>0.10337196408527563</v>
      </c>
      <c r="BI107" s="247">
        <f t="shared" si="2046"/>
        <v>0.19171647165899933</v>
      </c>
      <c r="BJ107" s="247">
        <f t="shared" si="2046"/>
        <v>0.17429352012273411</v>
      </c>
      <c r="BK107" s="247">
        <f t="shared" si="2046"/>
        <v>0.18357259539153642</v>
      </c>
      <c r="BL107" s="247">
        <f t="shared" ref="BL107:BM107" si="2047">+BL105/BL93</f>
        <v>0.11677308543221425</v>
      </c>
      <c r="BM107" s="247">
        <f t="shared" si="2047"/>
        <v>0.18510517193115988</v>
      </c>
      <c r="BN107" s="247">
        <f t="shared" ref="BN107:BP107" si="2048">+BN105/BN93</f>
        <v>0.17417630404131229</v>
      </c>
      <c r="BO107" s="247">
        <f t="shared" si="2048"/>
        <v>0.16029843460339263</v>
      </c>
      <c r="BP107" s="247">
        <f t="shared" si="2048"/>
        <v>9.7198896637077425E-2</v>
      </c>
      <c r="BQ107" s="247">
        <f t="shared" ref="BQ107:BR107" si="2049">+BQ105/BQ93</f>
        <v>0.1682485141666856</v>
      </c>
      <c r="BR107" s="247">
        <f t="shared" si="2049"/>
        <v>0.13261372856176651</v>
      </c>
      <c r="BS107" s="247">
        <f t="shared" ref="BS107:BT107" si="2050">+BS105/BS93</f>
        <v>0.17699278267388419</v>
      </c>
      <c r="BT107" s="247">
        <f t="shared" si="2050"/>
        <v>0.11988991863331624</v>
      </c>
    </row>
    <row r="108" spans="1:72">
      <c r="A108" s="244" t="s">
        <v>373</v>
      </c>
      <c r="B108" s="249"/>
      <c r="C108" s="34"/>
      <c r="D108" s="34"/>
      <c r="E108" s="34"/>
      <c r="F108" s="34"/>
      <c r="G108" s="248">
        <f t="shared" ref="G108" si="2051">+(G107-C107)*10000</f>
        <v>771.17607188342413</v>
      </c>
      <c r="H108" s="248">
        <f t="shared" ref="H108" si="2052">+(H107-D107)*10000</f>
        <v>-763.83000491851044</v>
      </c>
      <c r="I108" s="248">
        <f t="shared" ref="I108" si="2053">+(I107-E107)*10000</f>
        <v>361.49283856501279</v>
      </c>
      <c r="J108" s="248">
        <f t="shared" ref="J108" si="2054">+(J107-F107)*10000</f>
        <v>78.000326018457528</v>
      </c>
      <c r="K108" s="248">
        <f t="shared" ref="K108" si="2055">+(K107-G107)*10000</f>
        <v>-139.74203034421316</v>
      </c>
      <c r="L108" s="248">
        <f t="shared" ref="L108" si="2056">+(L107-H107)*10000</f>
        <v>326.05661661183171</v>
      </c>
      <c r="M108" s="248">
        <f t="shared" ref="M108" si="2057">+(M107-I107)*10000</f>
        <v>-98.206828394165683</v>
      </c>
      <c r="N108" s="248">
        <f t="shared" ref="N108" si="2058">+(N107-J107)*10000</f>
        <v>0.6511456772097246</v>
      </c>
      <c r="O108" s="248">
        <f t="shared" ref="O108" si="2059">+(O107-K107)*10000</f>
        <v>8.1136188761482551</v>
      </c>
      <c r="P108" s="248">
        <f t="shared" ref="P108" si="2060">+(P107-L107)*10000</f>
        <v>179.73150195223857</v>
      </c>
      <c r="Q108" s="248">
        <f t="shared" ref="Q108" si="2061">+(Q107-M107)*10000</f>
        <v>420.24419665334335</v>
      </c>
      <c r="R108" s="248">
        <f t="shared" ref="R108" si="2062">+(R107-N107)*10000</f>
        <v>430.67696908844709</v>
      </c>
      <c r="S108" s="248">
        <f t="shared" ref="S108" si="2063">+(S107-O107)*10000</f>
        <v>-51.606362464748088</v>
      </c>
      <c r="T108" s="248">
        <f t="shared" ref="T108" si="2064">+(T107-P107)*10000</f>
        <v>-650.70507290636738</v>
      </c>
      <c r="U108" s="248">
        <f t="shared" ref="U108" si="2065">+(U107-Q107)*10000</f>
        <v>-644.08262156246008</v>
      </c>
      <c r="V108" s="248">
        <f t="shared" ref="V108" si="2066">+(V107-R107)*10000</f>
        <v>-1137.445590653414</v>
      </c>
      <c r="W108" s="248">
        <f t="shared" ref="W108" si="2067">+(W107-S107)*10000</f>
        <v>-811.90448326614285</v>
      </c>
      <c r="X108" s="248">
        <f t="shared" ref="X108" si="2068">+(X107-T107)*10000</f>
        <v>-1128.9953921371443</v>
      </c>
      <c r="Y108" s="248">
        <f t="shared" ref="Y108" si="2069">+(Y107-U107)*10000</f>
        <v>-1165.1074683324678</v>
      </c>
      <c r="Z108" s="248">
        <f t="shared" ref="Z108" si="2070">+(Z107-V107)*10000</f>
        <v>-1167.3958649941535</v>
      </c>
      <c r="AA108" s="248">
        <f t="shared" ref="AA108" si="2071">+(AA107-W107)*10000</f>
        <v>-734.10220818109133</v>
      </c>
      <c r="AB108" s="248">
        <f t="shared" ref="AB108" si="2072">+(AB107-X107)*10000</f>
        <v>-323.4184438092629</v>
      </c>
      <c r="AC108" s="248">
        <f t="shared" ref="AC108" si="2073">+(AC107-Y107)*10000</f>
        <v>-75.087089758087004</v>
      </c>
      <c r="AD108" s="248">
        <f t="shared" ref="AD108" si="2074">+(AD107-Z107)*10000</f>
        <v>966.00273992642042</v>
      </c>
      <c r="AE108" s="248">
        <f t="shared" ref="AE108" si="2075">+(AE107-AA107)*10000</f>
        <v>-429.74330161407806</v>
      </c>
      <c r="AF108" s="248">
        <f t="shared" ref="AF108" si="2076">+(AF107-AB107)*10000</f>
        <v>-9.6560737924926414</v>
      </c>
      <c r="AG108" s="248">
        <f t="shared" ref="AG108" si="2077">+(AG107-AC107)*10000</f>
        <v>207.19006621225279</v>
      </c>
      <c r="AH108" s="248">
        <f t="shared" ref="AH108" si="2078">+(AH107-AD107)*10000</f>
        <v>177.96718225365476</v>
      </c>
      <c r="AI108" s="248">
        <f t="shared" ref="AI108" si="2079">+(AI107-AE107)*10000</f>
        <v>977.20615967630704</v>
      </c>
      <c r="AJ108" s="248">
        <f t="shared" ref="AJ108" si="2080">+(AJ107-AF107)*10000</f>
        <v>636.37591213037183</v>
      </c>
      <c r="AK108" s="248">
        <f t="shared" ref="AK108" si="2081">+(AK107-AG107)*10000</f>
        <v>953.63891958625902</v>
      </c>
      <c r="AL108" s="248">
        <f t="shared" ref="AL108" si="2082">+(AL107-AH107)*10000</f>
        <v>390.95075183739988</v>
      </c>
      <c r="AM108" s="248">
        <f t="shared" ref="AM108" si="2083">+(AM107-AI107)*10000</f>
        <v>-35.036217279987746</v>
      </c>
      <c r="AN108" s="248">
        <f t="shared" ref="AN108" si="2084">+(AN107-AJ107)*10000</f>
        <v>502.12926655548699</v>
      </c>
      <c r="AO108" s="248">
        <f t="shared" ref="AO108" si="2085">+(AO107-AK107)*10000</f>
        <v>327.65376401914227</v>
      </c>
      <c r="AP108" s="248">
        <f t="shared" ref="AP108" si="2086">+(AP107-AL107)*10000</f>
        <v>236.32369169950201</v>
      </c>
      <c r="AQ108" s="248">
        <f t="shared" ref="AQ108" si="2087">+(AQ107-AM107)*10000</f>
        <v>-106.92120873333675</v>
      </c>
      <c r="AR108" s="248">
        <f t="shared" ref="AR108" si="2088">+(AR107-AN107)*10000</f>
        <v>-18804.902237310696</v>
      </c>
      <c r="AS108" s="248">
        <f t="shared" ref="AS108" si="2089">+(AS107-AO107)*10000</f>
        <v>11.592405996481981</v>
      </c>
      <c r="AT108" s="248">
        <f t="shared" ref="AT108" si="2090">+(AT107-AP107)*10000</f>
        <v>866.8517741825907</v>
      </c>
      <c r="AU108" s="44"/>
      <c r="AV108" s="247"/>
      <c r="AW108" s="247"/>
      <c r="AX108" s="247"/>
      <c r="AY108" s="247"/>
      <c r="AZ108" s="248">
        <f t="shared" ref="AZ108" si="2091">+(AZ107-AV107)*10000</f>
        <v>-462.72506696470805</v>
      </c>
      <c r="BA108" s="248">
        <f t="shared" ref="BA108" si="2092">+(BA107-AW107)*10000</f>
        <v>19239.564929249813</v>
      </c>
      <c r="BB108" s="248">
        <f t="shared" ref="BB108" si="2093">+(BB107-AX107)*10000</f>
        <v>982.27581401968268</v>
      </c>
      <c r="BC108" s="248">
        <f t="shared" ref="BC108" si="2094">+(BC107-AY107)*10000</f>
        <v>-175.52623684817414</v>
      </c>
      <c r="BD108" s="248">
        <f t="shared" ref="BD108" si="2095">+(BD107-AZ107)*10000</f>
        <v>1695.4058000190557</v>
      </c>
      <c r="BE108" s="248">
        <f t="shared" ref="BE108" si="2096">+(BE107-BA107)*10000</f>
        <v>991.31796910379876</v>
      </c>
      <c r="BF108" s="248">
        <f t="shared" ref="BF108" si="2097">+(BF107-BB107)*10000</f>
        <v>150.16830149256339</v>
      </c>
      <c r="BG108" s="248">
        <f t="shared" ref="BG108" si="2098">+(BG107-BC107)*10000</f>
        <v>593.28560767810484</v>
      </c>
      <c r="BH108" s="248">
        <f t="shared" ref="BH108" si="2099">+(BH107-BD107)*10000</f>
        <v>-321.80071466337944</v>
      </c>
      <c r="BI108" s="248">
        <f t="shared" ref="BI108" si="2100">+(BI107-BE107)*10000</f>
        <v>3.2320010165215463</v>
      </c>
      <c r="BJ108" s="248">
        <f t="shared" ref="BJ108" si="2101">+(BJ107-BF107)*10000</f>
        <v>137.78686769593207</v>
      </c>
      <c r="BK108" s="248">
        <f t="shared" ref="BK108:BT108" si="2102">+(BK107-BG107)*10000</f>
        <v>-304.61079234596622</v>
      </c>
      <c r="BL108" s="248">
        <f t="shared" si="2102"/>
        <v>134.01121346938618</v>
      </c>
      <c r="BM108" s="248">
        <f t="shared" si="2102"/>
        <v>-66.112997278394431</v>
      </c>
      <c r="BN108" s="248">
        <f t="shared" si="2102"/>
        <v>-1.1721608142181705</v>
      </c>
      <c r="BO108" s="248">
        <f t="shared" si="2102"/>
        <v>-232.74160788143789</v>
      </c>
      <c r="BP108" s="248">
        <f t="shared" si="2102"/>
        <v>-195.74188795136823</v>
      </c>
      <c r="BQ108" s="248">
        <f t="shared" si="2102"/>
        <v>-168.56657764474286</v>
      </c>
      <c r="BR108" s="248">
        <f t="shared" si="2102"/>
        <v>-415.62575479545785</v>
      </c>
      <c r="BS108" s="248">
        <f t="shared" si="2102"/>
        <v>166.94348070491554</v>
      </c>
      <c r="BT108" s="248">
        <f t="shared" si="2102"/>
        <v>226.9102199623882</v>
      </c>
    </row>
    <row r="109" spans="1:72">
      <c r="A109" s="249" t="s">
        <v>56</v>
      </c>
      <c r="B109" s="268"/>
      <c r="C109" s="34">
        <f>+'Country (Q)'!C49</f>
        <v>188.59699999999998</v>
      </c>
      <c r="D109" s="34">
        <f>+'Country (Q)'!D49</f>
        <v>347.45900000000006</v>
      </c>
      <c r="E109" s="34">
        <f>+'Country (Q)'!E49</f>
        <v>108.65999999999985</v>
      </c>
      <c r="F109" s="34">
        <f>+'Country (Q)'!F49</f>
        <v>245.9430000000001</v>
      </c>
      <c r="G109" s="34">
        <f>+'Country (Q)'!G49</f>
        <v>385.435</v>
      </c>
      <c r="H109" s="34">
        <f>+'Country (Q)'!H49</f>
        <v>277.88000000000005</v>
      </c>
      <c r="I109" s="34">
        <f>+'Country (Q)'!I49</f>
        <v>183.95399999999995</v>
      </c>
      <c r="J109" s="34">
        <f>+'Country (Q)'!J49</f>
        <v>285.53800000000001</v>
      </c>
      <c r="K109" s="34">
        <f>+'Country (Q)'!K49</f>
        <v>411.45100000000002</v>
      </c>
      <c r="L109" s="34">
        <f>+'Country (Q)'!L49</f>
        <v>367.02099999999996</v>
      </c>
      <c r="M109" s="34">
        <f>+'Country (Q)'!M49</f>
        <v>165.81700000000012</v>
      </c>
      <c r="N109" s="34">
        <f>+'Country (Q)'!N49</f>
        <v>316.3069999999999</v>
      </c>
      <c r="O109" s="34">
        <f>+'Country (Q)'!O49</f>
        <v>471.01400000000001</v>
      </c>
      <c r="P109" s="34">
        <f>+'Country (Q)'!P49</f>
        <v>489.84699999999998</v>
      </c>
      <c r="Q109" s="34">
        <f>+'Country (Q)'!Q49</f>
        <v>360.73500000000001</v>
      </c>
      <c r="R109" s="34">
        <f>+'Country (Q)'!R49</f>
        <v>677.11700000000019</v>
      </c>
      <c r="S109" s="34">
        <f>+'Country (Q)'!S49</f>
        <v>800.31799999999998</v>
      </c>
      <c r="T109" s="34">
        <f>+'Country (Q)'!T49</f>
        <v>590.31600000000003</v>
      </c>
      <c r="U109" s="34">
        <f>+'Country (Q)'!U49</f>
        <v>401.13499999999999</v>
      </c>
      <c r="V109" s="34">
        <f>+'Country (Q)'!V49</f>
        <v>330.43399999999997</v>
      </c>
      <c r="W109" s="34">
        <f>+'Country (Q)'!W49</f>
        <v>526.923</v>
      </c>
      <c r="X109" s="34">
        <f>+'Country (Q)'!X49</f>
        <v>154.91200000000003</v>
      </c>
      <c r="Y109" s="34">
        <f>+'Country (Q)'!Y49</f>
        <v>-102.81799999999998</v>
      </c>
      <c r="Z109" s="34">
        <f>+'Country (Q)'!Z49</f>
        <v>-166.44900000000007</v>
      </c>
      <c r="AA109" s="34">
        <f>+'Country (Q)'!AA49</f>
        <v>149.89899999999997</v>
      </c>
      <c r="AB109" s="34">
        <f>+'Country (Q)'!AB49</f>
        <v>25.295999999999964</v>
      </c>
      <c r="AC109" s="34">
        <f>+'Country (Q)'!AC49</f>
        <v>-125.02300000000002</v>
      </c>
      <c r="AD109" s="34">
        <f>+'Country (Q)'!AD49</f>
        <v>353.072</v>
      </c>
      <c r="AE109" s="34">
        <f>+'Country (Q)'!AE49</f>
        <v>-87.721000000000004</v>
      </c>
      <c r="AF109" s="34">
        <f>+'Country (Q)'!AF49</f>
        <v>39.72199999999998</v>
      </c>
      <c r="AG109" s="34">
        <f>+'Country (Q)'!AG49</f>
        <v>-110.86899999999991</v>
      </c>
      <c r="AH109" s="34">
        <f>+'Country (Q)'!AH49</f>
        <v>424.58799999999997</v>
      </c>
      <c r="AI109" s="34">
        <f>+'Country (Q)'!AI49</f>
        <v>351.15800000000002</v>
      </c>
      <c r="AJ109" s="34">
        <f>+'Country (Q)'!AJ49</f>
        <v>179.66399999999999</v>
      </c>
      <c r="AK109" s="34">
        <f>+'Country (Q)'!AK49</f>
        <v>260.65999999999997</v>
      </c>
      <c r="AL109" s="34">
        <f>+'Country (Q)'!AL49</f>
        <v>551.48599999999988</v>
      </c>
      <c r="AM109" s="34">
        <f>+'Country (Q)'!AM49</f>
        <v>751.91200000000003</v>
      </c>
      <c r="AN109" s="34">
        <f>+'Country (Q)'!AN49</f>
        <v>886.37000000000012</v>
      </c>
      <c r="AO109" s="34">
        <f>+'Country (Q)'!AO49</f>
        <v>916.98599999999988</v>
      </c>
      <c r="AP109" s="34">
        <f>+'Country (Q)'!AP49</f>
        <v>1431.1540000000005</v>
      </c>
      <c r="AQ109" s="34">
        <f>+'Country (Q)'!AQ49</f>
        <v>798.44200000000001</v>
      </c>
      <c r="AR109" s="34">
        <f>+'Country (Q)'!AR49</f>
        <v>-314.94100000000003</v>
      </c>
      <c r="AS109" s="34">
        <f>+'Country (Q)'!AS49</f>
        <v>356.78600000000006</v>
      </c>
      <c r="AT109" s="34">
        <f>+'Country (Q)'!AT49</f>
        <v>1839.0309999999997</v>
      </c>
      <c r="AU109" s="44"/>
      <c r="AV109" s="34">
        <f>+'Country (Q)'!AV49</f>
        <v>798.44200000000001</v>
      </c>
      <c r="AW109" s="34">
        <f>+'Country (Q)'!AW49</f>
        <v>-314.94099999999997</v>
      </c>
      <c r="AX109" s="34">
        <f>+'Country (Q)'!AX49</f>
        <v>356.786</v>
      </c>
      <c r="AY109" s="34">
        <f>+'Country (Q)'!AY49</f>
        <v>1839.0309999999999</v>
      </c>
      <c r="AZ109" s="34">
        <f>+'Country (Q)'!AZ49</f>
        <v>424.21499999999997</v>
      </c>
      <c r="BA109" s="34">
        <f>+'Country (Q)'!BA49</f>
        <v>927.26599999999996</v>
      </c>
      <c r="BB109" s="34">
        <f>+'Country (Q)'!BB49</f>
        <v>1271.3399999999999</v>
      </c>
      <c r="BC109" s="34">
        <f>+'Country (Q)'!BC49</f>
        <v>1860.2909999999999</v>
      </c>
      <c r="BD109" s="34">
        <f>+'Country (Q)'!BD49</f>
        <v>1284.617</v>
      </c>
      <c r="BE109" s="34">
        <f>+'Country (Q)'!BE49</f>
        <v>2055.518</v>
      </c>
      <c r="BF109" s="34">
        <f>+'Country (Q)'!BF49</f>
        <v>1722.491</v>
      </c>
      <c r="BG109" s="34">
        <f>+'Country (Q)'!BG49</f>
        <v>2357.8340000000003</v>
      </c>
      <c r="BH109" s="34">
        <f>+'Country (Q)'!BH49</f>
        <v>1257.326</v>
      </c>
      <c r="BI109" s="34">
        <f>+'Country (Q)'!BI49</f>
        <v>1953.8150000000001</v>
      </c>
      <c r="BJ109" s="34">
        <f>+'Country (Q)'!BJ49</f>
        <v>1978.9559999999999</v>
      </c>
      <c r="BK109" s="34">
        <f>+'Country (Q)'!BK49</f>
        <v>2234.4520000000002</v>
      </c>
      <c r="BL109" s="34">
        <f>+'Country (Q)'!BL49</f>
        <v>1636.6120000000001</v>
      </c>
      <c r="BM109" s="34">
        <f>+'Country (Q)'!BM49</f>
        <v>2481.1950000000002</v>
      </c>
      <c r="BN109" s="34">
        <f>+'Country (Q)'!BN49</f>
        <v>2324.9989999999998</v>
      </c>
      <c r="BO109" s="34">
        <f>+'Country (Q)'!BO49</f>
        <v>2592.5970000000002</v>
      </c>
      <c r="BP109" s="34">
        <f>+'Country (Q)'!BP49</f>
        <v>1619.328</v>
      </c>
      <c r="BQ109" s="34">
        <f>+'Country (Q)'!BQ49</f>
        <v>2637.027</v>
      </c>
      <c r="BR109" s="34">
        <f>+'Country (Q)'!BR49</f>
        <v>2429.9760000000001</v>
      </c>
      <c r="BS109" s="34">
        <f>+'Country (Q)'!BS49</f>
        <v>3521.2449999999999</v>
      </c>
      <c r="BT109" s="34">
        <f>+'Country (Q)'!BT49</f>
        <v>2255.0479999999998</v>
      </c>
    </row>
    <row r="110" spans="1:72">
      <c r="A110" s="253" t="s">
        <v>58</v>
      </c>
      <c r="B110" s="33"/>
      <c r="C110" s="34"/>
      <c r="D110" s="34"/>
      <c r="E110" s="34"/>
      <c r="F110" s="34"/>
      <c r="G110" s="254">
        <f>+G109/C109-1</f>
        <v>1.0436963472377614</v>
      </c>
      <c r="H110" s="254">
        <f t="shared" ref="H110" si="2103">+H109/D109-1</f>
        <v>-0.2002509648620413</v>
      </c>
      <c r="I110" s="254">
        <f t="shared" ref="I110" si="2104">+I109/E109-1</f>
        <v>0.69293208172280685</v>
      </c>
      <c r="J110" s="254">
        <f t="shared" ref="J110" si="2105">+J109/F109-1</f>
        <v>0.16099258771341285</v>
      </c>
      <c r="K110" s="254">
        <f t="shared" ref="K110" si="2106">+K109/G109-1</f>
        <v>6.749776226860571E-2</v>
      </c>
      <c r="L110" s="254">
        <f t="shared" ref="L110" si="2107">+L109/H109-1</f>
        <v>0.32078954944580351</v>
      </c>
      <c r="M110" s="254">
        <f t="shared" ref="M110" si="2108">+M109/I109-1</f>
        <v>-9.8595300999161917E-2</v>
      </c>
      <c r="N110" s="254">
        <f t="shared" ref="N110" si="2109">+N109/J109-1</f>
        <v>0.1077579866777798</v>
      </c>
      <c r="O110" s="254">
        <f t="shared" ref="O110" si="2110">+O109/K109-1</f>
        <v>0.14476328894570667</v>
      </c>
      <c r="P110" s="254">
        <f t="shared" ref="P110" si="2111">+P109/L109-1</f>
        <v>0.3346566000310609</v>
      </c>
      <c r="Q110" s="254">
        <f t="shared" ref="Q110" si="2112">+Q109/M109-1</f>
        <v>1.1755007025817603</v>
      </c>
      <c r="R110" s="254">
        <f t="shared" ref="R110" si="2113">+R109/N109-1</f>
        <v>1.1406955900438511</v>
      </c>
      <c r="S110" s="254">
        <f t="shared" ref="S110" si="2114">+S109/O109-1</f>
        <v>0.69913845448330614</v>
      </c>
      <c r="T110" s="254">
        <f t="shared" ref="T110" si="2115">+T109/P109-1</f>
        <v>0.20510281781862516</v>
      </c>
      <c r="U110" s="254">
        <f t="shared" ref="U110" si="2116">+U109/Q109-1</f>
        <v>0.11199356868615462</v>
      </c>
      <c r="V110" s="254">
        <f t="shared" ref="V110" si="2117">+V109/R109-1</f>
        <v>-0.51199866492792245</v>
      </c>
      <c r="W110" s="254">
        <f t="shared" ref="W110" si="2118">+W109/S109-1</f>
        <v>-0.34160796083556788</v>
      </c>
      <c r="X110" s="254">
        <f t="shared" ref="X110" si="2119">+X109/T109-1</f>
        <v>-0.73757783966553503</v>
      </c>
      <c r="Y110" s="254">
        <f t="shared" ref="Y110" si="2120">+Y109/U109-1</f>
        <v>-1.2563176985304199</v>
      </c>
      <c r="Z110" s="254">
        <f t="shared" ref="Z110" si="2121">+Z109/V109-1</f>
        <v>-1.5037284298831237</v>
      </c>
      <c r="AA110" s="254">
        <f t="shared" ref="AA110" si="2122">+AA109/W109-1</f>
        <v>-0.71552010445548975</v>
      </c>
      <c r="AB110" s="254">
        <f t="shared" ref="AB110" si="2123">+AB109/X109-1</f>
        <v>-0.8367072918818429</v>
      </c>
      <c r="AC110" s="254">
        <f t="shared" ref="AC110" si="2124">+AC109/Y109-1</f>
        <v>0.21596413079421928</v>
      </c>
      <c r="AD110" s="254">
        <f t="shared" ref="AD110" si="2125">+AD109/Z109-1</f>
        <v>-3.1212022901909884</v>
      </c>
      <c r="AE110" s="254">
        <f t="shared" ref="AE110" si="2126">+AE109/AA109-1</f>
        <v>-1.5852007018058827</v>
      </c>
      <c r="AF110" s="254">
        <f t="shared" ref="AF110" si="2127">+AF109/AB109-1</f>
        <v>0.57028779253637074</v>
      </c>
      <c r="AG110" s="254">
        <f t="shared" ref="AG110" si="2128">+AG109/AC109-1</f>
        <v>-0.11321116914487817</v>
      </c>
      <c r="AH110" s="254">
        <f t="shared" ref="AH110" si="2129">+AH109/AD109-1</f>
        <v>0.20255358680382463</v>
      </c>
      <c r="AI110" s="254">
        <f t="shared" ref="AI110" si="2130">+AI109/AE109-1</f>
        <v>-5.0031235394033358</v>
      </c>
      <c r="AJ110" s="254">
        <f t="shared" ref="AJ110" si="2131">+AJ109/AF109-1</f>
        <v>3.5230350939026254</v>
      </c>
      <c r="AK110" s="254">
        <f t="shared" ref="AK110" si="2132">+AK109/AG109-1</f>
        <v>-3.3510629662033589</v>
      </c>
      <c r="AL110" s="254">
        <f t="shared" ref="AL110" si="2133">+AL109/AH109-1</f>
        <v>0.29887326066681097</v>
      </c>
      <c r="AM110" s="254">
        <f t="shared" ref="AM110" si="2134">+AM109/AI109-1</f>
        <v>1.1412355691739902</v>
      </c>
      <c r="AN110" s="254">
        <f t="shared" ref="AN110" si="2135">+AN109/AJ109-1</f>
        <v>3.933486953424171</v>
      </c>
      <c r="AO110" s="254">
        <f t="shared" ref="AO110" si="2136">+AO109/AK109-1</f>
        <v>2.5179390777257731</v>
      </c>
      <c r="AP110" s="254">
        <f t="shared" ref="AP110" si="2137">+AP109/AL109-1</f>
        <v>1.5950867293095397</v>
      </c>
      <c r="AQ110" s="254">
        <f t="shared" ref="AQ110" si="2138">+AQ109/AM109-1</f>
        <v>6.1882241538903537E-2</v>
      </c>
      <c r="AR110" s="254">
        <f t="shared" ref="AR110" si="2139">+AR109/AN109-1</f>
        <v>-1.3553155002989721</v>
      </c>
      <c r="AS110" s="254">
        <f t="shared" ref="AS110" si="2140">+AS109/AO109-1</f>
        <v>-0.61091445234714592</v>
      </c>
      <c r="AT110" s="254">
        <f t="shared" ref="AT110" si="2141">+AT109/AP109-1</f>
        <v>0.28499867938740286</v>
      </c>
      <c r="AU110" s="44"/>
      <c r="AV110" s="34"/>
      <c r="AW110" s="34"/>
      <c r="AX110" s="34"/>
      <c r="AY110" s="34"/>
      <c r="AZ110" s="254">
        <f t="shared" ref="AZ110" si="2142">+AZ109/AV109-1</f>
        <v>-0.46869653650484322</v>
      </c>
      <c r="BA110" s="254">
        <f t="shared" ref="BA110" si="2143">+BA109/AW109-1</f>
        <v>-3.9442530505713771</v>
      </c>
      <c r="BB110" s="254">
        <f t="shared" ref="BB110" si="2144">+BB109/AX109-1</f>
        <v>2.5633124618118424</v>
      </c>
      <c r="BC110" s="254">
        <f t="shared" ref="BC110" si="2145">+BC109/AY109-1</f>
        <v>1.156043590347311E-2</v>
      </c>
      <c r="BD110" s="254">
        <f t="shared" ref="BD110" si="2146">+BD109/AZ109-1</f>
        <v>2.0282215386066027</v>
      </c>
      <c r="BE110" s="254">
        <f t="shared" ref="BE110" si="2147">+BE109/BA109-1</f>
        <v>1.2167511803517006</v>
      </c>
      <c r="BF110" s="254">
        <f t="shared" ref="BF110" si="2148">+BF109/BB109-1</f>
        <v>0.35486258593295261</v>
      </c>
      <c r="BG110" s="254">
        <f t="shared" ref="BG110" si="2149">+BG109/BC109-1</f>
        <v>0.26745439288799466</v>
      </c>
      <c r="BH110" s="254">
        <f t="shared" ref="BH110" si="2150">+BH109/BD109-1</f>
        <v>-2.1244464303368238E-2</v>
      </c>
      <c r="BI110" s="254">
        <f t="shared" ref="BI110" si="2151">+BI109/BE109-1</f>
        <v>-4.9478039112282102E-2</v>
      </c>
      <c r="BJ110" s="254">
        <f t="shared" ref="BJ110" si="2152">+BJ109/BF109-1</f>
        <v>0.14889192454416311</v>
      </c>
      <c r="BK110" s="254">
        <f t="shared" ref="BK110:BT110" si="2153">+BK109/BG109-1</f>
        <v>-5.2328535427006329E-2</v>
      </c>
      <c r="BL110" s="254">
        <f t="shared" si="2153"/>
        <v>0.30166082622963342</v>
      </c>
      <c r="BM110" s="254">
        <f t="shared" si="2153"/>
        <v>0.26992320153136307</v>
      </c>
      <c r="BN110" s="254">
        <f t="shared" si="2153"/>
        <v>0.17486139156201541</v>
      </c>
      <c r="BO110" s="254">
        <f t="shared" si="2153"/>
        <v>0.16028314772481123</v>
      </c>
      <c r="BP110" s="254">
        <f t="shared" si="2153"/>
        <v>-1.0560841543383548E-2</v>
      </c>
      <c r="BQ110" s="254">
        <f t="shared" si="2153"/>
        <v>6.2805220871394507E-2</v>
      </c>
      <c r="BR110" s="254">
        <f t="shared" si="2153"/>
        <v>4.5151417269426952E-2</v>
      </c>
      <c r="BS110" s="254">
        <f t="shared" si="2153"/>
        <v>0.35819219107327505</v>
      </c>
      <c r="BT110" s="254">
        <f t="shared" si="2153"/>
        <v>0.39258260216583651</v>
      </c>
    </row>
    <row r="111" spans="1:72">
      <c r="A111" s="244" t="s">
        <v>368</v>
      </c>
      <c r="B111" s="268"/>
      <c r="C111" s="247">
        <f>+C109/C93</f>
        <v>0.13052797537231517</v>
      </c>
      <c r="D111" s="247">
        <f t="shared" ref="D111:AT111" si="2154">+D109/D93</f>
        <v>0.22914712915662591</v>
      </c>
      <c r="E111" s="247">
        <f t="shared" si="2154"/>
        <v>8.5461077693604698E-2</v>
      </c>
      <c r="F111" s="247">
        <f t="shared" si="2154"/>
        <v>0.14140750323415271</v>
      </c>
      <c r="G111" s="247">
        <f t="shared" si="2154"/>
        <v>0.19165239183239149</v>
      </c>
      <c r="H111" s="247">
        <f t="shared" si="2154"/>
        <v>0.14974015868533877</v>
      </c>
      <c r="I111" s="247">
        <f t="shared" si="2154"/>
        <v>0.11089963906403823</v>
      </c>
      <c r="J111" s="247">
        <f t="shared" si="2154"/>
        <v>0.12404998179683883</v>
      </c>
      <c r="K111" s="247">
        <f t="shared" si="2154"/>
        <v>0.16766961199932029</v>
      </c>
      <c r="L111" s="247">
        <f t="shared" si="2154"/>
        <v>0.14381768252828775</v>
      </c>
      <c r="M111" s="247">
        <f t="shared" si="2154"/>
        <v>7.8302141613179915E-2</v>
      </c>
      <c r="N111" s="247">
        <f t="shared" si="2154"/>
        <v>0.12337207460978541</v>
      </c>
      <c r="O111" s="247">
        <f t="shared" si="2154"/>
        <v>0.16867706321549092</v>
      </c>
      <c r="P111" s="247">
        <f t="shared" si="2154"/>
        <v>0.17817315474079529</v>
      </c>
      <c r="Q111" s="247">
        <f t="shared" si="2154"/>
        <v>0.1398614006029702</v>
      </c>
      <c r="R111" s="247">
        <f t="shared" si="2154"/>
        <v>0.17606487844781818</v>
      </c>
      <c r="S111" s="247">
        <f t="shared" si="2154"/>
        <v>0.16527143513835776</v>
      </c>
      <c r="T111" s="247">
        <f t="shared" si="2154"/>
        <v>0.12350567518615836</v>
      </c>
      <c r="U111" s="247">
        <f t="shared" si="2154"/>
        <v>8.6486681113633918E-2</v>
      </c>
      <c r="V111" s="247">
        <f t="shared" si="2154"/>
        <v>5.9967402431878029E-2</v>
      </c>
      <c r="W111" s="247">
        <f t="shared" si="2154"/>
        <v>9.7114485774611334E-2</v>
      </c>
      <c r="X111" s="247">
        <f t="shared" si="2154"/>
        <v>3.5841686876665564E-2</v>
      </c>
      <c r="Y111" s="247">
        <f t="shared" si="2154"/>
        <v>-2.3717823915376329E-2</v>
      </c>
      <c r="Z111" s="247">
        <f t="shared" si="2154"/>
        <v>-3.2444756841216428E-2</v>
      </c>
      <c r="AA111" s="247">
        <f t="shared" si="2154"/>
        <v>2.8075910726624024E-2</v>
      </c>
      <c r="AB111" s="247">
        <f t="shared" si="2154"/>
        <v>5.8541922876293069E-3</v>
      </c>
      <c r="AC111" s="247">
        <f t="shared" si="2154"/>
        <v>-3.2420622983808232E-2</v>
      </c>
      <c r="AD111" s="247">
        <f t="shared" si="2154"/>
        <v>6.7274875195305062E-2</v>
      </c>
      <c r="AE111" s="247">
        <f t="shared" si="2154"/>
        <v>-1.8755248929688717E-2</v>
      </c>
      <c r="AF111" s="247">
        <f t="shared" si="2154"/>
        <v>8.8080329118240958E-3</v>
      </c>
      <c r="AG111" s="247">
        <f t="shared" si="2154"/>
        <v>-2.6750242122396409E-2</v>
      </c>
      <c r="AH111" s="247">
        <f t="shared" si="2154"/>
        <v>8.0968321536084548E-2</v>
      </c>
      <c r="AI111" s="247">
        <f t="shared" si="2154"/>
        <v>7.5035588473736328E-2</v>
      </c>
      <c r="AJ111" s="247">
        <f t="shared" si="2154"/>
        <v>4.3193736158165463E-2</v>
      </c>
      <c r="AK111" s="247">
        <f t="shared" si="2154"/>
        <v>5.673980556614313E-2</v>
      </c>
      <c r="AL111" s="247">
        <f t="shared" si="2154"/>
        <v>0.10124889041066966</v>
      </c>
      <c r="AM111" s="247">
        <f t="shared" si="2154"/>
        <v>0.16291958327573422</v>
      </c>
      <c r="AN111" s="247">
        <f t="shared" si="2154"/>
        <v>0.18564961972376146</v>
      </c>
      <c r="AO111" s="247">
        <f t="shared" si="2154"/>
        <v>0.1824774407078561</v>
      </c>
      <c r="AP111" s="247">
        <f t="shared" si="2154"/>
        <v>0.22643903053386086</v>
      </c>
      <c r="AQ111" s="247">
        <f t="shared" si="2154"/>
        <v>0.16900782974796213</v>
      </c>
      <c r="AR111" s="247">
        <f t="shared" si="2154"/>
        <v>-0.53925021616855162</v>
      </c>
      <c r="AS111" s="247">
        <f t="shared" si="2154"/>
        <v>9.9869280313951189E-2</v>
      </c>
      <c r="AT111" s="247">
        <f t="shared" si="2154"/>
        <v>0.28891378417577218</v>
      </c>
      <c r="AU111" s="44"/>
      <c r="AV111" s="247">
        <f t="shared" ref="AV111:BK111" si="2155">+AV109/AV93</f>
        <v>0.16900782974796213</v>
      </c>
      <c r="AW111" s="247">
        <f t="shared" si="2155"/>
        <v>-0.53925021616855151</v>
      </c>
      <c r="AX111" s="247">
        <f t="shared" si="2155"/>
        <v>9.9869280313951175E-2</v>
      </c>
      <c r="AY111" s="247">
        <f t="shared" si="2155"/>
        <v>0.28891378417577224</v>
      </c>
      <c r="AZ111" s="247">
        <f t="shared" si="2155"/>
        <v>0.14450240913991405</v>
      </c>
      <c r="BA111" s="247">
        <f t="shared" si="2155"/>
        <v>0.24364945773986543</v>
      </c>
      <c r="BB111" s="247">
        <f t="shared" si="2155"/>
        <v>0.26765847154620798</v>
      </c>
      <c r="BC111" s="247">
        <f t="shared" si="2155"/>
        <v>0.28112899459969187</v>
      </c>
      <c r="BD111" s="247">
        <f t="shared" si="2155"/>
        <v>0.24640779931936646</v>
      </c>
      <c r="BE111" s="247">
        <f t="shared" si="2155"/>
        <v>0.29884129681593968</v>
      </c>
      <c r="BF111" s="247">
        <f t="shared" si="2155"/>
        <v>0.24575056180512683</v>
      </c>
      <c r="BG111" s="247">
        <f t="shared" si="2155"/>
        <v>0.27781572451088093</v>
      </c>
      <c r="BH111" s="247">
        <f t="shared" si="2155"/>
        <v>0.20341506330764528</v>
      </c>
      <c r="BI111" s="247">
        <f t="shared" si="2155"/>
        <v>0.28543556419767335</v>
      </c>
      <c r="BJ111" s="247">
        <f t="shared" si="2155"/>
        <v>0.27881969995853539</v>
      </c>
      <c r="BK111" s="247">
        <f t="shared" si="2155"/>
        <v>0.25751974975157949</v>
      </c>
      <c r="BL111" s="247">
        <f t="shared" ref="BL111:BM111" si="2156">+BL109/BL93</f>
        <v>0.21525477832247972</v>
      </c>
      <c r="BM111" s="247">
        <f t="shared" si="2156"/>
        <v>0.25743296115526748</v>
      </c>
      <c r="BN111" s="247">
        <f t="shared" ref="BN111:BP111" si="2157">+BN109/BN93</f>
        <v>0.25420004250882539</v>
      </c>
      <c r="BO111" s="247">
        <f t="shared" si="2157"/>
        <v>0.24051597722415149</v>
      </c>
      <c r="BP111" s="247">
        <f t="shared" si="2157"/>
        <v>0.19404692587794442</v>
      </c>
      <c r="BQ111" s="247">
        <f t="shared" ref="BQ111:BR111" si="2158">+BQ109/BQ93</f>
        <v>0.25300224821425127</v>
      </c>
      <c r="BR111" s="247">
        <f t="shared" si="2158"/>
        <v>0.23298810483302643</v>
      </c>
      <c r="BS111" s="247">
        <f t="shared" ref="BS111:BT111" si="2159">+BS109/BS93</f>
        <v>0.24941090424250942</v>
      </c>
      <c r="BT111" s="247">
        <f t="shared" si="2159"/>
        <v>0.21896722688716599</v>
      </c>
    </row>
    <row r="112" spans="1:72">
      <c r="A112" s="244" t="s">
        <v>372</v>
      </c>
      <c r="B112" s="34"/>
      <c r="C112" s="247"/>
      <c r="D112" s="247"/>
      <c r="E112" s="247"/>
      <c r="F112" s="247"/>
      <c r="G112" s="248">
        <f t="shared" ref="G112" si="2160">+(G111-C111)*10000</f>
        <v>611.24416460076327</v>
      </c>
      <c r="H112" s="248">
        <f t="shared" ref="H112" si="2161">+(H111-D111)*10000</f>
        <v>-794.06970471287138</v>
      </c>
      <c r="I112" s="248">
        <f t="shared" ref="I112" si="2162">+(I111-E111)*10000</f>
        <v>254.3856137043353</v>
      </c>
      <c r="J112" s="248">
        <f t="shared" ref="J112" si="2163">+(J111-F111)*10000</f>
        <v>-173.57521437313881</v>
      </c>
      <c r="K112" s="248">
        <f t="shared" ref="K112" si="2164">+(K111-G111)*10000</f>
        <v>-239.82779833071206</v>
      </c>
      <c r="L112" s="248">
        <f t="shared" ref="L112" si="2165">+(L111-H111)*10000</f>
        <v>-59.224761570510211</v>
      </c>
      <c r="M112" s="248">
        <f t="shared" ref="M112" si="2166">+(M111-I111)*10000</f>
        <v>-325.9749745085831</v>
      </c>
      <c r="N112" s="248">
        <f t="shared" ref="N112" si="2167">+(N111-J111)*10000</f>
        <v>-6.7790718705341977</v>
      </c>
      <c r="O112" s="248">
        <f t="shared" ref="O112" si="2168">+(O111-K111)*10000</f>
        <v>10.074512161706295</v>
      </c>
      <c r="P112" s="248">
        <f t="shared" ref="P112" si="2169">+(P111-L111)*10000</f>
        <v>343.55472212507539</v>
      </c>
      <c r="Q112" s="248">
        <f t="shared" ref="Q112" si="2170">+(Q111-M111)*10000</f>
        <v>615.59258989790283</v>
      </c>
      <c r="R112" s="248">
        <f t="shared" ref="R112" si="2171">+(R111-N111)*10000</f>
        <v>526.92803838032762</v>
      </c>
      <c r="S112" s="248">
        <f t="shared" ref="S112" si="2172">+(S111-O111)*10000</f>
        <v>-34.056280771331551</v>
      </c>
      <c r="T112" s="248">
        <f t="shared" ref="T112" si="2173">+(T111-P111)*10000</f>
        <v>-546.6747955463693</v>
      </c>
      <c r="U112" s="248">
        <f t="shared" ref="U112" si="2174">+(U111-Q111)*10000</f>
        <v>-533.7471948933628</v>
      </c>
      <c r="V112" s="248">
        <f t="shared" ref="V112" si="2175">+(V111-R111)*10000</f>
        <v>-1160.9747601594015</v>
      </c>
      <c r="W112" s="248">
        <f t="shared" ref="W112" si="2176">+(W111-S111)*10000</f>
        <v>-681.56949363746435</v>
      </c>
      <c r="X112" s="248">
        <f t="shared" ref="X112" si="2177">+(X111-T111)*10000</f>
        <v>-876.63988309492788</v>
      </c>
      <c r="Y112" s="248">
        <f t="shared" ref="Y112" si="2178">+(Y111-U111)*10000</f>
        <v>-1102.0450502901024</v>
      </c>
      <c r="Z112" s="248">
        <f t="shared" ref="Z112" si="2179">+(Z111-V111)*10000</f>
        <v>-924.1215927309446</v>
      </c>
      <c r="AA112" s="248">
        <f t="shared" ref="AA112" si="2180">+(AA111-W111)*10000</f>
        <v>-690.38575047987308</v>
      </c>
      <c r="AB112" s="248">
        <f t="shared" ref="AB112" si="2181">+(AB111-X111)*10000</f>
        <v>-299.8749458903626</v>
      </c>
      <c r="AC112" s="248">
        <f t="shared" ref="AC112" si="2182">+(AC111-Y111)*10000</f>
        <v>-87.027990684319036</v>
      </c>
      <c r="AD112" s="248">
        <f t="shared" ref="AD112" si="2183">+(AD111-Z111)*10000</f>
        <v>997.19632036521477</v>
      </c>
      <c r="AE112" s="248">
        <f t="shared" ref="AE112" si="2184">+(AE111-AA111)*10000</f>
        <v>-468.31159656312735</v>
      </c>
      <c r="AF112" s="248">
        <f t="shared" ref="AF112" si="2185">+(AF111-AB111)*10000</f>
        <v>29.538406241947889</v>
      </c>
      <c r="AG112" s="248">
        <f t="shared" ref="AG112" si="2186">+(AG111-AC111)*10000</f>
        <v>56.70380861411823</v>
      </c>
      <c r="AH112" s="248">
        <f t="shared" ref="AH112" si="2187">+(AH111-AD111)*10000</f>
        <v>136.93446340779485</v>
      </c>
      <c r="AI112" s="248">
        <f t="shared" ref="AI112" si="2188">+(AI111-AE111)*10000</f>
        <v>937.90837403425041</v>
      </c>
      <c r="AJ112" s="248">
        <f t="shared" ref="AJ112" si="2189">+(AJ111-AF111)*10000</f>
        <v>343.8570324634137</v>
      </c>
      <c r="AK112" s="248">
        <f t="shared" ref="AK112" si="2190">+(AK111-AG111)*10000</f>
        <v>834.90047688539539</v>
      </c>
      <c r="AL112" s="248">
        <f t="shared" ref="AL112" si="2191">+(AL111-AH111)*10000</f>
        <v>202.80568874585111</v>
      </c>
      <c r="AM112" s="248">
        <f t="shared" ref="AM112" si="2192">+(AM111-AI111)*10000</f>
        <v>878.83994801997892</v>
      </c>
      <c r="AN112" s="248">
        <f t="shared" ref="AN112" si="2193">+(AN111-AJ111)*10000</f>
        <v>1424.5588356559599</v>
      </c>
      <c r="AO112" s="248">
        <f t="shared" ref="AO112" si="2194">+(AO111-AK111)*10000</f>
        <v>1257.3763514171296</v>
      </c>
      <c r="AP112" s="248">
        <f t="shared" ref="AP112" si="2195">+(AP111-AL111)*10000</f>
        <v>1251.9014012319119</v>
      </c>
      <c r="AQ112" s="248">
        <f t="shared" ref="AQ112" si="2196">+(AQ111-AM111)*10000</f>
        <v>60.882464722279153</v>
      </c>
      <c r="AR112" s="248">
        <f t="shared" ref="AR112" si="2197">+(AR111-AN111)*10000</f>
        <v>-7248.9983589231315</v>
      </c>
      <c r="AS112" s="248">
        <f t="shared" ref="AS112" si="2198">+(AS111-AO111)*10000</f>
        <v>-826.08160393904905</v>
      </c>
      <c r="AT112" s="248">
        <f t="shared" ref="AT112" si="2199">+(AT111-AP111)*10000</f>
        <v>624.7475364191132</v>
      </c>
      <c r="AU112" s="44"/>
      <c r="AV112" s="247"/>
      <c r="AW112" s="247"/>
      <c r="AX112" s="247"/>
      <c r="AY112" s="247"/>
      <c r="AZ112" s="248">
        <f t="shared" ref="AZ112" si="2200">+(AZ111-AV111)*10000</f>
        <v>-245.05420608048084</v>
      </c>
      <c r="BA112" s="248">
        <f t="shared" ref="BA112" si="2201">+(BA111-AW111)*10000</f>
        <v>7828.9967390841693</v>
      </c>
      <c r="BB112" s="248">
        <f t="shared" ref="BB112" si="2202">+(BB111-AX111)*10000</f>
        <v>1677.891912322568</v>
      </c>
      <c r="BC112" s="248">
        <f t="shared" ref="BC112" si="2203">+(BC111-AY111)*10000</f>
        <v>-77.847895760803638</v>
      </c>
      <c r="BD112" s="248">
        <f t="shared" ref="BD112" si="2204">+(BD111-AZ111)*10000</f>
        <v>1019.0539017945241</v>
      </c>
      <c r="BE112" s="248">
        <f t="shared" ref="BE112" si="2205">+(BE111-BA111)*10000</f>
        <v>551.91839076074245</v>
      </c>
      <c r="BF112" s="248">
        <f t="shared" ref="BF112" si="2206">+(BF111-BB111)*10000</f>
        <v>-219.07909741081144</v>
      </c>
      <c r="BG112" s="248">
        <f t="shared" ref="BG112" si="2207">+(BG111-BC111)*10000</f>
        <v>-33.132700888109376</v>
      </c>
      <c r="BH112" s="248">
        <f t="shared" ref="BH112" si="2208">+(BH111-BD111)*10000</f>
        <v>-429.92736011721183</v>
      </c>
      <c r="BI112" s="248">
        <f t="shared" ref="BI112" si="2209">+(BI111-BE111)*10000</f>
        <v>-134.0573261826633</v>
      </c>
      <c r="BJ112" s="248">
        <f t="shared" ref="BJ112" si="2210">+(BJ111-BF111)*10000</f>
        <v>330.69138153408562</v>
      </c>
      <c r="BK112" s="248">
        <f t="shared" ref="BK112:BT112" si="2211">+(BK111-BG111)*10000</f>
        <v>-202.9597475930145</v>
      </c>
      <c r="BL112" s="248">
        <f t="shared" si="2211"/>
        <v>118.39715014834439</v>
      </c>
      <c r="BM112" s="248">
        <f t="shared" si="2211"/>
        <v>-280.02603042405872</v>
      </c>
      <c r="BN112" s="248">
        <f t="shared" si="2211"/>
        <v>-246.19657449710007</v>
      </c>
      <c r="BO112" s="248">
        <f t="shared" si="2211"/>
        <v>-170.03772527427989</v>
      </c>
      <c r="BP112" s="248">
        <f t="shared" si="2211"/>
        <v>-212.07852444535297</v>
      </c>
      <c r="BQ112" s="248">
        <f t="shared" si="2211"/>
        <v>-44.307129410162126</v>
      </c>
      <c r="BR112" s="248">
        <f t="shared" si="2211"/>
        <v>-212.11937675798958</v>
      </c>
      <c r="BS112" s="248">
        <f t="shared" si="2211"/>
        <v>88.94927018357923</v>
      </c>
      <c r="BT112" s="248">
        <f t="shared" si="2211"/>
        <v>249.20301009221575</v>
      </c>
    </row>
    <row r="113" spans="1:72">
      <c r="A113" s="249" t="s">
        <v>263</v>
      </c>
      <c r="B113" s="249"/>
      <c r="C113" s="34">
        <f>+'Country (Q)'!C50</f>
        <v>91.009999999999991</v>
      </c>
      <c r="D113" s="34">
        <f>+'Country (Q)'!D50</f>
        <v>86.613</v>
      </c>
      <c r="E113" s="34">
        <f>+'Country (Q)'!E50</f>
        <v>86.615999999999985</v>
      </c>
      <c r="F113" s="34">
        <f>+'Country (Q)'!F50</f>
        <v>92.890000000000043</v>
      </c>
      <c r="G113" s="34">
        <f>+'Country (Q)'!G50</f>
        <v>94.512</v>
      </c>
      <c r="H113" s="34">
        <f>+'Country (Q)'!H50</f>
        <v>100.38999999999999</v>
      </c>
      <c r="I113" s="34">
        <f>+'Country (Q)'!I50</f>
        <v>95.233000000000004</v>
      </c>
      <c r="J113" s="34">
        <f>+'Country (Q)'!J50</f>
        <v>65.026999999999987</v>
      </c>
      <c r="K113" s="34">
        <f>+'Country (Q)'!K50</f>
        <v>90.762</v>
      </c>
      <c r="L113" s="34">
        <f>+'Country (Q)'!L50</f>
        <v>39.730999999999995</v>
      </c>
      <c r="M113" s="34">
        <f>+'Country (Q)'!M50</f>
        <v>73.347000000000008</v>
      </c>
      <c r="N113" s="34">
        <f>+'Country (Q)'!N50</f>
        <v>70.525000000000006</v>
      </c>
      <c r="O113" s="34">
        <f>+'Country (Q)'!O50</f>
        <v>103.828</v>
      </c>
      <c r="P113" s="34">
        <f>+'Country (Q)'!P50</f>
        <v>87.841999999999985</v>
      </c>
      <c r="Q113" s="34">
        <f>+'Country (Q)'!Q50</f>
        <v>139.71900000000002</v>
      </c>
      <c r="R113" s="34">
        <f>+'Country (Q)'!R50</f>
        <v>142.80600000000004</v>
      </c>
      <c r="S113" s="34">
        <f>+'Country (Q)'!S50</f>
        <v>188.55200000000002</v>
      </c>
      <c r="T113" s="34">
        <f>+'Country (Q)'!T50</f>
        <v>202.43799999999999</v>
      </c>
      <c r="U113" s="34">
        <f>+'Country (Q)'!U50</f>
        <v>302.42499999999995</v>
      </c>
      <c r="V113" s="34">
        <f>+'Country (Q)'!V50</f>
        <v>191.64400000000001</v>
      </c>
      <c r="W113" s="34">
        <f>+'Country (Q)'!W50</f>
        <v>281.983</v>
      </c>
      <c r="X113" s="34">
        <f>+'Country (Q)'!X50</f>
        <v>292.13000000000005</v>
      </c>
      <c r="Y113" s="34">
        <f>+'Country (Q)'!Y50</f>
        <v>310.00199999999995</v>
      </c>
      <c r="Z113" s="34">
        <f>+'Country (Q)'!Z50</f>
        <v>303.23299999999995</v>
      </c>
      <c r="AA113" s="34">
        <f>+'Country (Q)'!AA50</f>
        <v>300.81599999999997</v>
      </c>
      <c r="AB113" s="34">
        <f>+'Country (Q)'!AB50</f>
        <v>302.22800000000001</v>
      </c>
      <c r="AC113" s="34">
        <f>+'Country (Q)'!AC50</f>
        <v>271.15999999999997</v>
      </c>
      <c r="AD113" s="34">
        <f>+'Country (Q)'!AD50</f>
        <v>326.577</v>
      </c>
      <c r="AE113" s="34">
        <f>+'Country (Q)'!AE50</f>
        <v>245.483</v>
      </c>
      <c r="AF113" s="34">
        <f>+'Country (Q)'!AF50</f>
        <v>333.10499999999996</v>
      </c>
      <c r="AG113" s="34">
        <f>+'Country (Q)'!AG50</f>
        <v>229.0630000000001</v>
      </c>
      <c r="AH113" s="34">
        <f>+'Country (Q)'!AH50</f>
        <v>304.79099999999994</v>
      </c>
      <c r="AI113" s="34">
        <f>+'Country (Q)'!AI50</f>
        <v>227.23599999999999</v>
      </c>
      <c r="AJ113" s="34">
        <f>+'Country (Q)'!AJ50</f>
        <v>185.56100000000004</v>
      </c>
      <c r="AK113" s="34">
        <f>+'Country (Q)'!AK50</f>
        <v>199.35000000000002</v>
      </c>
      <c r="AL113" s="34">
        <f>+'Country (Q)'!AL50</f>
        <v>214.10799999999995</v>
      </c>
      <c r="AM113" s="34">
        <f>+'Country (Q)'!AM50</f>
        <v>645.87200000000007</v>
      </c>
      <c r="AN113" s="34">
        <f>+'Country (Q)'!AN50</f>
        <v>653.40100000000007</v>
      </c>
      <c r="AO113" s="34">
        <f>+'Country (Q)'!AO50</f>
        <v>685.2679999999998</v>
      </c>
      <c r="AP113" s="34">
        <f>+'Country (Q)'!AP50</f>
        <v>890.31300000000033</v>
      </c>
      <c r="AQ113" s="34">
        <f>+'Country (Q)'!AQ50</f>
        <v>740.40899999999999</v>
      </c>
      <c r="AR113" s="34">
        <f>+'Country (Q)'!AR50</f>
        <v>754.83299999999997</v>
      </c>
      <c r="AS113" s="34">
        <f>+'Country (Q)'!AS50</f>
        <v>187.91100000000006</v>
      </c>
      <c r="AT113" s="34">
        <f>+'Country (Q)'!AT50</f>
        <v>742.55399999999986</v>
      </c>
      <c r="AU113" s="44"/>
      <c r="AV113" s="34">
        <f>+'Country (Q)'!AV50</f>
        <v>740.40899999999999</v>
      </c>
      <c r="AW113" s="34">
        <f>+'Country (Q)'!AW50</f>
        <v>754.83299999999986</v>
      </c>
      <c r="AX113" s="34">
        <f>+'Country (Q)'!AX50</f>
        <v>187.911</v>
      </c>
      <c r="AY113" s="34">
        <f>+'Country (Q)'!AY50</f>
        <v>742.55399999999986</v>
      </c>
      <c r="AZ113" s="34">
        <f>+'Country (Q)'!AZ50</f>
        <v>523.995</v>
      </c>
      <c r="BA113" s="34">
        <f>+'Country (Q)'!BA50</f>
        <v>576.14300000000003</v>
      </c>
      <c r="BB113" s="34">
        <f>+'Country (Q)'!BB50</f>
        <v>580.24499999999989</v>
      </c>
      <c r="BC113" s="34">
        <f>+'Country (Q)'!BC50</f>
        <v>836.57399999999996</v>
      </c>
      <c r="BD113" s="34">
        <f>+'Country (Q)'!BD50</f>
        <v>577.93299999999999</v>
      </c>
      <c r="BE113" s="34">
        <f>+'Country (Q)'!BE50</f>
        <v>739.05899999999997</v>
      </c>
      <c r="BF113" s="34">
        <f>+'Country (Q)'!BF50</f>
        <v>597.42599999999993</v>
      </c>
      <c r="BG113" s="34">
        <f>+'Country (Q)'!BG50</f>
        <v>541.32100000000003</v>
      </c>
      <c r="BH113" s="34">
        <f>+'Country (Q)'!BH50</f>
        <v>618.375</v>
      </c>
      <c r="BI113" s="34">
        <f>+'Country (Q)'!BI50</f>
        <v>641.51</v>
      </c>
      <c r="BJ113" s="34">
        <f>+'Country (Q)'!BJ50</f>
        <v>741.88699999999994</v>
      </c>
      <c r="BK113" s="34">
        <f>+'Country (Q)'!BK50</f>
        <v>641.6260000000002</v>
      </c>
      <c r="BL113" s="34">
        <f>+'Country (Q)'!BL50</f>
        <v>748.7700000000001</v>
      </c>
      <c r="BM113" s="34">
        <f>+'Country (Q)'!BM50</f>
        <v>697.1110000000001</v>
      </c>
      <c r="BN113" s="34">
        <f>+'Country (Q)'!BN50</f>
        <v>731.92399999999975</v>
      </c>
      <c r="BO113" s="34">
        <f>+'Country (Q)'!BO50</f>
        <v>864.69000000000028</v>
      </c>
      <c r="BP113" s="34">
        <f>+'Country (Q)'!BP50</f>
        <v>808.19999999999993</v>
      </c>
      <c r="BQ113" s="34">
        <f>+'Country (Q)'!BQ50</f>
        <v>883.38300000000004</v>
      </c>
      <c r="BR113" s="34">
        <f>+'Country (Q)'!BR50</f>
        <v>1046.8660000000002</v>
      </c>
      <c r="BS113" s="34">
        <f>+'Country (Q)'!BS50</f>
        <v>1022.4169999999999</v>
      </c>
      <c r="BT113" s="34">
        <f>+'Country (Q)'!BT50</f>
        <v>1020.3539999999998</v>
      </c>
    </row>
    <row r="114" spans="1:72">
      <c r="A114" s="244" t="s">
        <v>369</v>
      </c>
      <c r="B114" s="43"/>
      <c r="C114" s="247">
        <f>+C113/C93</f>
        <v>6.2988016981364511E-2</v>
      </c>
      <c r="D114" s="247">
        <f t="shared" ref="D114:AT114" si="2212">+D113/D93</f>
        <v>5.712075467218531E-2</v>
      </c>
      <c r="E114" s="247">
        <f t="shared" si="2212"/>
        <v>6.8123474190219704E-2</v>
      </c>
      <c r="F114" s="247">
        <f t="shared" si="2212"/>
        <v>5.3408078194624148E-2</v>
      </c>
      <c r="G114" s="247">
        <f t="shared" si="2212"/>
        <v>4.6994826253098407E-2</v>
      </c>
      <c r="H114" s="247">
        <f t="shared" si="2212"/>
        <v>5.4096784692749221E-2</v>
      </c>
      <c r="I114" s="247">
        <f t="shared" si="2212"/>
        <v>5.7412751704151881E-2</v>
      </c>
      <c r="J114" s="247">
        <f t="shared" si="2212"/>
        <v>2.825052415546455E-2</v>
      </c>
      <c r="K114" s="247">
        <f t="shared" si="2212"/>
        <v>3.6986249454448547E-2</v>
      </c>
      <c r="L114" s="247">
        <f t="shared" si="2212"/>
        <v>1.5568646874515082E-2</v>
      </c>
      <c r="M114" s="247">
        <f t="shared" si="2212"/>
        <v>3.463593709271006E-2</v>
      </c>
      <c r="N114" s="247">
        <f t="shared" si="2212"/>
        <v>2.7507502400690217E-2</v>
      </c>
      <c r="O114" s="247">
        <f t="shared" si="2212"/>
        <v>3.718233878300431E-2</v>
      </c>
      <c r="P114" s="247">
        <f t="shared" si="2212"/>
        <v>3.1950968891798742E-2</v>
      </c>
      <c r="Q114" s="247">
        <f t="shared" si="2212"/>
        <v>5.4170776417166049E-2</v>
      </c>
      <c r="R114" s="247">
        <f t="shared" si="2212"/>
        <v>3.7132609329878177E-2</v>
      </c>
      <c r="S114" s="247">
        <f t="shared" si="2212"/>
        <v>3.8937346952345991E-2</v>
      </c>
      <c r="T114" s="247">
        <f t="shared" si="2212"/>
        <v>4.235399662779854E-2</v>
      </c>
      <c r="U114" s="247">
        <f t="shared" si="2212"/>
        <v>6.5204319084075771E-2</v>
      </c>
      <c r="V114" s="247">
        <f t="shared" si="2212"/>
        <v>3.4779692379279477E-2</v>
      </c>
      <c r="W114" s="247">
        <f t="shared" si="2212"/>
        <v>5.1970845915213851E-2</v>
      </c>
      <c r="X114" s="247">
        <f t="shared" si="2212"/>
        <v>6.7589547532020192E-2</v>
      </c>
      <c r="Y114" s="247">
        <f t="shared" si="2212"/>
        <v>7.1510560888312286E-2</v>
      </c>
      <c r="Z114" s="247">
        <f t="shared" si="2212"/>
        <v>5.9107119605600361E-2</v>
      </c>
      <c r="AA114" s="247">
        <f t="shared" si="2212"/>
        <v>5.6342491685335679E-2</v>
      </c>
      <c r="AB114" s="247">
        <f t="shared" si="2212"/>
        <v>6.9943897323910209E-2</v>
      </c>
      <c r="AC114" s="247">
        <f t="shared" si="2212"/>
        <v>7.0316470795689104E-2</v>
      </c>
      <c r="AD114" s="247">
        <f t="shared" si="2212"/>
        <v>6.2226477649479826E-2</v>
      </c>
      <c r="AE114" s="247">
        <f t="shared" si="2212"/>
        <v>5.2485662190430743E-2</v>
      </c>
      <c r="AF114" s="247">
        <f t="shared" si="2212"/>
        <v>7.3863345327354266E-2</v>
      </c>
      <c r="AG114" s="247">
        <f t="shared" si="2212"/>
        <v>5.5267845035875639E-2</v>
      </c>
      <c r="AH114" s="247">
        <f t="shared" si="2212"/>
        <v>5.8123205764893833E-2</v>
      </c>
      <c r="AI114" s="247">
        <f t="shared" si="2212"/>
        <v>4.855588362622508E-2</v>
      </c>
      <c r="AJ114" s="247">
        <f t="shared" si="2212"/>
        <v>4.4611457360658469E-2</v>
      </c>
      <c r="AK114" s="247">
        <f t="shared" si="2212"/>
        <v>4.3394000765789288E-2</v>
      </c>
      <c r="AL114" s="247">
        <f t="shared" si="2212"/>
        <v>3.9308699455738963E-2</v>
      </c>
      <c r="AM114" s="247">
        <f t="shared" si="2212"/>
        <v>0.13994350015622176</v>
      </c>
      <c r="AN114" s="247">
        <f t="shared" si="2212"/>
        <v>0.13685441427070577</v>
      </c>
      <c r="AO114" s="247">
        <f t="shared" si="2212"/>
        <v>0.13636625950558798</v>
      </c>
      <c r="AP114" s="247">
        <f t="shared" si="2212"/>
        <v>0.14086647040897993</v>
      </c>
      <c r="AQ114" s="247">
        <f t="shared" si="2212"/>
        <v>0.15672386750178333</v>
      </c>
      <c r="AR114" s="247">
        <f t="shared" si="2212"/>
        <v>1.2924448021094626</v>
      </c>
      <c r="AS114" s="247">
        <f t="shared" si="2212"/>
        <v>5.2598858512034899E-2</v>
      </c>
      <c r="AT114" s="247">
        <f t="shared" si="2212"/>
        <v>0.11665604663263225</v>
      </c>
      <c r="AU114" s="44"/>
      <c r="AV114" s="247">
        <f t="shared" ref="AV114:BK114" si="2213">+AV113/AV93</f>
        <v>0.15672386750178333</v>
      </c>
      <c r="AW114" s="247">
        <f t="shared" si="2213"/>
        <v>1.2924448021094623</v>
      </c>
      <c r="AX114" s="247">
        <f t="shared" si="2213"/>
        <v>5.2598858512034885E-2</v>
      </c>
      <c r="AY114" s="247">
        <f t="shared" si="2213"/>
        <v>0.11665604663263225</v>
      </c>
      <c r="AZ114" s="247">
        <f t="shared" si="2213"/>
        <v>0.17849095359020606</v>
      </c>
      <c r="BA114" s="247">
        <f t="shared" si="2213"/>
        <v>0.15138798309289817</v>
      </c>
      <c r="BB114" s="247">
        <f t="shared" si="2213"/>
        <v>0.12216046834232339</v>
      </c>
      <c r="BC114" s="247">
        <f t="shared" si="2213"/>
        <v>0.12642388074136929</v>
      </c>
      <c r="BD114" s="247">
        <f t="shared" si="2213"/>
        <v>0.11085576376775289</v>
      </c>
      <c r="BE114" s="247">
        <f t="shared" si="2213"/>
        <v>0.1074480252585925</v>
      </c>
      <c r="BF114" s="247">
        <f t="shared" si="2213"/>
        <v>8.5235728451985932E-2</v>
      </c>
      <c r="BG114" s="247">
        <f t="shared" si="2213"/>
        <v>6.3782049884747852E-2</v>
      </c>
      <c r="BH114" s="247">
        <f t="shared" si="2213"/>
        <v>0.10004309922236966</v>
      </c>
      <c r="BI114" s="247">
        <f t="shared" si="2213"/>
        <v>9.3719092538674054E-2</v>
      </c>
      <c r="BJ114" s="247">
        <f t="shared" si="2213"/>
        <v>0.10452617983580127</v>
      </c>
      <c r="BK114" s="247">
        <f t="shared" si="2213"/>
        <v>7.394715436004308E-2</v>
      </c>
      <c r="BL114" s="247">
        <f t="shared" ref="BL114:BM114" si="2214">+BL113/BL93</f>
        <v>9.8481692890265468E-2</v>
      </c>
      <c r="BM114" s="247">
        <f t="shared" si="2214"/>
        <v>7.2327789224107611E-2</v>
      </c>
      <c r="BN114" s="247">
        <f t="shared" ref="BN114:BP114" si="2215">+BN113/BN93</f>
        <v>8.0023738467513095E-2</v>
      </c>
      <c r="BO114" s="247">
        <f t="shared" si="2215"/>
        <v>8.0217542620758878E-2</v>
      </c>
      <c r="BP114" s="247">
        <f t="shared" si="2215"/>
        <v>9.6848029240866995E-2</v>
      </c>
      <c r="BQ114" s="247">
        <f t="shared" ref="BQ114:BR114" si="2216">+BQ113/BQ93</f>
        <v>8.4753734047565657E-2</v>
      </c>
      <c r="BR114" s="247">
        <f t="shared" si="2216"/>
        <v>0.10037437627125992</v>
      </c>
      <c r="BS114" s="247">
        <f t="shared" ref="BS114:BT114" si="2217">+BS113/BS93</f>
        <v>7.2418121568625218E-2</v>
      </c>
      <c r="BT114" s="247">
        <f t="shared" si="2217"/>
        <v>9.9077308253849736E-2</v>
      </c>
    </row>
    <row r="115" spans="1:72">
      <c r="A115" s="257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4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4"/>
      <c r="BG115" s="24"/>
      <c r="BH115" s="24"/>
      <c r="BI115" s="24"/>
      <c r="BJ115" s="24"/>
      <c r="BK115" s="24"/>
      <c r="BL115" s="24"/>
      <c r="BM115" s="24"/>
      <c r="BN115" s="24"/>
      <c r="BP115" s="24"/>
      <c r="BQ115" s="24"/>
      <c r="BR115" s="24"/>
      <c r="BS115" s="24"/>
      <c r="BT115" s="24"/>
    </row>
    <row r="116" spans="1:72">
      <c r="A116" s="257" t="s">
        <v>250</v>
      </c>
      <c r="B116" s="257"/>
      <c r="C116" s="255"/>
      <c r="D116" s="255"/>
      <c r="E116" s="255"/>
      <c r="F116" s="255"/>
      <c r="G116" s="255"/>
      <c r="H116" s="255"/>
      <c r="I116" s="255"/>
      <c r="J116" s="255"/>
      <c r="K116" s="255"/>
      <c r="L116" s="255"/>
      <c r="M116" s="255"/>
      <c r="N116" s="255"/>
      <c r="O116" s="255"/>
      <c r="P116" s="255"/>
      <c r="Q116" s="255"/>
      <c r="R116" s="255"/>
      <c r="S116" s="255"/>
      <c r="T116" s="255"/>
      <c r="U116" s="255"/>
      <c r="V116" s="255"/>
      <c r="W116" s="255"/>
      <c r="X116" s="255"/>
      <c r="Y116" s="255"/>
      <c r="Z116" s="255"/>
      <c r="AA116" s="255"/>
      <c r="AB116" s="255"/>
      <c r="AC116" s="255"/>
      <c r="AD116" s="255"/>
      <c r="AE116" s="255"/>
      <c r="AF116" s="255"/>
      <c r="AG116" s="255"/>
      <c r="AH116" s="255"/>
      <c r="AI116" s="255"/>
      <c r="AJ116" s="255"/>
      <c r="AK116" s="255"/>
      <c r="AL116" s="255"/>
      <c r="AM116" s="255"/>
      <c r="AN116" s="255"/>
      <c r="AO116" s="255"/>
      <c r="AP116" s="255"/>
      <c r="AQ116" s="255"/>
      <c r="AR116" s="255"/>
      <c r="AS116" s="255"/>
      <c r="AT116" s="255"/>
      <c r="AU116" s="44"/>
      <c r="AV116" s="257" t="s">
        <v>250</v>
      </c>
      <c r="BG116" s="258"/>
      <c r="BH116" s="258"/>
      <c r="BI116" s="258"/>
      <c r="BJ116" s="258"/>
      <c r="BK116" s="258"/>
      <c r="BL116" s="258"/>
      <c r="BM116" s="258"/>
      <c r="BN116" s="258"/>
      <c r="BP116" s="258"/>
      <c r="BQ116" s="258"/>
      <c r="BR116" s="258"/>
      <c r="BS116" s="258"/>
      <c r="BT116" s="258"/>
    </row>
    <row r="117" spans="1:72">
      <c r="A117" s="249" t="s">
        <v>50</v>
      </c>
      <c r="B117" s="249"/>
      <c r="C117" s="255"/>
      <c r="D117" s="255"/>
      <c r="E117" s="255"/>
      <c r="F117" s="255"/>
      <c r="G117" s="255"/>
      <c r="H117" s="255"/>
      <c r="I117" s="255"/>
      <c r="J117" s="255"/>
      <c r="K117" s="255"/>
      <c r="L117" s="255"/>
      <c r="M117" s="255"/>
      <c r="N117" s="255"/>
      <c r="O117" s="255"/>
      <c r="P117" s="255"/>
      <c r="Q117" s="255"/>
      <c r="R117" s="255"/>
      <c r="S117" s="255"/>
      <c r="T117" s="255"/>
      <c r="U117" s="255"/>
      <c r="V117" s="255"/>
      <c r="W117" s="255"/>
      <c r="X117" s="255"/>
      <c r="Y117" s="255"/>
      <c r="Z117" s="255"/>
      <c r="AA117" s="255"/>
      <c r="AB117" s="255"/>
      <c r="AC117" s="255"/>
      <c r="AD117" s="255"/>
      <c r="AE117" s="255"/>
      <c r="AF117" s="255"/>
      <c r="AG117" s="255"/>
      <c r="AH117" s="255"/>
      <c r="AI117" s="255"/>
      <c r="AJ117" s="255"/>
      <c r="AK117" s="255"/>
      <c r="AL117" s="255"/>
      <c r="AM117" s="255"/>
      <c r="AN117" s="255"/>
      <c r="AO117" s="255"/>
      <c r="AP117" s="255"/>
      <c r="AQ117" s="255"/>
      <c r="AR117" s="255"/>
      <c r="AS117" s="255"/>
      <c r="AT117" s="255"/>
      <c r="AU117" s="44"/>
      <c r="AV117" s="249" t="s">
        <v>50</v>
      </c>
      <c r="BC117" s="24"/>
      <c r="BG117" s="24"/>
      <c r="BH117" s="24"/>
      <c r="BI117" s="24"/>
      <c r="BJ117" s="24"/>
      <c r="BK117" s="24"/>
      <c r="BL117" s="24"/>
      <c r="BM117" s="24"/>
      <c r="BN117" s="24"/>
      <c r="BP117" s="24"/>
      <c r="BQ117" s="24"/>
      <c r="BR117" s="24"/>
      <c r="BS117" s="24"/>
      <c r="BT117" s="24"/>
    </row>
    <row r="118" spans="1:72">
      <c r="A118" s="259"/>
      <c r="B118" s="257"/>
      <c r="C118" s="255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  <c r="V118" s="255"/>
      <c r="W118" s="255"/>
      <c r="X118" s="255"/>
      <c r="Y118" s="255"/>
      <c r="Z118" s="255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55"/>
      <c r="AK118" s="255"/>
      <c r="AL118" s="255"/>
      <c r="AM118" s="255"/>
      <c r="AN118" s="255"/>
      <c r="AO118" s="255"/>
      <c r="AP118" s="255"/>
      <c r="AQ118" s="255"/>
      <c r="AR118" s="255"/>
      <c r="AS118" s="255"/>
      <c r="AT118" s="255"/>
      <c r="AU118" s="44"/>
      <c r="AV118" s="27"/>
      <c r="AW118" s="27"/>
      <c r="AX118" s="27"/>
      <c r="AY118" s="27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P118" s="24"/>
      <c r="BQ118" s="24"/>
      <c r="BR118" s="24"/>
      <c r="BS118" s="24"/>
      <c r="BT118" s="24"/>
    </row>
    <row r="119" spans="1:72">
      <c r="A119" s="260" t="s">
        <v>45</v>
      </c>
      <c r="B119" s="261"/>
      <c r="C119" s="262" t="s">
        <v>178</v>
      </c>
      <c r="D119" s="262" t="s">
        <v>179</v>
      </c>
      <c r="E119" s="262" t="s">
        <v>180</v>
      </c>
      <c r="F119" s="262" t="s">
        <v>181</v>
      </c>
      <c r="G119" s="262" t="s">
        <v>182</v>
      </c>
      <c r="H119" s="262" t="s">
        <v>183</v>
      </c>
      <c r="I119" s="262" t="s">
        <v>184</v>
      </c>
      <c r="J119" s="262" t="s">
        <v>185</v>
      </c>
      <c r="K119" s="262" t="s">
        <v>186</v>
      </c>
      <c r="L119" s="262" t="s">
        <v>187</v>
      </c>
      <c r="M119" s="262" t="s">
        <v>188</v>
      </c>
      <c r="N119" s="262" t="s">
        <v>189</v>
      </c>
      <c r="O119" s="262" t="s">
        <v>190</v>
      </c>
      <c r="P119" s="262" t="s">
        <v>191</v>
      </c>
      <c r="Q119" s="262" t="s">
        <v>192</v>
      </c>
      <c r="R119" s="262" t="s">
        <v>193</v>
      </c>
      <c r="S119" s="262" t="s">
        <v>194</v>
      </c>
      <c r="T119" s="262" t="s">
        <v>195</v>
      </c>
      <c r="U119" s="262" t="s">
        <v>196</v>
      </c>
      <c r="V119" s="262" t="s">
        <v>197</v>
      </c>
      <c r="W119" s="262" t="s">
        <v>198</v>
      </c>
      <c r="X119" s="262" t="s">
        <v>199</v>
      </c>
      <c r="Y119" s="262" t="s">
        <v>200</v>
      </c>
      <c r="Z119" s="262" t="s">
        <v>201</v>
      </c>
      <c r="AA119" s="262" t="s">
        <v>202</v>
      </c>
      <c r="AB119" s="262" t="s">
        <v>203</v>
      </c>
      <c r="AC119" s="262" t="s">
        <v>204</v>
      </c>
      <c r="AD119" s="262" t="s">
        <v>205</v>
      </c>
      <c r="AE119" s="262" t="s">
        <v>206</v>
      </c>
      <c r="AF119" s="262" t="s">
        <v>207</v>
      </c>
      <c r="AG119" s="262" t="s">
        <v>208</v>
      </c>
      <c r="AH119" s="262" t="s">
        <v>209</v>
      </c>
      <c r="AI119" s="262" t="s">
        <v>210</v>
      </c>
      <c r="AJ119" s="262" t="s">
        <v>211</v>
      </c>
      <c r="AK119" s="262" t="s">
        <v>212</v>
      </c>
      <c r="AL119" s="262" t="s">
        <v>213</v>
      </c>
      <c r="AM119" s="262" t="s">
        <v>214</v>
      </c>
      <c r="AN119" s="262" t="s">
        <v>44</v>
      </c>
      <c r="AO119" s="262" t="s">
        <v>215</v>
      </c>
      <c r="AP119" s="262" t="s">
        <v>219</v>
      </c>
      <c r="AQ119" s="262" t="s">
        <v>225</v>
      </c>
      <c r="AR119" s="262" t="s">
        <v>228</v>
      </c>
      <c r="AS119" s="262" t="s">
        <v>232</v>
      </c>
      <c r="AT119" s="262" t="s">
        <v>245</v>
      </c>
      <c r="AU119" s="44"/>
      <c r="AV119" s="262" t="str">
        <f>+'Country (Q)'!AV55</f>
        <v>1Q20</v>
      </c>
      <c r="AW119" s="262" t="str">
        <f>+'Country (Q)'!AW55</f>
        <v>2Q20</v>
      </c>
      <c r="AX119" s="262" t="str">
        <f>+'Country (Q)'!AX55</f>
        <v>3Q20</v>
      </c>
      <c r="AY119" s="262" t="str">
        <f>+'Country (Q)'!AY55</f>
        <v>4Q20</v>
      </c>
      <c r="AZ119" s="262" t="str">
        <f>+'Country (Q)'!AZ55</f>
        <v>1Q21</v>
      </c>
      <c r="BA119" s="262" t="str">
        <f>+'Country (Q)'!BA55</f>
        <v>2Q21</v>
      </c>
      <c r="BB119" s="262" t="str">
        <f>+'Country (Q)'!BB55</f>
        <v>3Q21</v>
      </c>
      <c r="BC119" s="262" t="str">
        <f>+'Country (Q)'!BC55</f>
        <v>4Q21</v>
      </c>
      <c r="BD119" s="262" t="str">
        <f>+'Country (Q)'!BD55</f>
        <v>1Q22</v>
      </c>
      <c r="BE119" s="262" t="str">
        <f>+'Country (Q)'!BE55</f>
        <v>2Q22</v>
      </c>
      <c r="BF119" s="262" t="str">
        <f>+'Country (Q)'!BF55</f>
        <v>3Q22</v>
      </c>
      <c r="BG119" s="262" t="str">
        <f>+'Country (Q)'!BG55</f>
        <v>4Q22</v>
      </c>
      <c r="BH119" s="262" t="str">
        <f>+'Country (Q)'!BH55</f>
        <v>1Q23</v>
      </c>
      <c r="BI119" s="262" t="str">
        <f>+'Country (Q)'!BI55</f>
        <v>2Q23</v>
      </c>
      <c r="BJ119" s="262" t="str">
        <f>+'Country (Q)'!BJ55</f>
        <v>3Q23</v>
      </c>
      <c r="BK119" s="262" t="str">
        <f>+'Country (Q)'!BK55</f>
        <v>4Q23</v>
      </c>
      <c r="BL119" s="262" t="str">
        <f>+'Country (Q)'!BL55</f>
        <v>1Q24</v>
      </c>
      <c r="BM119" s="262" t="str">
        <f>+'Country (Q)'!BM55</f>
        <v>2Q24</v>
      </c>
      <c r="BN119" s="262" t="str">
        <f>+'Country (Q)'!BN55</f>
        <v>3Q24</v>
      </c>
      <c r="BO119" s="262" t="str">
        <f>+'Country (Q)'!BO55</f>
        <v>4Q24</v>
      </c>
      <c r="BP119" s="262" t="str">
        <f>+'Country (Q)'!BP55</f>
        <v>1Q25</v>
      </c>
      <c r="BQ119" s="262" t="str">
        <f>+'Country (Q)'!BQ55</f>
        <v>2Q25</v>
      </c>
      <c r="BR119" s="262" t="str">
        <f>+'Country (Q)'!BR55</f>
        <v>3Q25</v>
      </c>
      <c r="BS119" s="262" t="str">
        <f>+'Country (Q)'!BS55</f>
        <v>4Q25</v>
      </c>
      <c r="BT119" s="262" t="str">
        <f>+'Country (Q)'!BT55</f>
        <v>1Q26</v>
      </c>
    </row>
    <row r="120" spans="1:72">
      <c r="A120" s="249" t="s">
        <v>48</v>
      </c>
      <c r="B120" s="249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1"/>
      <c r="S120" s="34">
        <f>+'Country (Q)'!S56</f>
        <v>3196.6509999999998</v>
      </c>
      <c r="T120" s="34">
        <f>+'Country (Q)'!T56</f>
        <v>3215.1957148360434</v>
      </c>
      <c r="U120" s="34">
        <f>+'Country (Q)'!U56</f>
        <v>3293.6072851639565</v>
      </c>
      <c r="V120" s="34">
        <f>+'Country (Q)'!V56</f>
        <v>4656.91</v>
      </c>
      <c r="W120" s="34">
        <f>+'Country (Q)'!W56</f>
        <v>3935.018</v>
      </c>
      <c r="X120" s="34">
        <f>+'Country (Q)'!X56</f>
        <v>3391.6689999999999</v>
      </c>
      <c r="Y120" s="34">
        <f>+'Country (Q)'!Y56</f>
        <v>3362.8310000000001</v>
      </c>
      <c r="Z120" s="34">
        <f>+'Country (Q)'!Z56</f>
        <v>4066.2980000000007</v>
      </c>
      <c r="AA120" s="34">
        <f>+'Country (Q)'!AA56</f>
        <v>3861.402</v>
      </c>
      <c r="AB120" s="34">
        <f>+'Country (Q)'!AB56</f>
        <v>3544.8410000000003</v>
      </c>
      <c r="AC120" s="34">
        <f>+'Country (Q)'!AC56</f>
        <v>3106.973</v>
      </c>
      <c r="AD120" s="34">
        <f>+'Country (Q)'!AD56</f>
        <v>4213.7849999999999</v>
      </c>
      <c r="AE120" s="34">
        <f>+'Country (Q)'!AE56</f>
        <v>3423.0169999999998</v>
      </c>
      <c r="AF120" s="34">
        <f>+'Country (Q)'!AF56</f>
        <v>3628.6790000000001</v>
      </c>
      <c r="AG120" s="34">
        <f>+'Country (Q)'!AG56</f>
        <v>3439.0810000000001</v>
      </c>
      <c r="AH120" s="34">
        <f>+'Country (Q)'!AH56</f>
        <v>4157.4060000000009</v>
      </c>
      <c r="AI120" s="34">
        <f>+'Country (Q)'!AI56</f>
        <v>3432.4960000000001</v>
      </c>
      <c r="AJ120" s="34">
        <f>+'Country (Q)'!AJ56</f>
        <v>3627.8850000000002</v>
      </c>
      <c r="AK120" s="34">
        <f>+'Country (Q)'!AK56</f>
        <v>3834.5469999999996</v>
      </c>
      <c r="AL120" s="34">
        <f>+'Country (Q)'!AL56</f>
        <v>4437.1409999999996</v>
      </c>
      <c r="AM120" s="34">
        <f>+'Country (Q)'!AM56</f>
        <v>3512.3670000000002</v>
      </c>
      <c r="AN120" s="34">
        <f>+'Country (Q)'!AN56</f>
        <v>4213.241</v>
      </c>
      <c r="AO120" s="34">
        <f>+'Country (Q)'!AO56</f>
        <v>4519.0570000000007</v>
      </c>
      <c r="AP120" s="34">
        <f>+'Country (Q)'!AP56</f>
        <v>5190.262999999999</v>
      </c>
      <c r="AQ120" s="34">
        <f>+'Country (Q)'!AQ56</f>
        <v>3522.7979999999998</v>
      </c>
      <c r="AR120" s="34">
        <f>+'Country (Q)'!AR56</f>
        <v>525.23400000000038</v>
      </c>
      <c r="AS120" s="34">
        <f>+'Country (Q)'!AS56</f>
        <v>3342.1909999999998</v>
      </c>
      <c r="AT120" s="34">
        <f>+'Country (Q)'!AT56</f>
        <v>5412.4619999999995</v>
      </c>
      <c r="AU120" s="44"/>
      <c r="AV120" s="34">
        <f>+'Country (Q)'!AV56</f>
        <v>3522.7979999999998</v>
      </c>
      <c r="AW120" s="34">
        <f>+'Country (Q)'!AW56</f>
        <v>525.23400000000038</v>
      </c>
      <c r="AX120" s="34">
        <f>+'Country (Q)'!AX56</f>
        <v>3342.1909999999998</v>
      </c>
      <c r="AY120" s="34">
        <f>+'Country (Q)'!AY56</f>
        <v>5412.4619999999995</v>
      </c>
      <c r="AZ120" s="34">
        <f>+'Country (Q)'!AZ56</f>
        <v>2506.5030000000002</v>
      </c>
      <c r="BA120" s="34">
        <f>+'Country (Q)'!BA56</f>
        <v>3519.998</v>
      </c>
      <c r="BB120" s="34">
        <f>+'Country (Q)'!BB56</f>
        <v>4339.655999999999</v>
      </c>
      <c r="BC120" s="34">
        <f>+'Country (Q)'!BC56</f>
        <v>5809.2139999999999</v>
      </c>
      <c r="BD120" s="34">
        <f>+'Country (Q)'!BD56</f>
        <v>4337.8890000000001</v>
      </c>
      <c r="BE120" s="34">
        <f>+'Country (Q)'!BE56</f>
        <v>6213.76</v>
      </c>
      <c r="BF120" s="34">
        <f>+'Country (Q)'!BF56</f>
        <v>6239.3220000000001</v>
      </c>
      <c r="BG120" s="34">
        <f>+'Country (Q)'!BG56</f>
        <v>7136.6549999999997</v>
      </c>
      <c r="BH120" s="34">
        <f>+'Country (Q)'!BH56</f>
        <v>4744.1319999999996</v>
      </c>
      <c r="BI120" s="34">
        <f>+'Country (Q)'!BI56</f>
        <v>5764.1270000000004</v>
      </c>
      <c r="BJ120" s="34">
        <f>+'Country (Q)'!BJ56</f>
        <v>6048.3190000000004</v>
      </c>
      <c r="BK120" s="34">
        <f>+'Country (Q)'!BK56</f>
        <v>7482.366</v>
      </c>
      <c r="BL120" s="34">
        <f>+'Country (Q)'!BL56</f>
        <v>5904.2420000000002</v>
      </c>
      <c r="BM120" s="34">
        <f>+'Country (Q)'!BM56</f>
        <v>8318.598</v>
      </c>
      <c r="BN120" s="34">
        <f>+'Country (Q)'!BN56</f>
        <v>7854.2870000000003</v>
      </c>
      <c r="BO120" s="34">
        <f>+'Country (Q)'!BO56</f>
        <v>8900.0640000000003</v>
      </c>
      <c r="BP120" s="34">
        <f>+'Country (Q)'!BP56</f>
        <v>6497.7389999999996</v>
      </c>
      <c r="BQ120" s="34">
        <f>+'Country (Q)'!BQ56</f>
        <v>9013.1</v>
      </c>
      <c r="BR120" s="34">
        <f>+'Country (Q)'!BR56</f>
        <v>9032.5419999999995</v>
      </c>
      <c r="BS120" s="34">
        <f>+'Country (Q)'!BS56</f>
        <v>11578.922</v>
      </c>
      <c r="BT120" s="34">
        <f>+'Country (Q)'!BT56</f>
        <v>7943.65</v>
      </c>
    </row>
    <row r="121" spans="1:72">
      <c r="A121" s="253" t="s">
        <v>58</v>
      </c>
      <c r="B121" s="33"/>
      <c r="C121" s="34"/>
      <c r="D121" s="34"/>
      <c r="E121" s="34"/>
      <c r="F121" s="34"/>
      <c r="G121" s="254"/>
      <c r="H121" s="254"/>
      <c r="I121" s="254"/>
      <c r="J121" s="254"/>
      <c r="K121" s="254"/>
      <c r="L121" s="254"/>
      <c r="M121" s="254"/>
      <c r="N121" s="254"/>
      <c r="O121" s="254"/>
      <c r="P121" s="254"/>
      <c r="Q121" s="254"/>
      <c r="R121" s="254"/>
      <c r="S121" s="254"/>
      <c r="T121" s="254"/>
      <c r="U121" s="254"/>
      <c r="V121" s="254"/>
      <c r="W121" s="254">
        <f t="shared" ref="W121" si="2218">+W120/S120-1</f>
        <v>0.23098142399655153</v>
      </c>
      <c r="X121" s="254">
        <f t="shared" ref="X121" si="2219">+X120/T120-1</f>
        <v>5.4887260626047318E-2</v>
      </c>
      <c r="Y121" s="254">
        <f t="shared" ref="Y121" si="2220">+Y120/U120-1</f>
        <v>2.1017598287404127E-2</v>
      </c>
      <c r="Z121" s="254">
        <f t="shared" ref="Z121" si="2221">+Z120/V120-1</f>
        <v>-0.12682486885080435</v>
      </c>
      <c r="AA121" s="254">
        <f t="shared" ref="AA121" si="2222">+AA120/W120-1</f>
        <v>-1.8707919506340209E-2</v>
      </c>
      <c r="AB121" s="254">
        <f t="shared" ref="AB121" si="2223">+AB120/X120-1</f>
        <v>4.5161246572115621E-2</v>
      </c>
      <c r="AC121" s="254">
        <f t="shared" ref="AC121" si="2224">+AC120/Y120-1</f>
        <v>-7.6084108895154157E-2</v>
      </c>
      <c r="AD121" s="254">
        <f t="shared" ref="AD121" si="2225">+AD120/Z120-1</f>
        <v>3.6270583218445562E-2</v>
      </c>
      <c r="AE121" s="254">
        <f t="shared" ref="AE121" si="2226">+AE120/AA120-1</f>
        <v>-0.1135300080126338</v>
      </c>
      <c r="AF121" s="254">
        <f t="shared" ref="AF121" si="2227">+AF120/AB120-1</f>
        <v>2.365070816998549E-2</v>
      </c>
      <c r="AG121" s="254">
        <f t="shared" ref="AG121" si="2228">+AG120/AC120-1</f>
        <v>0.10689117671766057</v>
      </c>
      <c r="AH121" s="254">
        <f t="shared" ref="AH121" si="2229">+AH120/AD120-1</f>
        <v>-1.3379657481337848E-2</v>
      </c>
      <c r="AI121" s="254">
        <f t="shared" ref="AI121" si="2230">+AI120/AE120-1</f>
        <v>2.7691945438776955E-3</v>
      </c>
      <c r="AJ121" s="254">
        <f t="shared" ref="AJ121" si="2231">+AJ120/AF120-1</f>
        <v>-2.1881241079735325E-4</v>
      </c>
      <c r="AK121" s="254">
        <f t="shared" ref="AK121" si="2232">+AK120/AG120-1</f>
        <v>0.11499176669581179</v>
      </c>
      <c r="AL121" s="254">
        <f t="shared" ref="AL121" si="2233">+AL120/AH120-1</f>
        <v>6.7285947054485096E-2</v>
      </c>
      <c r="AM121" s="254">
        <f t="shared" ref="AM121" si="2234">+AM120/AI120-1</f>
        <v>2.3269073001104701E-2</v>
      </c>
      <c r="AN121" s="254">
        <f t="shared" ref="AN121" si="2235">+AN120/AJ120-1</f>
        <v>0.16134910560836402</v>
      </c>
      <c r="AO121" s="254">
        <f t="shared" ref="AO121" si="2236">+AO120/AK120-1</f>
        <v>0.17851130785461788</v>
      </c>
      <c r="AP121" s="254">
        <f t="shared" ref="AP121" si="2237">+AP120/AL120-1</f>
        <v>0.16973136530932864</v>
      </c>
      <c r="AQ121" s="254">
        <f t="shared" ref="AQ121" si="2238">+AQ120/AM120-1</f>
        <v>2.9697921657958481E-3</v>
      </c>
      <c r="AR121" s="254">
        <f t="shared" ref="AR121" si="2239">+AR120/AN120-1</f>
        <v>-0.87533729971772312</v>
      </c>
      <c r="AS121" s="254">
        <f t="shared" ref="AS121" si="2240">+AS120/AO120-1</f>
        <v>-0.26042291566581277</v>
      </c>
      <c r="AT121" s="254">
        <f t="shared" ref="AT121" si="2241">+AT120/AP120-1</f>
        <v>4.2810740033790262E-2</v>
      </c>
      <c r="AU121" s="44"/>
      <c r="AV121" s="34"/>
      <c r="AW121" s="34"/>
      <c r="AX121" s="34"/>
      <c r="AY121" s="34"/>
      <c r="AZ121" s="254">
        <f t="shared" ref="AZ121" si="2242">+AZ120/AV120-1</f>
        <v>-0.28849085300945432</v>
      </c>
      <c r="BA121" s="254">
        <f t="shared" ref="BA121" si="2243">+BA120/AW120-1</f>
        <v>5.7017710201548217</v>
      </c>
      <c r="BB121" s="254">
        <f t="shared" ref="BB121" si="2244">+BB120/AX120-1</f>
        <v>0.29844643827955952</v>
      </c>
      <c r="BC121" s="254">
        <f t="shared" ref="BC121" si="2245">+BC120/AY120-1</f>
        <v>7.3303424578315735E-2</v>
      </c>
      <c r="BD121" s="254">
        <f t="shared" ref="BD121" si="2246">+BD120/AZ120-1</f>
        <v>0.73065382327489736</v>
      </c>
      <c r="BE121" s="254">
        <f t="shared" ref="BE121" si="2247">+BE120/BA120-1</f>
        <v>0.76527373026916501</v>
      </c>
      <c r="BF121" s="254">
        <f t="shared" ref="BF121" si="2248">+BF120/BB120-1</f>
        <v>0.43774575680653061</v>
      </c>
      <c r="BG121" s="254">
        <f t="shared" ref="BG121" si="2249">+BG120/BC120-1</f>
        <v>0.22850612836779627</v>
      </c>
      <c r="BH121" s="254">
        <f t="shared" ref="BH121" si="2250">+BH120/BD120-1</f>
        <v>9.3649929723881753E-2</v>
      </c>
      <c r="BI121" s="254">
        <f t="shared" ref="BI121" si="2251">+BI120/BE120-1</f>
        <v>-7.2360857194355699E-2</v>
      </c>
      <c r="BJ121" s="254">
        <f t="shared" ref="BJ121" si="2252">+BJ120/BF120-1</f>
        <v>-3.0612781324637517E-2</v>
      </c>
      <c r="BK121" s="254">
        <f t="shared" ref="BK121:BT121" si="2253">+BK120/BG120-1</f>
        <v>4.8441601842880155E-2</v>
      </c>
      <c r="BL121" s="254">
        <f t="shared" si="2253"/>
        <v>0.24453577598599718</v>
      </c>
      <c r="BM121" s="254">
        <f t="shared" si="2253"/>
        <v>0.44316702251702633</v>
      </c>
      <c r="BN121" s="254">
        <f t="shared" si="2253"/>
        <v>0.29859007105941338</v>
      </c>
      <c r="BO121" s="254">
        <f t="shared" si="2253"/>
        <v>0.18947188629906631</v>
      </c>
      <c r="BP121" s="254">
        <f t="shared" si="2253"/>
        <v>0.10052043937223432</v>
      </c>
      <c r="BQ121" s="254">
        <f t="shared" si="2253"/>
        <v>8.348786658521079E-2</v>
      </c>
      <c r="BR121" s="254">
        <f t="shared" si="2253"/>
        <v>0.15001425336252661</v>
      </c>
      <c r="BS121" s="254">
        <f t="shared" si="2253"/>
        <v>0.30099311645399407</v>
      </c>
      <c r="BT121" s="254">
        <f t="shared" si="2253"/>
        <v>0.22252525070643814</v>
      </c>
    </row>
    <row r="122" spans="1:72">
      <c r="A122" s="249" t="s">
        <v>49</v>
      </c>
      <c r="B122" s="249"/>
      <c r="C122" s="249"/>
      <c r="D122" s="249"/>
      <c r="E122" s="249"/>
      <c r="F122" s="249"/>
      <c r="G122" s="249"/>
      <c r="H122" s="249"/>
      <c r="I122" s="249"/>
      <c r="J122" s="249"/>
      <c r="K122" s="249"/>
      <c r="L122" s="249"/>
      <c r="M122" s="249"/>
      <c r="N122" s="249"/>
      <c r="O122" s="249"/>
      <c r="P122" s="249"/>
      <c r="Q122" s="249"/>
      <c r="R122" s="249"/>
      <c r="S122" s="34">
        <f>+'Country (Q)'!S57</f>
        <v>-1114.7819999999999</v>
      </c>
      <c r="T122" s="34">
        <f>+'Country (Q)'!T57</f>
        <v>-1225.7168177342558</v>
      </c>
      <c r="U122" s="34">
        <f>+'Country (Q)'!U57</f>
        <v>-1475.5621822657445</v>
      </c>
      <c r="V122" s="34">
        <f>+'Country (Q)'!V57</f>
        <v>-2117.5529999999994</v>
      </c>
      <c r="W122" s="34">
        <f>+'Country (Q)'!W57</f>
        <v>-1807.4259999999999</v>
      </c>
      <c r="X122" s="34">
        <f>+'Country (Q)'!X57</f>
        <v>-1579.1669999999999</v>
      </c>
      <c r="Y122" s="34">
        <f>+'Country (Q)'!Y57</f>
        <v>-1594.701</v>
      </c>
      <c r="Z122" s="34">
        <f>+'Country (Q)'!Z57</f>
        <v>-1854.7150000000001</v>
      </c>
      <c r="AA122" s="34">
        <f>+'Country (Q)'!AA57</f>
        <v>-1854.971</v>
      </c>
      <c r="AB122" s="34">
        <f>+'Country (Q)'!AB57</f>
        <v>-1631.4540000000002</v>
      </c>
      <c r="AC122" s="34">
        <f>+'Country (Q)'!AC57</f>
        <v>-1452.0639999999994</v>
      </c>
      <c r="AD122" s="34">
        <f>+'Country (Q)'!AD57</f>
        <v>-1934.6570000000002</v>
      </c>
      <c r="AE122" s="34">
        <f>+'Country (Q)'!AE57</f>
        <v>-1600.396</v>
      </c>
      <c r="AF122" s="34">
        <f>+'Country (Q)'!AF57</f>
        <v>-1678.2949999999998</v>
      </c>
      <c r="AG122" s="34">
        <f>+'Country (Q)'!AG57</f>
        <v>-1613.4189999999999</v>
      </c>
      <c r="AH122" s="34">
        <f>+'Country (Q)'!AH57</f>
        <v>-1876.1670000000004</v>
      </c>
      <c r="AI122" s="34">
        <f>+'Country (Q)'!AI57</f>
        <v>-1516.5409999999999</v>
      </c>
      <c r="AJ122" s="34">
        <f>+'Country (Q)'!AJ57</f>
        <v>-1564.021</v>
      </c>
      <c r="AK122" s="34">
        <f>+'Country (Q)'!AK57</f>
        <v>-1670.1500000000005</v>
      </c>
      <c r="AL122" s="34">
        <f>+'Country (Q)'!AL57</f>
        <v>-1945.4699999999993</v>
      </c>
      <c r="AM122" s="34">
        <f>+'Country (Q)'!AM57</f>
        <v>-1573.0139999999999</v>
      </c>
      <c r="AN122" s="34">
        <f>+'Country (Q)'!AN57</f>
        <v>-1788.932</v>
      </c>
      <c r="AO122" s="34">
        <f>+'Country (Q)'!AO57</f>
        <v>-2000.1140000000005</v>
      </c>
      <c r="AP122" s="34">
        <f>+'Country (Q)'!AP57</f>
        <v>-2241.6109999999999</v>
      </c>
      <c r="AQ122" s="34">
        <f>+'Country (Q)'!AQ57</f>
        <v>-1580.854</v>
      </c>
      <c r="AR122" s="34">
        <f>+'Country (Q)'!AR57</f>
        <v>-235.33999999999992</v>
      </c>
      <c r="AS122" s="34">
        <f>+'Country (Q)'!AS57</f>
        <v>-1511.402</v>
      </c>
      <c r="AT122" s="34">
        <f>+'Country (Q)'!AT57</f>
        <v>-2434.4879999999998</v>
      </c>
      <c r="AU122" s="44"/>
      <c r="AV122" s="34">
        <f>+'Country (Q)'!AV57</f>
        <v>-1580.854</v>
      </c>
      <c r="AW122" s="34">
        <f>+'Country (Q)'!AW57</f>
        <v>-235.33999999999992</v>
      </c>
      <c r="AX122" s="34">
        <f>+'Country (Q)'!AX57</f>
        <v>-1511.402</v>
      </c>
      <c r="AY122" s="34">
        <f>+'Country (Q)'!AY57</f>
        <v>-2434.4879999999998</v>
      </c>
      <c r="AZ122" s="34">
        <f>+'Country (Q)'!AZ57</f>
        <v>-1113.0219999999999</v>
      </c>
      <c r="BA122" s="34">
        <f>+'Country (Q)'!BA57</f>
        <v>-1541.395</v>
      </c>
      <c r="BB122" s="34">
        <f>+'Country (Q)'!BB57</f>
        <v>-1771.9900000000002</v>
      </c>
      <c r="BC122" s="34">
        <f>+'Country (Q)'!BC57</f>
        <v>-2285.1979999999994</v>
      </c>
      <c r="BD122" s="34">
        <f>+'Country (Q)'!BD57</f>
        <v>-1690.0139999999999</v>
      </c>
      <c r="BE122" s="34">
        <f>+'Country (Q)'!BE57</f>
        <v>-2364.8789999999999</v>
      </c>
      <c r="BF122" s="34">
        <f>+'Country (Q)'!BF57</f>
        <v>-2313.009</v>
      </c>
      <c r="BG122" s="34">
        <f>+'Country (Q)'!BG57</f>
        <v>-2691.7020000000002</v>
      </c>
      <c r="BH122" s="34">
        <f>+'Country (Q)'!BH57</f>
        <v>-1810.569</v>
      </c>
      <c r="BI122" s="34">
        <f>+'Country (Q)'!BI57</f>
        <v>-2168.1770000000001</v>
      </c>
      <c r="BJ122" s="34">
        <f>+'Country (Q)'!BJ57</f>
        <v>-2412.9969999999998</v>
      </c>
      <c r="BK122" s="34">
        <f>+'Country (Q)'!BK57</f>
        <v>-2988.7170000000001</v>
      </c>
      <c r="BL122" s="34">
        <f>+'Country (Q)'!BL57</f>
        <v>-2357.473</v>
      </c>
      <c r="BM122" s="34">
        <f>+'Country (Q)'!BM57</f>
        <v>-3240.8310000000001</v>
      </c>
      <c r="BN122" s="34">
        <f>+'Country (Q)'!BN57</f>
        <v>-3189.549</v>
      </c>
      <c r="BO122" s="34">
        <f>+'Country (Q)'!BO57</f>
        <v>-3600.9160000000002</v>
      </c>
      <c r="BP122" s="34">
        <f>+'Country (Q)'!BP57</f>
        <v>-2601.192</v>
      </c>
      <c r="BQ122" s="34">
        <f>+'Country (Q)'!BQ57</f>
        <v>-3532.06</v>
      </c>
      <c r="BR122" s="34">
        <f>+'Country (Q)'!BR57</f>
        <v>-3674.0120000000002</v>
      </c>
      <c r="BS122" s="34">
        <f>+'Country (Q)'!BS57</f>
        <v>-4850.9430000000002</v>
      </c>
      <c r="BT122" s="34">
        <f>+'Country (Q)'!BT57</f>
        <v>-3227.4189999999999</v>
      </c>
    </row>
    <row r="123" spans="1:72">
      <c r="A123" s="253" t="s">
        <v>58</v>
      </c>
      <c r="B123" s="33"/>
      <c r="C123" s="34"/>
      <c r="D123" s="34"/>
      <c r="E123" s="34"/>
      <c r="F123" s="34"/>
      <c r="G123" s="254"/>
      <c r="H123" s="254"/>
      <c r="I123" s="254"/>
      <c r="J123" s="254"/>
      <c r="K123" s="254"/>
      <c r="L123" s="254"/>
      <c r="M123" s="254"/>
      <c r="N123" s="254"/>
      <c r="O123" s="254"/>
      <c r="P123" s="254"/>
      <c r="Q123" s="254"/>
      <c r="R123" s="254"/>
      <c r="S123" s="254"/>
      <c r="T123" s="254"/>
      <c r="U123" s="254"/>
      <c r="V123" s="254"/>
      <c r="W123" s="254">
        <f t="shared" ref="W123" si="2254">+W122/S122-1</f>
        <v>0.62132686031887863</v>
      </c>
      <c r="X123" s="254">
        <f t="shared" ref="X123" si="2255">+X122/T122-1</f>
        <v>0.288362023880115</v>
      </c>
      <c r="Y123" s="254">
        <f t="shared" ref="Y123" si="2256">+Y122/U122-1</f>
        <v>8.0741306036534732E-2</v>
      </c>
      <c r="Z123" s="254">
        <f t="shared" ref="Z123" si="2257">+Z122/V122-1</f>
        <v>-0.12412345759468568</v>
      </c>
      <c r="AA123" s="254">
        <f t="shared" ref="AA123" si="2258">+AA122/W122-1</f>
        <v>2.6305364645634155E-2</v>
      </c>
      <c r="AB123" s="254">
        <f t="shared" ref="AB123" si="2259">+AB122/X122-1</f>
        <v>3.3110494330238938E-2</v>
      </c>
      <c r="AC123" s="254">
        <f t="shared" ref="AC123" si="2260">+AC122/Y122-1</f>
        <v>-8.9444353518308817E-2</v>
      </c>
      <c r="AD123" s="254">
        <f t="shared" ref="AD123" si="2261">+AD122/Z122-1</f>
        <v>4.3102039936054881E-2</v>
      </c>
      <c r="AE123" s="254">
        <f t="shared" ref="AE123" si="2262">+AE122/AA122-1</f>
        <v>-0.13723934228621371</v>
      </c>
      <c r="AF123" s="254">
        <f t="shared" ref="AF123" si="2263">+AF122/AB122-1</f>
        <v>2.8711198722121356E-2</v>
      </c>
      <c r="AG123" s="254">
        <f t="shared" ref="AG123" si="2264">+AG122/AC122-1</f>
        <v>0.11112113515657751</v>
      </c>
      <c r="AH123" s="254">
        <f t="shared" ref="AH123" si="2265">+AH122/AD122-1</f>
        <v>-3.0232749267699588E-2</v>
      </c>
      <c r="AI123" s="254">
        <f t="shared" ref="AI123" si="2266">+AI122/AE122-1</f>
        <v>-5.2396406889294922E-2</v>
      </c>
      <c r="AJ123" s="254">
        <f t="shared" ref="AJ123" si="2267">+AJ122/AF122-1</f>
        <v>-6.8089340670144383E-2</v>
      </c>
      <c r="AK123" s="254">
        <f t="shared" ref="AK123" si="2268">+AK122/AG122-1</f>
        <v>3.5161975903346132E-2</v>
      </c>
      <c r="AL123" s="254">
        <f t="shared" ref="AL123" si="2269">+AL122/AH122-1</f>
        <v>3.6938609409502998E-2</v>
      </c>
      <c r="AM123" s="254">
        <f t="shared" ref="AM123" si="2270">+AM122/AI122-1</f>
        <v>3.7238030491757224E-2</v>
      </c>
      <c r="AN123" s="254">
        <f t="shared" ref="AN123" si="2271">+AN122/AJ122-1</f>
        <v>0.14380305635282387</v>
      </c>
      <c r="AO123" s="254">
        <f t="shared" ref="AO123" si="2272">+AO122/AK122-1</f>
        <v>0.19756548812980856</v>
      </c>
      <c r="AP123" s="254">
        <f t="shared" ref="AP123" si="2273">+AP122/AL122-1</f>
        <v>0.1522208001151395</v>
      </c>
      <c r="AQ123" s="254">
        <f t="shared" ref="AQ123" si="2274">+AQ122/AM122-1</f>
        <v>4.984062443182502E-3</v>
      </c>
      <c r="AR123" s="254">
        <f t="shared" ref="AR123" si="2275">+AR122/AN122-1</f>
        <v>-0.86844664861492782</v>
      </c>
      <c r="AS123" s="254">
        <f t="shared" ref="AS123" si="2276">+AS122/AO122-1</f>
        <v>-0.24434207250186757</v>
      </c>
      <c r="AT123" s="254">
        <f t="shared" ref="AT123" si="2277">+AT122/AP122-1</f>
        <v>8.604392109067982E-2</v>
      </c>
      <c r="AU123" s="44"/>
      <c r="AV123" s="34"/>
      <c r="AW123" s="34"/>
      <c r="AX123" s="34"/>
      <c r="AY123" s="34"/>
      <c r="AZ123" s="254">
        <f t="shared" ref="AZ123" si="2278">+AZ122/AV122-1</f>
        <v>-0.29593624711706468</v>
      </c>
      <c r="BA123" s="254">
        <f t="shared" ref="BA123" si="2279">+BA122/AW122-1</f>
        <v>5.5496515679442533</v>
      </c>
      <c r="BB123" s="254">
        <f t="shared" ref="BB123" si="2280">+BB122/AX122-1</f>
        <v>0.17241475133683837</v>
      </c>
      <c r="BC123" s="254">
        <f t="shared" ref="BC123" si="2281">+BC122/AY122-1</f>
        <v>-6.1322955791936695E-2</v>
      </c>
      <c r="BD123" s="254">
        <f t="shared" ref="BD123" si="2282">+BD122/AZ122-1</f>
        <v>0.51840125352418909</v>
      </c>
      <c r="BE123" s="254">
        <f t="shared" ref="BE123" si="2283">+BE122/BA122-1</f>
        <v>0.53424592657949455</v>
      </c>
      <c r="BF123" s="254">
        <f t="shared" ref="BF123" si="2284">+BF122/BB122-1</f>
        <v>0.30531718576289912</v>
      </c>
      <c r="BG123" s="254">
        <f t="shared" ref="BG123" si="2285">+BG122/BC122-1</f>
        <v>0.17788567992795423</v>
      </c>
      <c r="BH123" s="254">
        <f t="shared" ref="BH123" si="2286">+BH122/BD122-1</f>
        <v>7.1333728596331136E-2</v>
      </c>
      <c r="BI123" s="254">
        <f t="shared" ref="BI123" si="2287">+BI122/BE122-1</f>
        <v>-8.3176348557367996E-2</v>
      </c>
      <c r="BJ123" s="254">
        <f t="shared" ref="BJ123" si="2288">+BJ122/BF122-1</f>
        <v>4.3228539102095898E-2</v>
      </c>
      <c r="BK123" s="254">
        <f t="shared" ref="BK123:BT123" si="2289">+BK122/BG122-1</f>
        <v>0.11034468154349919</v>
      </c>
      <c r="BL123" s="254">
        <f t="shared" si="2289"/>
        <v>0.3020619484813889</v>
      </c>
      <c r="BM123" s="254">
        <f t="shared" si="2289"/>
        <v>0.49472621469557132</v>
      </c>
      <c r="BN123" s="254">
        <f t="shared" si="2289"/>
        <v>0.32182054101186219</v>
      </c>
      <c r="BO123" s="254">
        <f t="shared" si="2289"/>
        <v>0.20483672425324984</v>
      </c>
      <c r="BP123" s="254">
        <f t="shared" si="2289"/>
        <v>0.10338145972403501</v>
      </c>
      <c r="BQ123" s="254">
        <f t="shared" si="2289"/>
        <v>8.9862445773938759E-2</v>
      </c>
      <c r="BR123" s="254">
        <f t="shared" si="2289"/>
        <v>0.15189075320680145</v>
      </c>
      <c r="BS123" s="254">
        <f t="shared" si="2289"/>
        <v>0.34714139402307631</v>
      </c>
      <c r="BT123" s="254">
        <f t="shared" si="2289"/>
        <v>0.2407461656040768</v>
      </c>
    </row>
    <row r="124" spans="1:72">
      <c r="A124" s="249" t="s">
        <v>46</v>
      </c>
      <c r="B124" s="249"/>
      <c r="C124" s="249"/>
      <c r="D124" s="249"/>
      <c r="E124" s="249"/>
      <c r="F124" s="249"/>
      <c r="G124" s="249"/>
      <c r="H124" s="249"/>
      <c r="I124" s="249"/>
      <c r="J124" s="249"/>
      <c r="K124" s="249"/>
      <c r="L124" s="249"/>
      <c r="M124" s="249"/>
      <c r="N124" s="249"/>
      <c r="O124" s="249"/>
      <c r="P124" s="249"/>
      <c r="Q124" s="249"/>
      <c r="R124" s="249"/>
      <c r="S124" s="34">
        <f>+'Country (Q)'!S58</f>
        <v>2081.8689999999997</v>
      </c>
      <c r="T124" s="34">
        <f>+'Country (Q)'!T58</f>
        <v>1989.4788971017879</v>
      </c>
      <c r="U124" s="34">
        <f>+'Country (Q)'!U58</f>
        <v>1818.0451028982125</v>
      </c>
      <c r="V124" s="34">
        <f>+'Country (Q)'!V58</f>
        <v>2539.357</v>
      </c>
      <c r="W124" s="34">
        <f>+'Country (Q)'!W58</f>
        <v>2127.5920000000001</v>
      </c>
      <c r="X124" s="34">
        <f>+'Country (Q)'!X58</f>
        <v>1812.502</v>
      </c>
      <c r="Y124" s="34">
        <f>+'Country (Q)'!Y58</f>
        <v>1768.13</v>
      </c>
      <c r="Z124" s="34">
        <f>+'Country (Q)'!Z58</f>
        <v>2211.5830000000005</v>
      </c>
      <c r="AA124" s="34">
        <f>+'Country (Q)'!AA58</f>
        <v>2006.431</v>
      </c>
      <c r="AB124" s="34">
        <f>+'Country (Q)'!AB58</f>
        <v>1913.3870000000002</v>
      </c>
      <c r="AC124" s="34">
        <f>+'Country (Q)'!AC58</f>
        <v>1654.9090000000006</v>
      </c>
      <c r="AD124" s="34">
        <f>+'Country (Q)'!AD58</f>
        <v>2279.1279999999997</v>
      </c>
      <c r="AE124" s="34">
        <f>+'Country (Q)'!AE58</f>
        <v>1822.6209999999999</v>
      </c>
      <c r="AF124" s="34">
        <f>+'Country (Q)'!AF58</f>
        <v>1950.3840000000002</v>
      </c>
      <c r="AG124" s="34">
        <f>+'Country (Q)'!AG58</f>
        <v>1825.6620000000003</v>
      </c>
      <c r="AH124" s="34">
        <f>+'Country (Q)'!AH58</f>
        <v>2281.2390000000005</v>
      </c>
      <c r="AI124" s="34">
        <f>+'Country (Q)'!AI58</f>
        <v>1915.9550000000002</v>
      </c>
      <c r="AJ124" s="34">
        <f>+'Country (Q)'!AJ58</f>
        <v>2063.8640000000005</v>
      </c>
      <c r="AK124" s="34">
        <f>+'Country (Q)'!AK58</f>
        <v>2164.396999999999</v>
      </c>
      <c r="AL124" s="34">
        <f>+'Country (Q)'!AL58</f>
        <v>2491.6709999999994</v>
      </c>
      <c r="AM124" s="34">
        <f>+'Country (Q)'!AM58</f>
        <v>1939.3530000000003</v>
      </c>
      <c r="AN124" s="34">
        <f>+'Country (Q)'!AN58</f>
        <v>2424.3090000000002</v>
      </c>
      <c r="AO124" s="34">
        <f>+'Country (Q)'!AO58</f>
        <v>2518.9430000000002</v>
      </c>
      <c r="AP124" s="34">
        <f>+'Country (Q)'!AP58</f>
        <v>2948.6519999999991</v>
      </c>
      <c r="AQ124" s="34">
        <f>+'Country (Q)'!AQ58</f>
        <v>1941.9439999999997</v>
      </c>
      <c r="AR124" s="34">
        <f>+'Country (Q)'!AR58</f>
        <v>289.89400000000046</v>
      </c>
      <c r="AS124" s="34">
        <f>+'Country (Q)'!AS58</f>
        <v>1830.7889999999998</v>
      </c>
      <c r="AT124" s="34">
        <f>+'Country (Q)'!AT58</f>
        <v>2977.9739999999997</v>
      </c>
      <c r="AU124" s="44"/>
      <c r="AV124" s="34">
        <f>+'Country (Q)'!AV58</f>
        <v>1941.9439999999997</v>
      </c>
      <c r="AW124" s="34">
        <f>+'Country (Q)'!AW58</f>
        <v>289.89400000000046</v>
      </c>
      <c r="AX124" s="34">
        <f>+'Country (Q)'!AX58</f>
        <v>1830.7889999999998</v>
      </c>
      <c r="AY124" s="34">
        <f>+'Country (Q)'!AY58</f>
        <v>2977.9739999999997</v>
      </c>
      <c r="AZ124" s="34">
        <f>+'Country (Q)'!AZ58</f>
        <v>1393.4810000000002</v>
      </c>
      <c r="BA124" s="34">
        <f>+'Country (Q)'!BA58</f>
        <v>1978.6030000000001</v>
      </c>
      <c r="BB124" s="34">
        <f>+'Country (Q)'!BB58</f>
        <v>2567.6659999999988</v>
      </c>
      <c r="BC124" s="34">
        <f>+'Country (Q)'!BC58</f>
        <v>3524.0160000000005</v>
      </c>
      <c r="BD124" s="34">
        <f>+'Country (Q)'!BD58</f>
        <v>2647.875</v>
      </c>
      <c r="BE124" s="34">
        <f>+'Country (Q)'!BE58</f>
        <v>3848.8810000000003</v>
      </c>
      <c r="BF124" s="34">
        <f>+'Country (Q)'!BF58</f>
        <v>3926.3130000000001</v>
      </c>
      <c r="BG124" s="34">
        <f>+'Country (Q)'!BG58</f>
        <v>4444.9529999999995</v>
      </c>
      <c r="BH124" s="34">
        <f>+'Country (Q)'!BH58</f>
        <v>2933.5629999999996</v>
      </c>
      <c r="BI124" s="34">
        <f>+'Country (Q)'!BI58</f>
        <v>3595.9500000000003</v>
      </c>
      <c r="BJ124" s="34">
        <f>+'Country (Q)'!BJ58</f>
        <v>3635.3220000000006</v>
      </c>
      <c r="BK124" s="34">
        <f>+'Country (Q)'!BK58</f>
        <v>4493.6489999999994</v>
      </c>
      <c r="BL124" s="34">
        <f>+'Country (Q)'!BL58</f>
        <v>3546.7690000000002</v>
      </c>
      <c r="BM124" s="34">
        <f>+'Country (Q)'!BM58</f>
        <v>5077.7669999999998</v>
      </c>
      <c r="BN124" s="34">
        <f>+'Country (Q)'!BN58</f>
        <v>4664.7380000000003</v>
      </c>
      <c r="BO124" s="34">
        <f>+'Country (Q)'!BO58</f>
        <v>5299.1480000000001</v>
      </c>
      <c r="BP124" s="34">
        <f>+'Country (Q)'!BP58</f>
        <v>3896.5469999999996</v>
      </c>
      <c r="BQ124" s="34">
        <f>+'Country (Q)'!BQ58</f>
        <v>5481.0400000000009</v>
      </c>
      <c r="BR124" s="34">
        <f>+'Country (Q)'!BR58</f>
        <v>5358.5299999999988</v>
      </c>
      <c r="BS124" s="34">
        <f>+'Country (Q)'!BS58</f>
        <v>6727.9790000000003</v>
      </c>
      <c r="BT124" s="34">
        <f>+'Country (Q)'!BT58</f>
        <v>4716.2309999999998</v>
      </c>
    </row>
    <row r="125" spans="1:72">
      <c r="A125" s="253" t="s">
        <v>58</v>
      </c>
      <c r="B125" s="33"/>
      <c r="C125" s="34"/>
      <c r="D125" s="34"/>
      <c r="E125" s="34"/>
      <c r="F125" s="34"/>
      <c r="G125" s="254"/>
      <c r="H125" s="254"/>
      <c r="I125" s="254"/>
      <c r="J125" s="254"/>
      <c r="K125" s="254"/>
      <c r="L125" s="254"/>
      <c r="M125" s="254"/>
      <c r="N125" s="254"/>
      <c r="O125" s="254"/>
      <c r="P125" s="254"/>
      <c r="Q125" s="254"/>
      <c r="R125" s="254"/>
      <c r="S125" s="254"/>
      <c r="T125" s="254"/>
      <c r="U125" s="254"/>
      <c r="V125" s="254"/>
      <c r="W125" s="254">
        <f t="shared" ref="W125" si="2290">+W124/S124-1</f>
        <v>2.1962476985823987E-2</v>
      </c>
      <c r="X125" s="254">
        <f t="shared" ref="X125" si="2291">+X124/T124-1</f>
        <v>-8.8956408313555113E-2</v>
      </c>
      <c r="Y125" s="254">
        <f t="shared" ref="Y125" si="2292">+Y124/U124-1</f>
        <v>-2.7455371056879119E-2</v>
      </c>
      <c r="Z125" s="254">
        <f t="shared" ref="Z125" si="2293">+Z124/V124-1</f>
        <v>-0.12907755782270847</v>
      </c>
      <c r="AA125" s="254">
        <f t="shared" ref="AA125" si="2294">+AA124/W124-1</f>
        <v>-5.6947478651921957E-2</v>
      </c>
      <c r="AB125" s="254">
        <f t="shared" ref="AB125" si="2295">+AB124/X124-1</f>
        <v>5.5660628236548382E-2</v>
      </c>
      <c r="AC125" s="254">
        <f t="shared" ref="AC125" si="2296">+AC124/Y124-1</f>
        <v>-6.4034318743531049E-2</v>
      </c>
      <c r="AD125" s="254">
        <f t="shared" ref="AD125" si="2297">+AD124/Z124-1</f>
        <v>3.0541471877835624E-2</v>
      </c>
      <c r="AE125" s="254">
        <f t="shared" ref="AE125" si="2298">+AE124/AA124-1</f>
        <v>-9.1610426673032985E-2</v>
      </c>
      <c r="AF125" s="254">
        <f t="shared" ref="AF125" si="2299">+AF124/AB124-1</f>
        <v>1.9335868802286216E-2</v>
      </c>
      <c r="AG125" s="254">
        <f t="shared" ref="AG125" si="2300">+AG124/AC124-1</f>
        <v>0.10317969145131212</v>
      </c>
      <c r="AH125" s="254">
        <f t="shared" ref="AH125" si="2301">+AH124/AD124-1</f>
        <v>9.2623143588288492E-4</v>
      </c>
      <c r="AI125" s="254">
        <f t="shared" ref="AI125" si="2302">+AI124/AE124-1</f>
        <v>5.1208671468176981E-2</v>
      </c>
      <c r="AJ125" s="254">
        <f t="shared" ref="AJ125" si="2303">+AJ124/AF124-1</f>
        <v>5.8183414137934042E-2</v>
      </c>
      <c r="AK125" s="254">
        <f t="shared" ref="AK125" si="2304">+AK124/AG124-1</f>
        <v>0.1855409161170023</v>
      </c>
      <c r="AL125" s="254">
        <f t="shared" ref="AL125" si="2305">+AL124/AH124-1</f>
        <v>9.2244609179484849E-2</v>
      </c>
      <c r="AM125" s="254">
        <f t="shared" ref="AM125" si="2306">+AM124/AI124-1</f>
        <v>1.221218661189849E-2</v>
      </c>
      <c r="AN125" s="254">
        <f t="shared" ref="AN125" si="2307">+AN124/AJ124-1</f>
        <v>0.17464571308962196</v>
      </c>
      <c r="AO125" s="254">
        <f t="shared" ref="AO125" si="2308">+AO124/AK124-1</f>
        <v>0.16380821078572994</v>
      </c>
      <c r="AP125" s="254">
        <f t="shared" ref="AP125" si="2309">+AP124/AL124-1</f>
        <v>0.18340342685691646</v>
      </c>
      <c r="AQ125" s="254">
        <f t="shared" ref="AQ125" si="2310">+AQ124/AM124-1</f>
        <v>1.3360125773902443E-3</v>
      </c>
      <c r="AR125" s="254">
        <f t="shared" ref="AR125" si="2311">+AR124/AN124-1</f>
        <v>-0.88042200891058009</v>
      </c>
      <c r="AS125" s="254">
        <f t="shared" ref="AS125" si="2312">+AS124/AO124-1</f>
        <v>-0.27319157281447037</v>
      </c>
      <c r="AT125" s="254">
        <f t="shared" ref="AT125" si="2313">+AT124/AP124-1</f>
        <v>9.9442050130027493E-3</v>
      </c>
      <c r="AU125" s="44"/>
      <c r="AV125" s="34"/>
      <c r="AW125" s="34"/>
      <c r="AX125" s="34"/>
      <c r="AY125" s="34"/>
      <c r="AZ125" s="254">
        <f t="shared" ref="AZ125" si="2314">+AZ124/AV124-1</f>
        <v>-0.2824298743939061</v>
      </c>
      <c r="BA125" s="254">
        <f t="shared" ref="BA125" si="2315">+BA124/AW124-1</f>
        <v>5.8252637170827848</v>
      </c>
      <c r="BB125" s="254">
        <f t="shared" ref="BB125" si="2316">+BB124/AX124-1</f>
        <v>0.40249149410445395</v>
      </c>
      <c r="BC125" s="254">
        <f t="shared" ref="BC125" si="2317">+BC124/AY124-1</f>
        <v>0.18336023081464137</v>
      </c>
      <c r="BD125" s="254">
        <f t="shared" ref="BD125" si="2318">+BD124/AZ124-1</f>
        <v>0.90018737248659986</v>
      </c>
      <c r="BE125" s="254">
        <f t="shared" ref="BE125" si="2319">+BE124/BA124-1</f>
        <v>0.94525177612689371</v>
      </c>
      <c r="BF125" s="254">
        <f t="shared" ref="BF125" si="2320">+BF124/BB124-1</f>
        <v>0.5291369671912165</v>
      </c>
      <c r="BG125" s="254">
        <f t="shared" ref="BG125" si="2321">+BG124/BC124-1</f>
        <v>0.26133167386300138</v>
      </c>
      <c r="BH125" s="254">
        <f t="shared" ref="BH125" si="2322">+BH124/BD124-1</f>
        <v>0.10789331067365326</v>
      </c>
      <c r="BI125" s="254">
        <f t="shared" ref="BI125" si="2323">+BI124/BE124-1</f>
        <v>-6.5715463793242779E-2</v>
      </c>
      <c r="BJ125" s="254">
        <f t="shared" ref="BJ125" si="2324">+BJ124/BF124-1</f>
        <v>-7.4113041930177093E-2</v>
      </c>
      <c r="BK125" s="254">
        <f t="shared" ref="BK125:BT125" si="2325">+BK124/BG124-1</f>
        <v>1.0955346434484259E-2</v>
      </c>
      <c r="BL125" s="254">
        <f t="shared" si="2325"/>
        <v>0.20903113381236427</v>
      </c>
      <c r="BM125" s="254">
        <f t="shared" si="2325"/>
        <v>0.41207942268385245</v>
      </c>
      <c r="BN125" s="254">
        <f t="shared" si="2325"/>
        <v>0.28317051419379058</v>
      </c>
      <c r="BO125" s="254">
        <f t="shared" si="2325"/>
        <v>0.17925276317754246</v>
      </c>
      <c r="BP125" s="254">
        <f t="shared" si="2325"/>
        <v>9.8618771056135701E-2</v>
      </c>
      <c r="BQ125" s="254">
        <f t="shared" si="2325"/>
        <v>7.9419358942621976E-2</v>
      </c>
      <c r="BR125" s="254">
        <f t="shared" si="2325"/>
        <v>0.14873118275881692</v>
      </c>
      <c r="BS125" s="254">
        <f t="shared" si="2325"/>
        <v>0.26963409967036212</v>
      </c>
      <c r="BT125" s="254">
        <f t="shared" si="2325"/>
        <v>0.21036163557118659</v>
      </c>
    </row>
    <row r="126" spans="1:72">
      <c r="A126" s="244" t="s">
        <v>364</v>
      </c>
      <c r="B126" s="34"/>
      <c r="C126" s="247"/>
      <c r="D126" s="247"/>
      <c r="E126" s="247"/>
      <c r="F126" s="24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7"/>
      <c r="R126" s="247"/>
      <c r="S126" s="247">
        <f t="shared" ref="S126:AT126" si="2326">+S124/S120</f>
        <v>0.65126565270966386</v>
      </c>
      <c r="T126" s="247">
        <f t="shared" si="2326"/>
        <v>0.61877380836309059</v>
      </c>
      <c r="U126" s="247">
        <f t="shared" si="2326"/>
        <v>0.55199206993729666</v>
      </c>
      <c r="V126" s="247">
        <f t="shared" si="2326"/>
        <v>0.54528796991996842</v>
      </c>
      <c r="W126" s="247">
        <f t="shared" si="2326"/>
        <v>0.54068164364178262</v>
      </c>
      <c r="X126" s="247">
        <f t="shared" si="2326"/>
        <v>0.53439825643363192</v>
      </c>
      <c r="Y126" s="247">
        <f t="shared" si="2326"/>
        <v>0.52578616052962523</v>
      </c>
      <c r="Z126" s="247">
        <f t="shared" si="2326"/>
        <v>0.54388119119651346</v>
      </c>
      <c r="AA126" s="247">
        <f t="shared" si="2326"/>
        <v>0.51961204764487101</v>
      </c>
      <c r="AB126" s="247">
        <f t="shared" si="2326"/>
        <v>0.5397666637234223</v>
      </c>
      <c r="AC126" s="247">
        <f t="shared" si="2326"/>
        <v>0.53264350864973742</v>
      </c>
      <c r="AD126" s="247">
        <f t="shared" si="2326"/>
        <v>0.54087429709868917</v>
      </c>
      <c r="AE126" s="247">
        <f t="shared" si="2326"/>
        <v>0.53246039970003067</v>
      </c>
      <c r="AF126" s="247">
        <f t="shared" si="2326"/>
        <v>0.53749146728051733</v>
      </c>
      <c r="AG126" s="247">
        <f t="shared" si="2326"/>
        <v>0.53085751687732863</v>
      </c>
      <c r="AH126" s="247">
        <f t="shared" si="2326"/>
        <v>0.54871691626942376</v>
      </c>
      <c r="AI126" s="247">
        <f t="shared" si="2326"/>
        <v>0.55818127683178653</v>
      </c>
      <c r="AJ126" s="247">
        <f t="shared" si="2326"/>
        <v>0.56888903589832651</v>
      </c>
      <c r="AK126" s="247">
        <f t="shared" si="2326"/>
        <v>0.56444659564741262</v>
      </c>
      <c r="AL126" s="247">
        <f t="shared" si="2326"/>
        <v>0.56154875402877658</v>
      </c>
      <c r="AM126" s="247">
        <f t="shared" si="2326"/>
        <v>0.55214987499882562</v>
      </c>
      <c r="AN126" s="247">
        <f t="shared" si="2326"/>
        <v>0.57540240399255593</v>
      </c>
      <c r="AO126" s="247">
        <f t="shared" si="2326"/>
        <v>0.55740456471339039</v>
      </c>
      <c r="AP126" s="247">
        <f t="shared" si="2326"/>
        <v>0.5681122517298256</v>
      </c>
      <c r="AQ126" s="247">
        <f t="shared" si="2326"/>
        <v>0.55125045489409263</v>
      </c>
      <c r="AR126" s="247">
        <f t="shared" si="2326"/>
        <v>0.55193304317694636</v>
      </c>
      <c r="AS126" s="247">
        <f t="shared" si="2326"/>
        <v>0.54778108133257486</v>
      </c>
      <c r="AT126" s="247">
        <f t="shared" si="2326"/>
        <v>0.55020691138339628</v>
      </c>
      <c r="AU126" s="44"/>
      <c r="AV126" s="247">
        <f t="shared" ref="AV126:BK126" si="2327">+AV124/AV120</f>
        <v>0.55125045489409263</v>
      </c>
      <c r="AW126" s="247">
        <f t="shared" si="2327"/>
        <v>0.55193304317694636</v>
      </c>
      <c r="AX126" s="247">
        <f t="shared" si="2327"/>
        <v>0.54778108133257486</v>
      </c>
      <c r="AY126" s="247">
        <f t="shared" si="2327"/>
        <v>0.55020691138339628</v>
      </c>
      <c r="AZ126" s="247">
        <f t="shared" si="2327"/>
        <v>0.55594627255582785</v>
      </c>
      <c r="BA126" s="247">
        <f t="shared" si="2327"/>
        <v>0.56210344437695703</v>
      </c>
      <c r="BB126" s="247">
        <f t="shared" si="2327"/>
        <v>0.59167500834167486</v>
      </c>
      <c r="BC126" s="247">
        <f t="shared" si="2327"/>
        <v>0.60662526806552497</v>
      </c>
      <c r="BD126" s="247">
        <f t="shared" si="2327"/>
        <v>0.61040635202975457</v>
      </c>
      <c r="BE126" s="247">
        <f t="shared" si="2327"/>
        <v>0.61941256179833148</v>
      </c>
      <c r="BF126" s="247">
        <f t="shared" si="2327"/>
        <v>0.6292852011805129</v>
      </c>
      <c r="BG126" s="247">
        <f t="shared" si="2327"/>
        <v>0.62283422695926871</v>
      </c>
      <c r="BH126" s="247">
        <f t="shared" si="2327"/>
        <v>0.61835610813527109</v>
      </c>
      <c r="BI126" s="247">
        <f t="shared" si="2327"/>
        <v>0.62384989088547149</v>
      </c>
      <c r="BJ126" s="247">
        <f t="shared" si="2327"/>
        <v>0.60104667098411979</v>
      </c>
      <c r="BK126" s="247">
        <f t="shared" si="2327"/>
        <v>0.60056524901348041</v>
      </c>
      <c r="BL126" s="247">
        <f t="shared" ref="BL126:BM126" si="2328">+BL124/BL120</f>
        <v>0.60071538395614543</v>
      </c>
      <c r="BM126" s="247">
        <f t="shared" si="2328"/>
        <v>0.61041139384304899</v>
      </c>
      <c r="BN126" s="247">
        <f t="shared" ref="BN126:BP126" si="2329">+BN124/BN120</f>
        <v>0.59390979728650095</v>
      </c>
      <c r="BO126" s="247">
        <f t="shared" si="2329"/>
        <v>0.59540560607204618</v>
      </c>
      <c r="BP126" s="247">
        <f t="shared" si="2329"/>
        <v>0.59967736469562716</v>
      </c>
      <c r="BQ126" s="247">
        <f t="shared" ref="BQ126:BR126" si="2330">+BQ124/BQ120</f>
        <v>0.60811929302903556</v>
      </c>
      <c r="BR126" s="247">
        <f t="shared" si="2330"/>
        <v>0.59324717227996271</v>
      </c>
      <c r="BS126" s="247">
        <f t="shared" ref="BS126:BT126" si="2331">+BS124/BS120</f>
        <v>0.58105400485468339</v>
      </c>
      <c r="BT126" s="247">
        <f t="shared" si="2331"/>
        <v>0.59371082562801736</v>
      </c>
    </row>
    <row r="127" spans="1:72">
      <c r="A127" s="244" t="s">
        <v>370</v>
      </c>
      <c r="B127" s="34"/>
      <c r="C127" s="247"/>
      <c r="D127" s="247"/>
      <c r="E127" s="247"/>
      <c r="F127" s="247"/>
      <c r="G127" s="248"/>
      <c r="H127" s="248"/>
      <c r="I127" s="248"/>
      <c r="J127" s="248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48"/>
      <c r="W127" s="248">
        <f t="shared" ref="W127" si="2332">+(W126-S126)*10000</f>
        <v>-1105.8400906788124</v>
      </c>
      <c r="X127" s="248">
        <f t="shared" ref="X127" si="2333">+(X126-T126)*10000</f>
        <v>-843.75551929458675</v>
      </c>
      <c r="Y127" s="248">
        <f t="shared" ref="Y127" si="2334">+(Y126-U126)*10000</f>
        <v>-262.05909407671425</v>
      </c>
      <c r="Z127" s="248">
        <f t="shared" ref="Z127" si="2335">+(Z126-V126)*10000</f>
        <v>-14.0677872345496</v>
      </c>
      <c r="AA127" s="248">
        <f t="shared" ref="AA127" si="2336">+(AA126-W126)*10000</f>
        <v>-210.69595996911605</v>
      </c>
      <c r="AB127" s="248">
        <f t="shared" ref="AB127" si="2337">+(AB126-X126)*10000</f>
        <v>53.684072897903775</v>
      </c>
      <c r="AC127" s="248">
        <f t="shared" ref="AC127" si="2338">+(AC126-Y126)*10000</f>
        <v>68.573481201121837</v>
      </c>
      <c r="AD127" s="248">
        <f t="shared" ref="AD127" si="2339">+(AD126-Z126)*10000</f>
        <v>-30.068940978242864</v>
      </c>
      <c r="AE127" s="248">
        <f t="shared" ref="AE127" si="2340">+(AE126-AA126)*10000</f>
        <v>128.48352055159663</v>
      </c>
      <c r="AF127" s="248">
        <f t="shared" ref="AF127" si="2341">+(AF126-AB126)*10000</f>
        <v>-22.7519644290497</v>
      </c>
      <c r="AG127" s="248">
        <f t="shared" ref="AG127" si="2342">+(AG126-AC126)*10000</f>
        <v>-17.859917724087904</v>
      </c>
      <c r="AH127" s="248">
        <f t="shared" ref="AH127" si="2343">+(AH126-AD126)*10000</f>
        <v>78.426191707345879</v>
      </c>
      <c r="AI127" s="248">
        <f t="shared" ref="AI127" si="2344">+(AI126-AE126)*10000</f>
        <v>257.20877131755861</v>
      </c>
      <c r="AJ127" s="248">
        <f t="shared" ref="AJ127" si="2345">+(AJ126-AF126)*10000</f>
        <v>313.97568617809179</v>
      </c>
      <c r="AK127" s="248">
        <f t="shared" ref="AK127" si="2346">+(AK126-AG126)*10000</f>
        <v>335.89078770083989</v>
      </c>
      <c r="AL127" s="248">
        <f t="shared" ref="AL127" si="2347">+(AL126-AH126)*10000</f>
        <v>128.31837759352817</v>
      </c>
      <c r="AM127" s="248">
        <f t="shared" ref="AM127" si="2348">+(AM126-AI126)*10000</f>
        <v>-60.314018329609141</v>
      </c>
      <c r="AN127" s="248">
        <f t="shared" ref="AN127" si="2349">+(AN126-AJ126)*10000</f>
        <v>65.13368094229422</v>
      </c>
      <c r="AO127" s="248">
        <f t="shared" ref="AO127" si="2350">+(AO126-AK126)*10000</f>
        <v>-70.420309340222246</v>
      </c>
      <c r="AP127" s="248">
        <f t="shared" ref="AP127" si="2351">+(AP126-AL126)*10000</f>
        <v>65.63497701049026</v>
      </c>
      <c r="AQ127" s="248">
        <f t="shared" ref="AQ127" si="2352">+(AQ126-AM126)*10000</f>
        <v>-8.9942010473298417</v>
      </c>
      <c r="AR127" s="248">
        <f t="shared" ref="AR127" si="2353">+(AR126-AN126)*10000</f>
        <v>-234.69360815609573</v>
      </c>
      <c r="AS127" s="248">
        <f t="shared" ref="AS127" si="2354">+(AS126-AO126)*10000</f>
        <v>-96.234833808155344</v>
      </c>
      <c r="AT127" s="248">
        <f t="shared" ref="AT127" si="2355">+(AT126-AP126)*10000</f>
        <v>-179.05340346429321</v>
      </c>
      <c r="AU127" s="44"/>
      <c r="AV127" s="247"/>
      <c r="AW127" s="247"/>
      <c r="AX127" s="247"/>
      <c r="AY127" s="247"/>
      <c r="AZ127" s="248">
        <f t="shared" ref="AZ127" si="2356">+(AZ126-AV126)*10000</f>
        <v>46.95817661735213</v>
      </c>
      <c r="BA127" s="248">
        <f t="shared" ref="BA127" si="2357">+(BA126-AW126)*10000</f>
        <v>101.7040120001067</v>
      </c>
      <c r="BB127" s="248">
        <f t="shared" ref="BB127" si="2358">+(BB126-AX126)*10000</f>
        <v>438.93927009099997</v>
      </c>
      <c r="BC127" s="248">
        <f t="shared" ref="BC127" si="2359">+(BC126-AY126)*10000</f>
        <v>564.18356682128695</v>
      </c>
      <c r="BD127" s="248">
        <f t="shared" ref="BD127" si="2360">+(BD126-AZ126)*10000</f>
        <v>544.60079473926726</v>
      </c>
      <c r="BE127" s="248">
        <f t="shared" ref="BE127" si="2361">+(BE126-BA126)*10000</f>
        <v>573.09117421374458</v>
      </c>
      <c r="BF127" s="248">
        <f t="shared" ref="BF127" si="2362">+(BF126-BB126)*10000</f>
        <v>376.10192838838043</v>
      </c>
      <c r="BG127" s="248">
        <f t="shared" ref="BG127" si="2363">+(BG126-BC126)*10000</f>
        <v>162.08958893743741</v>
      </c>
      <c r="BH127" s="248">
        <f t="shared" ref="BH127" si="2364">+(BH126-BD126)*10000</f>
        <v>79.49756105516515</v>
      </c>
      <c r="BI127" s="248">
        <f t="shared" ref="BI127" si="2365">+(BI126-BE126)*10000</f>
        <v>44.373290871400073</v>
      </c>
      <c r="BJ127" s="248">
        <f t="shared" ref="BJ127" si="2366">+(BJ126-BF126)*10000</f>
        <v>-282.38530196393106</v>
      </c>
      <c r="BK127" s="248">
        <f t="shared" ref="BK127:BT127" si="2367">+(BK126-BG126)*10000</f>
        <v>-222.68977945788305</v>
      </c>
      <c r="BL127" s="248">
        <f t="shared" si="2367"/>
        <v>-176.40724179125655</v>
      </c>
      <c r="BM127" s="248">
        <f t="shared" si="2367"/>
        <v>-134.38497042422503</v>
      </c>
      <c r="BN127" s="248">
        <f t="shared" si="2367"/>
        <v>-71.368736976188401</v>
      </c>
      <c r="BO127" s="248">
        <f t="shared" si="2367"/>
        <v>-51.596429414342282</v>
      </c>
      <c r="BP127" s="248">
        <f t="shared" si="2367"/>
        <v>-10.380192605182748</v>
      </c>
      <c r="BQ127" s="248">
        <f t="shared" si="2367"/>
        <v>-22.921008140134312</v>
      </c>
      <c r="BR127" s="248">
        <f t="shared" si="2367"/>
        <v>-6.6262500653824219</v>
      </c>
      <c r="BS127" s="248">
        <f t="shared" si="2367"/>
        <v>-143.51601217362787</v>
      </c>
      <c r="BT127" s="248">
        <f t="shared" si="2367"/>
        <v>-59.665390676097999</v>
      </c>
    </row>
    <row r="128" spans="1:72">
      <c r="A128" s="34" t="s">
        <v>365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>
        <f t="shared" ref="S128:AT128" si="2368">+S132-S124</f>
        <v>-1613.2229999999997</v>
      </c>
      <c r="T128" s="34">
        <f t="shared" si="2368"/>
        <v>-1802.25</v>
      </c>
      <c r="U128" s="34">
        <f t="shared" si="2368"/>
        <v>-1978.2500000000002</v>
      </c>
      <c r="V128" s="34">
        <f t="shared" si="2368"/>
        <v>-2411.1320000000001</v>
      </c>
      <c r="W128" s="34">
        <f t="shared" si="2368"/>
        <v>-2015.3500000000001</v>
      </c>
      <c r="X128" s="34">
        <f t="shared" si="2368"/>
        <v>-2117.7939999999999</v>
      </c>
      <c r="Y128" s="34">
        <f t="shared" si="2368"/>
        <v>-1905.384</v>
      </c>
      <c r="Z128" s="34">
        <f t="shared" si="2368"/>
        <v>-2361.7530000000006</v>
      </c>
      <c r="AA128" s="34">
        <f t="shared" si="2368"/>
        <v>-2218.127</v>
      </c>
      <c r="AB128" s="34">
        <f t="shared" si="2368"/>
        <v>-2269.9470000000001</v>
      </c>
      <c r="AC128" s="34">
        <f t="shared" si="2368"/>
        <v>-2044.3570000000004</v>
      </c>
      <c r="AD128" s="34">
        <f t="shared" si="2368"/>
        <v>-2012.1249999999998</v>
      </c>
      <c r="AE128" s="34">
        <f t="shared" si="2368"/>
        <v>-2209.748</v>
      </c>
      <c r="AF128" s="34">
        <f t="shared" si="2368"/>
        <v>-2106.1280000000002</v>
      </c>
      <c r="AG128" s="34">
        <f t="shared" si="2368"/>
        <v>-2224.6460000000002</v>
      </c>
      <c r="AH128" s="34">
        <f t="shared" si="2368"/>
        <v>-2248.4720000000007</v>
      </c>
      <c r="AI128" s="34">
        <f t="shared" si="2368"/>
        <v>-1702.8220000000001</v>
      </c>
      <c r="AJ128" s="34">
        <f t="shared" si="2368"/>
        <v>-2165.5470000000005</v>
      </c>
      <c r="AK128" s="34">
        <f t="shared" si="2368"/>
        <v>-2094.4039999999991</v>
      </c>
      <c r="AL128" s="34">
        <f t="shared" si="2368"/>
        <v>-2266.8019999999992</v>
      </c>
      <c r="AM128" s="34">
        <f t="shared" si="2368"/>
        <v>-1965.1610000000003</v>
      </c>
      <c r="AN128" s="34">
        <f t="shared" si="2368"/>
        <v>-2098.6820000000002</v>
      </c>
      <c r="AO128" s="34">
        <f t="shared" si="2368"/>
        <v>-2149.5440000000003</v>
      </c>
      <c r="AP128" s="34">
        <f t="shared" si="2368"/>
        <v>-2505.896999999999</v>
      </c>
      <c r="AQ128" s="34">
        <f t="shared" si="2368"/>
        <v>-1984.1539999999998</v>
      </c>
      <c r="AR128" s="34">
        <f t="shared" si="2368"/>
        <v>-1333.4620000000004</v>
      </c>
      <c r="AS128" s="34">
        <f t="shared" si="2368"/>
        <v>-1708.1229999999996</v>
      </c>
      <c r="AT128" s="34">
        <f t="shared" si="2368"/>
        <v>-1994.9119999999998</v>
      </c>
      <c r="AU128" s="34"/>
      <c r="AV128" s="34">
        <f t="shared" ref="AV128:BK128" si="2369">+AV132-AV124</f>
        <v>-1984.1539999999998</v>
      </c>
      <c r="AW128" s="34">
        <f t="shared" si="2369"/>
        <v>-1333.4620000000004</v>
      </c>
      <c r="AX128" s="34">
        <f t="shared" si="2369"/>
        <v>-1708.1229999999996</v>
      </c>
      <c r="AY128" s="34">
        <f t="shared" si="2369"/>
        <v>-1994.9119999999998</v>
      </c>
      <c r="AZ128" s="34">
        <f t="shared" si="2369"/>
        <v>-1218.5490000000002</v>
      </c>
      <c r="BA128" s="34">
        <f t="shared" si="2369"/>
        <v>-1273.2510000000002</v>
      </c>
      <c r="BB128" s="34">
        <f t="shared" si="2369"/>
        <v>-1480.8259999999987</v>
      </c>
      <c r="BC128" s="34">
        <f t="shared" si="2369"/>
        <v>-2199.2970000000005</v>
      </c>
      <c r="BD128" s="34">
        <f t="shared" si="2369"/>
        <v>-1904.8389999999999</v>
      </c>
      <c r="BE128" s="34">
        <f t="shared" si="2369"/>
        <v>-2697.9280000000003</v>
      </c>
      <c r="BF128" s="34">
        <f t="shared" si="2369"/>
        <v>-2613.9350000000004</v>
      </c>
      <c r="BG128" s="34">
        <f t="shared" si="2369"/>
        <v>-2819.1649999999995</v>
      </c>
      <c r="BH128" s="34">
        <f t="shared" si="2369"/>
        <v>-2572.3249999999998</v>
      </c>
      <c r="BI128" s="34">
        <f t="shared" si="2369"/>
        <v>-2650.9960000000001</v>
      </c>
      <c r="BJ128" s="34">
        <f t="shared" si="2369"/>
        <v>-2792.8420000000006</v>
      </c>
      <c r="BK128" s="34">
        <f t="shared" si="2369"/>
        <v>-3109.0579999999995</v>
      </c>
      <c r="BL128" s="34">
        <f t="shared" ref="BL128:BM128" si="2370">+BL132-BL124</f>
        <v>-3097.2200000000003</v>
      </c>
      <c r="BM128" s="34">
        <f t="shared" si="2370"/>
        <v>-3504.6279999999997</v>
      </c>
      <c r="BN128" s="34">
        <f t="shared" ref="BN128:BP128" si="2371">+BN132-BN124</f>
        <v>-3307.2140000000004</v>
      </c>
      <c r="BO128" s="34">
        <f t="shared" si="2371"/>
        <v>-3694.6480000000001</v>
      </c>
      <c r="BP128" s="34">
        <f t="shared" si="2371"/>
        <v>-3445.1459999999997</v>
      </c>
      <c r="BQ128" s="34">
        <f t="shared" ref="BQ128:BR128" si="2372">+BQ132-BQ124</f>
        <v>-3895.8050000000012</v>
      </c>
      <c r="BR128" s="34">
        <f t="shared" si="2372"/>
        <v>-4136.4329999999991</v>
      </c>
      <c r="BS128" s="34">
        <f t="shared" ref="BS128:BT128" si="2373">+BS132-BS124</f>
        <v>-4849.1220000000003</v>
      </c>
      <c r="BT128" s="34">
        <f t="shared" si="2373"/>
        <v>-3997.6579999999999</v>
      </c>
    </row>
    <row r="129" spans="1:72">
      <c r="A129" s="253" t="s">
        <v>58</v>
      </c>
      <c r="B129" s="34"/>
      <c r="C129" s="34"/>
      <c r="D129" s="34"/>
      <c r="E129" s="34"/>
      <c r="F129" s="34"/>
      <c r="G129" s="254"/>
      <c r="H129" s="254"/>
      <c r="I129" s="254"/>
      <c r="J129" s="254"/>
      <c r="K129" s="254"/>
      <c r="L129" s="254"/>
      <c r="M129" s="254"/>
      <c r="N129" s="254"/>
      <c r="O129" s="254"/>
      <c r="P129" s="254"/>
      <c r="Q129" s="254"/>
      <c r="R129" s="254"/>
      <c r="S129" s="254"/>
      <c r="T129" s="254"/>
      <c r="U129" s="254"/>
      <c r="V129" s="254"/>
      <c r="W129" s="254">
        <f t="shared" ref="W129" si="2374">+W128/S128-1</f>
        <v>0.24926931986464385</v>
      </c>
      <c r="X129" s="254">
        <f t="shared" ref="X129" si="2375">+X128/T128-1</f>
        <v>0.17508336801220681</v>
      </c>
      <c r="Y129" s="254">
        <f t="shared" ref="Y129" si="2376">+Y128/U128-1</f>
        <v>-3.6833565019588121E-2</v>
      </c>
      <c r="Z129" s="254">
        <f t="shared" ref="Z129" si="2377">+Z128/V128-1</f>
        <v>-2.0479592158371807E-2</v>
      </c>
      <c r="AA129" s="254">
        <f t="shared" ref="AA129" si="2378">+AA128/W128-1</f>
        <v>0.10061627012677699</v>
      </c>
      <c r="AB129" s="254">
        <f t="shared" ref="AB129" si="2379">+AB128/X128-1</f>
        <v>7.1845042530104486E-2</v>
      </c>
      <c r="AC129" s="254">
        <f t="shared" ref="AC129" si="2380">+AC128/Y128-1</f>
        <v>7.2937003774567355E-2</v>
      </c>
      <c r="AD129" s="254">
        <f t="shared" ref="AD129" si="2381">+AD128/Z128-1</f>
        <v>-0.14803749587700354</v>
      </c>
      <c r="AE129" s="254">
        <f t="shared" ref="AE129" si="2382">+AE128/AA128-1</f>
        <v>-3.7775113868592225E-3</v>
      </c>
      <c r="AF129" s="254">
        <f t="shared" ref="AF129" si="2383">+AF128/AB128-1</f>
        <v>-7.2168645347226112E-2</v>
      </c>
      <c r="AG129" s="254">
        <f t="shared" ref="AG129" si="2384">+AG128/AC128-1</f>
        <v>8.8188608936697221E-2</v>
      </c>
      <c r="AH129" s="254">
        <f t="shared" ref="AH129" si="2385">+AH128/AD128-1</f>
        <v>0.11746139032117831</v>
      </c>
      <c r="AI129" s="254">
        <f t="shared" ref="AI129" si="2386">+AI128/AE128-1</f>
        <v>-0.2294044388771932</v>
      </c>
      <c r="AJ129" s="254">
        <f t="shared" ref="AJ129" si="2387">+AJ128/AF128-1</f>
        <v>2.8212435331566033E-2</v>
      </c>
      <c r="AK129" s="254">
        <f t="shared" ref="AK129" si="2388">+AK128/AG128-1</f>
        <v>-5.8545044919506739E-2</v>
      </c>
      <c r="AL129" s="254">
        <f t="shared" ref="AL129" si="2389">+AL128/AH128-1</f>
        <v>8.1522029182479194E-3</v>
      </c>
      <c r="AM129" s="254">
        <f t="shared" ref="AM129" si="2390">+AM128/AI128-1</f>
        <v>0.15406131703724757</v>
      </c>
      <c r="AN129" s="254">
        <f t="shared" ref="AN129" si="2391">+AN128/AJ128-1</f>
        <v>-3.0876725372388725E-2</v>
      </c>
      <c r="AO129" s="254">
        <f t="shared" ref="AO129" si="2392">+AO128/AK128-1</f>
        <v>2.632729884014795E-2</v>
      </c>
      <c r="AP129" s="254">
        <f t="shared" ref="AP129" si="2393">+AP128/AL128-1</f>
        <v>0.10547679065044058</v>
      </c>
      <c r="AQ129" s="254">
        <f t="shared" ref="AQ129" si="2394">+AQ128/AM128-1</f>
        <v>9.664856976094871E-3</v>
      </c>
      <c r="AR129" s="254">
        <f t="shared" ref="AR129" si="2395">+AR128/AN128-1</f>
        <v>-0.3646193182197206</v>
      </c>
      <c r="AS129" s="254">
        <f t="shared" ref="AS129" si="2396">+AS128/AO128-1</f>
        <v>-0.20535564752338198</v>
      </c>
      <c r="AT129" s="254">
        <f t="shared" ref="AT129" si="2397">+AT128/AP128-1</f>
        <v>-0.20391300999203055</v>
      </c>
      <c r="AU129" s="44"/>
      <c r="AV129" s="34"/>
      <c r="AW129" s="34"/>
      <c r="AX129" s="34"/>
      <c r="AY129" s="34"/>
      <c r="AZ129" s="254">
        <f t="shared" ref="AZ129" si="2398">+AZ128/AV128-1</f>
        <v>-0.38585966613478573</v>
      </c>
      <c r="BA129" s="254">
        <f t="shared" ref="BA129" si="2399">+BA128/AW128-1</f>
        <v>-4.5153892649359539E-2</v>
      </c>
      <c r="BB129" s="254">
        <f t="shared" ref="BB129" si="2400">+BB128/AX128-1</f>
        <v>-0.13306828606605081</v>
      </c>
      <c r="BC129" s="254">
        <f t="shared" ref="BC129" si="2401">+BC128/AY128-1</f>
        <v>0.10245314079017054</v>
      </c>
      <c r="BD129" s="254">
        <f t="shared" ref="BD129" si="2402">+BD128/AZ128-1</f>
        <v>0.56320262870019966</v>
      </c>
      <c r="BE129" s="254">
        <f t="shared" ref="BE129" si="2403">+BE128/BA128-1</f>
        <v>1.1189286322963814</v>
      </c>
      <c r="BF129" s="254">
        <f t="shared" ref="BF129" si="2404">+BF128/BB128-1</f>
        <v>0.76518713204657596</v>
      </c>
      <c r="BG129" s="254">
        <f t="shared" ref="BG129" si="2405">+BG128/BC128-1</f>
        <v>0.2818482451437887</v>
      </c>
      <c r="BH129" s="254">
        <f t="shared" ref="BH129" si="2406">+BH128/BD128-1</f>
        <v>0.35041596691373922</v>
      </c>
      <c r="BI129" s="254">
        <f t="shared" ref="BI129" si="2407">+BI128/BE128-1</f>
        <v>-1.7395571712810809E-2</v>
      </c>
      <c r="BJ129" s="254">
        <f t="shared" ref="BJ129" si="2408">+BJ128/BF128-1</f>
        <v>6.844355349310538E-2</v>
      </c>
      <c r="BK129" s="254">
        <f t="shared" ref="BK129:BT129" si="2409">+BK128/BG128-1</f>
        <v>0.10282938387785046</v>
      </c>
      <c r="BL129" s="254">
        <f t="shared" si="2409"/>
        <v>0.20405469759847628</v>
      </c>
      <c r="BM129" s="254">
        <f t="shared" si="2409"/>
        <v>0.32200425802226773</v>
      </c>
      <c r="BN129" s="254">
        <f t="shared" si="2409"/>
        <v>0.18417511624359695</v>
      </c>
      <c r="BO129" s="254">
        <f t="shared" si="2409"/>
        <v>0.18834965446125507</v>
      </c>
      <c r="BP129" s="254">
        <f t="shared" si="2409"/>
        <v>0.11233493261699179</v>
      </c>
      <c r="BQ129" s="254">
        <f t="shared" si="2409"/>
        <v>0.11161726722493848</v>
      </c>
      <c r="BR129" s="254">
        <f t="shared" si="2409"/>
        <v>0.25073037305720125</v>
      </c>
      <c r="BS129" s="254">
        <f t="shared" si="2409"/>
        <v>0.31247198650588648</v>
      </c>
      <c r="BT129" s="254">
        <f t="shared" si="2409"/>
        <v>0.16037404510578068</v>
      </c>
    </row>
    <row r="130" spans="1:72">
      <c r="A130" s="244" t="s">
        <v>366</v>
      </c>
      <c r="B130" s="34"/>
      <c r="C130" s="247"/>
      <c r="D130" s="247"/>
      <c r="E130" s="247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>
        <f t="shared" ref="S130:AT130" si="2410">+S128/S120</f>
        <v>-0.50466034609345833</v>
      </c>
      <c r="T130" s="247">
        <f t="shared" si="2410"/>
        <v>-0.56054130443250616</v>
      </c>
      <c r="U130" s="247">
        <f t="shared" si="2410"/>
        <v>-0.60063323545312186</v>
      </c>
      <c r="V130" s="247">
        <f t="shared" si="2410"/>
        <v>-0.51775361774223683</v>
      </c>
      <c r="W130" s="247">
        <f t="shared" si="2410"/>
        <v>-0.51215775887175108</v>
      </c>
      <c r="X130" s="247">
        <f t="shared" si="2410"/>
        <v>-0.62441057780107667</v>
      </c>
      <c r="Y130" s="247">
        <f t="shared" si="2410"/>
        <v>-0.56660117621135286</v>
      </c>
      <c r="Z130" s="247">
        <f t="shared" si="2410"/>
        <v>-0.58081158832923707</v>
      </c>
      <c r="AA130" s="247">
        <f t="shared" si="2410"/>
        <v>-0.57443565834378285</v>
      </c>
      <c r="AB130" s="247">
        <f t="shared" si="2410"/>
        <v>-0.64035227532067018</v>
      </c>
      <c r="AC130" s="247">
        <f t="shared" si="2410"/>
        <v>-0.65798994712860415</v>
      </c>
      <c r="AD130" s="247">
        <f t="shared" si="2410"/>
        <v>-0.47751012450801356</v>
      </c>
      <c r="AE130" s="247">
        <f t="shared" si="2410"/>
        <v>-0.64555566040133605</v>
      </c>
      <c r="AF130" s="247">
        <f t="shared" si="2410"/>
        <v>-0.58041176968257602</v>
      </c>
      <c r="AG130" s="247">
        <f t="shared" si="2410"/>
        <v>-0.64687223127341287</v>
      </c>
      <c r="AH130" s="247">
        <f t="shared" si="2410"/>
        <v>-0.54083531894647774</v>
      </c>
      <c r="AI130" s="247">
        <f t="shared" si="2410"/>
        <v>-0.49608856062760165</v>
      </c>
      <c r="AJ130" s="247">
        <f t="shared" si="2410"/>
        <v>-0.59691721209465032</v>
      </c>
      <c r="AK130" s="247">
        <f t="shared" si="2410"/>
        <v>-0.5461933313113646</v>
      </c>
      <c r="AL130" s="247">
        <f t="shared" si="2410"/>
        <v>-0.51086994981678502</v>
      </c>
      <c r="AM130" s="247">
        <f t="shared" si="2410"/>
        <v>-0.5594976265293462</v>
      </c>
      <c r="AN130" s="247">
        <f t="shared" si="2410"/>
        <v>-0.4981158210508253</v>
      </c>
      <c r="AO130" s="247">
        <f t="shared" si="2410"/>
        <v>-0.4756620684359591</v>
      </c>
      <c r="AP130" s="247">
        <f t="shared" si="2410"/>
        <v>-0.48280732594860792</v>
      </c>
      <c r="AQ130" s="247">
        <f t="shared" si="2410"/>
        <v>-0.5632324078757851</v>
      </c>
      <c r="AR130" s="247">
        <f t="shared" si="2410"/>
        <v>-2.5387960413834585</v>
      </c>
      <c r="AS130" s="247">
        <f t="shared" si="2410"/>
        <v>-0.51107881027744961</v>
      </c>
      <c r="AT130" s="247">
        <f t="shared" si="2410"/>
        <v>-0.3685775530618044</v>
      </c>
      <c r="AU130" s="44"/>
      <c r="AV130" s="247">
        <f t="shared" ref="AV130:BK130" si="2411">+AV128/AV120</f>
        <v>-0.5632324078757851</v>
      </c>
      <c r="AW130" s="247">
        <f t="shared" si="2411"/>
        <v>-2.5387960413834585</v>
      </c>
      <c r="AX130" s="247">
        <f t="shared" si="2411"/>
        <v>-0.51107881027744961</v>
      </c>
      <c r="AY130" s="247">
        <f t="shared" si="2411"/>
        <v>-0.3685775530618044</v>
      </c>
      <c r="AZ130" s="247">
        <f t="shared" si="2411"/>
        <v>-0.48615501357867918</v>
      </c>
      <c r="BA130" s="247">
        <f t="shared" si="2411"/>
        <v>-0.3617192396132044</v>
      </c>
      <c r="BB130" s="247">
        <f t="shared" si="2411"/>
        <v>-0.34123119436194921</v>
      </c>
      <c r="BC130" s="247">
        <f t="shared" si="2411"/>
        <v>-0.37858770566895977</v>
      </c>
      <c r="BD130" s="247">
        <f t="shared" si="2411"/>
        <v>-0.43911658412651866</v>
      </c>
      <c r="BE130" s="247">
        <f t="shared" si="2411"/>
        <v>-0.43418606447625918</v>
      </c>
      <c r="BF130" s="247">
        <f t="shared" si="2411"/>
        <v>-0.41894535976825692</v>
      </c>
      <c r="BG130" s="247">
        <f t="shared" si="2411"/>
        <v>-0.39502610116364034</v>
      </c>
      <c r="BH130" s="247">
        <f t="shared" si="2411"/>
        <v>-0.54221193676735813</v>
      </c>
      <c r="BI130" s="247">
        <f t="shared" si="2411"/>
        <v>-0.45991283675741357</v>
      </c>
      <c r="BJ130" s="247">
        <f t="shared" si="2411"/>
        <v>-0.46175507607981664</v>
      </c>
      <c r="BK130" s="247">
        <f t="shared" si="2411"/>
        <v>-0.4155180326650687</v>
      </c>
      <c r="BL130" s="247">
        <f t="shared" ref="BL130:BM130" si="2412">+BL128/BL120</f>
        <v>-0.52457538156464456</v>
      </c>
      <c r="BM130" s="247">
        <f t="shared" si="2412"/>
        <v>-0.42130032007797463</v>
      </c>
      <c r="BN130" s="247">
        <f t="shared" ref="BN130:BP130" si="2413">+BN128/BN120</f>
        <v>-0.42107119334956822</v>
      </c>
      <c r="BO130" s="247">
        <f t="shared" si="2413"/>
        <v>-0.41512600358828883</v>
      </c>
      <c r="BP130" s="247">
        <f t="shared" si="2413"/>
        <v>-0.53020689196657478</v>
      </c>
      <c r="BQ130" s="247">
        <f t="shared" ref="BQ130:BR130" si="2414">+BQ128/BQ120</f>
        <v>-0.43223807568982936</v>
      </c>
      <c r="BR130" s="247">
        <f t="shared" si="2414"/>
        <v>-0.45794782908288711</v>
      </c>
      <c r="BS130" s="247">
        <f t="shared" ref="BS130:BT130" si="2415">+BS128/BS120</f>
        <v>-0.4187887266189374</v>
      </c>
      <c r="BT130" s="247">
        <f t="shared" si="2415"/>
        <v>-0.50325203149685604</v>
      </c>
    </row>
    <row r="131" spans="1:72">
      <c r="A131" s="244" t="s">
        <v>371</v>
      </c>
      <c r="B131" s="34"/>
      <c r="C131" s="247"/>
      <c r="D131" s="247"/>
      <c r="E131" s="247"/>
      <c r="F131" s="247"/>
      <c r="G131" s="248"/>
      <c r="H131" s="248"/>
      <c r="I131" s="248"/>
      <c r="J131" s="248"/>
      <c r="K131" s="248"/>
      <c r="L131" s="248"/>
      <c r="M131" s="248"/>
      <c r="N131" s="248"/>
      <c r="O131" s="248"/>
      <c r="P131" s="248"/>
      <c r="Q131" s="248"/>
      <c r="R131" s="248"/>
      <c r="S131" s="248"/>
      <c r="T131" s="248"/>
      <c r="U131" s="248"/>
      <c r="V131" s="248"/>
      <c r="W131" s="248">
        <f t="shared" ref="W131" si="2416">+(W130-S130)*10000</f>
        <v>-74.97412778292744</v>
      </c>
      <c r="X131" s="248">
        <f t="shared" ref="X131" si="2417">+(X130-T130)*10000</f>
        <v>-638.69273368570509</v>
      </c>
      <c r="Y131" s="248">
        <f t="shared" ref="Y131" si="2418">+(Y130-U130)*10000</f>
        <v>340.32059241768997</v>
      </c>
      <c r="Z131" s="248">
        <f t="shared" ref="Z131" si="2419">+(Z130-V130)*10000</f>
        <v>-630.5797058700025</v>
      </c>
      <c r="AA131" s="248">
        <f t="shared" ref="AA131" si="2420">+(AA130-W130)*10000</f>
        <v>-622.77899472031777</v>
      </c>
      <c r="AB131" s="248">
        <f t="shared" ref="AB131" si="2421">+(AB130-X130)*10000</f>
        <v>-159.41697519593512</v>
      </c>
      <c r="AC131" s="248">
        <f t="shared" ref="AC131" si="2422">+(AC130-Y130)*10000</f>
        <v>-913.88770917251281</v>
      </c>
      <c r="AD131" s="248">
        <f t="shared" ref="AD131" si="2423">+(AD130-Z130)*10000</f>
        <v>1033.0146382122352</v>
      </c>
      <c r="AE131" s="248">
        <f t="shared" ref="AE131" si="2424">+(AE130-AA130)*10000</f>
        <v>-711.20002057553199</v>
      </c>
      <c r="AF131" s="248">
        <f t="shared" ref="AF131" si="2425">+(AF130-AB130)*10000</f>
        <v>599.40505638094169</v>
      </c>
      <c r="AG131" s="248">
        <f t="shared" ref="AG131" si="2426">+(AG130-AC130)*10000</f>
        <v>111.1771585519128</v>
      </c>
      <c r="AH131" s="248">
        <f t="shared" ref="AH131" si="2427">+(AH130-AD130)*10000</f>
        <v>-633.25194438464177</v>
      </c>
      <c r="AI131" s="248">
        <f t="shared" ref="AI131" si="2428">+(AI130-AE130)*10000</f>
        <v>1494.6709977373441</v>
      </c>
      <c r="AJ131" s="248">
        <f t="shared" ref="AJ131" si="2429">+(AJ130-AF130)*10000</f>
        <v>-165.05442412074299</v>
      </c>
      <c r="AK131" s="248">
        <f t="shared" ref="AK131" si="2430">+(AK130-AG130)*10000</f>
        <v>1006.7889996204826</v>
      </c>
      <c r="AL131" s="248">
        <f t="shared" ref="AL131" si="2431">+(AL130-AH130)*10000</f>
        <v>299.65369129692721</v>
      </c>
      <c r="AM131" s="248">
        <f t="shared" ref="AM131" si="2432">+(AM130-AI130)*10000</f>
        <v>-634.09065901744555</v>
      </c>
      <c r="AN131" s="248">
        <f t="shared" ref="AN131" si="2433">+(AN130-AJ130)*10000</f>
        <v>988.01391043825015</v>
      </c>
      <c r="AO131" s="248">
        <f t="shared" ref="AO131" si="2434">+(AO130-AK130)*10000</f>
        <v>705.31262875405514</v>
      </c>
      <c r="AP131" s="248">
        <f t="shared" ref="AP131" si="2435">+(AP130-AL130)*10000</f>
        <v>280.62623868177093</v>
      </c>
      <c r="AQ131" s="248">
        <f t="shared" ref="AQ131" si="2436">+(AQ130-AM130)*10000</f>
        <v>-37.347813464388977</v>
      </c>
      <c r="AR131" s="248">
        <f t="shared" ref="AR131" si="2437">+(AR130-AN130)*10000</f>
        <v>-20406.80220332633</v>
      </c>
      <c r="AS131" s="248">
        <f t="shared" ref="AS131" si="2438">+(AS130-AO130)*10000</f>
        <v>-354.16741841490517</v>
      </c>
      <c r="AT131" s="248">
        <f t="shared" ref="AT131" si="2439">+(AT130-AP130)*10000</f>
        <v>1142.2977288680352</v>
      </c>
      <c r="AU131" s="44"/>
      <c r="AV131" s="247"/>
      <c r="AW131" s="247"/>
      <c r="AX131" s="247"/>
      <c r="AY131" s="247"/>
      <c r="AZ131" s="248">
        <f t="shared" ref="AZ131" si="2440">+(AZ130-AV130)*10000</f>
        <v>770.77394297105911</v>
      </c>
      <c r="BA131" s="248">
        <f t="shared" ref="BA131" si="2441">+(BA130-AW130)*10000</f>
        <v>21770.768017702543</v>
      </c>
      <c r="BB131" s="248">
        <f t="shared" ref="BB131" si="2442">+(BB130-AX130)*10000</f>
        <v>1698.4761591550041</v>
      </c>
      <c r="BC131" s="248">
        <f t="shared" ref="BC131" si="2443">+(BC130-AY130)*10000</f>
        <v>-100.10152607155376</v>
      </c>
      <c r="BD131" s="248">
        <f t="shared" ref="BD131" si="2444">+(BD130-AZ130)*10000</f>
        <v>470.38429452160523</v>
      </c>
      <c r="BE131" s="248">
        <f t="shared" ref="BE131" si="2445">+(BE130-BA130)*10000</f>
        <v>-724.66824863054785</v>
      </c>
      <c r="BF131" s="248">
        <f t="shared" ref="BF131" si="2446">+(BF130-BB130)*10000</f>
        <v>-777.14165406307711</v>
      </c>
      <c r="BG131" s="248">
        <f t="shared" ref="BG131" si="2447">+(BG130-BC130)*10000</f>
        <v>-164.38395494680569</v>
      </c>
      <c r="BH131" s="248">
        <f t="shared" ref="BH131" si="2448">+(BH130-BD130)*10000</f>
        <v>-1030.9535264083947</v>
      </c>
      <c r="BI131" s="248">
        <f t="shared" ref="BI131" si="2449">+(BI130-BE130)*10000</f>
        <v>-257.26772281154388</v>
      </c>
      <c r="BJ131" s="248">
        <f t="shared" ref="BJ131" si="2450">+(BJ130-BF130)*10000</f>
        <v>-428.0971631155972</v>
      </c>
      <c r="BK131" s="248">
        <f t="shared" ref="BK131:BT131" si="2451">+(BK130-BG130)*10000</f>
        <v>-204.91931501428363</v>
      </c>
      <c r="BL131" s="248">
        <f t="shared" si="2451"/>
        <v>176.36555202713566</v>
      </c>
      <c r="BM131" s="248">
        <f t="shared" si="2451"/>
        <v>386.12516679438937</v>
      </c>
      <c r="BN131" s="248">
        <f t="shared" si="2451"/>
        <v>406.83882730248422</v>
      </c>
      <c r="BO131" s="248">
        <f t="shared" si="2451"/>
        <v>3.920290767798762</v>
      </c>
      <c r="BP131" s="248">
        <f t="shared" si="2451"/>
        <v>-56.315104019302176</v>
      </c>
      <c r="BQ131" s="248">
        <f t="shared" si="2451"/>
        <v>-109.37755611854728</v>
      </c>
      <c r="BR131" s="248">
        <f t="shared" si="2451"/>
        <v>-368.76635733318898</v>
      </c>
      <c r="BS131" s="248">
        <f t="shared" si="2451"/>
        <v>-36.627230306485735</v>
      </c>
      <c r="BT131" s="248">
        <f t="shared" si="2451"/>
        <v>269.54860469718733</v>
      </c>
    </row>
    <row r="132" spans="1:72">
      <c r="A132" s="249" t="s">
        <v>47</v>
      </c>
      <c r="B132" s="249"/>
      <c r="C132" s="249"/>
      <c r="D132" s="249"/>
      <c r="E132" s="249"/>
      <c r="F132" s="249"/>
      <c r="G132" s="249"/>
      <c r="H132" s="249"/>
      <c r="I132" s="249"/>
      <c r="J132" s="249"/>
      <c r="K132" s="249"/>
      <c r="L132" s="249"/>
      <c r="M132" s="249"/>
      <c r="N132" s="249"/>
      <c r="O132" s="249"/>
      <c r="P132" s="249"/>
      <c r="Q132" s="249"/>
      <c r="R132" s="249"/>
      <c r="S132" s="34">
        <f>+'Country (Q)'!S59</f>
        <v>468.64600000000002</v>
      </c>
      <c r="T132" s="34">
        <f>+'Country (Q)'!T59</f>
        <v>187.22889710178782</v>
      </c>
      <c r="U132" s="34">
        <f>+'Country (Q)'!U59</f>
        <v>-160.20489710178782</v>
      </c>
      <c r="V132" s="34">
        <f>+'Country (Q)'!V59</f>
        <v>128.22499999999997</v>
      </c>
      <c r="W132" s="34">
        <f>+'Country (Q)'!W59</f>
        <v>112.242</v>
      </c>
      <c r="X132" s="34">
        <f>+'Country (Q)'!X59</f>
        <v>-305.29200000000003</v>
      </c>
      <c r="Y132" s="34">
        <f>+'Country (Q)'!Y59</f>
        <v>-137.25399999999996</v>
      </c>
      <c r="Z132" s="34">
        <f>+'Country (Q)'!Z59</f>
        <v>-150.17000000000002</v>
      </c>
      <c r="AA132" s="34">
        <f>+'Country (Q)'!AA59</f>
        <v>-211.696</v>
      </c>
      <c r="AB132" s="34">
        <f>+'Country (Q)'!AB59</f>
        <v>-356.55999999999995</v>
      </c>
      <c r="AC132" s="34">
        <f>+'Country (Q)'!AC59</f>
        <v>-389.44799999999998</v>
      </c>
      <c r="AD132" s="34">
        <f>+'Country (Q)'!AD59</f>
        <v>267.00299999999993</v>
      </c>
      <c r="AE132" s="34">
        <f>+'Country (Q)'!AE59</f>
        <v>-387.12700000000001</v>
      </c>
      <c r="AF132" s="34">
        <f>+'Country (Q)'!AF59</f>
        <v>-155.74399999999997</v>
      </c>
      <c r="AG132" s="34">
        <f>+'Country (Q)'!AG59</f>
        <v>-398.98400000000004</v>
      </c>
      <c r="AH132" s="34">
        <f>+'Country (Q)'!AH59</f>
        <v>32.767000000000053</v>
      </c>
      <c r="AI132" s="34">
        <f>+'Country (Q)'!AI59</f>
        <v>213.13300000000001</v>
      </c>
      <c r="AJ132" s="34">
        <f>+'Country (Q)'!AJ59</f>
        <v>-101.68300000000001</v>
      </c>
      <c r="AK132" s="34">
        <f>+'Country (Q)'!AK59</f>
        <v>69.993000000000009</v>
      </c>
      <c r="AL132" s="34">
        <f>+'Country (Q)'!AL59</f>
        <v>224.869</v>
      </c>
      <c r="AM132" s="34">
        <f>+'Country (Q)'!AM59</f>
        <v>-25.808</v>
      </c>
      <c r="AN132" s="34">
        <f>+'Country (Q)'!AN59</f>
        <v>325.62700000000001</v>
      </c>
      <c r="AO132" s="34">
        <f>+'Country (Q)'!AO59</f>
        <v>369.39899999999994</v>
      </c>
      <c r="AP132" s="34">
        <f>+'Country (Q)'!AP59</f>
        <v>442.755</v>
      </c>
      <c r="AQ132" s="34">
        <f>+'Country (Q)'!AQ59</f>
        <v>-42.21</v>
      </c>
      <c r="AR132" s="34">
        <f>+'Country (Q)'!AR59</f>
        <v>-1043.568</v>
      </c>
      <c r="AS132" s="34">
        <f>+'Country (Q)'!AS59</f>
        <v>122.66600000000005</v>
      </c>
      <c r="AT132" s="34">
        <f>+'Country (Q)'!AT59</f>
        <v>983.06200000000001</v>
      </c>
      <c r="AU132" s="44"/>
      <c r="AV132" s="34">
        <f>+'Country (Q)'!AV59</f>
        <v>-42.21</v>
      </c>
      <c r="AW132" s="34">
        <f>+'Country (Q)'!AW59</f>
        <v>-1043.568</v>
      </c>
      <c r="AX132" s="34">
        <f>+'Country (Q)'!AX59</f>
        <v>122.66600000000005</v>
      </c>
      <c r="AY132" s="34">
        <f>+'Country (Q)'!AY59</f>
        <v>983.06200000000001</v>
      </c>
      <c r="AZ132" s="34">
        <f>+'Country (Q)'!AZ59</f>
        <v>174.93199999999999</v>
      </c>
      <c r="BA132" s="34">
        <f>+'Country (Q)'!BA59</f>
        <v>705.35199999999998</v>
      </c>
      <c r="BB132" s="34">
        <f>+'Country (Q)'!BB59</f>
        <v>1086.8400000000001</v>
      </c>
      <c r="BC132" s="34">
        <f>+'Country (Q)'!BC59</f>
        <v>1324.7189999999998</v>
      </c>
      <c r="BD132" s="34">
        <f>+'Country (Q)'!BD59</f>
        <v>743.03599999999994</v>
      </c>
      <c r="BE132" s="34">
        <f>+'Country (Q)'!BE59</f>
        <v>1150.953</v>
      </c>
      <c r="BF132" s="34">
        <f>+'Country (Q)'!BF59</f>
        <v>1312.3779999999999</v>
      </c>
      <c r="BG132" s="34">
        <f>+'Country (Q)'!BG59</f>
        <v>1625.788</v>
      </c>
      <c r="BH132" s="34">
        <f>+'Country (Q)'!BH59</f>
        <v>361.238</v>
      </c>
      <c r="BI132" s="34">
        <f>+'Country (Q)'!BI59</f>
        <v>944.95399999999995</v>
      </c>
      <c r="BJ132" s="34">
        <f>+'Country (Q)'!BJ59</f>
        <v>842.48</v>
      </c>
      <c r="BK132" s="34">
        <f>+'Country (Q)'!BK59</f>
        <v>1384.5909999999999</v>
      </c>
      <c r="BL132" s="34">
        <f>+'Country (Q)'!BL59</f>
        <v>449.54899999999998</v>
      </c>
      <c r="BM132" s="34">
        <f>+'Country (Q)'!BM59</f>
        <v>1573.1389999999999</v>
      </c>
      <c r="BN132" s="34">
        <f>+'Country (Q)'!BN59</f>
        <v>1357.5239999999999</v>
      </c>
      <c r="BO132" s="34">
        <f>+'Country (Q)'!BO59</f>
        <v>1604.5</v>
      </c>
      <c r="BP132" s="34">
        <f>+'Country (Q)'!BP59</f>
        <v>451.40100000000001</v>
      </c>
      <c r="BQ132" s="34">
        <f>+'Country (Q)'!BQ59</f>
        <v>1585.2349999999999</v>
      </c>
      <c r="BR132" s="34">
        <f>+'Country (Q)'!BR59</f>
        <v>1222.097</v>
      </c>
      <c r="BS132" s="34">
        <f>+'Country (Q)'!BS59</f>
        <v>1878.857</v>
      </c>
      <c r="BT132" s="34">
        <f>+'Country (Q)'!BT59</f>
        <v>718.57299999999998</v>
      </c>
    </row>
    <row r="133" spans="1:72">
      <c r="A133" s="253" t="s">
        <v>58</v>
      </c>
      <c r="B133" s="33"/>
      <c r="C133" s="34"/>
      <c r="D133" s="34"/>
      <c r="E133" s="34"/>
      <c r="F133" s="34"/>
      <c r="G133" s="254"/>
      <c r="H133" s="254"/>
      <c r="I133" s="254"/>
      <c r="J133" s="254"/>
      <c r="K133" s="254"/>
      <c r="L133" s="254"/>
      <c r="M133" s="254"/>
      <c r="N133" s="254"/>
      <c r="O133" s="254"/>
      <c r="P133" s="254"/>
      <c r="Q133" s="254"/>
      <c r="R133" s="254"/>
      <c r="S133" s="254"/>
      <c r="T133" s="254"/>
      <c r="U133" s="254"/>
      <c r="V133" s="254"/>
      <c r="W133" s="254">
        <f t="shared" ref="W133" si="2452">+W132/S132-1</f>
        <v>-0.76049726232593473</v>
      </c>
      <c r="X133" s="254">
        <f t="shared" ref="X133" si="2453">+X132/T132-1</f>
        <v>-2.6305816288285171</v>
      </c>
      <c r="Y133" s="254">
        <f t="shared" ref="Y133" si="2454">+Y132/U132-1</f>
        <v>-0.14325964759495313</v>
      </c>
      <c r="Z133" s="254">
        <f t="shared" ref="Z133" si="2455">+Z132/V132-1</f>
        <v>-2.1711444726067466</v>
      </c>
      <c r="AA133" s="254">
        <f t="shared" ref="AA133" si="2456">+AA132/W132-1</f>
        <v>-2.8860676039272288</v>
      </c>
      <c r="AB133" s="254">
        <f t="shared" ref="AB133" si="2457">+AB132/X132-1</f>
        <v>0.16793102996475473</v>
      </c>
      <c r="AC133" s="254">
        <f t="shared" ref="AC133" si="2458">+AC132/Y132-1</f>
        <v>1.837425503081878</v>
      </c>
      <c r="AD133" s="254">
        <f t="shared" ref="AD133" si="2459">+AD132/Z132-1</f>
        <v>-2.778004927748551</v>
      </c>
      <c r="AE133" s="254">
        <f t="shared" ref="AE133" si="2460">+AE132/AA132-1</f>
        <v>0.82869303151689211</v>
      </c>
      <c r="AF133" s="254">
        <f t="shared" ref="AF133" si="2461">+AF132/AB132-1</f>
        <v>-0.56320394884451419</v>
      </c>
      <c r="AG133" s="254">
        <f t="shared" ref="AG133" si="2462">+AG132/AC132-1</f>
        <v>2.4485939072738994E-2</v>
      </c>
      <c r="AH133" s="254">
        <f t="shared" ref="AH133" si="2463">+AH132/AD132-1</f>
        <v>-0.877278532450946</v>
      </c>
      <c r="AI133" s="254">
        <f t="shared" ref="AI133" si="2464">+AI132/AE132-1</f>
        <v>-1.5505505945077456</v>
      </c>
      <c r="AJ133" s="254">
        <f t="shared" ref="AJ133" si="2465">+AJ132/AF132-1</f>
        <v>-0.34711449558249419</v>
      </c>
      <c r="AK133" s="254">
        <f t="shared" ref="AK133" si="2466">+AK132/AG132-1</f>
        <v>-1.1754280873418483</v>
      </c>
      <c r="AL133" s="254">
        <f t="shared" ref="AL133" si="2467">+AL132/AH132-1</f>
        <v>5.8626667073580014</v>
      </c>
      <c r="AM133" s="254">
        <f t="shared" ref="AM133" si="2468">+AM132/AI132-1</f>
        <v>-1.1210887098666091</v>
      </c>
      <c r="AN133" s="254">
        <f t="shared" ref="AN133" si="2469">+AN132/AJ132-1</f>
        <v>-4.2023740448255857</v>
      </c>
      <c r="AO133" s="254">
        <f t="shared" ref="AO133" si="2470">+AO132/AK132-1</f>
        <v>4.2776563370622762</v>
      </c>
      <c r="AP133" s="254">
        <f t="shared" ref="AP133" si="2471">+AP132/AL132-1</f>
        <v>0.96894636432767522</v>
      </c>
      <c r="AQ133" s="254">
        <f t="shared" ref="AQ133" si="2472">+AQ132/AM132-1</f>
        <v>0.63553936763794172</v>
      </c>
      <c r="AR133" s="254">
        <f t="shared" ref="AR133" si="2473">+AR132/AN132-1</f>
        <v>-4.204795671120638</v>
      </c>
      <c r="AS133" s="254">
        <f t="shared" ref="AS133" si="2474">+AS132/AO132-1</f>
        <v>-0.6679308823250738</v>
      </c>
      <c r="AT133" s="254">
        <f t="shared" ref="AT133" si="2475">+AT132/AP132-1</f>
        <v>1.2203295276168538</v>
      </c>
      <c r="AU133" s="44"/>
      <c r="AV133" s="34"/>
      <c r="AW133" s="34"/>
      <c r="AX133" s="34"/>
      <c r="AY133" s="34"/>
      <c r="AZ133" s="254">
        <f t="shared" ref="AZ133" si="2476">+AZ132/AV132-1</f>
        <v>-5.144325989102108</v>
      </c>
      <c r="BA133" s="254">
        <f t="shared" ref="BA133" si="2477">+BA132/AW132-1</f>
        <v>-1.6759042055716542</v>
      </c>
      <c r="BB133" s="254">
        <f t="shared" ref="BB133" si="2478">+BB132/AX132-1</f>
        <v>7.8601568486785229</v>
      </c>
      <c r="BC133" s="254">
        <f t="shared" ref="BC133" si="2479">+BC132/AY132-1</f>
        <v>0.34754369510773464</v>
      </c>
      <c r="BD133" s="254">
        <f t="shared" ref="BD133" si="2480">+BD132/AZ132-1</f>
        <v>3.2475704845311322</v>
      </c>
      <c r="BE133" s="254">
        <f t="shared" ref="BE133" si="2481">+BE132/BA132-1</f>
        <v>0.63174273270650683</v>
      </c>
      <c r="BF133" s="254">
        <f t="shared" ref="BF133" si="2482">+BF132/BB132-1</f>
        <v>0.20751720584446631</v>
      </c>
      <c r="BG133" s="254">
        <f t="shared" ref="BG133" si="2483">+BG132/BC132-1</f>
        <v>0.2272700852029752</v>
      </c>
      <c r="BH133" s="254">
        <f t="shared" ref="BH133" si="2484">+BH132/BD132-1</f>
        <v>-0.51383513046474194</v>
      </c>
      <c r="BI133" s="254">
        <f t="shared" ref="BI133" si="2485">+BI132/BE132-1</f>
        <v>-0.17898124423847028</v>
      </c>
      <c r="BJ133" s="254">
        <f t="shared" ref="BJ133" si="2486">+BJ132/BF132-1</f>
        <v>-0.3580508054843955</v>
      </c>
      <c r="BK133" s="254">
        <f t="shared" ref="BK133:BT133" si="2487">+BK132/BG132-1</f>
        <v>-0.14835698135304243</v>
      </c>
      <c r="BL133" s="254">
        <f t="shared" si="2487"/>
        <v>0.24446763629518475</v>
      </c>
      <c r="BM133" s="254">
        <f t="shared" si="2487"/>
        <v>0.66477839132910166</v>
      </c>
      <c r="BN133" s="254">
        <f t="shared" si="2487"/>
        <v>0.61134270249738853</v>
      </c>
      <c r="BO133" s="254">
        <f t="shared" si="2487"/>
        <v>0.158825963768362</v>
      </c>
      <c r="BP133" s="254">
        <f t="shared" si="2487"/>
        <v>4.1196843948045903E-3</v>
      </c>
      <c r="BQ133" s="254">
        <f t="shared" si="2487"/>
        <v>7.6890853255815461E-3</v>
      </c>
      <c r="BR133" s="254">
        <f t="shared" si="2487"/>
        <v>-9.9760298897109689E-2</v>
      </c>
      <c r="BS133" s="254">
        <f t="shared" si="2487"/>
        <v>0.17099220941103144</v>
      </c>
      <c r="BT133" s="254">
        <f t="shared" si="2487"/>
        <v>0.59187285805746992</v>
      </c>
    </row>
    <row r="134" spans="1:72">
      <c r="A134" s="244" t="s">
        <v>367</v>
      </c>
      <c r="B134" s="34"/>
      <c r="C134" s="247"/>
      <c r="D134" s="247"/>
      <c r="E134" s="247"/>
      <c r="F134" s="247"/>
      <c r="G134" s="247"/>
      <c r="H134" s="247"/>
      <c r="I134" s="247"/>
      <c r="J134" s="247"/>
      <c r="K134" s="247"/>
      <c r="L134" s="247"/>
      <c r="M134" s="247"/>
      <c r="N134" s="247"/>
      <c r="O134" s="247"/>
      <c r="P134" s="247"/>
      <c r="Q134" s="247"/>
      <c r="R134" s="247"/>
      <c r="S134" s="247">
        <f t="shared" ref="S134:AT134" si="2488">+S132/S120</f>
        <v>0.14660530661620552</v>
      </c>
      <c r="T134" s="247">
        <f t="shared" si="2488"/>
        <v>5.8232503930584337E-2</v>
      </c>
      <c r="U134" s="247">
        <f t="shared" si="2488"/>
        <v>-4.8641165515825237E-2</v>
      </c>
      <c r="V134" s="247">
        <f t="shared" si="2488"/>
        <v>2.7534352177731581E-2</v>
      </c>
      <c r="W134" s="247">
        <f t="shared" si="2488"/>
        <v>2.8523884770031548E-2</v>
      </c>
      <c r="X134" s="247">
        <f t="shared" si="2488"/>
        <v>-9.0012321367444775E-2</v>
      </c>
      <c r="Y134" s="247">
        <f t="shared" si="2488"/>
        <v>-4.0815015681727677E-2</v>
      </c>
      <c r="Z134" s="247">
        <f t="shared" si="2488"/>
        <v>-3.6930397132723669E-2</v>
      </c>
      <c r="AA134" s="247">
        <f t="shared" si="2488"/>
        <v>-5.4823610698911951E-2</v>
      </c>
      <c r="AB134" s="247">
        <f t="shared" si="2488"/>
        <v>-0.10058561159724792</v>
      </c>
      <c r="AC134" s="247">
        <f t="shared" si="2488"/>
        <v>-0.12534643847886673</v>
      </c>
      <c r="AD134" s="247">
        <f t="shared" si="2488"/>
        <v>6.3364172590675588E-2</v>
      </c>
      <c r="AE134" s="247">
        <f t="shared" si="2488"/>
        <v>-0.11309526070130532</v>
      </c>
      <c r="AF134" s="247">
        <f t="shared" si="2488"/>
        <v>-4.2920302402058699E-2</v>
      </c>
      <c r="AG134" s="247">
        <f t="shared" si="2488"/>
        <v>-0.11601471439608431</v>
      </c>
      <c r="AH134" s="247">
        <f t="shared" si="2488"/>
        <v>7.8815973229460976E-3</v>
      </c>
      <c r="AI134" s="247">
        <f t="shared" si="2488"/>
        <v>6.2092716204184946E-2</v>
      </c>
      <c r="AJ134" s="247">
        <f t="shared" si="2488"/>
        <v>-2.8028176196323754E-2</v>
      </c>
      <c r="AK134" s="247">
        <f t="shared" si="2488"/>
        <v>1.8253264336048042E-2</v>
      </c>
      <c r="AL134" s="247">
        <f t="shared" si="2488"/>
        <v>5.0678804211991467E-2</v>
      </c>
      <c r="AM134" s="247">
        <f t="shared" si="2488"/>
        <v>-7.3477515305205854E-3</v>
      </c>
      <c r="AN134" s="247">
        <f t="shared" si="2488"/>
        <v>7.7286582941730603E-2</v>
      </c>
      <c r="AO134" s="247">
        <f t="shared" si="2488"/>
        <v>8.1742496277431312E-2</v>
      </c>
      <c r="AP134" s="247">
        <f t="shared" si="2488"/>
        <v>8.530492578121765E-2</v>
      </c>
      <c r="AQ134" s="247">
        <f t="shared" si="2488"/>
        <v>-1.1981952981692395E-2</v>
      </c>
      <c r="AR134" s="247">
        <f t="shared" si="2488"/>
        <v>-1.9868629982065122</v>
      </c>
      <c r="AS134" s="247">
        <f t="shared" si="2488"/>
        <v>3.6702271055125232E-2</v>
      </c>
      <c r="AT134" s="247">
        <f t="shared" si="2488"/>
        <v>0.18162935832159194</v>
      </c>
      <c r="AU134" s="44"/>
      <c r="AV134" s="247">
        <f t="shared" ref="AV134:BK134" si="2489">+AV132/AV120</f>
        <v>-1.1981952981692395E-2</v>
      </c>
      <c r="AW134" s="247">
        <f t="shared" si="2489"/>
        <v>-1.9868629982065122</v>
      </c>
      <c r="AX134" s="247">
        <f t="shared" si="2489"/>
        <v>3.6702271055125232E-2</v>
      </c>
      <c r="AY134" s="247">
        <f t="shared" si="2489"/>
        <v>0.18162935832159194</v>
      </c>
      <c r="AZ134" s="247">
        <f t="shared" si="2489"/>
        <v>6.9791258977148635E-2</v>
      </c>
      <c r="BA134" s="247">
        <f t="shared" si="2489"/>
        <v>0.20038420476375271</v>
      </c>
      <c r="BB134" s="247">
        <f t="shared" si="2489"/>
        <v>0.25044381397972565</v>
      </c>
      <c r="BC134" s="247">
        <f t="shared" si="2489"/>
        <v>0.22803756239656514</v>
      </c>
      <c r="BD134" s="247">
        <f t="shared" si="2489"/>
        <v>0.17128976790323586</v>
      </c>
      <c r="BE134" s="247">
        <f t="shared" si="2489"/>
        <v>0.1852264973220723</v>
      </c>
      <c r="BF134" s="247">
        <f t="shared" si="2489"/>
        <v>0.21033984141225601</v>
      </c>
      <c r="BG134" s="247">
        <f t="shared" si="2489"/>
        <v>0.22780812579562834</v>
      </c>
      <c r="BH134" s="247">
        <f t="shared" si="2489"/>
        <v>7.6144171367913044E-2</v>
      </c>
      <c r="BI134" s="247">
        <f t="shared" si="2489"/>
        <v>0.16393705412805787</v>
      </c>
      <c r="BJ134" s="247">
        <f t="shared" si="2489"/>
        <v>0.13929159490430315</v>
      </c>
      <c r="BK134" s="247">
        <f t="shared" si="2489"/>
        <v>0.1850472163484117</v>
      </c>
      <c r="BL134" s="247">
        <f t="shared" ref="BL134:BM134" si="2490">+BL132/BL120</f>
        <v>7.6140002391500886E-2</v>
      </c>
      <c r="BM134" s="247">
        <f t="shared" si="2490"/>
        <v>0.18911107376507436</v>
      </c>
      <c r="BN134" s="247">
        <f t="shared" ref="BN134:BP134" si="2491">+BN132/BN120</f>
        <v>0.17283860393693276</v>
      </c>
      <c r="BO134" s="247">
        <f t="shared" si="2491"/>
        <v>0.18027960248375741</v>
      </c>
      <c r="BP134" s="247">
        <f t="shared" si="2491"/>
        <v>6.9470472729052379E-2</v>
      </c>
      <c r="BQ134" s="247">
        <f t="shared" ref="BQ134:BR134" si="2492">+BQ132/BQ120</f>
        <v>0.17588121733920625</v>
      </c>
      <c r="BR134" s="247">
        <f t="shared" si="2492"/>
        <v>0.13529934319707565</v>
      </c>
      <c r="BS134" s="247">
        <f t="shared" ref="BS134:BT134" si="2493">+BS132/BS120</f>
        <v>0.16226527823574594</v>
      </c>
      <c r="BT134" s="247">
        <f t="shared" si="2493"/>
        <v>9.0458794131161369E-2</v>
      </c>
    </row>
    <row r="135" spans="1:72">
      <c r="A135" s="244" t="s">
        <v>373</v>
      </c>
      <c r="B135" s="249"/>
      <c r="C135" s="34"/>
      <c r="D135" s="34"/>
      <c r="E135" s="34"/>
      <c r="F135" s="34"/>
      <c r="G135" s="248"/>
      <c r="H135" s="248"/>
      <c r="I135" s="248"/>
      <c r="J135" s="248"/>
      <c r="K135" s="248"/>
      <c r="L135" s="248"/>
      <c r="M135" s="248"/>
      <c r="N135" s="248"/>
      <c r="O135" s="248"/>
      <c r="P135" s="248"/>
      <c r="Q135" s="248"/>
      <c r="R135" s="248"/>
      <c r="S135" s="248"/>
      <c r="T135" s="248"/>
      <c r="U135" s="248"/>
      <c r="V135" s="248"/>
      <c r="W135" s="248">
        <f t="shared" ref="W135" si="2494">+(W134-S134)*10000</f>
        <v>-1180.8142184617398</v>
      </c>
      <c r="X135" s="248">
        <f t="shared" ref="X135" si="2495">+(X134-T134)*10000</f>
        <v>-1482.4482529802913</v>
      </c>
      <c r="Y135" s="248">
        <f t="shared" ref="Y135" si="2496">+(Y134-U134)*10000</f>
        <v>78.261498340975592</v>
      </c>
      <c r="Z135" s="248">
        <f t="shared" ref="Z135" si="2497">+(Z134-V134)*10000</f>
        <v>-644.6474931045525</v>
      </c>
      <c r="AA135" s="248">
        <f t="shared" ref="AA135" si="2498">+(AA134-W134)*10000</f>
        <v>-833.47495468943498</v>
      </c>
      <c r="AB135" s="248">
        <f t="shared" ref="AB135" si="2499">+(AB134-X134)*10000</f>
        <v>-105.73290229803148</v>
      </c>
      <c r="AC135" s="248">
        <f t="shared" ref="AC135" si="2500">+(AC134-Y134)*10000</f>
        <v>-845.31422797139044</v>
      </c>
      <c r="AD135" s="248">
        <f t="shared" ref="AD135" si="2501">+(AD134-Z134)*10000</f>
        <v>1002.9456972339925</v>
      </c>
      <c r="AE135" s="248">
        <f t="shared" ref="AE135" si="2502">+(AE134-AA134)*10000</f>
        <v>-582.71650002393369</v>
      </c>
      <c r="AF135" s="248">
        <f t="shared" ref="AF135" si="2503">+(AF134-AB134)*10000</f>
        <v>576.65309195189229</v>
      </c>
      <c r="AG135" s="248">
        <f t="shared" ref="AG135" si="2504">+(AG134-AC134)*10000</f>
        <v>93.317240827824193</v>
      </c>
      <c r="AH135" s="248">
        <f t="shared" ref="AH135" si="2505">+(AH134-AD134)*10000</f>
        <v>-554.82575267729487</v>
      </c>
      <c r="AI135" s="248">
        <f t="shared" ref="AI135" si="2506">+(AI134-AE134)*10000</f>
        <v>1751.8797690549027</v>
      </c>
      <c r="AJ135" s="248">
        <f t="shared" ref="AJ135" si="2507">+(AJ134-AF134)*10000</f>
        <v>148.92126205734945</v>
      </c>
      <c r="AK135" s="248">
        <f t="shared" ref="AK135" si="2508">+(AK134-AG134)*10000</f>
        <v>1342.6797873213236</v>
      </c>
      <c r="AL135" s="248">
        <f t="shared" ref="AL135" si="2509">+(AL134-AH134)*10000</f>
        <v>427.97206889045367</v>
      </c>
      <c r="AM135" s="248">
        <f t="shared" ref="AM135" si="2510">+(AM134-AI134)*10000</f>
        <v>-694.40467734705521</v>
      </c>
      <c r="AN135" s="248">
        <f t="shared" ref="AN135" si="2511">+(AN134-AJ134)*10000</f>
        <v>1053.1475913805436</v>
      </c>
      <c r="AO135" s="248">
        <f t="shared" ref="AO135" si="2512">+(AO134-AK134)*10000</f>
        <v>634.89231941383275</v>
      </c>
      <c r="AP135" s="248">
        <f t="shared" ref="AP135" si="2513">+(AP134-AL134)*10000</f>
        <v>346.26121569226183</v>
      </c>
      <c r="AQ135" s="248">
        <f t="shared" ref="AQ135" si="2514">+(AQ134-AM134)*10000</f>
        <v>-46.342014511718091</v>
      </c>
      <c r="AR135" s="248">
        <f t="shared" ref="AR135" si="2515">+(AR134-AN134)*10000</f>
        <v>-20641.495811482429</v>
      </c>
      <c r="AS135" s="248">
        <f t="shared" ref="AS135" si="2516">+(AS134-AO134)*10000</f>
        <v>-450.40225222306077</v>
      </c>
      <c r="AT135" s="248">
        <f t="shared" ref="AT135" si="2517">+(AT134-AP134)*10000</f>
        <v>963.24432540374289</v>
      </c>
      <c r="AU135" s="44"/>
      <c r="AV135" s="247"/>
      <c r="AW135" s="247"/>
      <c r="AX135" s="247"/>
      <c r="AY135" s="247"/>
      <c r="AZ135" s="248">
        <f t="shared" ref="AZ135" si="2518">+(AZ134-AV134)*10000</f>
        <v>817.73211958841034</v>
      </c>
      <c r="BA135" s="248">
        <f t="shared" ref="BA135" si="2519">+(BA134-AW134)*10000</f>
        <v>21872.472029702647</v>
      </c>
      <c r="BB135" s="248">
        <f t="shared" ref="BB135" si="2520">+(BB134-AX134)*10000</f>
        <v>2137.4154292460039</v>
      </c>
      <c r="BC135" s="248">
        <f t="shared" ref="BC135" si="2521">+(BC134-AY134)*10000</f>
        <v>464.08204074973202</v>
      </c>
      <c r="BD135" s="248">
        <f t="shared" ref="BD135" si="2522">+(BD134-AZ134)*10000</f>
        <v>1014.9850892608722</v>
      </c>
      <c r="BE135" s="248">
        <f t="shared" ref="BE135" si="2523">+(BE134-BA134)*10000</f>
        <v>-151.57707441680407</v>
      </c>
      <c r="BF135" s="248">
        <f t="shared" ref="BF135" si="2524">+(BF134-BB134)*10000</f>
        <v>-401.0397256746964</v>
      </c>
      <c r="BG135" s="248">
        <f t="shared" ref="BG135" si="2525">+(BG134-BC134)*10000</f>
        <v>-2.2943660093679985</v>
      </c>
      <c r="BH135" s="248">
        <f t="shared" ref="BH135" si="2526">+(BH134-BD134)*10000</f>
        <v>-951.45596535322818</v>
      </c>
      <c r="BI135" s="248">
        <f t="shared" ref="BI135" si="2527">+(BI134-BE134)*10000</f>
        <v>-212.89443194014436</v>
      </c>
      <c r="BJ135" s="248">
        <f t="shared" ref="BJ135" si="2528">+(BJ134-BF134)*10000</f>
        <v>-710.48246507952854</v>
      </c>
      <c r="BK135" s="248">
        <f t="shared" ref="BK135:BT135" si="2529">+(BK134-BG134)*10000</f>
        <v>-427.60909447216636</v>
      </c>
      <c r="BL135" s="248">
        <f t="shared" si="2529"/>
        <v>-4.1689764121582984E-2</v>
      </c>
      <c r="BM135" s="248">
        <f t="shared" si="2529"/>
        <v>251.74019637016488</v>
      </c>
      <c r="BN135" s="248">
        <f t="shared" si="2529"/>
        <v>335.47009032629609</v>
      </c>
      <c r="BO135" s="248">
        <f t="shared" si="2529"/>
        <v>-47.676138646542967</v>
      </c>
      <c r="BP135" s="248">
        <f t="shared" si="2529"/>
        <v>-66.695296624485067</v>
      </c>
      <c r="BQ135" s="248">
        <f t="shared" si="2529"/>
        <v>-132.29856425868104</v>
      </c>
      <c r="BR135" s="248">
        <f t="shared" si="2529"/>
        <v>-375.3926073985711</v>
      </c>
      <c r="BS135" s="248">
        <f t="shared" si="2529"/>
        <v>-180.14324248011471</v>
      </c>
      <c r="BT135" s="248">
        <f t="shared" si="2529"/>
        <v>209.88321402108988</v>
      </c>
    </row>
    <row r="136" spans="1:72">
      <c r="A136" s="249" t="s">
        <v>56</v>
      </c>
      <c r="B136" s="249"/>
      <c r="C136" s="249"/>
      <c r="D136" s="249"/>
      <c r="E136" s="249"/>
      <c r="F136" s="249"/>
      <c r="G136" s="249"/>
      <c r="H136" s="249"/>
      <c r="I136" s="249"/>
      <c r="J136" s="249"/>
      <c r="K136" s="249"/>
      <c r="L136" s="249"/>
      <c r="M136" s="249"/>
      <c r="N136" s="249"/>
      <c r="O136" s="249"/>
      <c r="P136" s="249"/>
      <c r="Q136" s="249"/>
      <c r="R136" s="249"/>
      <c r="S136" s="34">
        <f>+'Country (Q)'!S60</f>
        <v>593.93299999999999</v>
      </c>
      <c r="T136" s="34">
        <f>+'Country (Q)'!T60</f>
        <v>329.79189710178787</v>
      </c>
      <c r="U136" s="34">
        <f>+'Country (Q)'!U60</f>
        <v>23.355102898212181</v>
      </c>
      <c r="V136" s="34">
        <f>+'Country (Q)'!V60</f>
        <v>414.99200000000008</v>
      </c>
      <c r="W136" s="34">
        <f>+'Country (Q)'!W60</f>
        <v>345.71699999999998</v>
      </c>
      <c r="X136" s="34">
        <f>+'Country (Q)'!X60</f>
        <v>-177.01299999999998</v>
      </c>
      <c r="Y136" s="34">
        <f>+'Country (Q)'!Y60</f>
        <v>86.199999999999989</v>
      </c>
      <c r="Z136" s="34">
        <f>+'Country (Q)'!Z60</f>
        <v>51.238</v>
      </c>
      <c r="AA136" s="34">
        <f>+'Country (Q)'!AA60</f>
        <v>-18.584000000000003</v>
      </c>
      <c r="AB136" s="34">
        <f>+'Country (Q)'!AB60</f>
        <v>-163.35599999999999</v>
      </c>
      <c r="AC136" s="34">
        <f>+'Country (Q)'!AC60</f>
        <v>-209.24899999999997</v>
      </c>
      <c r="AD136" s="34">
        <f>+'Country (Q)'!AD60</f>
        <v>468.72799999999995</v>
      </c>
      <c r="AE136" s="34">
        <f>+'Country (Q)'!AE60</f>
        <v>-207.62400000000002</v>
      </c>
      <c r="AF136" s="34">
        <f>+'Country (Q)'!AF60</f>
        <v>27.326000000000022</v>
      </c>
      <c r="AG136" s="34">
        <f>+'Country (Q)'!AG60</f>
        <v>-261.32100000000003</v>
      </c>
      <c r="AH136" s="34">
        <f>+'Country (Q)'!AH60</f>
        <v>156.46000000000004</v>
      </c>
      <c r="AI136" s="34">
        <f>+'Country (Q)'!AI60</f>
        <v>343.73199999999997</v>
      </c>
      <c r="AJ136" s="34">
        <f>+'Country (Q)'!AJ60</f>
        <v>53.44300000000004</v>
      </c>
      <c r="AK136" s="34">
        <f>+'Country (Q)'!AK60</f>
        <v>208.01000000000005</v>
      </c>
      <c r="AL136" s="34">
        <f>+'Country (Q)'!AL60</f>
        <v>375.04599999999994</v>
      </c>
      <c r="AM136" s="34">
        <f>+'Country (Q)'!AM60</f>
        <v>564.03700000000003</v>
      </c>
      <c r="AN136" s="34">
        <f>+'Country (Q)'!AN60</f>
        <v>906.00900000000001</v>
      </c>
      <c r="AO136" s="34">
        <f>+'Country (Q)'!AO60</f>
        <v>1001.8839999999998</v>
      </c>
      <c r="AP136" s="34">
        <f>+'Country (Q)'!AP60</f>
        <v>1284.3090000000002</v>
      </c>
      <c r="AQ136" s="34">
        <f>+'Country (Q)'!AQ60</f>
        <v>655.55799999999999</v>
      </c>
      <c r="AR136" s="34">
        <f>+'Country (Q)'!AR60</f>
        <v>-331.81400000000008</v>
      </c>
      <c r="AS136" s="34">
        <f>+'Country (Q)'!AS60</f>
        <v>276.55900000000008</v>
      </c>
      <c r="AT136" s="34">
        <f>+'Country (Q)'!AT60</f>
        <v>1692.3409999999999</v>
      </c>
      <c r="AU136" s="44"/>
      <c r="AV136" s="34">
        <f>+'Country (Q)'!AV60</f>
        <v>655.55799999999999</v>
      </c>
      <c r="AW136" s="34">
        <f>+'Country (Q)'!AW60</f>
        <v>-331.81400000000008</v>
      </c>
      <c r="AX136" s="34">
        <f>+'Country (Q)'!AX60</f>
        <v>276.55900000000008</v>
      </c>
      <c r="AY136" s="34">
        <f>+'Country (Q)'!AY60</f>
        <v>1692.3409999999999</v>
      </c>
      <c r="AZ136" s="34">
        <f>+'Country (Q)'!AZ60</f>
        <v>668.94600000000003</v>
      </c>
      <c r="BA136" s="34">
        <f>+'Country (Q)'!BA60</f>
        <v>1253.0810000000001</v>
      </c>
      <c r="BB136" s="34">
        <f>+'Country (Q)'!BB60</f>
        <v>1637.9030000000002</v>
      </c>
      <c r="BC136" s="34">
        <f>+'Country (Q)'!BC60</f>
        <v>2130.2379999999994</v>
      </c>
      <c r="BD136" s="34">
        <f>+'Country (Q)'!BD60</f>
        <v>1222.373</v>
      </c>
      <c r="BE136" s="34">
        <f>+'Country (Q)'!BE60</f>
        <v>1921.2170000000001</v>
      </c>
      <c r="BF136" s="34">
        <f>+'Country (Q)'!BF60</f>
        <v>1872.28</v>
      </c>
      <c r="BG136" s="34">
        <f>+'Country (Q)'!BG60</f>
        <v>2128.5920000000001</v>
      </c>
      <c r="BH136" s="34">
        <f>+'Country (Q)'!BH60</f>
        <v>944.1869999999999</v>
      </c>
      <c r="BI136" s="34">
        <f>+'Country (Q)'!BI60</f>
        <v>1550.0329999999999</v>
      </c>
      <c r="BJ136" s="34">
        <f>+'Country (Q)'!BJ60</f>
        <v>1544.95</v>
      </c>
      <c r="BK136" s="34">
        <f>+'Country (Q)'!BK60</f>
        <v>1985.3849999999998</v>
      </c>
      <c r="BL136" s="34">
        <f>+'Country (Q)'!BL60</f>
        <v>1163.4870000000001</v>
      </c>
      <c r="BM136" s="34">
        <f>+'Country (Q)'!BM60</f>
        <v>2225.5769999999998</v>
      </c>
      <c r="BN136" s="34">
        <f>+'Country (Q)'!BN60</f>
        <v>2045.8159999999998</v>
      </c>
      <c r="BO136" s="34">
        <f>+'Country (Q)'!BO60</f>
        <v>2422.7489999999998</v>
      </c>
      <c r="BP136" s="34">
        <f>+'Country (Q)'!BP60</f>
        <v>1213.2729999999999</v>
      </c>
      <c r="BQ136" s="34">
        <f>+'Country (Q)'!BQ60</f>
        <v>2421.377</v>
      </c>
      <c r="BR136" s="34">
        <f>+'Country (Q)'!BR60</f>
        <v>2219.6860000000001</v>
      </c>
      <c r="BS136" s="34">
        <f>+'Country (Q)'!BS60</f>
        <v>2851.7159999999999</v>
      </c>
      <c r="BT136" s="34">
        <f>+'Country (Q)'!BT60</f>
        <v>1690.867</v>
      </c>
    </row>
    <row r="137" spans="1:72">
      <c r="A137" s="253" t="s">
        <v>58</v>
      </c>
      <c r="B137" s="33"/>
      <c r="C137" s="34"/>
      <c r="D137" s="34"/>
      <c r="E137" s="34"/>
      <c r="F137" s="34"/>
      <c r="G137" s="254"/>
      <c r="H137" s="254"/>
      <c r="I137" s="254"/>
      <c r="J137" s="254"/>
      <c r="K137" s="254"/>
      <c r="L137" s="254"/>
      <c r="M137" s="254"/>
      <c r="N137" s="254"/>
      <c r="O137" s="254"/>
      <c r="P137" s="254"/>
      <c r="Q137" s="254"/>
      <c r="R137" s="254"/>
      <c r="S137" s="254"/>
      <c r="T137" s="254"/>
      <c r="U137" s="254"/>
      <c r="V137" s="254"/>
      <c r="W137" s="254">
        <f t="shared" ref="W137" si="2530">+W136/S136-1</f>
        <v>-0.41791919290559709</v>
      </c>
      <c r="X137" s="254">
        <f t="shared" ref="X137" si="2531">+X136/T136-1</f>
        <v>-1.5367415074645274</v>
      </c>
      <c r="Y137" s="254">
        <f t="shared" ref="Y137" si="2532">+Y136/U136-1</f>
        <v>2.6908422273146373</v>
      </c>
      <c r="Z137" s="254">
        <f t="shared" ref="Z137" si="2533">+Z136/V136-1</f>
        <v>-0.87653255966380073</v>
      </c>
      <c r="AA137" s="254">
        <f t="shared" ref="AA137" si="2534">+AA136/W136-1</f>
        <v>-1.0537549498578318</v>
      </c>
      <c r="AB137" s="254">
        <f t="shared" ref="AB137" si="2535">+AB136/X136-1</f>
        <v>-7.715252552072438E-2</v>
      </c>
      <c r="AC137" s="254">
        <f t="shared" ref="AC137" si="2536">+AC136/Y136-1</f>
        <v>-3.4274825986078885</v>
      </c>
      <c r="AD137" s="254">
        <f t="shared" ref="AD137" si="2537">+AD136/Z136-1</f>
        <v>8.1480541785393648</v>
      </c>
      <c r="AE137" s="254">
        <f t="shared" ref="AE137" si="2538">+AE136/AA136-1</f>
        <v>10.172191132156692</v>
      </c>
      <c r="AF137" s="254">
        <f t="shared" ref="AF137" si="2539">+AF136/AB136-1</f>
        <v>-1.1672788266118173</v>
      </c>
      <c r="AG137" s="254">
        <f t="shared" ref="AG137" si="2540">+AG136/AC136-1</f>
        <v>0.24885184636485747</v>
      </c>
      <c r="AH137" s="254">
        <f t="shared" ref="AH137" si="2541">+AH136/AD136-1</f>
        <v>-0.66620300046082148</v>
      </c>
      <c r="AI137" s="254">
        <f t="shared" ref="AI137" si="2542">+AI136/AE136-1</f>
        <v>-2.655550418063422</v>
      </c>
      <c r="AJ137" s="254">
        <f t="shared" ref="AJ137" si="2543">+AJ136/AF136-1</f>
        <v>0.95575642245480497</v>
      </c>
      <c r="AK137" s="254">
        <f t="shared" ref="AK137" si="2544">+AK136/AG136-1</f>
        <v>-1.7959941987058063</v>
      </c>
      <c r="AL137" s="254">
        <f t="shared" ref="AL137" si="2545">+AL136/AH136-1</f>
        <v>1.3970727342451736</v>
      </c>
      <c r="AM137" s="254">
        <f t="shared" ref="AM137" si="2546">+AM136/AI136-1</f>
        <v>0.64092083367274522</v>
      </c>
      <c r="AN137" s="254">
        <f t="shared" ref="AN137" si="2547">+AN136/AJ136-1</f>
        <v>15.952809535392834</v>
      </c>
      <c r="AO137" s="254">
        <f t="shared" ref="AO137" si="2548">+AO136/AK136-1</f>
        <v>3.816518436613622</v>
      </c>
      <c r="AP137" s="254">
        <f t="shared" ref="AP137" si="2549">+AP136/AL136-1</f>
        <v>2.4244039397833879</v>
      </c>
      <c r="AQ137" s="254">
        <f t="shared" ref="AQ137" si="2550">+AQ136/AM136-1</f>
        <v>0.16226063183798223</v>
      </c>
      <c r="AR137" s="254">
        <f t="shared" ref="AR137" si="2551">+AR136/AN136-1</f>
        <v>-1.36623697998585</v>
      </c>
      <c r="AS137" s="254">
        <f t="shared" ref="AS137" si="2552">+AS136/AO136-1</f>
        <v>-0.72396105736791871</v>
      </c>
      <c r="AT137" s="254">
        <f t="shared" ref="AT137" si="2553">+AT136/AP136-1</f>
        <v>0.317705474305638</v>
      </c>
      <c r="AU137" s="44"/>
      <c r="AV137" s="34"/>
      <c r="AW137" s="34"/>
      <c r="AX137" s="34"/>
      <c r="AY137" s="34"/>
      <c r="AZ137" s="254">
        <f t="shared" ref="AZ137" si="2554">+AZ136/AV136-1</f>
        <v>2.0422296730419065E-2</v>
      </c>
      <c r="BA137" s="254">
        <f t="shared" ref="BA137" si="2555">+BA136/AW136-1</f>
        <v>-4.776456086843833</v>
      </c>
      <c r="BB137" s="254">
        <f t="shared" ref="BB137" si="2556">+BB136/AX136-1</f>
        <v>4.9224360805470075</v>
      </c>
      <c r="BC137" s="254">
        <f t="shared" ref="BC137" si="2557">+BC136/AY136-1</f>
        <v>0.25875222546756205</v>
      </c>
      <c r="BD137" s="254">
        <f t="shared" ref="BD137" si="2558">+BD136/AZ136-1</f>
        <v>0.82731192054366121</v>
      </c>
      <c r="BE137" s="254">
        <f t="shared" ref="BE137" si="2559">+BE136/BA136-1</f>
        <v>0.53319458199430048</v>
      </c>
      <c r="BF137" s="254">
        <f t="shared" ref="BF137" si="2560">+BF136/BB136-1</f>
        <v>0.1430957755129576</v>
      </c>
      <c r="BG137" s="254">
        <f t="shared" ref="BG137" si="2561">+BG136/BC136-1</f>
        <v>-7.7268361563320731E-4</v>
      </c>
      <c r="BH137" s="254">
        <f t="shared" ref="BH137" si="2562">+BH136/BD136-1</f>
        <v>-0.22757865234261565</v>
      </c>
      <c r="BI137" s="254">
        <f t="shared" ref="BI137" si="2563">+BI136/BE136-1</f>
        <v>-0.19320253776642626</v>
      </c>
      <c r="BJ137" s="254">
        <f t="shared" ref="BJ137" si="2564">+BJ136/BF136-1</f>
        <v>-0.17482961950135656</v>
      </c>
      <c r="BK137" s="254">
        <f t="shared" ref="BK137:BT137" si="2565">+BK136/BG136-1</f>
        <v>-6.727780617422241E-2</v>
      </c>
      <c r="BL137" s="254">
        <f t="shared" si="2565"/>
        <v>0.23226331224640906</v>
      </c>
      <c r="BM137" s="254">
        <f t="shared" si="2565"/>
        <v>0.43582555984291949</v>
      </c>
      <c r="BN137" s="254">
        <f t="shared" si="2565"/>
        <v>0.3241956050357615</v>
      </c>
      <c r="BO137" s="254">
        <f t="shared" si="2565"/>
        <v>0.22029178219841494</v>
      </c>
      <c r="BP137" s="254">
        <f t="shared" si="2565"/>
        <v>4.2790336290822184E-2</v>
      </c>
      <c r="BQ137" s="254">
        <f t="shared" si="2565"/>
        <v>8.7977185242299027E-2</v>
      </c>
      <c r="BR137" s="254">
        <f t="shared" si="2565"/>
        <v>8.4988092770806656E-2</v>
      </c>
      <c r="BS137" s="254">
        <f t="shared" si="2565"/>
        <v>0.17705796184416966</v>
      </c>
      <c r="BT137" s="254">
        <f t="shared" si="2565"/>
        <v>0.39364100247842004</v>
      </c>
    </row>
    <row r="138" spans="1:72">
      <c r="A138" s="244" t="s">
        <v>368</v>
      </c>
      <c r="B138" s="268"/>
      <c r="C138" s="247"/>
      <c r="D138" s="247"/>
      <c r="E138" s="247"/>
      <c r="F138" s="24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7"/>
      <c r="R138" s="247"/>
      <c r="S138" s="247">
        <f t="shared" ref="S138:AT138" si="2566">+S136/S120</f>
        <v>0.18579851225548238</v>
      </c>
      <c r="T138" s="247">
        <f t="shared" si="2566"/>
        <v>0.10257288400205689</v>
      </c>
      <c r="U138" s="247">
        <f t="shared" si="2566"/>
        <v>7.0910405753033057E-3</v>
      </c>
      <c r="V138" s="247">
        <f t="shared" si="2566"/>
        <v>8.9113167314807479E-2</v>
      </c>
      <c r="W138" s="247">
        <f t="shared" si="2566"/>
        <v>8.7856523146781024E-2</v>
      </c>
      <c r="X138" s="247">
        <f t="shared" si="2566"/>
        <v>-5.2190529205532729E-2</v>
      </c>
      <c r="Y138" s="247">
        <f t="shared" si="2566"/>
        <v>2.5633164437939338E-2</v>
      </c>
      <c r="Z138" s="247">
        <f t="shared" si="2566"/>
        <v>1.260065051798958E-2</v>
      </c>
      <c r="AA138" s="247">
        <f t="shared" si="2566"/>
        <v>-4.8127597178434164E-3</v>
      </c>
      <c r="AB138" s="247">
        <f t="shared" si="2566"/>
        <v>-4.6082743908683062E-2</v>
      </c>
      <c r="AC138" s="247">
        <f t="shared" si="2566"/>
        <v>-6.7348187448040248E-2</v>
      </c>
      <c r="AD138" s="247">
        <f t="shared" si="2566"/>
        <v>0.1112368096616225</v>
      </c>
      <c r="AE138" s="247">
        <f t="shared" si="2566"/>
        <v>-6.0655264055071899E-2</v>
      </c>
      <c r="AF138" s="247">
        <f t="shared" si="2566"/>
        <v>7.5305641529603527E-3</v>
      </c>
      <c r="AG138" s="247">
        <f t="shared" si="2566"/>
        <v>-7.5985706646630305E-2</v>
      </c>
      <c r="AH138" s="247">
        <f t="shared" si="2566"/>
        <v>3.7634043920656293E-2</v>
      </c>
      <c r="AI138" s="247">
        <f t="shared" si="2566"/>
        <v>0.10014053912954304</v>
      </c>
      <c r="AJ138" s="247">
        <f t="shared" si="2566"/>
        <v>1.4731172570244106E-2</v>
      </c>
      <c r="AK138" s="247">
        <f t="shared" si="2566"/>
        <v>5.4246303409503149E-2</v>
      </c>
      <c r="AL138" s="247">
        <f t="shared" si="2566"/>
        <v>8.452424658130088E-2</v>
      </c>
      <c r="AM138" s="247">
        <f t="shared" si="2566"/>
        <v>0.16058600937772163</v>
      </c>
      <c r="AN138" s="247">
        <f t="shared" si="2566"/>
        <v>0.21503849411889803</v>
      </c>
      <c r="AO138" s="247">
        <f t="shared" si="2566"/>
        <v>0.22170200552902955</v>
      </c>
      <c r="AP138" s="247">
        <f t="shared" si="2566"/>
        <v>0.24744584233978131</v>
      </c>
      <c r="AQ138" s="247">
        <f t="shared" si="2566"/>
        <v>0.18609014766103535</v>
      </c>
      <c r="AR138" s="247">
        <f t="shared" si="2566"/>
        <v>-0.63174508885563352</v>
      </c>
      <c r="AS138" s="247">
        <f t="shared" si="2566"/>
        <v>8.2747814233238043E-2</v>
      </c>
      <c r="AT138" s="247">
        <f t="shared" si="2566"/>
        <v>0.31267489730181941</v>
      </c>
      <c r="AU138" s="44"/>
      <c r="AV138" s="247">
        <f t="shared" ref="AV138:BK138" si="2567">+AV136/AV120</f>
        <v>0.18609014766103535</v>
      </c>
      <c r="AW138" s="247">
        <f t="shared" si="2567"/>
        <v>-0.63174508885563352</v>
      </c>
      <c r="AX138" s="247">
        <f t="shared" si="2567"/>
        <v>8.2747814233238043E-2</v>
      </c>
      <c r="AY138" s="247">
        <f t="shared" si="2567"/>
        <v>0.31267489730181941</v>
      </c>
      <c r="AZ138" s="247">
        <f t="shared" si="2567"/>
        <v>0.26688418086872429</v>
      </c>
      <c r="BA138" s="247">
        <f t="shared" si="2567"/>
        <v>0.35598912272109251</v>
      </c>
      <c r="BB138" s="247">
        <f t="shared" si="2567"/>
        <v>0.37742692047480275</v>
      </c>
      <c r="BC138" s="247">
        <f t="shared" si="2567"/>
        <v>0.36669986679781452</v>
      </c>
      <c r="BD138" s="247">
        <f t="shared" si="2567"/>
        <v>0.2817898291081215</v>
      </c>
      <c r="BE138" s="247">
        <f t="shared" si="2567"/>
        <v>0.3091875128746524</v>
      </c>
      <c r="BF138" s="247">
        <f t="shared" si="2567"/>
        <v>0.30007747636682319</v>
      </c>
      <c r="BG138" s="247">
        <f t="shared" si="2567"/>
        <v>0.29826186077370986</v>
      </c>
      <c r="BH138" s="247">
        <f t="shared" si="2567"/>
        <v>0.19902207611423964</v>
      </c>
      <c r="BI138" s="247">
        <f t="shared" si="2567"/>
        <v>0.2689102790413882</v>
      </c>
      <c r="BJ138" s="247">
        <f t="shared" si="2567"/>
        <v>0.25543460918645328</v>
      </c>
      <c r="BK138" s="247">
        <f t="shared" si="2567"/>
        <v>0.26534187180899726</v>
      </c>
      <c r="BL138" s="247">
        <f t="shared" ref="BL138:BM138" si="2568">+BL136/BL120</f>
        <v>0.19705950399729552</v>
      </c>
      <c r="BM138" s="247">
        <f t="shared" si="2568"/>
        <v>0.26754231903020192</v>
      </c>
      <c r="BN138" s="247">
        <f t="shared" ref="BN138:BP138" si="2569">+BN136/BN120</f>
        <v>0.26047125601598209</v>
      </c>
      <c r="BO138" s="247">
        <f t="shared" si="2569"/>
        <v>0.27221703124831459</v>
      </c>
      <c r="BP138" s="247">
        <f t="shared" si="2569"/>
        <v>0.18672233526154253</v>
      </c>
      <c r="BQ138" s="247">
        <f t="shared" ref="BQ138:BR138" si="2570">+BQ136/BQ120</f>
        <v>0.26865085264781263</v>
      </c>
      <c r="BR138" s="247">
        <f t="shared" si="2570"/>
        <v>0.24574322488619485</v>
      </c>
      <c r="BS138" s="247">
        <f t="shared" ref="BS138:BT138" si="2571">+BS136/BS120</f>
        <v>0.24628510322463523</v>
      </c>
      <c r="BT138" s="247">
        <f t="shared" si="2571"/>
        <v>0.21285769136354196</v>
      </c>
    </row>
    <row r="139" spans="1:72">
      <c r="A139" s="244" t="s">
        <v>372</v>
      </c>
      <c r="B139" s="34"/>
      <c r="C139" s="247"/>
      <c r="D139" s="247"/>
      <c r="E139" s="247"/>
      <c r="F139" s="247"/>
      <c r="G139" s="248"/>
      <c r="H139" s="248"/>
      <c r="I139" s="248"/>
      <c r="J139" s="248"/>
      <c r="K139" s="248"/>
      <c r="L139" s="248"/>
      <c r="M139" s="248"/>
      <c r="N139" s="248"/>
      <c r="O139" s="248"/>
      <c r="P139" s="248"/>
      <c r="Q139" s="248"/>
      <c r="R139" s="248"/>
      <c r="S139" s="248"/>
      <c r="T139" s="248"/>
      <c r="U139" s="248"/>
      <c r="V139" s="248"/>
      <c r="W139" s="248">
        <f t="shared" ref="W139" si="2572">+(W138-S138)*10000</f>
        <v>-979.41989108701364</v>
      </c>
      <c r="X139" s="248">
        <f t="shared" ref="X139" si="2573">+(X138-T138)*10000</f>
        <v>-1547.6341320758963</v>
      </c>
      <c r="Y139" s="248">
        <f t="shared" ref="Y139" si="2574">+(Y138-U138)*10000</f>
        <v>185.42123862636032</v>
      </c>
      <c r="Z139" s="248">
        <f t="shared" ref="Z139" si="2575">+(Z138-V138)*10000</f>
        <v>-765.12516796817897</v>
      </c>
      <c r="AA139" s="248">
        <f t="shared" ref="AA139" si="2576">+(AA138-W138)*10000</f>
        <v>-926.69282864624449</v>
      </c>
      <c r="AB139" s="248">
        <f t="shared" ref="AB139" si="2577">+(AB138-X138)*10000</f>
        <v>61.077852968496671</v>
      </c>
      <c r="AC139" s="248">
        <f t="shared" ref="AC139" si="2578">+(AC138-Y138)*10000</f>
        <v>-929.81351885979586</v>
      </c>
      <c r="AD139" s="248">
        <f t="shared" ref="AD139" si="2579">+(AD138-Z138)*10000</f>
        <v>986.36159143632915</v>
      </c>
      <c r="AE139" s="248">
        <f t="shared" ref="AE139" si="2580">+(AE138-AA138)*10000</f>
        <v>-558.42504337228479</v>
      </c>
      <c r="AF139" s="248">
        <f t="shared" ref="AF139" si="2581">+(AF138-AB138)*10000</f>
        <v>536.13308061643409</v>
      </c>
      <c r="AG139" s="248">
        <f t="shared" ref="AG139" si="2582">+(AG138-AC138)*10000</f>
        <v>-86.375191985900571</v>
      </c>
      <c r="AH139" s="248">
        <f t="shared" ref="AH139" si="2583">+(AH138-AD138)*10000</f>
        <v>-736.02765740966208</v>
      </c>
      <c r="AI139" s="248">
        <f t="shared" ref="AI139" si="2584">+(AI138-AE138)*10000</f>
        <v>1607.9580318461494</v>
      </c>
      <c r="AJ139" s="248">
        <f t="shared" ref="AJ139" si="2585">+(AJ138-AF138)*10000</f>
        <v>72.006084172837532</v>
      </c>
      <c r="AK139" s="248">
        <f t="shared" ref="AK139" si="2586">+(AK138-AG138)*10000</f>
        <v>1302.3201005613344</v>
      </c>
      <c r="AL139" s="248">
        <f t="shared" ref="AL139" si="2587">+(AL138-AH138)*10000</f>
        <v>468.90202660644587</v>
      </c>
      <c r="AM139" s="248">
        <f t="shared" ref="AM139" si="2588">+(AM138-AI138)*10000</f>
        <v>604.45470248178594</v>
      </c>
      <c r="AN139" s="248">
        <f t="shared" ref="AN139" si="2589">+(AN138-AJ138)*10000</f>
        <v>2003.0732154865391</v>
      </c>
      <c r="AO139" s="248">
        <f t="shared" ref="AO139" si="2590">+(AO138-AK138)*10000</f>
        <v>1674.557021195264</v>
      </c>
      <c r="AP139" s="248">
        <f t="shared" ref="AP139" si="2591">+(AP138-AL138)*10000</f>
        <v>1629.2159575848043</v>
      </c>
      <c r="AQ139" s="248">
        <f t="shared" ref="AQ139" si="2592">+(AQ138-AM138)*10000</f>
        <v>255.04138283313716</v>
      </c>
      <c r="AR139" s="248">
        <f t="shared" ref="AR139" si="2593">+(AR138-AN138)*10000</f>
        <v>-8467.835829745316</v>
      </c>
      <c r="AS139" s="248">
        <f t="shared" ref="AS139" si="2594">+(AS138-AO138)*10000</f>
        <v>-1389.541912957915</v>
      </c>
      <c r="AT139" s="248">
        <f t="shared" ref="AT139" si="2595">+(AT138-AP138)*10000</f>
        <v>652.29054962038094</v>
      </c>
      <c r="AU139" s="44"/>
      <c r="AV139" s="247"/>
      <c r="AW139" s="247"/>
      <c r="AX139" s="247"/>
      <c r="AY139" s="247"/>
      <c r="AZ139" s="248">
        <f t="shared" ref="AZ139" si="2596">+(AZ138-AV138)*10000</f>
        <v>807.94033207688938</v>
      </c>
      <c r="BA139" s="248">
        <f t="shared" ref="BA139" si="2597">+(BA138-AW138)*10000</f>
        <v>9877.3421157672601</v>
      </c>
      <c r="BB139" s="248">
        <f t="shared" ref="BB139" si="2598">+(BB138-AX138)*10000</f>
        <v>2946.7910624156466</v>
      </c>
      <c r="BC139" s="248">
        <f t="shared" ref="BC139" si="2599">+(BC138-AY138)*10000</f>
        <v>540.24969495995117</v>
      </c>
      <c r="BD139" s="248">
        <f t="shared" ref="BD139" si="2600">+(BD138-AZ138)*10000</f>
        <v>149.05648239397217</v>
      </c>
      <c r="BE139" s="248">
        <f t="shared" ref="BE139" si="2601">+(BE138-BA138)*10000</f>
        <v>-468.01609846440107</v>
      </c>
      <c r="BF139" s="248">
        <f t="shared" ref="BF139" si="2602">+(BF138-BB138)*10000</f>
        <v>-773.49444107979559</v>
      </c>
      <c r="BG139" s="248">
        <f t="shared" ref="BG139" si="2603">+(BG138-BC138)*10000</f>
        <v>-684.38006024104664</v>
      </c>
      <c r="BH139" s="248">
        <f t="shared" ref="BH139" si="2604">+(BH138-BD138)*10000</f>
        <v>-827.67752993881868</v>
      </c>
      <c r="BI139" s="248">
        <f t="shared" ref="BI139" si="2605">+(BI138-BE138)*10000</f>
        <v>-402.77233833264205</v>
      </c>
      <c r="BJ139" s="248">
        <f t="shared" ref="BJ139" si="2606">+(BJ138-BF138)*10000</f>
        <v>-446.42867180369916</v>
      </c>
      <c r="BK139" s="248">
        <f t="shared" ref="BK139:BT139" si="2607">+(BK138-BG138)*10000</f>
        <v>-329.19988964712599</v>
      </c>
      <c r="BL139" s="248">
        <f t="shared" si="2607"/>
        <v>-19.625721169441167</v>
      </c>
      <c r="BM139" s="248">
        <f t="shared" si="2607"/>
        <v>-13.679600111862754</v>
      </c>
      <c r="BN139" s="248">
        <f t="shared" si="2607"/>
        <v>50.366468295288122</v>
      </c>
      <c r="BO139" s="248">
        <f t="shared" si="2607"/>
        <v>68.751594393173249</v>
      </c>
      <c r="BP139" s="248">
        <f t="shared" si="2607"/>
        <v>-103.37168735752994</v>
      </c>
      <c r="BQ139" s="248">
        <f t="shared" si="2607"/>
        <v>11.085336176107074</v>
      </c>
      <c r="BR139" s="248">
        <f t="shared" si="2607"/>
        <v>-147.2803112978724</v>
      </c>
      <c r="BS139" s="248">
        <f t="shared" si="2607"/>
        <v>-259.31928023679359</v>
      </c>
      <c r="BT139" s="248">
        <f t="shared" si="2607"/>
        <v>261.35356101999434</v>
      </c>
    </row>
    <row r="140" spans="1:72">
      <c r="A140" s="249" t="s">
        <v>263</v>
      </c>
      <c r="B140" s="249"/>
      <c r="C140" s="249"/>
      <c r="D140" s="249"/>
      <c r="E140" s="249"/>
      <c r="F140" s="249"/>
      <c r="G140" s="249"/>
      <c r="H140" s="249"/>
      <c r="I140" s="249"/>
      <c r="J140" s="249"/>
      <c r="K140" s="249"/>
      <c r="L140" s="249"/>
      <c r="M140" s="249"/>
      <c r="N140" s="249"/>
      <c r="O140" s="249"/>
      <c r="P140" s="249"/>
      <c r="Q140" s="249"/>
      <c r="R140" s="249"/>
      <c r="S140" s="34">
        <f>+'Country (Q)'!S61</f>
        <v>125.28700000000001</v>
      </c>
      <c r="T140" s="34">
        <f>+'Country (Q)'!T61</f>
        <v>142.56300000000002</v>
      </c>
      <c r="U140" s="34">
        <f>+'Country (Q)'!U61</f>
        <v>183.56</v>
      </c>
      <c r="V140" s="34">
        <f>+'Country (Q)'!V61</f>
        <v>286.767</v>
      </c>
      <c r="W140" s="34">
        <f>+'Country (Q)'!W61</f>
        <v>233.47499999999999</v>
      </c>
      <c r="X140" s="34">
        <f>+'Country (Q)'!X61</f>
        <v>128.27900000000002</v>
      </c>
      <c r="Y140" s="34">
        <f>+'Country (Q)'!Y61</f>
        <v>223.45399999999995</v>
      </c>
      <c r="Z140" s="34">
        <f>+'Country (Q)'!Z61</f>
        <v>201.40800000000002</v>
      </c>
      <c r="AA140" s="34">
        <f>+'Country (Q)'!AA61</f>
        <v>193.11199999999999</v>
      </c>
      <c r="AB140" s="34">
        <f>+'Country (Q)'!AB61</f>
        <v>193.20399999999998</v>
      </c>
      <c r="AC140" s="34">
        <f>+'Country (Q)'!AC61</f>
        <v>180.19900000000001</v>
      </c>
      <c r="AD140" s="34">
        <f>+'Country (Q)'!AD61</f>
        <v>201.72500000000002</v>
      </c>
      <c r="AE140" s="34">
        <f>+'Country (Q)'!AE61</f>
        <v>179.50299999999999</v>
      </c>
      <c r="AF140" s="34">
        <f>+'Country (Q)'!AF61</f>
        <v>183.07</v>
      </c>
      <c r="AG140" s="34">
        <f>+'Country (Q)'!AG61</f>
        <v>137.66300000000001</v>
      </c>
      <c r="AH140" s="34">
        <f>+'Country (Q)'!AH61</f>
        <v>123.69299999999998</v>
      </c>
      <c r="AI140" s="34">
        <f>+'Country (Q)'!AI61</f>
        <v>130.59899999999999</v>
      </c>
      <c r="AJ140" s="34">
        <f>+'Country (Q)'!AJ61</f>
        <v>155.12600000000003</v>
      </c>
      <c r="AK140" s="34">
        <f>+'Country (Q)'!AK61</f>
        <v>138.017</v>
      </c>
      <c r="AL140" s="34">
        <f>+'Country (Q)'!AL61</f>
        <v>150.17699999999996</v>
      </c>
      <c r="AM140" s="34">
        <f>+'Country (Q)'!AM61</f>
        <v>589.84500000000003</v>
      </c>
      <c r="AN140" s="34">
        <f>+'Country (Q)'!AN61</f>
        <v>580.38200000000006</v>
      </c>
      <c r="AO140" s="34">
        <f>+'Country (Q)'!AO61</f>
        <v>632.4849999999999</v>
      </c>
      <c r="AP140" s="34">
        <f>+'Country (Q)'!AP61</f>
        <v>841.55400000000009</v>
      </c>
      <c r="AQ140" s="34">
        <f>+'Country (Q)'!AQ61</f>
        <v>697.76800000000003</v>
      </c>
      <c r="AR140" s="34">
        <f>+'Country (Q)'!AR61</f>
        <v>711.75399999999991</v>
      </c>
      <c r="AS140" s="34">
        <f>+'Country (Q)'!AS61</f>
        <v>153.89300000000003</v>
      </c>
      <c r="AT140" s="34">
        <f>+'Country (Q)'!AT61</f>
        <v>709.279</v>
      </c>
      <c r="AU140" s="44"/>
      <c r="AV140" s="34">
        <f>+'Country (Q)'!AV61</f>
        <v>697.76800000000003</v>
      </c>
      <c r="AW140" s="34">
        <f>+'Country (Q)'!AW61</f>
        <v>711.75399999999991</v>
      </c>
      <c r="AX140" s="34">
        <f>+'Country (Q)'!AX61</f>
        <v>153.89300000000003</v>
      </c>
      <c r="AY140" s="34">
        <f>+'Country (Q)'!AY61</f>
        <v>709.279</v>
      </c>
      <c r="AZ140" s="34">
        <f>+'Country (Q)'!AZ61</f>
        <v>494.01400000000001</v>
      </c>
      <c r="BA140" s="34">
        <f>+'Country (Q)'!BA61</f>
        <v>547.72899999999993</v>
      </c>
      <c r="BB140" s="34">
        <f>+'Country (Q)'!BB61</f>
        <v>551.0630000000001</v>
      </c>
      <c r="BC140" s="34">
        <f>+'Country (Q)'!BC61</f>
        <v>805.51899999999978</v>
      </c>
      <c r="BD140" s="34">
        <f>+'Country (Q)'!BD61</f>
        <v>479.33699999999999</v>
      </c>
      <c r="BE140" s="34">
        <f>+'Country (Q)'!BE61</f>
        <v>770.26400000000012</v>
      </c>
      <c r="BF140" s="34">
        <f>+'Country (Q)'!BF61</f>
        <v>559.90200000000004</v>
      </c>
      <c r="BG140" s="34">
        <f>+'Country (Q)'!BG61</f>
        <v>502.80399999999997</v>
      </c>
      <c r="BH140" s="34">
        <f>+'Country (Q)'!BH61</f>
        <v>582.94899999999984</v>
      </c>
      <c r="BI140" s="34">
        <f>+'Country (Q)'!BI61</f>
        <v>605.07899999999995</v>
      </c>
      <c r="BJ140" s="34">
        <f>+'Country (Q)'!BJ61</f>
        <v>702.47</v>
      </c>
      <c r="BK140" s="34">
        <f>+'Country (Q)'!BK61</f>
        <v>600.79399999999998</v>
      </c>
      <c r="BL140" s="34">
        <f>+'Country (Q)'!BL61</f>
        <v>713.9380000000001</v>
      </c>
      <c r="BM140" s="34">
        <f>+'Country (Q)'!BM61</f>
        <v>652.43799999999987</v>
      </c>
      <c r="BN140" s="34">
        <f>+'Country (Q)'!BN61</f>
        <v>688.29199999999992</v>
      </c>
      <c r="BO140" s="34">
        <f>+'Country (Q)'!BO61</f>
        <v>818.2489999999998</v>
      </c>
      <c r="BP140" s="34">
        <f>+'Country (Q)'!BP61</f>
        <v>761.87199999999984</v>
      </c>
      <c r="BQ140" s="34">
        <f>+'Country (Q)'!BQ61</f>
        <v>836.14200000000005</v>
      </c>
      <c r="BR140" s="34">
        <f>+'Country (Q)'!BR61</f>
        <v>997.58900000000017</v>
      </c>
      <c r="BS140" s="34">
        <f>+'Country (Q)'!BS61</f>
        <v>972.85899999999992</v>
      </c>
      <c r="BT140" s="34">
        <f>+'Country (Q)'!BT61</f>
        <v>972.29399999999998</v>
      </c>
    </row>
    <row r="141" spans="1:72">
      <c r="A141" s="244" t="s">
        <v>369</v>
      </c>
      <c r="B141" s="43"/>
      <c r="C141" s="247"/>
      <c r="D141" s="247"/>
      <c r="E141" s="247"/>
      <c r="F141" s="247"/>
      <c r="G141" s="247"/>
      <c r="H141" s="247"/>
      <c r="I141" s="247"/>
      <c r="J141" s="247"/>
      <c r="K141" s="247"/>
      <c r="L141" s="247"/>
      <c r="M141" s="247"/>
      <c r="N141" s="247"/>
      <c r="O141" s="247"/>
      <c r="P141" s="247"/>
      <c r="Q141" s="247"/>
      <c r="R141" s="247"/>
      <c r="S141" s="247">
        <f t="shared" ref="S141:AT141" si="2608">+S140/S120</f>
        <v>3.9193205639276862E-2</v>
      </c>
      <c r="T141" s="247">
        <f t="shared" si="2608"/>
        <v>4.4340380071472542E-2</v>
      </c>
      <c r="U141" s="247">
        <f t="shared" si="2608"/>
        <v>5.5732206091128542E-2</v>
      </c>
      <c r="V141" s="247">
        <f t="shared" si="2608"/>
        <v>6.1578815137075874E-2</v>
      </c>
      <c r="W141" s="247">
        <f t="shared" si="2608"/>
        <v>5.9332638376749479E-2</v>
      </c>
      <c r="X141" s="247">
        <f t="shared" si="2608"/>
        <v>3.7821792161912032E-2</v>
      </c>
      <c r="Y141" s="247">
        <f t="shared" si="2608"/>
        <v>6.6448180119667008E-2</v>
      </c>
      <c r="Z141" s="247">
        <f t="shared" si="2608"/>
        <v>4.9531047650713249E-2</v>
      </c>
      <c r="AA141" s="247">
        <f t="shared" si="2608"/>
        <v>5.0010850981068534E-2</v>
      </c>
      <c r="AB141" s="247">
        <f t="shared" si="2608"/>
        <v>5.4502867688564861E-2</v>
      </c>
      <c r="AC141" s="247">
        <f t="shared" si="2608"/>
        <v>5.7998251030826474E-2</v>
      </c>
      <c r="AD141" s="247">
        <f t="shared" si="2608"/>
        <v>4.7872637070946911E-2</v>
      </c>
      <c r="AE141" s="247">
        <f t="shared" si="2608"/>
        <v>5.2439996646233424E-2</v>
      </c>
      <c r="AF141" s="247">
        <f t="shared" si="2608"/>
        <v>5.0450866555019055E-2</v>
      </c>
      <c r="AG141" s="247">
        <f t="shared" si="2608"/>
        <v>4.0029007749453997E-2</v>
      </c>
      <c r="AH141" s="247">
        <f t="shared" si="2608"/>
        <v>2.9752446597710196E-2</v>
      </c>
      <c r="AI141" s="247">
        <f t="shared" si="2608"/>
        <v>3.8047822925358105E-2</v>
      </c>
      <c r="AJ141" s="247">
        <f t="shared" si="2608"/>
        <v>4.2759348766567853E-2</v>
      </c>
      <c r="AK141" s="247">
        <f t="shared" si="2608"/>
        <v>3.5993039073455094E-2</v>
      </c>
      <c r="AL141" s="247">
        <f t="shared" si="2608"/>
        <v>3.384544236930942E-2</v>
      </c>
      <c r="AM141" s="247">
        <f t="shared" si="2608"/>
        <v>0.16793376090824222</v>
      </c>
      <c r="AN141" s="247">
        <f t="shared" si="2608"/>
        <v>0.13775191117716742</v>
      </c>
      <c r="AO141" s="247">
        <f t="shared" si="2608"/>
        <v>0.13995950925159825</v>
      </c>
      <c r="AP141" s="247">
        <f t="shared" si="2608"/>
        <v>0.16214091655856366</v>
      </c>
      <c r="AQ141" s="247">
        <f t="shared" si="2608"/>
        <v>0.19807210064272776</v>
      </c>
      <c r="AR141" s="247">
        <f t="shared" si="2608"/>
        <v>1.3551179093508787</v>
      </c>
      <c r="AS141" s="247">
        <f t="shared" si="2608"/>
        <v>4.6045543178112811E-2</v>
      </c>
      <c r="AT141" s="247">
        <f t="shared" si="2608"/>
        <v>0.1310455389802275</v>
      </c>
      <c r="AU141" s="44"/>
      <c r="AV141" s="247">
        <f t="shared" ref="AV141:BK141" si="2609">+AV140/AV120</f>
        <v>0.19807210064272776</v>
      </c>
      <c r="AW141" s="247">
        <f t="shared" si="2609"/>
        <v>1.3551179093508787</v>
      </c>
      <c r="AX141" s="247">
        <f t="shared" si="2609"/>
        <v>4.6045543178112811E-2</v>
      </c>
      <c r="AY141" s="247">
        <f t="shared" si="2609"/>
        <v>0.1310455389802275</v>
      </c>
      <c r="AZ141" s="247">
        <f t="shared" si="2609"/>
        <v>0.19709292189157562</v>
      </c>
      <c r="BA141" s="247">
        <f t="shared" si="2609"/>
        <v>0.15560491795733972</v>
      </c>
      <c r="BB141" s="247">
        <f t="shared" si="2609"/>
        <v>0.12698310649507707</v>
      </c>
      <c r="BC141" s="247">
        <f t="shared" si="2609"/>
        <v>0.13866230440124944</v>
      </c>
      <c r="BD141" s="247">
        <f t="shared" si="2609"/>
        <v>0.11050006120488559</v>
      </c>
      <c r="BE141" s="247">
        <f t="shared" si="2609"/>
        <v>0.1239610155525801</v>
      </c>
      <c r="BF141" s="247">
        <f t="shared" si="2609"/>
        <v>8.9737634954567186E-2</v>
      </c>
      <c r="BG141" s="247">
        <f t="shared" si="2609"/>
        <v>7.0453734978081467E-2</v>
      </c>
      <c r="BH141" s="247">
        <f t="shared" si="2609"/>
        <v>0.12287790474632659</v>
      </c>
      <c r="BI141" s="247">
        <f t="shared" si="2609"/>
        <v>0.10497322491333032</v>
      </c>
      <c r="BJ141" s="247">
        <f t="shared" si="2609"/>
        <v>0.11614301428215013</v>
      </c>
      <c r="BK141" s="247">
        <f t="shared" si="2609"/>
        <v>8.029465546058559E-2</v>
      </c>
      <c r="BL141" s="247">
        <f t="shared" ref="BL141:BM141" si="2610">+BL140/BL120</f>
        <v>0.12091950160579462</v>
      </c>
      <c r="BM141" s="247">
        <f t="shared" si="2610"/>
        <v>7.8431245265127597E-2</v>
      </c>
      <c r="BN141" s="247">
        <f t="shared" ref="BN141:BP141" si="2611">+BN140/BN120</f>
        <v>8.76326520790493E-2</v>
      </c>
      <c r="BO141" s="247">
        <f t="shared" si="2611"/>
        <v>9.1937428764557169E-2</v>
      </c>
      <c r="BP141" s="247">
        <f t="shared" si="2611"/>
        <v>0.11725186253249013</v>
      </c>
      <c r="BQ141" s="247">
        <f t="shared" ref="BQ141:BR141" si="2612">+BQ140/BQ120</f>
        <v>9.2769635308606366E-2</v>
      </c>
      <c r="BR141" s="247">
        <f t="shared" si="2612"/>
        <v>0.11044388168911921</v>
      </c>
      <c r="BS141" s="247">
        <f t="shared" ref="BS141:BT141" si="2613">+BS140/BS120</f>
        <v>8.4019824988889283E-2</v>
      </c>
      <c r="BT141" s="247">
        <f t="shared" si="2613"/>
        <v>0.12239889723238058</v>
      </c>
    </row>
    <row r="142" spans="1:7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4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U142" s="44"/>
    </row>
    <row r="143" spans="1:72">
      <c r="A143" s="257" t="s">
        <v>1</v>
      </c>
      <c r="B143" s="257"/>
      <c r="C143" s="257"/>
      <c r="D143" s="257"/>
      <c r="E143" s="257"/>
      <c r="F143" s="257"/>
      <c r="G143" s="257"/>
      <c r="H143" s="257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  <c r="W143" s="257"/>
      <c r="X143" s="257"/>
      <c r="Y143" s="257"/>
      <c r="Z143" s="257"/>
      <c r="AA143" s="257"/>
      <c r="AB143" s="257"/>
      <c r="AC143" s="257"/>
      <c r="AD143" s="257"/>
      <c r="AE143" s="257"/>
      <c r="AF143" s="257"/>
      <c r="AG143" s="257"/>
      <c r="AH143" s="257"/>
      <c r="AI143" s="257"/>
      <c r="AJ143" s="257"/>
      <c r="AK143" s="257"/>
      <c r="AL143" s="257"/>
      <c r="AM143" s="257"/>
      <c r="AN143" s="257"/>
      <c r="AO143" s="249"/>
      <c r="AP143" s="249"/>
      <c r="AU143" s="44"/>
      <c r="AV143" s="257" t="s">
        <v>1</v>
      </c>
      <c r="BG143" s="258"/>
      <c r="BH143" s="258"/>
      <c r="BI143" s="258"/>
      <c r="BJ143" s="258"/>
      <c r="BK143" s="258"/>
      <c r="BL143" s="258"/>
      <c r="BM143" s="258"/>
      <c r="BN143" s="258"/>
      <c r="BP143" s="258"/>
      <c r="BQ143" s="258"/>
      <c r="BR143" s="258"/>
      <c r="BS143" s="258"/>
      <c r="BT143" s="258"/>
    </row>
    <row r="144" spans="1:72">
      <c r="A144" s="249" t="s">
        <v>50</v>
      </c>
      <c r="B144" s="249"/>
      <c r="C144" s="249"/>
      <c r="D144" s="249"/>
      <c r="E144" s="249"/>
      <c r="F144" s="249"/>
      <c r="G144" s="249"/>
      <c r="H144" s="249"/>
      <c r="I144" s="249"/>
      <c r="J144" s="249"/>
      <c r="K144" s="249"/>
      <c r="L144" s="249"/>
      <c r="M144" s="249"/>
      <c r="N144" s="249"/>
      <c r="O144" s="249"/>
      <c r="P144" s="249"/>
      <c r="Q144" s="249"/>
      <c r="R144" s="249"/>
      <c r="S144" s="249"/>
      <c r="T144" s="249"/>
      <c r="U144" s="249"/>
      <c r="V144" s="249"/>
      <c r="W144" s="249"/>
      <c r="X144" s="249"/>
      <c r="Y144" s="249"/>
      <c r="Z144" s="249"/>
      <c r="AA144" s="249"/>
      <c r="AB144" s="249"/>
      <c r="AC144" s="249"/>
      <c r="AD144" s="249"/>
      <c r="AE144" s="249"/>
      <c r="AF144" s="249"/>
      <c r="AG144" s="249"/>
      <c r="AH144" s="249"/>
      <c r="AI144" s="249"/>
      <c r="AJ144" s="249"/>
      <c r="AK144" s="249"/>
      <c r="AL144" s="249"/>
      <c r="AM144" s="249"/>
      <c r="AN144" s="249"/>
      <c r="AO144" s="249"/>
      <c r="AP144" s="249"/>
      <c r="AU144" s="44"/>
      <c r="AV144" s="249" t="s">
        <v>50</v>
      </c>
      <c r="BC144" s="24"/>
      <c r="BG144" s="24"/>
      <c r="BH144" s="24"/>
      <c r="BI144" s="24"/>
      <c r="BJ144" s="24"/>
      <c r="BK144" s="24"/>
      <c r="BL144" s="24"/>
      <c r="BM144" s="24"/>
      <c r="BN144" s="24"/>
      <c r="BP144" s="24"/>
      <c r="BQ144" s="24"/>
      <c r="BR144" s="24"/>
      <c r="BS144" s="24"/>
      <c r="BT144" s="24"/>
    </row>
    <row r="146" spans="1:72">
      <c r="A146" s="260" t="s">
        <v>45</v>
      </c>
      <c r="B146" s="261"/>
      <c r="C146" s="262" t="s">
        <v>178</v>
      </c>
      <c r="D146" s="262" t="s">
        <v>179</v>
      </c>
      <c r="E146" s="262" t="s">
        <v>180</v>
      </c>
      <c r="F146" s="262" t="s">
        <v>181</v>
      </c>
      <c r="G146" s="262" t="s">
        <v>182</v>
      </c>
      <c r="H146" s="262" t="s">
        <v>183</v>
      </c>
      <c r="I146" s="262" t="s">
        <v>184</v>
      </c>
      <c r="J146" s="262" t="s">
        <v>185</v>
      </c>
      <c r="K146" s="262" t="s">
        <v>186</v>
      </c>
      <c r="L146" s="262" t="s">
        <v>187</v>
      </c>
      <c r="M146" s="262" t="s">
        <v>188</v>
      </c>
      <c r="N146" s="262" t="s">
        <v>189</v>
      </c>
      <c r="O146" s="262" t="s">
        <v>190</v>
      </c>
      <c r="P146" s="262" t="s">
        <v>191</v>
      </c>
      <c r="Q146" s="262" t="s">
        <v>192</v>
      </c>
      <c r="R146" s="262" t="s">
        <v>193</v>
      </c>
      <c r="S146" s="262" t="s">
        <v>194</v>
      </c>
      <c r="T146" s="262" t="s">
        <v>195</v>
      </c>
      <c r="U146" s="262" t="s">
        <v>196</v>
      </c>
      <c r="V146" s="262" t="s">
        <v>197</v>
      </c>
      <c r="W146" s="262" t="s">
        <v>198</v>
      </c>
      <c r="X146" s="262" t="s">
        <v>199</v>
      </c>
      <c r="Y146" s="262" t="s">
        <v>200</v>
      </c>
      <c r="Z146" s="262" t="s">
        <v>201</v>
      </c>
      <c r="AA146" s="262" t="s">
        <v>202</v>
      </c>
      <c r="AB146" s="262" t="s">
        <v>203</v>
      </c>
      <c r="AC146" s="262" t="s">
        <v>204</v>
      </c>
      <c r="AD146" s="262" t="s">
        <v>205</v>
      </c>
      <c r="AE146" s="262" t="s">
        <v>206</v>
      </c>
      <c r="AF146" s="262" t="s">
        <v>207</v>
      </c>
      <c r="AG146" s="262" t="s">
        <v>208</v>
      </c>
      <c r="AH146" s="262" t="s">
        <v>209</v>
      </c>
      <c r="AI146" s="262" t="s">
        <v>210</v>
      </c>
      <c r="AJ146" s="262" t="s">
        <v>211</v>
      </c>
      <c r="AK146" s="262" t="s">
        <v>212</v>
      </c>
      <c r="AL146" s="262" t="s">
        <v>213</v>
      </c>
      <c r="AM146" s="262" t="s">
        <v>214</v>
      </c>
      <c r="AN146" s="262" t="s">
        <v>44</v>
      </c>
      <c r="AO146" s="262" t="s">
        <v>215</v>
      </c>
      <c r="AP146" s="262" t="s">
        <v>219</v>
      </c>
      <c r="AQ146" s="262" t="s">
        <v>225</v>
      </c>
      <c r="AR146" s="262" t="s">
        <v>228</v>
      </c>
      <c r="AS146" s="262" t="s">
        <v>232</v>
      </c>
      <c r="AT146" s="262" t="s">
        <v>245</v>
      </c>
      <c r="AU146" s="44"/>
      <c r="AV146" s="262" t="str">
        <f>+'Country (Q)'!AV66</f>
        <v>1Q20</v>
      </c>
      <c r="AW146" s="262" t="str">
        <f>+'Country (Q)'!AW66</f>
        <v>2Q20</v>
      </c>
      <c r="AX146" s="262" t="str">
        <f>+'Country (Q)'!AX66</f>
        <v>3Q20</v>
      </c>
      <c r="AY146" s="262" t="str">
        <f>+'Country (Q)'!AY66</f>
        <v>4Q20</v>
      </c>
      <c r="AZ146" s="262" t="str">
        <f>+'Country (Q)'!AZ66</f>
        <v>1Q21</v>
      </c>
      <c r="BA146" s="262" t="str">
        <f>+'Country (Q)'!BA66</f>
        <v>2Q21</v>
      </c>
      <c r="BB146" s="262" t="str">
        <f>+'Country (Q)'!BB66</f>
        <v>3Q21</v>
      </c>
      <c r="BC146" s="262" t="str">
        <f>+'Country (Q)'!BC66</f>
        <v>4Q21</v>
      </c>
      <c r="BD146" s="262" t="str">
        <f>+'Country (Q)'!BD66</f>
        <v>1Q22</v>
      </c>
      <c r="BE146" s="262" t="str">
        <f>+'Country (Q)'!BE66</f>
        <v>2Q22</v>
      </c>
      <c r="BF146" s="262" t="str">
        <f>+'Country (Q)'!BF66</f>
        <v>3Q22</v>
      </c>
      <c r="BG146" s="262" t="str">
        <f>+'Country (Q)'!BG66</f>
        <v>4Q22</v>
      </c>
      <c r="BH146" s="262" t="str">
        <f>+'Country (Q)'!BH66</f>
        <v>1Q23</v>
      </c>
      <c r="BI146" s="262" t="str">
        <f>+'Country (Q)'!BI66</f>
        <v>2Q23</v>
      </c>
      <c r="BJ146" s="262" t="str">
        <f>+'Country (Q)'!BJ66</f>
        <v>3Q23</v>
      </c>
      <c r="BK146" s="262" t="str">
        <f>+'Country (Q)'!BK66</f>
        <v>4Q23</v>
      </c>
      <c r="BL146" s="262" t="str">
        <f>+'Country (Q)'!BL66</f>
        <v>1Q24</v>
      </c>
      <c r="BM146" s="262" t="str">
        <f>+'Country (Q)'!BM66</f>
        <v>2Q24</v>
      </c>
      <c r="BN146" s="262" t="str">
        <f>+'Country (Q)'!BN66</f>
        <v>3Q24</v>
      </c>
      <c r="BO146" s="262" t="str">
        <f>+'Country (Q)'!BO66</f>
        <v>4Q24</v>
      </c>
      <c r="BP146" s="262" t="str">
        <f>+'Country (Q)'!BP66</f>
        <v>1Q25</v>
      </c>
      <c r="BQ146" s="262" t="str">
        <f>+'Country (Q)'!BQ66</f>
        <v>2Q25</v>
      </c>
      <c r="BR146" s="262" t="str">
        <f>+'Country (Q)'!BR66</f>
        <v>3Q25</v>
      </c>
      <c r="BS146" s="262" t="str">
        <f>+'Country (Q)'!BS66</f>
        <v>4Q25</v>
      </c>
      <c r="BT146" s="262" t="str">
        <f>+'Country (Q)'!BT66</f>
        <v>1Q26</v>
      </c>
    </row>
    <row r="147" spans="1:72">
      <c r="A147" s="249" t="s">
        <v>48</v>
      </c>
      <c r="B147" s="249"/>
      <c r="C147" s="249"/>
      <c r="D147" s="249"/>
      <c r="E147" s="249"/>
      <c r="F147" s="249"/>
      <c r="G147" s="249"/>
      <c r="H147" s="249"/>
      <c r="I147" s="249"/>
      <c r="J147" s="249"/>
      <c r="K147" s="249"/>
      <c r="L147" s="249"/>
      <c r="M147" s="249"/>
      <c r="N147" s="249"/>
      <c r="O147" s="249"/>
      <c r="P147" s="249"/>
      <c r="Q147" s="249"/>
      <c r="R147" s="249"/>
      <c r="S147" s="34">
        <f>+'Country (Q)'!S67</f>
        <v>1645.7950000000001</v>
      </c>
      <c r="T147" s="34">
        <f>+'Country (Q)'!T67</f>
        <v>1564.4712851639565</v>
      </c>
      <c r="U147" s="34">
        <f>+'Country (Q)'!U67</f>
        <v>1344.5057148360434</v>
      </c>
      <c r="V147" s="34">
        <f>+'Country (Q)'!V67</f>
        <v>853.31700000000001</v>
      </c>
      <c r="W147" s="34">
        <f>+'Country (Q)'!W67</f>
        <v>1490.7739999999999</v>
      </c>
      <c r="X147" s="34">
        <f>+'Country (Q)'!X67</f>
        <v>930.44900000000007</v>
      </c>
      <c r="Y147" s="34">
        <f>+'Country (Q)'!Y67</f>
        <v>972.221</v>
      </c>
      <c r="Z147" s="34">
        <f>+'Country (Q)'!Z67</f>
        <v>1063.9299999999998</v>
      </c>
      <c r="AA147" s="34">
        <f>+'Country (Q)'!AA67</f>
        <v>1477.6590000000001</v>
      </c>
      <c r="AB147" s="34">
        <f>+'Country (Q)'!AB67</f>
        <v>776.16499999999996</v>
      </c>
      <c r="AC147" s="34">
        <f>+'Country (Q)'!AC67</f>
        <v>749.30699999999979</v>
      </c>
      <c r="AD147" s="34">
        <f>+'Country (Q)'!AD67</f>
        <v>1034.415</v>
      </c>
      <c r="AE147" s="34">
        <f>+'Country (Q)'!AE67</f>
        <v>1254.127</v>
      </c>
      <c r="AF147" s="34">
        <f>+'Country (Q)'!AF67</f>
        <v>881.06800000000021</v>
      </c>
      <c r="AG147" s="34">
        <f>+'Country (Q)'!AG67</f>
        <v>705.51699999999983</v>
      </c>
      <c r="AH147" s="34">
        <f>+'Country (Q)'!AH67</f>
        <v>1086.4720000000002</v>
      </c>
      <c r="AI147" s="34">
        <f>+'Country (Q)'!AI67</f>
        <v>1247.3900000000001</v>
      </c>
      <c r="AJ147" s="34">
        <f>+'Country (Q)'!AJ67</f>
        <v>531.60699999999997</v>
      </c>
      <c r="AK147" s="34">
        <f>+'Country (Q)'!AK67</f>
        <v>759.40599999999972</v>
      </c>
      <c r="AL147" s="34">
        <f>+'Country (Q)'!AL67</f>
        <v>1009.6940000000004</v>
      </c>
      <c r="AM147" s="34">
        <f>+'Country (Q)'!AM67</f>
        <v>1102.867</v>
      </c>
      <c r="AN147" s="34">
        <f>+'Country (Q)'!AN67</f>
        <v>561.18299999999999</v>
      </c>
      <c r="AO147" s="34">
        <f>+'Country (Q)'!AO67</f>
        <v>506.14500000000021</v>
      </c>
      <c r="AP147" s="34">
        <f>+'Country (Q)'!AP67</f>
        <v>1129.9989999999998</v>
      </c>
      <c r="AQ147" s="34">
        <f>+'Country (Q)'!AQ67</f>
        <v>1201.492</v>
      </c>
      <c r="AR147" s="34">
        <f>+'Country (Q)'!AR67</f>
        <v>58.800999999999931</v>
      </c>
      <c r="AS147" s="34">
        <f>+'Country (Q)'!AS67</f>
        <v>230.33900000000017</v>
      </c>
      <c r="AT147" s="34">
        <f>+'Country (Q)'!AT67</f>
        <v>952.86599999999999</v>
      </c>
      <c r="AU147" s="44"/>
      <c r="AV147" s="34">
        <f>+'Country (Q)'!AV67</f>
        <v>1201.492</v>
      </c>
      <c r="AW147" s="34">
        <f>+'Country (Q)'!AW67</f>
        <v>58.800999999999931</v>
      </c>
      <c r="AX147" s="34">
        <f>+'Country (Q)'!AX67</f>
        <v>230.33900000000017</v>
      </c>
      <c r="AY147" s="34">
        <f>+'Country (Q)'!AY67</f>
        <v>952.86599999999999</v>
      </c>
      <c r="AZ147" s="34">
        <f>+'Country (Q)'!AZ67</f>
        <v>429.19200000000001</v>
      </c>
      <c r="BA147" s="34">
        <f>+'Country (Q)'!BA67</f>
        <v>285.74</v>
      </c>
      <c r="BB147" s="34">
        <f>+'Country (Q)'!BB67</f>
        <v>410.20299999999997</v>
      </c>
      <c r="BC147" s="34">
        <f>+'Country (Q)'!BC67</f>
        <v>808.00099999999998</v>
      </c>
      <c r="BD147" s="34">
        <f>+'Country (Q)'!BD67</f>
        <v>875.48900000000003</v>
      </c>
      <c r="BE147" s="34">
        <f>+'Country (Q)'!BE67</f>
        <v>664.53300000000002</v>
      </c>
      <c r="BF147" s="34">
        <f>+'Country (Q)'!BF67</f>
        <v>769.78099999999995</v>
      </c>
      <c r="BG147" s="34">
        <f>+'Country (Q)'!BG67</f>
        <v>1350.3879999999999</v>
      </c>
      <c r="BH147" s="34">
        <f>+'Country (Q)'!BH67</f>
        <v>1436.954</v>
      </c>
      <c r="BI147" s="34">
        <f>+'Country (Q)'!BI67</f>
        <v>1080.903</v>
      </c>
      <c r="BJ147" s="34">
        <f>+'Country (Q)'!BJ67</f>
        <v>1049.3</v>
      </c>
      <c r="BK147" s="34">
        <f>+'Country (Q)'!BK67</f>
        <v>1194.452</v>
      </c>
      <c r="BL147" s="34">
        <f>+'Country (Q)'!BL67</f>
        <v>1698.8969999999999</v>
      </c>
      <c r="BM147" s="34">
        <f>+'Country (Q)'!BM67</f>
        <v>1319.62</v>
      </c>
      <c r="BN147" s="34">
        <f>+'Country (Q)'!BN67</f>
        <v>1292.049</v>
      </c>
      <c r="BO147" s="34">
        <f>+'Country (Q)'!BO67</f>
        <v>1879.249</v>
      </c>
      <c r="BP147" s="34">
        <f>+'Country (Q)'!BP67</f>
        <v>1847.2940000000001</v>
      </c>
      <c r="BQ147" s="34">
        <f>+'Country (Q)'!BQ67</f>
        <v>1409.8389999999999</v>
      </c>
      <c r="BR147" s="34">
        <f>+'Country (Q)'!BR67</f>
        <v>1397.0719999999999</v>
      </c>
      <c r="BS147" s="34">
        <f>+'Country (Q)'!BS67</f>
        <v>2539.326</v>
      </c>
      <c r="BT147" s="34">
        <f>+'Country (Q)'!BT67</f>
        <v>2354.9140000000002</v>
      </c>
    </row>
    <row r="148" spans="1:72">
      <c r="A148" s="253" t="s">
        <v>58</v>
      </c>
      <c r="B148" s="33"/>
      <c r="C148" s="34"/>
      <c r="D148" s="34"/>
      <c r="E148" s="34"/>
      <c r="F148" s="34"/>
      <c r="G148" s="254"/>
      <c r="H148" s="254"/>
      <c r="I148" s="254"/>
      <c r="J148" s="254"/>
      <c r="K148" s="254"/>
      <c r="L148" s="254"/>
      <c r="M148" s="254"/>
      <c r="N148" s="254"/>
      <c r="O148" s="254"/>
      <c r="P148" s="254"/>
      <c r="Q148" s="254"/>
      <c r="R148" s="254"/>
      <c r="S148" s="254"/>
      <c r="T148" s="254"/>
      <c r="U148" s="254"/>
      <c r="V148" s="254"/>
      <c r="W148" s="254">
        <f t="shared" ref="W148" si="2614">+W147/S147-1</f>
        <v>-9.4192168526456954E-2</v>
      </c>
      <c r="X148" s="254">
        <f t="shared" ref="X148" si="2615">+X147/T147-1</f>
        <v>-0.40526297361700114</v>
      </c>
      <c r="Y148" s="254">
        <f t="shared" ref="Y148" si="2616">+Y147/U147-1</f>
        <v>-0.27689336737511883</v>
      </c>
      <c r="Z148" s="254">
        <f t="shared" ref="Z148" si="2617">+Z147/V147-1</f>
        <v>0.24681683360345552</v>
      </c>
      <c r="AA148" s="254">
        <f t="shared" ref="AA148" si="2618">+AA147/W147-1</f>
        <v>-8.7974434756709075E-3</v>
      </c>
      <c r="AB148" s="254">
        <f t="shared" ref="AB148" si="2619">+AB147/X147-1</f>
        <v>-0.16581671859500102</v>
      </c>
      <c r="AC148" s="254">
        <f t="shared" ref="AC148" si="2620">+AC147/Y147-1</f>
        <v>-0.22928325967038377</v>
      </c>
      <c r="AD148" s="254">
        <f t="shared" ref="AD148" si="2621">+AD147/Z147-1</f>
        <v>-2.7741486751947875E-2</v>
      </c>
      <c r="AE148" s="254">
        <f t="shared" ref="AE148" si="2622">+AE147/AA147-1</f>
        <v>-0.15127441446233547</v>
      </c>
      <c r="AF148" s="254">
        <f t="shared" ref="AF148" si="2623">+AF147/AB147-1</f>
        <v>0.13515554038123367</v>
      </c>
      <c r="AG148" s="254">
        <f t="shared" ref="AG148" si="2624">+AG147/AC147-1</f>
        <v>-5.8440665841904549E-2</v>
      </c>
      <c r="AH148" s="254">
        <f t="shared" ref="AH148" si="2625">+AH147/AD147-1</f>
        <v>5.0325062958290756E-2</v>
      </c>
      <c r="AI148" s="254">
        <f t="shared" ref="AI148" si="2626">+AI147/AE147-1</f>
        <v>-5.3718642529821947E-3</v>
      </c>
      <c r="AJ148" s="254">
        <f t="shared" ref="AJ148" si="2627">+AJ147/AF147-1</f>
        <v>-0.39663340400513936</v>
      </c>
      <c r="AK148" s="254">
        <f t="shared" ref="AK148" si="2628">+AK147/AG147-1</f>
        <v>7.638228419726234E-2</v>
      </c>
      <c r="AL148" s="254">
        <f t="shared" ref="AL148" si="2629">+AL147/AH147-1</f>
        <v>-7.0667260638101803E-2</v>
      </c>
      <c r="AM148" s="254">
        <f t="shared" ref="AM148" si="2630">+AM147/AI147-1</f>
        <v>-0.11586031634051908</v>
      </c>
      <c r="AN148" s="254">
        <f t="shared" ref="AN148" si="2631">+AN147/AJ147-1</f>
        <v>5.5635083811913733E-2</v>
      </c>
      <c r="AO148" s="254">
        <f t="shared" ref="AO148" si="2632">+AO147/AK147-1</f>
        <v>-0.33349881354637656</v>
      </c>
      <c r="AP148" s="254">
        <f t="shared" ref="AP148" si="2633">+AP147/AL147-1</f>
        <v>0.11914996028499658</v>
      </c>
      <c r="AQ148" s="254">
        <f t="shared" ref="AQ148" si="2634">+AQ147/AM147-1</f>
        <v>8.9426014197541592E-2</v>
      </c>
      <c r="AR148" s="254">
        <f t="shared" ref="AR148" si="2635">+AR147/AN147-1</f>
        <v>-0.89521956295896365</v>
      </c>
      <c r="AS148" s="254">
        <f t="shared" ref="AS148" si="2636">+AS147/AO147-1</f>
        <v>-0.54491499471495308</v>
      </c>
      <c r="AT148" s="254">
        <f t="shared" ref="AT148" si="2637">+AT147/AP147-1</f>
        <v>-0.15675500597788128</v>
      </c>
      <c r="AU148" s="44"/>
      <c r="AV148" s="34"/>
      <c r="AW148" s="34"/>
      <c r="AX148" s="34"/>
      <c r="AY148" s="34"/>
      <c r="AZ148" s="254">
        <f t="shared" ref="AZ148" si="2638">+AZ147/AV147-1</f>
        <v>-0.64278413838793758</v>
      </c>
      <c r="BA148" s="254">
        <f t="shared" ref="BA148" si="2639">+BA147/AW147-1</f>
        <v>3.8594411659665715</v>
      </c>
      <c r="BB148" s="254">
        <f t="shared" ref="BB148" si="2640">+BB147/AX147-1</f>
        <v>0.78086646204072996</v>
      </c>
      <c r="BC148" s="254">
        <f t="shared" ref="BC148" si="2641">+BC147/AY147-1</f>
        <v>-0.15203082070301599</v>
      </c>
      <c r="BD148" s="254">
        <f t="shared" ref="BD148" si="2642">+BD147/AZ147-1</f>
        <v>1.039853958135287</v>
      </c>
      <c r="BE148" s="254">
        <f t="shared" ref="BE148" si="2643">+BE147/BA147-1</f>
        <v>1.3256561909428153</v>
      </c>
      <c r="BF148" s="254">
        <f t="shared" ref="BF148" si="2644">+BF147/BB147-1</f>
        <v>0.87658549547419207</v>
      </c>
      <c r="BG148" s="254">
        <f t="shared" ref="BG148" si="2645">+BG147/BC147-1</f>
        <v>0.67127020882399902</v>
      </c>
      <c r="BH148" s="254">
        <f t="shared" ref="BH148" si="2646">+BH147/BD147-1</f>
        <v>0.6413158817529403</v>
      </c>
      <c r="BI148" s="254">
        <f t="shared" ref="BI148" si="2647">+BI147/BE147-1</f>
        <v>0.62656030626018566</v>
      </c>
      <c r="BJ148" s="254">
        <f t="shared" ref="BJ148" si="2648">+BJ147/BF147-1</f>
        <v>0.36311496386634645</v>
      </c>
      <c r="BK148" s="254">
        <f t="shared" ref="BK148:BT148" si="2649">+BK147/BG147-1</f>
        <v>-0.11547495978933453</v>
      </c>
      <c r="BL148" s="254">
        <f t="shared" si="2649"/>
        <v>0.18229045606191985</v>
      </c>
      <c r="BM148" s="254">
        <f t="shared" si="2649"/>
        <v>0.22084960445109303</v>
      </c>
      <c r="BN148" s="254">
        <f t="shared" si="2649"/>
        <v>0.23134375297817589</v>
      </c>
      <c r="BO148" s="254">
        <f t="shared" si="2649"/>
        <v>0.57331479205526881</v>
      </c>
      <c r="BP148" s="254">
        <f t="shared" si="2649"/>
        <v>8.7349027045194649E-2</v>
      </c>
      <c r="BQ148" s="254">
        <f t="shared" si="2649"/>
        <v>6.8367408799502982E-2</v>
      </c>
      <c r="BR148" s="254">
        <f t="shared" si="2649"/>
        <v>8.1284068947849342E-2</v>
      </c>
      <c r="BS148" s="254">
        <f t="shared" si="2649"/>
        <v>0.35124509844091967</v>
      </c>
      <c r="BT148" s="254">
        <f t="shared" si="2649"/>
        <v>0.27479112691320395</v>
      </c>
    </row>
    <row r="149" spans="1:72">
      <c r="A149" s="249" t="s">
        <v>49</v>
      </c>
      <c r="B149" s="249"/>
      <c r="C149" s="249"/>
      <c r="D149" s="249"/>
      <c r="E149" s="249"/>
      <c r="F149" s="249"/>
      <c r="G149" s="249"/>
      <c r="H149" s="249"/>
      <c r="I149" s="249"/>
      <c r="J149" s="249"/>
      <c r="K149" s="249"/>
      <c r="L149" s="249"/>
      <c r="M149" s="249"/>
      <c r="N149" s="249"/>
      <c r="O149" s="249"/>
      <c r="P149" s="249"/>
      <c r="Q149" s="249"/>
      <c r="R149" s="249"/>
      <c r="S149" s="34">
        <f>+'Country (Q)'!S68</f>
        <v>-917.875</v>
      </c>
      <c r="T149" s="34">
        <f>+'Country (Q)'!T68</f>
        <v>-914.58918226574451</v>
      </c>
      <c r="U149" s="34">
        <f>+'Country (Q)'!U68</f>
        <v>-764.73981773425567</v>
      </c>
      <c r="V149" s="34">
        <f>+'Country (Q)'!V68</f>
        <v>-294.49599999999964</v>
      </c>
      <c r="W149" s="34">
        <f>+'Country (Q)'!W68</f>
        <v>-822.84199999999998</v>
      </c>
      <c r="X149" s="34">
        <f>+'Country (Q)'!X68</f>
        <v>-542.84199999999998</v>
      </c>
      <c r="Y149" s="34">
        <f>+'Country (Q)'!Y68</f>
        <v>-556.33200000000011</v>
      </c>
      <c r="Z149" s="34">
        <f>+'Country (Q)'!Z68</f>
        <v>-623.346</v>
      </c>
      <c r="AA149" s="34">
        <f>+'Country (Q)'!AA68</f>
        <v>-882.99199999999996</v>
      </c>
      <c r="AB149" s="34">
        <f>+'Country (Q)'!AB68</f>
        <v>-458.1400000000001</v>
      </c>
      <c r="AC149" s="34">
        <f>+'Country (Q)'!AC68</f>
        <v>-448.61500000000001</v>
      </c>
      <c r="AD149" s="34">
        <f>+'Country (Q)'!AD68</f>
        <v>-565.0809999999999</v>
      </c>
      <c r="AE149" s="34">
        <f>+'Country (Q)'!AE68</f>
        <v>-746.66200000000003</v>
      </c>
      <c r="AF149" s="34">
        <f>+'Country (Q)'!AF68</f>
        <v>-531.75299999999993</v>
      </c>
      <c r="AG149" s="34">
        <f>+'Country (Q)'!AG68</f>
        <v>-400.84300000000007</v>
      </c>
      <c r="AH149" s="34">
        <f>+'Country (Q)'!AH68</f>
        <v>-588.91599999999994</v>
      </c>
      <c r="AI149" s="34">
        <f>+'Country (Q)'!AI68</f>
        <v>-684.01400000000001</v>
      </c>
      <c r="AJ149" s="34">
        <f>+'Country (Q)'!AJ68</f>
        <v>-318.53499999999997</v>
      </c>
      <c r="AK149" s="34">
        <f>+'Country (Q)'!AK68</f>
        <v>-431.404</v>
      </c>
      <c r="AL149" s="34">
        <f>+'Country (Q)'!AL68</f>
        <v>-536.02</v>
      </c>
      <c r="AM149" s="34">
        <f>+'Country (Q)'!AM68</f>
        <v>-636.95699999999999</v>
      </c>
      <c r="AN149" s="34">
        <f>+'Country (Q)'!AN68</f>
        <v>-324.26700000000005</v>
      </c>
      <c r="AO149" s="34">
        <f>+'Country (Q)'!AO68</f>
        <v>-287.90600000000006</v>
      </c>
      <c r="AP149" s="34">
        <f>+'Country (Q)'!AP68</f>
        <v>-600.26499999999987</v>
      </c>
      <c r="AQ149" s="34">
        <f>+'Country (Q)'!AQ68</f>
        <v>-658.43200000000002</v>
      </c>
      <c r="AR149" s="34">
        <f>+'Country (Q)'!AR68</f>
        <v>-19.785999999999945</v>
      </c>
      <c r="AS149" s="34">
        <f>+'Country (Q)'!AS68</f>
        <v>-98.278999999999996</v>
      </c>
      <c r="AT149" s="34">
        <f>+'Country (Q)'!AT68</f>
        <v>-488.53800000000012</v>
      </c>
      <c r="AU149" s="44"/>
      <c r="AV149" s="34">
        <f>+'Country (Q)'!AV68</f>
        <v>-658.43200000000002</v>
      </c>
      <c r="AW149" s="34">
        <f>+'Country (Q)'!AW68</f>
        <v>-19.785999999999945</v>
      </c>
      <c r="AX149" s="34">
        <f>+'Country (Q)'!AX68</f>
        <v>-98.278999999999996</v>
      </c>
      <c r="AY149" s="34">
        <f>+'Country (Q)'!AY68</f>
        <v>-488.53800000000012</v>
      </c>
      <c r="AZ149" s="34">
        <f>+'Country (Q)'!AZ68</f>
        <v>-236.274</v>
      </c>
      <c r="BA149" s="34">
        <f>+'Country (Q)'!BA68</f>
        <v>-171.28699999999998</v>
      </c>
      <c r="BB149" s="34">
        <f>+'Country (Q)'!BB68</f>
        <v>-290.709</v>
      </c>
      <c r="BC149" s="34">
        <f>+'Country (Q)'!BC68</f>
        <v>-590.34500000000003</v>
      </c>
      <c r="BD149" s="34">
        <f>+'Country (Q)'!BD68</f>
        <v>-454.52199999999999</v>
      </c>
      <c r="BE149" s="34">
        <f>+'Country (Q)'!BE68</f>
        <v>-433.63600000000002</v>
      </c>
      <c r="BF149" s="34">
        <f>+'Country (Q)'!BF68</f>
        <v>-422.11500000000001</v>
      </c>
      <c r="BG149" s="34">
        <f>+'Country (Q)'!BG68</f>
        <v>-797.67399999999998</v>
      </c>
      <c r="BH149" s="34">
        <f>+'Country (Q)'!BH68</f>
        <v>-838.33299999999997</v>
      </c>
      <c r="BI149" s="34">
        <f>+'Country (Q)'!BI68</f>
        <v>-588.41999999999996</v>
      </c>
      <c r="BJ149" s="34">
        <f>+'Country (Q)'!BJ68</f>
        <v>-528.34400000000005</v>
      </c>
      <c r="BK149" s="34">
        <f>+'Country (Q)'!BK68</f>
        <v>-633.49599999999998</v>
      </c>
      <c r="BL149" s="34">
        <f>+'Country (Q)'!BL68</f>
        <v>-888.346</v>
      </c>
      <c r="BM149" s="34">
        <f>+'Country (Q)'!BM68</f>
        <v>-710.96400000000006</v>
      </c>
      <c r="BN149" s="34">
        <f>+'Country (Q)'!BN68</f>
        <v>-673.92600000000004</v>
      </c>
      <c r="BO149" s="34">
        <f>+'Country (Q)'!BO68</f>
        <v>-980.25400000000002</v>
      </c>
      <c r="BP149" s="34">
        <f>+'Country (Q)'!BP68</f>
        <v>-984.99300000000005</v>
      </c>
      <c r="BQ149" s="34">
        <f>+'Country (Q)'!BQ68</f>
        <v>-732.70500000000004</v>
      </c>
      <c r="BR149" s="34">
        <f>+'Country (Q)'!BR68</f>
        <v>-722.52700000000004</v>
      </c>
      <c r="BS149" s="34">
        <f>+'Country (Q)'!BS68</f>
        <v>-1334.39</v>
      </c>
      <c r="BT149" s="34">
        <f>+'Country (Q)'!BT68</f>
        <v>-1182.0730000000001</v>
      </c>
    </row>
    <row r="150" spans="1:72">
      <c r="A150" s="253" t="s">
        <v>58</v>
      </c>
      <c r="B150" s="33"/>
      <c r="C150" s="34"/>
      <c r="D150" s="34"/>
      <c r="E150" s="34"/>
      <c r="F150" s="34"/>
      <c r="G150" s="254"/>
      <c r="H150" s="254"/>
      <c r="I150" s="254"/>
      <c r="J150" s="254"/>
      <c r="K150" s="254"/>
      <c r="L150" s="254"/>
      <c r="M150" s="254"/>
      <c r="N150" s="254"/>
      <c r="O150" s="254"/>
      <c r="P150" s="254"/>
      <c r="Q150" s="254"/>
      <c r="R150" s="254"/>
      <c r="S150" s="254"/>
      <c r="T150" s="254"/>
      <c r="U150" s="254"/>
      <c r="V150" s="254"/>
      <c r="W150" s="254">
        <f t="shared" ref="W150" si="2650">+W149/S149-1</f>
        <v>-0.10353588451586548</v>
      </c>
      <c r="X150" s="254">
        <f t="shared" ref="X150" si="2651">+X149/T149-1</f>
        <v>-0.40646356798666905</v>
      </c>
      <c r="Y150" s="254">
        <f t="shared" ref="Y150" si="2652">+Y149/U149-1</f>
        <v>-0.27252120643033728</v>
      </c>
      <c r="Z150" s="254">
        <f t="shared" ref="Z150" si="2653">+Z149/V149-1</f>
        <v>1.1166535368901469</v>
      </c>
      <c r="AA150" s="254">
        <f t="shared" ref="AA150" si="2654">+AA149/W149-1</f>
        <v>7.3100303581975723E-2</v>
      </c>
      <c r="AB150" s="254">
        <f t="shared" ref="AB150" si="2655">+AB149/X149-1</f>
        <v>-0.1560343525372021</v>
      </c>
      <c r="AC150" s="254">
        <f t="shared" ref="AC150" si="2656">+AC149/Y149-1</f>
        <v>-0.19361999669262253</v>
      </c>
      <c r="AD150" s="254">
        <f t="shared" ref="AD150" si="2657">+AD149/Z149-1</f>
        <v>-9.3471362614021891E-2</v>
      </c>
      <c r="AE150" s="254">
        <f t="shared" ref="AE150" si="2658">+AE149/AA149-1</f>
        <v>-0.15439550981209338</v>
      </c>
      <c r="AF150" s="254">
        <f t="shared" ref="AF150" si="2659">+AF149/AB149-1</f>
        <v>0.1606779587025795</v>
      </c>
      <c r="AG150" s="254">
        <f t="shared" ref="AG150" si="2660">+AG149/AC149-1</f>
        <v>-0.10648774561706575</v>
      </c>
      <c r="AH150" s="254">
        <f t="shared" ref="AH150" si="2661">+AH149/AD149-1</f>
        <v>4.2179793693293499E-2</v>
      </c>
      <c r="AI150" s="254">
        <f t="shared" ref="AI150" si="2662">+AI149/AE149-1</f>
        <v>-8.3904095829170355E-2</v>
      </c>
      <c r="AJ150" s="254">
        <f t="shared" ref="AJ150" si="2663">+AJ149/AF149-1</f>
        <v>-0.40097187980133631</v>
      </c>
      <c r="AK150" s="254">
        <f t="shared" ref="AK150" si="2664">+AK149/AG149-1</f>
        <v>7.6241820363583512E-2</v>
      </c>
      <c r="AL150" s="254">
        <f t="shared" ref="AL150" si="2665">+AL149/AH149-1</f>
        <v>-8.9819261150996033E-2</v>
      </c>
      <c r="AM150" s="254">
        <f t="shared" ref="AM150" si="2666">+AM149/AI149-1</f>
        <v>-6.8795375533249326E-2</v>
      </c>
      <c r="AN150" s="254">
        <f t="shared" ref="AN150" si="2667">+AN149/AJ149-1</f>
        <v>1.7994882822923941E-2</v>
      </c>
      <c r="AO150" s="254">
        <f t="shared" ref="AO150" si="2668">+AO149/AK149-1</f>
        <v>-0.33263020277976085</v>
      </c>
      <c r="AP150" s="254">
        <f t="shared" ref="AP150" si="2669">+AP149/AL149-1</f>
        <v>0.11985560240289517</v>
      </c>
      <c r="AQ150" s="254">
        <f t="shared" ref="AQ150" si="2670">+AQ149/AM149-1</f>
        <v>3.371499174983561E-2</v>
      </c>
      <c r="AR150" s="254">
        <f t="shared" ref="AR150" si="2671">+AR149/AN149-1</f>
        <v>-0.93898238180265048</v>
      </c>
      <c r="AS150" s="254">
        <f t="shared" ref="AS150" si="2672">+AS149/AO149-1</f>
        <v>-0.65864205678242205</v>
      </c>
      <c r="AT150" s="254">
        <f t="shared" ref="AT150" si="2673">+AT149/AP149-1</f>
        <v>-0.18612945948872539</v>
      </c>
      <c r="AU150" s="44"/>
      <c r="AV150" s="34"/>
      <c r="AW150" s="34"/>
      <c r="AX150" s="34"/>
      <c r="AY150" s="34"/>
      <c r="AZ150" s="254">
        <f t="shared" ref="AZ150" si="2674">+AZ149/AV149-1</f>
        <v>-0.64115656590202175</v>
      </c>
      <c r="BA150" s="254">
        <f t="shared" ref="BA150" si="2675">+BA149/AW149-1</f>
        <v>7.6569796826038843</v>
      </c>
      <c r="BB150" s="254">
        <f t="shared" ref="BB150" si="2676">+BB149/AX149-1</f>
        <v>1.9579971306179349</v>
      </c>
      <c r="BC150" s="254">
        <f t="shared" ref="BC150" si="2677">+BC149/AY149-1</f>
        <v>0.20839115892724802</v>
      </c>
      <c r="BD150" s="254">
        <f t="shared" ref="BD150" si="2678">+BD149/AZ149-1</f>
        <v>0.9237072212769919</v>
      </c>
      <c r="BE150" s="254">
        <f t="shared" ref="BE150" si="2679">+BE149/BA149-1</f>
        <v>1.5316340411122855</v>
      </c>
      <c r="BF150" s="254">
        <f t="shared" ref="BF150" si="2680">+BF149/BB149-1</f>
        <v>0.45201902933861704</v>
      </c>
      <c r="BG150" s="254">
        <f t="shared" ref="BG150" si="2681">+BG149/BC149-1</f>
        <v>0.35119972219634277</v>
      </c>
      <c r="BH150" s="254">
        <f t="shared" ref="BH150" si="2682">+BH149/BD149-1</f>
        <v>0.84442777247305956</v>
      </c>
      <c r="BI150" s="254">
        <f t="shared" ref="BI150" si="2683">+BI149/BE149-1</f>
        <v>0.3569445341253954</v>
      </c>
      <c r="BJ150" s="254">
        <f t="shared" ref="BJ150" si="2684">+BJ149/BF149-1</f>
        <v>0.25165890811745628</v>
      </c>
      <c r="BK150" s="254">
        <f t="shared" ref="BK150:BT150" si="2685">+BK149/BG149-1</f>
        <v>-0.20582092433751131</v>
      </c>
      <c r="BL150" s="254">
        <f t="shared" si="2685"/>
        <v>5.9657677796293385E-2</v>
      </c>
      <c r="BM150" s="254">
        <f t="shared" si="2685"/>
        <v>0.20825940654634456</v>
      </c>
      <c r="BN150" s="254">
        <f t="shared" si="2685"/>
        <v>0.27554396378117274</v>
      </c>
      <c r="BO150" s="254">
        <f t="shared" si="2685"/>
        <v>0.54737204339096079</v>
      </c>
      <c r="BP150" s="254">
        <f t="shared" si="2685"/>
        <v>0.10879432113163112</v>
      </c>
      <c r="BQ150" s="254">
        <f t="shared" si="2685"/>
        <v>3.0579607406282072E-2</v>
      </c>
      <c r="BR150" s="254">
        <f t="shared" si="2685"/>
        <v>7.211622641061477E-2</v>
      </c>
      <c r="BS150" s="254">
        <f t="shared" si="2685"/>
        <v>0.36126963011627611</v>
      </c>
      <c r="BT150" s="254">
        <f t="shared" si="2685"/>
        <v>0.20008264018119926</v>
      </c>
    </row>
    <row r="151" spans="1:72">
      <c r="A151" s="249" t="s">
        <v>46</v>
      </c>
      <c r="B151" s="249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1"/>
      <c r="S151" s="34">
        <f>+'Country (Q)'!S69</f>
        <v>727.92000000000007</v>
      </c>
      <c r="T151" s="34">
        <f>+'Country (Q)'!T69</f>
        <v>649.882102898212</v>
      </c>
      <c r="U151" s="34">
        <f>+'Country (Q)'!U69</f>
        <v>579.76589710178769</v>
      </c>
      <c r="V151" s="34">
        <f>+'Country (Q)'!V69</f>
        <v>558.82100000000037</v>
      </c>
      <c r="W151" s="34">
        <f>+'Country (Q)'!W69</f>
        <v>667.9319999999999</v>
      </c>
      <c r="X151" s="34">
        <f>+'Country (Q)'!X69</f>
        <v>387.60700000000008</v>
      </c>
      <c r="Y151" s="34">
        <f>+'Country (Q)'!Y69</f>
        <v>415.8889999999999</v>
      </c>
      <c r="Z151" s="34">
        <f>+'Country (Q)'!Z69</f>
        <v>440.58399999999983</v>
      </c>
      <c r="AA151" s="34">
        <f>+'Country (Q)'!AA69</f>
        <v>594.66700000000014</v>
      </c>
      <c r="AB151" s="34">
        <f>+'Country (Q)'!AB69</f>
        <v>318.02499999999986</v>
      </c>
      <c r="AC151" s="34">
        <f>+'Country (Q)'!AC69</f>
        <v>300.69199999999978</v>
      </c>
      <c r="AD151" s="34">
        <f>+'Country (Q)'!AD69</f>
        <v>469.33400000000006</v>
      </c>
      <c r="AE151" s="34">
        <f>+'Country (Q)'!AE69</f>
        <v>507.46499999999992</v>
      </c>
      <c r="AF151" s="34">
        <f>+'Country (Q)'!AF69</f>
        <v>349.31500000000028</v>
      </c>
      <c r="AG151" s="34">
        <f>+'Country (Q)'!AG69</f>
        <v>304.67399999999975</v>
      </c>
      <c r="AH151" s="34">
        <f>+'Country (Q)'!AH69</f>
        <v>497.55600000000027</v>
      </c>
      <c r="AI151" s="34">
        <f>+'Country (Q)'!AI69</f>
        <v>563.37600000000009</v>
      </c>
      <c r="AJ151" s="34">
        <f>+'Country (Q)'!AJ69</f>
        <v>213.072</v>
      </c>
      <c r="AK151" s="34">
        <f>+'Country (Q)'!AK69</f>
        <v>328.00199999999973</v>
      </c>
      <c r="AL151" s="34">
        <f>+'Country (Q)'!AL69</f>
        <v>473.67400000000043</v>
      </c>
      <c r="AM151" s="34">
        <f>+'Country (Q)'!AM69</f>
        <v>465.90999999999997</v>
      </c>
      <c r="AN151" s="34">
        <f>+'Country (Q)'!AN69</f>
        <v>236.91599999999994</v>
      </c>
      <c r="AO151" s="34">
        <f>+'Country (Q)'!AO69</f>
        <v>218.23900000000015</v>
      </c>
      <c r="AP151" s="34">
        <f>+'Country (Q)'!AP69</f>
        <v>529.73399999999992</v>
      </c>
      <c r="AQ151" s="34">
        <f>+'Country (Q)'!AQ69</f>
        <v>543.05999999999995</v>
      </c>
      <c r="AR151" s="34">
        <f>+'Country (Q)'!AR69</f>
        <v>39.014999999999986</v>
      </c>
      <c r="AS151" s="34">
        <f>+'Country (Q)'!AS69</f>
        <v>132.06000000000017</v>
      </c>
      <c r="AT151" s="34">
        <f>+'Country (Q)'!AT69</f>
        <v>464.32799999999986</v>
      </c>
      <c r="AU151" s="44"/>
      <c r="AV151" s="34">
        <f>+'Country (Q)'!AV69</f>
        <v>543.05999999999995</v>
      </c>
      <c r="AW151" s="34">
        <f>+'Country (Q)'!AW69</f>
        <v>39.014999999999986</v>
      </c>
      <c r="AX151" s="34">
        <f>+'Country (Q)'!AX69</f>
        <v>132.06000000000017</v>
      </c>
      <c r="AY151" s="34">
        <f>+'Country (Q)'!AY69</f>
        <v>464.32799999999986</v>
      </c>
      <c r="AZ151" s="34">
        <f>+'Country (Q)'!AZ69</f>
        <v>192.91800000000001</v>
      </c>
      <c r="BA151" s="34">
        <f>+'Country (Q)'!BA69</f>
        <v>114.45300000000003</v>
      </c>
      <c r="BB151" s="34">
        <f>+'Country (Q)'!BB69</f>
        <v>119.49399999999997</v>
      </c>
      <c r="BC151" s="34">
        <f>+'Country (Q)'!BC69</f>
        <v>217.65599999999995</v>
      </c>
      <c r="BD151" s="34">
        <f>+'Country (Q)'!BD69</f>
        <v>420.96700000000004</v>
      </c>
      <c r="BE151" s="34">
        <f>+'Country (Q)'!BE69</f>
        <v>230.89699999999999</v>
      </c>
      <c r="BF151" s="34">
        <f>+'Country (Q)'!BF69</f>
        <v>347.66599999999994</v>
      </c>
      <c r="BG151" s="34">
        <f>+'Country (Q)'!BG69</f>
        <v>552.71399999999994</v>
      </c>
      <c r="BH151" s="34">
        <f>+'Country (Q)'!BH69</f>
        <v>598.62099999999998</v>
      </c>
      <c r="BI151" s="34">
        <f>+'Country (Q)'!BI69</f>
        <v>492.48300000000006</v>
      </c>
      <c r="BJ151" s="34">
        <f>+'Country (Q)'!BJ69</f>
        <v>520.9559999999999</v>
      </c>
      <c r="BK151" s="34">
        <f>+'Country (Q)'!BK69</f>
        <v>560.95600000000002</v>
      </c>
      <c r="BL151" s="34">
        <f>+'Country (Q)'!BL69</f>
        <v>810.55099999999993</v>
      </c>
      <c r="BM151" s="34">
        <f>+'Country (Q)'!BM69</f>
        <v>608.65599999999984</v>
      </c>
      <c r="BN151" s="34">
        <f>+'Country (Q)'!BN69</f>
        <v>618.12299999999993</v>
      </c>
      <c r="BO151" s="34">
        <f>+'Country (Q)'!BO69</f>
        <v>898.995</v>
      </c>
      <c r="BP151" s="34">
        <f>+'Country (Q)'!BP69</f>
        <v>862.30100000000004</v>
      </c>
      <c r="BQ151" s="34">
        <f>+'Country (Q)'!BQ69</f>
        <v>677.1339999999999</v>
      </c>
      <c r="BR151" s="34">
        <f>+'Country (Q)'!BR69</f>
        <v>674.54499999999985</v>
      </c>
      <c r="BS151" s="34">
        <f>+'Country (Q)'!BS69</f>
        <v>1204.9359999999999</v>
      </c>
      <c r="BT151" s="34">
        <f>+'Country (Q)'!BT69</f>
        <v>1172.8410000000001</v>
      </c>
    </row>
    <row r="152" spans="1:72">
      <c r="A152" s="253" t="s">
        <v>58</v>
      </c>
      <c r="B152" s="33"/>
      <c r="C152" s="34"/>
      <c r="D152" s="34"/>
      <c r="E152" s="34"/>
      <c r="F152" s="34"/>
      <c r="G152" s="254"/>
      <c r="H152" s="254"/>
      <c r="I152" s="254"/>
      <c r="J152" s="254"/>
      <c r="K152" s="254"/>
      <c r="L152" s="254"/>
      <c r="M152" s="254"/>
      <c r="N152" s="254"/>
      <c r="O152" s="254"/>
      <c r="P152" s="254"/>
      <c r="Q152" s="254"/>
      <c r="R152" s="254"/>
      <c r="S152" s="254"/>
      <c r="T152" s="254"/>
      <c r="U152" s="254"/>
      <c r="V152" s="254"/>
      <c r="W152" s="254">
        <f t="shared" ref="W152" si="2686">+W151/S151-1</f>
        <v>-8.2410154962083926E-2</v>
      </c>
      <c r="X152" s="254">
        <f t="shared" ref="X152" si="2687">+X151/T151-1</f>
        <v>-0.40357335850390519</v>
      </c>
      <c r="Y152" s="254">
        <f t="shared" ref="Y152" si="2688">+Y151/U151-1</f>
        <v>-0.28266046333700867</v>
      </c>
      <c r="Z152" s="254">
        <f t="shared" ref="Z152" si="2689">+Z151/V151-1</f>
        <v>-0.21158295769128299</v>
      </c>
      <c r="AA152" s="254">
        <f t="shared" ref="AA152" si="2690">+AA151/W151-1</f>
        <v>-0.10968930969020763</v>
      </c>
      <c r="AB152" s="254">
        <f t="shared" ref="AB152" si="2691">+AB151/X151-1</f>
        <v>-0.17951688179006109</v>
      </c>
      <c r="AC152" s="254">
        <f t="shared" ref="AC152" si="2692">+AC151/Y151-1</f>
        <v>-0.27698977371365952</v>
      </c>
      <c r="AD152" s="254">
        <f t="shared" ref="AD152" si="2693">+AD151/Z151-1</f>
        <v>6.5254298839722447E-2</v>
      </c>
      <c r="AE152" s="254">
        <f t="shared" ref="AE152" si="2694">+AE151/AA151-1</f>
        <v>-0.14664005233180955</v>
      </c>
      <c r="AF152" s="254">
        <f t="shared" ref="AF152" si="2695">+AF151/AB151-1</f>
        <v>9.8388491470797756E-2</v>
      </c>
      <c r="AG152" s="254">
        <f t="shared" ref="AG152" si="2696">+AG151/AC151-1</f>
        <v>1.3242786638819615E-2</v>
      </c>
      <c r="AH152" s="254">
        <f t="shared" ref="AH152" si="2697">+AH151/AD151-1</f>
        <v>6.0132016857931125E-2</v>
      </c>
      <c r="AI152" s="254">
        <f t="shared" ref="AI152" si="2698">+AI151/AE151-1</f>
        <v>0.11017705654577203</v>
      </c>
      <c r="AJ152" s="254">
        <f t="shared" ref="AJ152" si="2699">+AJ151/AF151-1</f>
        <v>-0.39002905686844302</v>
      </c>
      <c r="AK152" s="254">
        <f t="shared" ref="AK152" si="2700">+AK151/AG151-1</f>
        <v>7.6567084818527364E-2</v>
      </c>
      <c r="AL152" s="254">
        <f t="shared" ref="AL152" si="2701">+AL151/AH151-1</f>
        <v>-4.7998617241074015E-2</v>
      </c>
      <c r="AM152" s="254">
        <f t="shared" ref="AM152" si="2702">+AM151/AI151-1</f>
        <v>-0.17300346482633289</v>
      </c>
      <c r="AN152" s="254">
        <f t="shared" ref="AN152" si="2703">+AN151/AJ151-1</f>
        <v>0.11190583464744286</v>
      </c>
      <c r="AO152" s="254">
        <f t="shared" ref="AO152" si="2704">+AO151/AK151-1</f>
        <v>-0.33464125218748564</v>
      </c>
      <c r="AP152" s="254">
        <f t="shared" ref="AP152" si="2705">+AP151/AL151-1</f>
        <v>0.11835144001992814</v>
      </c>
      <c r="AQ152" s="254">
        <f t="shared" ref="AQ152" si="2706">+AQ151/AM151-1</f>
        <v>0.16558992080015456</v>
      </c>
      <c r="AR152" s="254">
        <f t="shared" ref="AR152" si="2707">+AR151/AN151-1</f>
        <v>-0.83532137972952447</v>
      </c>
      <c r="AS152" s="254">
        <f t="shared" ref="AS152" si="2708">+AS151/AO151-1</f>
        <v>-0.39488359092554459</v>
      </c>
      <c r="AT152" s="254">
        <f t="shared" ref="AT152" si="2709">+AT151/AP151-1</f>
        <v>-0.12346951488860458</v>
      </c>
      <c r="AU152" s="44"/>
      <c r="AV152" s="34"/>
      <c r="AW152" s="34"/>
      <c r="AX152" s="34"/>
      <c r="AY152" s="34"/>
      <c r="AZ152" s="254">
        <f t="shared" ref="AZ152" si="2710">+AZ151/AV151-1</f>
        <v>-0.64475748536073363</v>
      </c>
      <c r="BA152" s="254">
        <f t="shared" ref="BA152" si="2711">+BA151/AW151-1</f>
        <v>1.9335640138408321</v>
      </c>
      <c r="BB152" s="254">
        <f t="shared" ref="BB152" si="2712">+BB151/AX151-1</f>
        <v>-9.5153718006967924E-2</v>
      </c>
      <c r="BC152" s="254">
        <f t="shared" ref="BC152" si="2713">+BC151/AY151-1</f>
        <v>-0.53124515428748642</v>
      </c>
      <c r="BD152" s="254">
        <f t="shared" ref="BD152" si="2714">+BD151/AZ151-1</f>
        <v>1.1821032770399862</v>
      </c>
      <c r="BE152" s="254">
        <f t="shared" ref="BE152" si="2715">+BE151/BA151-1</f>
        <v>1.0173957869168997</v>
      </c>
      <c r="BF152" s="254">
        <f t="shared" ref="BF152" si="2716">+BF151/BB151-1</f>
        <v>1.9094849950625137</v>
      </c>
      <c r="BG152" s="254">
        <f t="shared" ref="BG152" si="2717">+BG151/BC151-1</f>
        <v>1.5393924357702065</v>
      </c>
      <c r="BH152" s="254">
        <f t="shared" ref="BH152" si="2718">+BH151/BD151-1</f>
        <v>0.4220140771129326</v>
      </c>
      <c r="BI152" s="254">
        <f t="shared" ref="BI152" si="2719">+BI151/BE151-1</f>
        <v>1.1329120776796584</v>
      </c>
      <c r="BJ152" s="254">
        <f t="shared" ref="BJ152" si="2720">+BJ151/BF151-1</f>
        <v>0.49843815616137332</v>
      </c>
      <c r="BK152" s="254">
        <f t="shared" ref="BK152:BT152" si="2721">+BK151/BG151-1</f>
        <v>1.4911871239013497E-2</v>
      </c>
      <c r="BL152" s="254">
        <f t="shared" si="2721"/>
        <v>0.3540303464128387</v>
      </c>
      <c r="BM152" s="254">
        <f t="shared" si="2721"/>
        <v>0.23589240643839426</v>
      </c>
      <c r="BN152" s="254">
        <f t="shared" si="2721"/>
        <v>0.18651671158408778</v>
      </c>
      <c r="BO152" s="254">
        <f t="shared" si="2721"/>
        <v>0.6026123261004428</v>
      </c>
      <c r="BP152" s="254">
        <f t="shared" si="2721"/>
        <v>6.3845458212993478E-2</v>
      </c>
      <c r="BQ152" s="254">
        <f t="shared" si="2721"/>
        <v>0.11250690044951517</v>
      </c>
      <c r="BR152" s="254">
        <f t="shared" si="2721"/>
        <v>9.1279567335303735E-2</v>
      </c>
      <c r="BS152" s="254">
        <f t="shared" si="2721"/>
        <v>0.34031446226063533</v>
      </c>
      <c r="BT152" s="254">
        <f t="shared" si="2721"/>
        <v>0.36012946755251374</v>
      </c>
    </row>
    <row r="153" spans="1:72">
      <c r="A153" s="244" t="s">
        <v>364</v>
      </c>
      <c r="B153" s="34"/>
      <c r="C153" s="247"/>
      <c r="D153" s="247"/>
      <c r="E153" s="247"/>
      <c r="F153" s="247"/>
      <c r="G153" s="247"/>
      <c r="H153" s="247"/>
      <c r="I153" s="247"/>
      <c r="J153" s="247"/>
      <c r="K153" s="247"/>
      <c r="L153" s="247"/>
      <c r="M153" s="247"/>
      <c r="N153" s="247"/>
      <c r="O153" s="247"/>
      <c r="P153" s="247"/>
      <c r="Q153" s="247"/>
      <c r="R153" s="247"/>
      <c r="S153" s="247">
        <f t="shared" ref="S153:AT153" si="2722">+S151/S147</f>
        <v>0.44229080778590291</v>
      </c>
      <c r="T153" s="247">
        <f t="shared" si="2722"/>
        <v>0.41540046727677993</v>
      </c>
      <c r="U153" s="247">
        <f t="shared" si="2722"/>
        <v>0.43121118095990213</v>
      </c>
      <c r="V153" s="247">
        <f t="shared" si="2722"/>
        <v>0.65488089420461604</v>
      </c>
      <c r="W153" s="247">
        <f t="shared" si="2722"/>
        <v>0.44804376786823485</v>
      </c>
      <c r="X153" s="247">
        <f t="shared" si="2722"/>
        <v>0.41658059710956757</v>
      </c>
      <c r="Y153" s="247">
        <f t="shared" si="2722"/>
        <v>0.4277720806277584</v>
      </c>
      <c r="Z153" s="247">
        <f t="shared" si="2722"/>
        <v>0.41410995084263053</v>
      </c>
      <c r="AA153" s="247">
        <f t="shared" si="2722"/>
        <v>0.40243858698116419</v>
      </c>
      <c r="AB153" s="247">
        <f t="shared" si="2722"/>
        <v>0.40973890860834988</v>
      </c>
      <c r="AC153" s="247">
        <f t="shared" si="2722"/>
        <v>0.40129346182539316</v>
      </c>
      <c r="AD153" s="247">
        <f t="shared" si="2722"/>
        <v>0.45371925194433577</v>
      </c>
      <c r="AE153" s="247">
        <f t="shared" si="2722"/>
        <v>0.40463605360541632</v>
      </c>
      <c r="AF153" s="247">
        <f t="shared" si="2722"/>
        <v>0.39646769602346266</v>
      </c>
      <c r="AG153" s="247">
        <f t="shared" si="2722"/>
        <v>0.43184501578275197</v>
      </c>
      <c r="AH153" s="247">
        <f t="shared" si="2722"/>
        <v>0.45795565831425034</v>
      </c>
      <c r="AI153" s="247">
        <f t="shared" si="2722"/>
        <v>0.45164383232188815</v>
      </c>
      <c r="AJ153" s="247">
        <f t="shared" si="2722"/>
        <v>0.40080736333419237</v>
      </c>
      <c r="AK153" s="247">
        <f t="shared" si="2722"/>
        <v>0.43191915786812302</v>
      </c>
      <c r="AL153" s="247">
        <f t="shared" si="2722"/>
        <v>0.46912628974719095</v>
      </c>
      <c r="AM153" s="247">
        <f t="shared" si="2722"/>
        <v>0.42245347807124523</v>
      </c>
      <c r="AN153" s="247">
        <f t="shared" si="2722"/>
        <v>0.42217244642122076</v>
      </c>
      <c r="AO153" s="247">
        <f t="shared" si="2722"/>
        <v>0.43117881239565747</v>
      </c>
      <c r="AP153" s="247">
        <f t="shared" si="2722"/>
        <v>0.46879156530227017</v>
      </c>
      <c r="AQ153" s="247">
        <f t="shared" si="2722"/>
        <v>0.45198802821824863</v>
      </c>
      <c r="AR153" s="247">
        <f t="shared" si="2722"/>
        <v>0.66350912399449047</v>
      </c>
      <c r="AS153" s="247">
        <f t="shared" si="2722"/>
        <v>0.57332887613474082</v>
      </c>
      <c r="AT153" s="247">
        <f t="shared" si="2722"/>
        <v>0.48729622003513595</v>
      </c>
      <c r="AU153" s="44"/>
      <c r="AV153" s="247">
        <f t="shared" ref="AV153:BK153" si="2723">+AV151/AV147</f>
        <v>0.45198802821824863</v>
      </c>
      <c r="AW153" s="247">
        <f t="shared" si="2723"/>
        <v>0.66350912399449047</v>
      </c>
      <c r="AX153" s="247">
        <f t="shared" si="2723"/>
        <v>0.57332887613474082</v>
      </c>
      <c r="AY153" s="247">
        <f t="shared" si="2723"/>
        <v>0.48729622003513595</v>
      </c>
      <c r="AZ153" s="247">
        <f t="shared" si="2723"/>
        <v>0.44949113683386455</v>
      </c>
      <c r="BA153" s="247">
        <f t="shared" si="2723"/>
        <v>0.40054945054945063</v>
      </c>
      <c r="BB153" s="247">
        <f t="shared" si="2723"/>
        <v>0.29130454921100035</v>
      </c>
      <c r="BC153" s="247">
        <f t="shared" si="2723"/>
        <v>0.26937590423774221</v>
      </c>
      <c r="BD153" s="247">
        <f t="shared" si="2723"/>
        <v>0.48083642398705184</v>
      </c>
      <c r="BE153" s="247">
        <f t="shared" si="2723"/>
        <v>0.34745753784988853</v>
      </c>
      <c r="BF153" s="247">
        <f t="shared" si="2723"/>
        <v>0.45164273994811505</v>
      </c>
      <c r="BG153" s="247">
        <f t="shared" si="2723"/>
        <v>0.40930014188514707</v>
      </c>
      <c r="BH153" s="247">
        <f t="shared" si="2723"/>
        <v>0.41659023183762317</v>
      </c>
      <c r="BI153" s="247">
        <f t="shared" si="2723"/>
        <v>0.45562182730550294</v>
      </c>
      <c r="BJ153" s="247">
        <f t="shared" si="2723"/>
        <v>0.49647955780043834</v>
      </c>
      <c r="BK153" s="247">
        <f t="shared" si="2723"/>
        <v>0.46963461068339291</v>
      </c>
      <c r="BL153" s="247">
        <f t="shared" ref="BL153:BM153" si="2724">+BL151/BL147</f>
        <v>0.4771042623537507</v>
      </c>
      <c r="BM153" s="247">
        <f t="shared" si="2724"/>
        <v>0.46123581030902827</v>
      </c>
      <c r="BN153" s="247">
        <f t="shared" ref="BN153:BP153" si="2725">+BN151/BN147</f>
        <v>0.47840523076137204</v>
      </c>
      <c r="BO153" s="247">
        <f t="shared" si="2725"/>
        <v>0.47837992730074619</v>
      </c>
      <c r="BP153" s="247">
        <f t="shared" si="2725"/>
        <v>0.46679142572866039</v>
      </c>
      <c r="BQ153" s="247">
        <f t="shared" ref="BQ153:BR153" si="2726">+BQ151/BQ147</f>
        <v>0.48029172125327779</v>
      </c>
      <c r="BR153" s="247">
        <f t="shared" si="2726"/>
        <v>0.48282765669915356</v>
      </c>
      <c r="BS153" s="247">
        <f t="shared" ref="BS153:BT153" si="2727">+BS151/BS147</f>
        <v>0.47451016529583046</v>
      </c>
      <c r="BT153" s="247">
        <f t="shared" si="2727"/>
        <v>0.49803984349322311</v>
      </c>
    </row>
    <row r="154" spans="1:72">
      <c r="A154" s="244" t="s">
        <v>370</v>
      </c>
      <c r="B154" s="34"/>
      <c r="C154" s="247"/>
      <c r="D154" s="247"/>
      <c r="E154" s="247"/>
      <c r="F154" s="247"/>
      <c r="G154" s="248"/>
      <c r="H154" s="248"/>
      <c r="I154" s="248"/>
      <c r="J154" s="248"/>
      <c r="K154" s="248"/>
      <c r="L154" s="248"/>
      <c r="M154" s="248"/>
      <c r="N154" s="248"/>
      <c r="O154" s="248"/>
      <c r="P154" s="248"/>
      <c r="Q154" s="248"/>
      <c r="R154" s="248"/>
      <c r="S154" s="248"/>
      <c r="T154" s="248"/>
      <c r="U154" s="248"/>
      <c r="V154" s="248"/>
      <c r="W154" s="248">
        <f t="shared" ref="W154" si="2728">+(W153-S153)*10000</f>
        <v>57.529600823319484</v>
      </c>
      <c r="X154" s="248">
        <f t="shared" ref="X154" si="2729">+(X153-T153)*10000</f>
        <v>11.801298327876463</v>
      </c>
      <c r="Y154" s="248">
        <f t="shared" ref="Y154" si="2730">+(Y153-U153)*10000</f>
        <v>-34.391003321437296</v>
      </c>
      <c r="Z154" s="248">
        <f t="shared" ref="Z154" si="2731">+(Z153-V153)*10000</f>
        <v>-2407.7094336198552</v>
      </c>
      <c r="AA154" s="248">
        <f t="shared" ref="AA154" si="2732">+(AA153-W153)*10000</f>
        <v>-456.05180887070662</v>
      </c>
      <c r="AB154" s="248">
        <f t="shared" ref="AB154" si="2733">+(AB153-X153)*10000</f>
        <v>-68.416885012176905</v>
      </c>
      <c r="AC154" s="248">
        <f t="shared" ref="AC154" si="2734">+(AC153-Y153)*10000</f>
        <v>-264.78618802365241</v>
      </c>
      <c r="AD154" s="248">
        <f t="shared" ref="AD154" si="2735">+(AD153-Z153)*10000</f>
        <v>396.09301101705239</v>
      </c>
      <c r="AE154" s="248">
        <f t="shared" ref="AE154" si="2736">+(AE153-AA153)*10000</f>
        <v>21.974666242521312</v>
      </c>
      <c r="AF154" s="248">
        <f t="shared" ref="AF154" si="2737">+(AF153-AB153)*10000</f>
        <v>-132.71212584887226</v>
      </c>
      <c r="AG154" s="248">
        <f t="shared" ref="AG154" si="2738">+(AG153-AC153)*10000</f>
        <v>305.51553957358811</v>
      </c>
      <c r="AH154" s="248">
        <f t="shared" ref="AH154" si="2739">+(AH153-AD153)*10000</f>
        <v>42.364063699145696</v>
      </c>
      <c r="AI154" s="248">
        <f t="shared" ref="AI154" si="2740">+(AI153-AE153)*10000</f>
        <v>470.07778716471825</v>
      </c>
      <c r="AJ154" s="248">
        <f t="shared" ref="AJ154" si="2741">+(AJ153-AF153)*10000</f>
        <v>43.396673107297111</v>
      </c>
      <c r="AK154" s="248">
        <f t="shared" ref="AK154" si="2742">+(AK153-AG153)*10000</f>
        <v>0.74142085371042832</v>
      </c>
      <c r="AL154" s="248">
        <f t="shared" ref="AL154" si="2743">+(AL153-AH153)*10000</f>
        <v>111.70631432940614</v>
      </c>
      <c r="AM154" s="248">
        <f t="shared" ref="AM154" si="2744">+(AM153-AI153)*10000</f>
        <v>-291.90354250642923</v>
      </c>
      <c r="AN154" s="248">
        <f t="shared" ref="AN154" si="2745">+(AN153-AJ153)*10000</f>
        <v>213.65083087028393</v>
      </c>
      <c r="AO154" s="248">
        <f t="shared" ref="AO154" si="2746">+(AO153-AK153)*10000</f>
        <v>-7.4034547246554228</v>
      </c>
      <c r="AP154" s="248">
        <f t="shared" ref="AP154" si="2747">+(AP153-AL153)*10000</f>
        <v>-3.3472444492077535</v>
      </c>
      <c r="AQ154" s="248">
        <f t="shared" ref="AQ154" si="2748">+(AQ153-AM153)*10000</f>
        <v>295.34550147003404</v>
      </c>
      <c r="AR154" s="248">
        <f t="shared" ref="AR154" si="2749">+(AR153-AN153)*10000</f>
        <v>2413.3667757326971</v>
      </c>
      <c r="AS154" s="248">
        <f t="shared" ref="AS154" si="2750">+(AS153-AO153)*10000</f>
        <v>1421.5006373908334</v>
      </c>
      <c r="AT154" s="248">
        <f t="shared" ref="AT154" si="2751">+(AT153-AP153)*10000</f>
        <v>185.04654732865777</v>
      </c>
      <c r="AU154" s="44"/>
      <c r="AV154" s="247"/>
      <c r="AW154" s="247"/>
      <c r="AX154" s="247"/>
      <c r="AY154" s="247"/>
      <c r="AZ154" s="248">
        <f t="shared" ref="AZ154" si="2752">+(AZ153-AV153)*10000</f>
        <v>-24.968913843840813</v>
      </c>
      <c r="BA154" s="248">
        <f t="shared" ref="BA154" si="2753">+(BA153-AW153)*10000</f>
        <v>-2629.5967344503983</v>
      </c>
      <c r="BB154" s="248">
        <f t="shared" ref="BB154" si="2754">+(BB153-AX153)*10000</f>
        <v>-2820.2432692374045</v>
      </c>
      <c r="BC154" s="248">
        <f t="shared" ref="BC154" si="2755">+(BC153-AY153)*10000</f>
        <v>-2179.2031579739373</v>
      </c>
      <c r="BD154" s="248">
        <f t="shared" ref="BD154" si="2756">+(BD153-AZ153)*10000</f>
        <v>313.45287153187297</v>
      </c>
      <c r="BE154" s="248">
        <f t="shared" ref="BE154" si="2757">+(BE153-BA153)*10000</f>
        <v>-530.9191269956209</v>
      </c>
      <c r="BF154" s="248">
        <f t="shared" ref="BF154" si="2758">+(BF153-BB153)*10000</f>
        <v>1603.381907371147</v>
      </c>
      <c r="BG154" s="248">
        <f t="shared" ref="BG154" si="2759">+(BG153-BC153)*10000</f>
        <v>1399.2423764740486</v>
      </c>
      <c r="BH154" s="248">
        <f t="shared" ref="BH154" si="2760">+(BH153-BD153)*10000</f>
        <v>-642.46192149428668</v>
      </c>
      <c r="BI154" s="248">
        <f t="shared" ref="BI154" si="2761">+(BI153-BE153)*10000</f>
        <v>1081.642894556144</v>
      </c>
      <c r="BJ154" s="248">
        <f t="shared" ref="BJ154" si="2762">+(BJ153-BF153)*10000</f>
        <v>448.36817852323298</v>
      </c>
      <c r="BK154" s="248">
        <f t="shared" ref="BK154:BT154" si="2763">+(BK153-BG153)*10000</f>
        <v>603.34468798245837</v>
      </c>
      <c r="BL154" s="248">
        <f t="shared" si="2763"/>
        <v>605.14030516127525</v>
      </c>
      <c r="BM154" s="248">
        <f t="shared" si="2763"/>
        <v>56.139830035253354</v>
      </c>
      <c r="BN154" s="248">
        <f t="shared" si="2763"/>
        <v>-180.74327039066307</v>
      </c>
      <c r="BO154" s="248">
        <f t="shared" si="2763"/>
        <v>87.453166173532821</v>
      </c>
      <c r="BP154" s="248">
        <f t="shared" si="2763"/>
        <v>-103.12836625090304</v>
      </c>
      <c r="BQ154" s="248">
        <f t="shared" si="2763"/>
        <v>190.55910944249521</v>
      </c>
      <c r="BR154" s="248">
        <f t="shared" si="2763"/>
        <v>44.224259377815265</v>
      </c>
      <c r="BS154" s="248">
        <f t="shared" si="2763"/>
        <v>-38.697620049157337</v>
      </c>
      <c r="BT154" s="248">
        <f t="shared" si="2763"/>
        <v>312.4841776456272</v>
      </c>
    </row>
    <row r="155" spans="1:72">
      <c r="A155" s="34" t="s">
        <v>365</v>
      </c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>
        <f t="shared" ref="S155:AT155" si="2764">+S159-S151</f>
        <v>-584.80000000000007</v>
      </c>
      <c r="T155" s="34">
        <f t="shared" si="2764"/>
        <v>-449.23299999999983</v>
      </c>
      <c r="U155" s="34">
        <f t="shared" si="2764"/>
        <v>-320.85099999999989</v>
      </c>
      <c r="V155" s="34">
        <f t="shared" si="2764"/>
        <v>-548.25600000000031</v>
      </c>
      <c r="W155" s="34">
        <f t="shared" si="2764"/>
        <v>-535.23399999999992</v>
      </c>
      <c r="X155" s="34">
        <f t="shared" si="2764"/>
        <v>-219.5330000000001</v>
      </c>
      <c r="Y155" s="34">
        <f t="shared" si="2764"/>
        <v>-691.45499999999993</v>
      </c>
      <c r="Z155" s="34">
        <f t="shared" si="2764"/>
        <v>-760.09599999999978</v>
      </c>
      <c r="AA155" s="34">
        <f t="shared" si="2764"/>
        <v>-533.88800000000015</v>
      </c>
      <c r="AB155" s="34">
        <f t="shared" si="2764"/>
        <v>-238.39699999999985</v>
      </c>
      <c r="AC155" s="34">
        <f t="shared" si="2764"/>
        <v>-307.42699999999979</v>
      </c>
      <c r="AD155" s="34">
        <f t="shared" si="2764"/>
        <v>-709.8420000000001</v>
      </c>
      <c r="AE155" s="34">
        <f t="shared" si="2764"/>
        <v>-453.54199999999992</v>
      </c>
      <c r="AF155" s="34">
        <f t="shared" si="2764"/>
        <v>-486.95400000000029</v>
      </c>
      <c r="AG155" s="34">
        <f t="shared" si="2764"/>
        <v>-245.62199999999976</v>
      </c>
      <c r="AH155" s="34">
        <f t="shared" si="2764"/>
        <v>-410.52600000000029</v>
      </c>
      <c r="AI155" s="34">
        <f t="shared" si="2764"/>
        <v>-652.5870000000001</v>
      </c>
      <c r="AJ155" s="34">
        <f t="shared" si="2764"/>
        <v>-117.286</v>
      </c>
      <c r="AK155" s="34">
        <f t="shared" si="2764"/>
        <v>-336.68499999999972</v>
      </c>
      <c r="AL155" s="34">
        <f t="shared" si="2764"/>
        <v>-361.16500000000042</v>
      </c>
      <c r="AM155" s="34">
        <f t="shared" si="2764"/>
        <v>-334.06199999999995</v>
      </c>
      <c r="AN155" s="34">
        <f t="shared" si="2764"/>
        <v>-329.57399999999996</v>
      </c>
      <c r="AO155" s="34">
        <f t="shared" si="2764"/>
        <v>-355.92000000000013</v>
      </c>
      <c r="AP155" s="34">
        <f t="shared" si="2764"/>
        <v>-431.64799999999991</v>
      </c>
      <c r="AQ155" s="34">
        <f t="shared" si="2764"/>
        <v>-442.81699999999995</v>
      </c>
      <c r="AR155" s="34">
        <f t="shared" si="2764"/>
        <v>-65.220999999999975</v>
      </c>
      <c r="AS155" s="34">
        <f t="shared" si="2764"/>
        <v>-85.851000000000184</v>
      </c>
      <c r="AT155" s="34">
        <f t="shared" si="2764"/>
        <v>-350.91299999999984</v>
      </c>
      <c r="AU155" s="34"/>
      <c r="AV155" s="34">
        <f t="shared" ref="AV155:BK155" si="2765">+AV159-AV151</f>
        <v>-442.81699999999995</v>
      </c>
      <c r="AW155" s="34">
        <f t="shared" si="2765"/>
        <v>-65.220999999999975</v>
      </c>
      <c r="AX155" s="34">
        <f t="shared" si="2765"/>
        <v>-85.851000000000184</v>
      </c>
      <c r="AY155" s="34">
        <f t="shared" si="2765"/>
        <v>-350.91299999999984</v>
      </c>
      <c r="AZ155" s="34">
        <f t="shared" si="2765"/>
        <v>-467.63</v>
      </c>
      <c r="BA155" s="34">
        <f t="shared" si="2765"/>
        <v>-468.68200000000007</v>
      </c>
      <c r="BB155" s="34">
        <f t="shared" si="2765"/>
        <v>-515.23899999999981</v>
      </c>
      <c r="BC155" s="34">
        <f t="shared" si="2765"/>
        <v>-518.65800000000013</v>
      </c>
      <c r="BD155" s="34">
        <f t="shared" si="2765"/>
        <v>-457.31900000000002</v>
      </c>
      <c r="BE155" s="34">
        <f t="shared" si="2765"/>
        <v>-65.390999999999991</v>
      </c>
      <c r="BF155" s="34">
        <f t="shared" si="2765"/>
        <v>-534.97899999999993</v>
      </c>
      <c r="BG155" s="34">
        <f t="shared" si="2765"/>
        <v>-361.98899999999992</v>
      </c>
      <c r="BH155" s="34">
        <f t="shared" si="2765"/>
        <v>-320.90799999999996</v>
      </c>
      <c r="BI155" s="34">
        <f t="shared" si="2765"/>
        <v>-125.13200000000006</v>
      </c>
      <c r="BJ155" s="34">
        <f t="shared" si="2765"/>
        <v>-126.3669999999999</v>
      </c>
      <c r="BK155" s="34">
        <f t="shared" si="2765"/>
        <v>-352.721</v>
      </c>
      <c r="BL155" s="34">
        <f t="shared" ref="BL155:BM155" si="2766">+BL159-BL151</f>
        <v>-372.25799999999992</v>
      </c>
      <c r="BM155" s="34">
        <f t="shared" si="2766"/>
        <v>-397.71099999999984</v>
      </c>
      <c r="BN155" s="34">
        <f t="shared" ref="BN155:BP155" si="2767">+BN159-BN151</f>
        <v>-382.57199999999995</v>
      </c>
      <c r="BO155" s="34">
        <f t="shared" si="2767"/>
        <v>-775.58799999999997</v>
      </c>
      <c r="BP155" s="34">
        <f t="shared" si="2767"/>
        <v>-502.57400000000007</v>
      </c>
      <c r="BQ155" s="34">
        <f t="shared" ref="BQ155:BR155" si="2768">+BQ159-BQ151</f>
        <v>-508.72499999999991</v>
      </c>
      <c r="BR155" s="34">
        <f t="shared" si="2768"/>
        <v>-513.53199999999981</v>
      </c>
      <c r="BS155" s="34">
        <f t="shared" ref="BS155:BT155" si="2769">+BS159-BS151</f>
        <v>-584.96499999999992</v>
      </c>
      <c r="BT155" s="34">
        <f t="shared" si="2769"/>
        <v>-656.72000000000014</v>
      </c>
    </row>
    <row r="156" spans="1:72">
      <c r="A156" s="253" t="s">
        <v>58</v>
      </c>
      <c r="B156" s="34"/>
      <c r="C156" s="34"/>
      <c r="D156" s="34"/>
      <c r="E156" s="34"/>
      <c r="F156" s="34"/>
      <c r="G156" s="254"/>
      <c r="H156" s="254"/>
      <c r="I156" s="254"/>
      <c r="J156" s="254"/>
      <c r="K156" s="254"/>
      <c r="L156" s="254"/>
      <c r="M156" s="254"/>
      <c r="N156" s="254"/>
      <c r="O156" s="254"/>
      <c r="P156" s="254"/>
      <c r="Q156" s="254"/>
      <c r="R156" s="254"/>
      <c r="S156" s="254"/>
      <c r="T156" s="254"/>
      <c r="U156" s="254"/>
      <c r="V156" s="254"/>
      <c r="W156" s="254">
        <f t="shared" ref="W156" si="2770">+W155/S155-1</f>
        <v>-8.4757181942544668E-2</v>
      </c>
      <c r="X156" s="254">
        <f t="shared" ref="X156" si="2771">+X155/T155-1</f>
        <v>-0.51131595408173447</v>
      </c>
      <c r="Y156" s="254">
        <f t="shared" ref="Y156" si="2772">+Y155/U155-1</f>
        <v>1.1550657470289951</v>
      </c>
      <c r="Z156" s="254">
        <f t="shared" ref="Z156" si="2773">+Z155/V155-1</f>
        <v>0.38638884024980902</v>
      </c>
      <c r="AA156" s="254">
        <f t="shared" ref="AA156" si="2774">+AA155/W155-1</f>
        <v>-2.5147879245335236E-3</v>
      </c>
      <c r="AB156" s="254">
        <f t="shared" ref="AB156" si="2775">+AB155/X155-1</f>
        <v>8.5927855948762843E-2</v>
      </c>
      <c r="AC156" s="254">
        <f t="shared" ref="AC156" si="2776">+AC155/Y155-1</f>
        <v>-0.55539116789957432</v>
      </c>
      <c r="AD156" s="254">
        <f t="shared" ref="AD156" si="2777">+AD155/Z155-1</f>
        <v>-6.6115332800066984E-2</v>
      </c>
      <c r="AE156" s="254">
        <f t="shared" ref="AE156" si="2778">+AE155/AA155-1</f>
        <v>-0.15049223807240508</v>
      </c>
      <c r="AF156" s="254">
        <f t="shared" ref="AF156" si="2779">+AF155/AB155-1</f>
        <v>1.0426179859645912</v>
      </c>
      <c r="AG156" s="254">
        <f t="shared" ref="AG156" si="2780">+AG155/AC155-1</f>
        <v>-0.20103959639198921</v>
      </c>
      <c r="AH156" s="254">
        <f t="shared" ref="AH156" si="2781">+AH155/AD155-1</f>
        <v>-0.42166566644408154</v>
      </c>
      <c r="AI156" s="254">
        <f t="shared" ref="AI156" si="2782">+AI155/AE155-1</f>
        <v>0.43886784465385831</v>
      </c>
      <c r="AJ156" s="254">
        <f t="shared" ref="AJ156" si="2783">+AJ155/AF155-1</f>
        <v>-0.75914357413636624</v>
      </c>
      <c r="AK156" s="254">
        <f t="shared" ref="AK156" si="2784">+AK155/AG155-1</f>
        <v>0.37074447728623672</v>
      </c>
      <c r="AL156" s="254">
        <f t="shared" ref="AL156" si="2785">+AL155/AH155-1</f>
        <v>-0.12023842582442978</v>
      </c>
      <c r="AM156" s="254">
        <f t="shared" ref="AM156" si="2786">+AM155/AI155-1</f>
        <v>-0.48809584009488405</v>
      </c>
      <c r="AN156" s="254">
        <f t="shared" ref="AN156" si="2787">+AN155/AJ155-1</f>
        <v>1.8100028988967134</v>
      </c>
      <c r="AO156" s="254">
        <f t="shared" ref="AO156" si="2788">+AO155/AK155-1</f>
        <v>5.713055229665831E-2</v>
      </c>
      <c r="AP156" s="254">
        <f t="shared" ref="AP156" si="2789">+AP155/AL155-1</f>
        <v>0.195154569241204</v>
      </c>
      <c r="AQ156" s="254">
        <f t="shared" ref="AQ156" si="2790">+AQ155/AM155-1</f>
        <v>0.3255533403978903</v>
      </c>
      <c r="AR156" s="254">
        <f t="shared" ref="AR156" si="2791">+AR155/AN155-1</f>
        <v>-0.80210514178909742</v>
      </c>
      <c r="AS156" s="254">
        <f t="shared" ref="AS156" si="2792">+AS155/AO155-1</f>
        <v>-0.75879130141604811</v>
      </c>
      <c r="AT156" s="254">
        <f t="shared" ref="AT156" si="2793">+AT155/AP155-1</f>
        <v>-0.18703897620283216</v>
      </c>
      <c r="AU156" s="44"/>
      <c r="AV156" s="34"/>
      <c r="AW156" s="34"/>
      <c r="AX156" s="34"/>
      <c r="AY156" s="34"/>
      <c r="AZ156" s="254">
        <f t="shared" ref="AZ156" si="2794">+AZ155/AV155-1</f>
        <v>5.6034434089025531E-2</v>
      </c>
      <c r="BA156" s="254">
        <f t="shared" ref="BA156" si="2795">+BA155/AW155-1</f>
        <v>6.1860597046963441</v>
      </c>
      <c r="BB156" s="254">
        <f t="shared" ref="BB156" si="2796">+BB155/AX155-1</f>
        <v>5.0015491956995106</v>
      </c>
      <c r="BC156" s="254">
        <f t="shared" ref="BC156" si="2797">+BC155/AY155-1</f>
        <v>0.47802446760308204</v>
      </c>
      <c r="BD156" s="254">
        <f t="shared" ref="BD156" si="2798">+BD155/AZ155-1</f>
        <v>-2.2049483566067174E-2</v>
      </c>
      <c r="BE156" s="254">
        <f t="shared" ref="BE156" si="2799">+BE155/BA155-1</f>
        <v>-0.86047896014781888</v>
      </c>
      <c r="BF156" s="254">
        <f t="shared" ref="BF156" si="2800">+BF155/BB155-1</f>
        <v>3.8312317196485868E-2</v>
      </c>
      <c r="BG156" s="254">
        <f t="shared" ref="BG156" si="2801">+BG155/BC155-1</f>
        <v>-0.30206610136159118</v>
      </c>
      <c r="BH156" s="254">
        <f t="shared" ref="BH156" si="2802">+BH155/BD155-1</f>
        <v>-0.29828412989619946</v>
      </c>
      <c r="BI156" s="254">
        <f t="shared" ref="BI156" si="2803">+BI155/BE155-1</f>
        <v>0.91359667232493891</v>
      </c>
      <c r="BJ156" s="254">
        <f t="shared" ref="BJ156" si="2804">+BJ155/BF155-1</f>
        <v>-0.76379072823419247</v>
      </c>
      <c r="BK156" s="254">
        <f t="shared" ref="BK156:BT156" si="2805">+BK155/BG155-1</f>
        <v>-2.5602987936097277E-2</v>
      </c>
      <c r="BL156" s="254">
        <f t="shared" si="2805"/>
        <v>0.16001470826529718</v>
      </c>
      <c r="BM156" s="254">
        <f t="shared" si="2805"/>
        <v>2.1783316817440754</v>
      </c>
      <c r="BN156" s="254">
        <f t="shared" si="2805"/>
        <v>2.0274676141714232</v>
      </c>
      <c r="BO156" s="254">
        <f t="shared" si="2805"/>
        <v>1.198871062397759</v>
      </c>
      <c r="BP156" s="254">
        <f t="shared" si="2805"/>
        <v>0.35006903814021495</v>
      </c>
      <c r="BQ156" s="254">
        <f t="shared" si="2805"/>
        <v>0.27913233478581212</v>
      </c>
      <c r="BR156" s="254">
        <f t="shared" si="2805"/>
        <v>0.3423146492686342</v>
      </c>
      <c r="BS156" s="254">
        <f t="shared" si="2805"/>
        <v>-0.24577868662227886</v>
      </c>
      <c r="BT156" s="254">
        <f t="shared" si="2805"/>
        <v>0.30671304126357524</v>
      </c>
    </row>
    <row r="157" spans="1:72">
      <c r="A157" s="244" t="s">
        <v>366</v>
      </c>
      <c r="B157" s="34"/>
      <c r="C157" s="247"/>
      <c r="D157" s="247"/>
      <c r="E157" s="247"/>
      <c r="F157" s="247"/>
      <c r="G157" s="247"/>
      <c r="H157" s="247"/>
      <c r="I157" s="247"/>
      <c r="J157" s="247"/>
      <c r="K157" s="247"/>
      <c r="L157" s="247"/>
      <c r="M157" s="247"/>
      <c r="N157" s="247"/>
      <c r="O157" s="247"/>
      <c r="P157" s="247"/>
      <c r="Q157" s="247"/>
      <c r="R157" s="247"/>
      <c r="S157" s="247">
        <f t="shared" ref="S157:AT157" si="2806">+S155/S147</f>
        <v>-0.35532979502307399</v>
      </c>
      <c r="T157" s="247">
        <f t="shared" si="2806"/>
        <v>-0.28714684907298904</v>
      </c>
      <c r="U157" s="247">
        <f t="shared" si="2806"/>
        <v>-0.23863862864958241</v>
      </c>
      <c r="V157" s="247">
        <f t="shared" si="2806"/>
        <v>-0.64249979784769351</v>
      </c>
      <c r="W157" s="247">
        <f t="shared" si="2806"/>
        <v>-0.35903094634062571</v>
      </c>
      <c r="X157" s="247">
        <f t="shared" si="2806"/>
        <v>-0.23594307694457201</v>
      </c>
      <c r="Y157" s="247">
        <f t="shared" si="2806"/>
        <v>-0.71121175123763003</v>
      </c>
      <c r="Z157" s="247">
        <f t="shared" si="2806"/>
        <v>-0.71442294135892392</v>
      </c>
      <c r="AA157" s="247">
        <f t="shared" si="2806"/>
        <v>-0.36130663434527188</v>
      </c>
      <c r="AB157" s="247">
        <f t="shared" si="2806"/>
        <v>-0.30714732047953702</v>
      </c>
      <c r="AC157" s="247">
        <f t="shared" si="2806"/>
        <v>-0.41028176701939245</v>
      </c>
      <c r="AD157" s="247">
        <f t="shared" si="2806"/>
        <v>-0.6862255477733793</v>
      </c>
      <c r="AE157" s="247">
        <f t="shared" si="2806"/>
        <v>-0.36163961066144013</v>
      </c>
      <c r="AF157" s="247">
        <f t="shared" si="2806"/>
        <v>-0.55268605828381034</v>
      </c>
      <c r="AG157" s="247">
        <f t="shared" si="2806"/>
        <v>-0.34814469389114622</v>
      </c>
      <c r="AH157" s="247">
        <f t="shared" si="2806"/>
        <v>-0.37785235146418888</v>
      </c>
      <c r="AI157" s="247">
        <f t="shared" si="2806"/>
        <v>-0.52316196217702571</v>
      </c>
      <c r="AJ157" s="247">
        <f t="shared" si="2806"/>
        <v>-0.22062538679889468</v>
      </c>
      <c r="AK157" s="247">
        <f t="shared" si="2806"/>
        <v>-0.44335309439219578</v>
      </c>
      <c r="AL157" s="247">
        <f t="shared" si="2806"/>
        <v>-0.35769748062284246</v>
      </c>
      <c r="AM157" s="247">
        <f t="shared" si="2806"/>
        <v>-0.30290325125332423</v>
      </c>
      <c r="AN157" s="247">
        <f t="shared" si="2806"/>
        <v>-0.58728436178572763</v>
      </c>
      <c r="AO157" s="247">
        <f t="shared" si="2806"/>
        <v>-0.70319770026375839</v>
      </c>
      <c r="AP157" s="247">
        <f t="shared" si="2806"/>
        <v>-0.38198971857497216</v>
      </c>
      <c r="AQ157" s="247">
        <f t="shared" si="2806"/>
        <v>-0.36855592879519794</v>
      </c>
      <c r="AR157" s="247">
        <f t="shared" si="2806"/>
        <v>-1.1091818166357723</v>
      </c>
      <c r="AS157" s="247">
        <f t="shared" si="2806"/>
        <v>-0.3727158666139912</v>
      </c>
      <c r="AT157" s="247">
        <f t="shared" si="2806"/>
        <v>-0.36827108953410009</v>
      </c>
      <c r="AU157" s="44"/>
      <c r="AV157" s="247">
        <f t="shared" ref="AV157:BK157" si="2807">+AV155/AV147</f>
        <v>-0.36855592879519794</v>
      </c>
      <c r="AW157" s="247">
        <f t="shared" si="2807"/>
        <v>-1.1091818166357723</v>
      </c>
      <c r="AX157" s="247">
        <f t="shared" si="2807"/>
        <v>-0.3727158666139912</v>
      </c>
      <c r="AY157" s="247">
        <f t="shared" si="2807"/>
        <v>-0.36827108953410009</v>
      </c>
      <c r="AZ157" s="247">
        <f t="shared" si="2807"/>
        <v>-1.0895589852560159</v>
      </c>
      <c r="BA157" s="247">
        <f t="shared" si="2807"/>
        <v>-1.6402393784559393</v>
      </c>
      <c r="BB157" s="247">
        <f t="shared" si="2807"/>
        <v>-1.256058585627116</v>
      </c>
      <c r="BC157" s="247">
        <f t="shared" si="2807"/>
        <v>-0.64190267091253617</v>
      </c>
      <c r="BD157" s="247">
        <f t="shared" si="2807"/>
        <v>-0.52235836201254382</v>
      </c>
      <c r="BE157" s="247">
        <f t="shared" si="2807"/>
        <v>-9.8401433788841169E-2</v>
      </c>
      <c r="BF157" s="247">
        <f t="shared" si="2807"/>
        <v>-0.69497558396478998</v>
      </c>
      <c r="BG157" s="247">
        <f t="shared" si="2807"/>
        <v>-0.26806295672058694</v>
      </c>
      <c r="BH157" s="247">
        <f t="shared" si="2807"/>
        <v>-0.22332517255249645</v>
      </c>
      <c r="BI157" s="247">
        <f t="shared" si="2807"/>
        <v>-0.1157661695822845</v>
      </c>
      <c r="BJ157" s="247">
        <f t="shared" si="2807"/>
        <v>-0.1204298103497569</v>
      </c>
      <c r="BK157" s="247">
        <f t="shared" si="2807"/>
        <v>-0.29529943438497319</v>
      </c>
      <c r="BL157" s="247">
        <f t="shared" ref="BL157:BM157" si="2808">+BL155/BL147</f>
        <v>-0.21911746268314086</v>
      </c>
      <c r="BM157" s="247">
        <f t="shared" si="2808"/>
        <v>-0.30138297388642177</v>
      </c>
      <c r="BN157" s="247">
        <f t="shared" ref="BN157:BP157" si="2809">+BN155/BN147</f>
        <v>-0.29609712944323313</v>
      </c>
      <c r="BO157" s="247">
        <f t="shared" si="2809"/>
        <v>-0.41271167365261335</v>
      </c>
      <c r="BP157" s="247">
        <f t="shared" si="2809"/>
        <v>-0.27205956388100649</v>
      </c>
      <c r="BQ157" s="247">
        <f t="shared" ref="BQ157:BR157" si="2810">+BQ155/BQ147</f>
        <v>-0.36083907453262387</v>
      </c>
      <c r="BR157" s="247">
        <f t="shared" si="2810"/>
        <v>-0.3675773331653629</v>
      </c>
      <c r="BS157" s="247">
        <f t="shared" ref="BS157:BT157" si="2811">+BS155/BS147</f>
        <v>-0.23036230873861802</v>
      </c>
      <c r="BT157" s="247">
        <f t="shared" si="2811"/>
        <v>-0.27887217962099681</v>
      </c>
    </row>
    <row r="158" spans="1:72">
      <c r="A158" s="244" t="s">
        <v>371</v>
      </c>
      <c r="B158" s="34"/>
      <c r="C158" s="247"/>
      <c r="D158" s="247"/>
      <c r="E158" s="247"/>
      <c r="F158" s="247"/>
      <c r="G158" s="248"/>
      <c r="H158" s="248"/>
      <c r="I158" s="248"/>
      <c r="J158" s="248"/>
      <c r="K158" s="248"/>
      <c r="L158" s="248"/>
      <c r="M158" s="248"/>
      <c r="N158" s="248"/>
      <c r="O158" s="248"/>
      <c r="P158" s="248"/>
      <c r="Q158" s="248"/>
      <c r="R158" s="248"/>
      <c r="S158" s="248"/>
      <c r="T158" s="248"/>
      <c r="U158" s="248"/>
      <c r="V158" s="248"/>
      <c r="W158" s="248">
        <f t="shared" ref="W158" si="2812">+(W157-S157)*10000</f>
        <v>-37.011513175517209</v>
      </c>
      <c r="X158" s="248">
        <f t="shared" ref="X158" si="2813">+(X157-T157)*10000</f>
        <v>512.0377212841704</v>
      </c>
      <c r="Y158" s="248">
        <f t="shared" ref="Y158" si="2814">+(Y157-U157)*10000</f>
        <v>-4725.7312258804759</v>
      </c>
      <c r="Z158" s="248">
        <f t="shared" ref="Z158" si="2815">+(Z157-V157)*10000</f>
        <v>-719.2314351123041</v>
      </c>
      <c r="AA158" s="248">
        <f t="shared" ref="AA158" si="2816">+(AA157-W157)*10000</f>
        <v>-22.756880046461703</v>
      </c>
      <c r="AB158" s="248">
        <f t="shared" ref="AB158" si="2817">+(AB157-X157)*10000</f>
        <v>-712.04243534965019</v>
      </c>
      <c r="AC158" s="248">
        <f t="shared" ref="AC158" si="2818">+(AC157-Y157)*10000</f>
        <v>3009.2998421823759</v>
      </c>
      <c r="AD158" s="248">
        <f t="shared" ref="AD158" si="2819">+(AD157-Z157)*10000</f>
        <v>281.97393585544626</v>
      </c>
      <c r="AE158" s="248">
        <f t="shared" ref="AE158" si="2820">+(AE157-AA157)*10000</f>
        <v>-3.3297631616824308</v>
      </c>
      <c r="AF158" s="248">
        <f t="shared" ref="AF158" si="2821">+(AF157-AB157)*10000</f>
        <v>-2455.3873780427334</v>
      </c>
      <c r="AG158" s="248">
        <f t="shared" ref="AG158" si="2822">+(AG157-AC157)*10000</f>
        <v>621.37073128246232</v>
      </c>
      <c r="AH158" s="248">
        <f t="shared" ref="AH158" si="2823">+(AH157-AD157)*10000</f>
        <v>3083.7319630919042</v>
      </c>
      <c r="AI158" s="248">
        <f t="shared" ref="AI158" si="2824">+(AI157-AE157)*10000</f>
        <v>-1615.2235151558559</v>
      </c>
      <c r="AJ158" s="248">
        <f t="shared" ref="AJ158" si="2825">+(AJ157-AF157)*10000</f>
        <v>3320.606714849157</v>
      </c>
      <c r="AK158" s="248">
        <f t="shared" ref="AK158" si="2826">+(AK157-AG157)*10000</f>
        <v>-952.08400501049562</v>
      </c>
      <c r="AL158" s="248">
        <f t="shared" ref="AL158" si="2827">+(AL157-AH157)*10000</f>
        <v>201.54870841346428</v>
      </c>
      <c r="AM158" s="248">
        <f t="shared" ref="AM158" si="2828">+(AM157-AI157)*10000</f>
        <v>2202.5871092370148</v>
      </c>
      <c r="AN158" s="248">
        <f t="shared" ref="AN158" si="2829">+(AN157-AJ157)*10000</f>
        <v>-3666.5897498683298</v>
      </c>
      <c r="AO158" s="248">
        <f t="shared" ref="AO158" si="2830">+(AO157-AK157)*10000</f>
        <v>-2598.4460587156259</v>
      </c>
      <c r="AP158" s="248">
        <f t="shared" ref="AP158" si="2831">+(AP157-AL157)*10000</f>
        <v>-242.92237952129702</v>
      </c>
      <c r="AQ158" s="248">
        <f t="shared" ref="AQ158" si="2832">+(AQ157-AM157)*10000</f>
        <v>-656.52677541873709</v>
      </c>
      <c r="AR158" s="248">
        <f t="shared" ref="AR158" si="2833">+(AR157-AN157)*10000</f>
        <v>-5218.9745485004469</v>
      </c>
      <c r="AS158" s="248">
        <f t="shared" ref="AS158" si="2834">+(AS157-AO157)*10000</f>
        <v>3304.8183364976717</v>
      </c>
      <c r="AT158" s="248">
        <f t="shared" ref="AT158" si="2835">+(AT157-AP157)*10000</f>
        <v>137.18629040872065</v>
      </c>
      <c r="AU158" s="44"/>
      <c r="AV158" s="247"/>
      <c r="AW158" s="247"/>
      <c r="AX158" s="247"/>
      <c r="AY158" s="247"/>
      <c r="AZ158" s="248">
        <f t="shared" ref="AZ158" si="2836">+(AZ157-AV157)*10000</f>
        <v>-7210.0305646081797</v>
      </c>
      <c r="BA158" s="248">
        <f t="shared" ref="BA158" si="2837">+(BA157-AW157)*10000</f>
        <v>-5310.5756182016694</v>
      </c>
      <c r="BB158" s="248">
        <f t="shared" ref="BB158" si="2838">+(BB157-AX157)*10000</f>
        <v>-8833.4271901312495</v>
      </c>
      <c r="BC158" s="248">
        <f t="shared" ref="BC158" si="2839">+(BC157-AY157)*10000</f>
        <v>-2736.3158137843607</v>
      </c>
      <c r="BD158" s="248">
        <f t="shared" ref="BD158" si="2840">+(BD157-AZ157)*10000</f>
        <v>5672.0062324347209</v>
      </c>
      <c r="BE158" s="248">
        <f t="shared" ref="BE158" si="2841">+(BE157-BA157)*10000</f>
        <v>15418.379446670981</v>
      </c>
      <c r="BF158" s="248">
        <f t="shared" ref="BF158" si="2842">+(BF157-BB157)*10000</f>
        <v>5610.8300166232602</v>
      </c>
      <c r="BG158" s="248">
        <f t="shared" ref="BG158" si="2843">+(BG157-BC157)*10000</f>
        <v>3738.3971419194922</v>
      </c>
      <c r="BH158" s="248">
        <f t="shared" ref="BH158" si="2844">+(BH157-BD157)*10000</f>
        <v>2990.3318946004738</v>
      </c>
      <c r="BI158" s="248">
        <f t="shared" ref="BI158" si="2845">+(BI157-BE157)*10000</f>
        <v>-173.6473579344333</v>
      </c>
      <c r="BJ158" s="248">
        <f t="shared" ref="BJ158" si="2846">+(BJ157-BF157)*10000</f>
        <v>5745.4577361503316</v>
      </c>
      <c r="BK158" s="248">
        <f t="shared" ref="BK158:BT158" si="2847">+(BK157-BG157)*10000</f>
        <v>-272.36477664386251</v>
      </c>
      <c r="BL158" s="248">
        <f t="shared" si="2847"/>
        <v>42.077098693555911</v>
      </c>
      <c r="BM158" s="248">
        <f t="shared" si="2847"/>
        <v>-1856.1680430413726</v>
      </c>
      <c r="BN158" s="248">
        <f t="shared" si="2847"/>
        <v>-1756.6731909347623</v>
      </c>
      <c r="BO158" s="248">
        <f t="shared" si="2847"/>
        <v>-1174.1223926764017</v>
      </c>
      <c r="BP158" s="248">
        <f t="shared" si="2847"/>
        <v>-529.42101197865634</v>
      </c>
      <c r="BQ158" s="248">
        <f t="shared" si="2847"/>
        <v>-594.56100646202106</v>
      </c>
      <c r="BR158" s="248">
        <f t="shared" si="2847"/>
        <v>-714.80203722129761</v>
      </c>
      <c r="BS158" s="248">
        <f t="shared" si="2847"/>
        <v>1823.4936491399533</v>
      </c>
      <c r="BT158" s="248">
        <f t="shared" si="2847"/>
        <v>-68.126157399903136</v>
      </c>
    </row>
    <row r="159" spans="1:72">
      <c r="A159" s="249" t="s">
        <v>47</v>
      </c>
      <c r="B159" s="249"/>
      <c r="C159" s="255"/>
      <c r="D159" s="255"/>
      <c r="E159" s="255"/>
      <c r="F159" s="255"/>
      <c r="G159" s="255"/>
      <c r="H159" s="255"/>
      <c r="I159" s="255"/>
      <c r="J159" s="255"/>
      <c r="K159" s="255"/>
      <c r="L159" s="255"/>
      <c r="M159" s="255"/>
      <c r="N159" s="255"/>
      <c r="O159" s="255"/>
      <c r="P159" s="255"/>
      <c r="Q159" s="255"/>
      <c r="R159" s="251"/>
      <c r="S159" s="34">
        <f>+'Country (Q)'!S70</f>
        <v>143.12</v>
      </c>
      <c r="T159" s="34">
        <f>+'Country (Q)'!T70</f>
        <v>200.64910289821216</v>
      </c>
      <c r="U159" s="34">
        <f>+'Country (Q)'!U70</f>
        <v>258.9148971017878</v>
      </c>
      <c r="V159" s="34">
        <f>+'Country (Q)'!V70</f>
        <v>10.565000000000055</v>
      </c>
      <c r="W159" s="34">
        <f>+'Country (Q)'!W70</f>
        <v>132.69800000000001</v>
      </c>
      <c r="X159" s="34">
        <f>+'Country (Q)'!X70</f>
        <v>168.07399999999998</v>
      </c>
      <c r="Y159" s="34">
        <f>+'Country (Q)'!Y70</f>
        <v>-275.56599999999997</v>
      </c>
      <c r="Z159" s="34">
        <f>+'Country (Q)'!Z70</f>
        <v>-319.512</v>
      </c>
      <c r="AA159" s="34">
        <f>+'Country (Q)'!AA70</f>
        <v>60.779000000000003</v>
      </c>
      <c r="AB159" s="34">
        <f>+'Country (Q)'!AB70</f>
        <v>79.628000000000014</v>
      </c>
      <c r="AC159" s="34">
        <f>+'Country (Q)'!AC70</f>
        <v>-6.7350000000000136</v>
      </c>
      <c r="AD159" s="34">
        <f>+'Country (Q)'!AD70</f>
        <v>-240.50799999999998</v>
      </c>
      <c r="AE159" s="34">
        <f>+'Country (Q)'!AE70</f>
        <v>53.923000000000002</v>
      </c>
      <c r="AF159" s="34">
        <f>+'Country (Q)'!AF70</f>
        <v>-137.63900000000001</v>
      </c>
      <c r="AG159" s="34">
        <f>+'Country (Q)'!AG70</f>
        <v>59.051999999999992</v>
      </c>
      <c r="AH159" s="34">
        <f>+'Country (Q)'!AH70</f>
        <v>87.03</v>
      </c>
      <c r="AI159" s="34">
        <f>+'Country (Q)'!AI70</f>
        <v>-89.210999999999999</v>
      </c>
      <c r="AJ159" s="34">
        <f>+'Country (Q)'!AJ70</f>
        <v>95.786000000000001</v>
      </c>
      <c r="AK159" s="34">
        <f>+'Country (Q)'!AK70</f>
        <v>-8.6829999999999998</v>
      </c>
      <c r="AL159" s="34">
        <f>+'Country (Q)'!AL70</f>
        <v>112.509</v>
      </c>
      <c r="AM159" s="34">
        <f>+'Country (Q)'!AM70</f>
        <v>131.84800000000001</v>
      </c>
      <c r="AN159" s="34">
        <f>+'Country (Q)'!AN70</f>
        <v>-92.658000000000015</v>
      </c>
      <c r="AO159" s="34">
        <f>+'Country (Q)'!AO70</f>
        <v>-137.68099999999998</v>
      </c>
      <c r="AP159" s="34">
        <f>+'Country (Q)'!AP70</f>
        <v>98.085999999999999</v>
      </c>
      <c r="AQ159" s="34">
        <f>+'Country (Q)'!AQ70</f>
        <v>100.24299999999999</v>
      </c>
      <c r="AR159" s="34">
        <f>+'Country (Q)'!AR70</f>
        <v>-26.205999999999989</v>
      </c>
      <c r="AS159" s="34">
        <f>+'Country (Q)'!AS70</f>
        <v>46.208999999999989</v>
      </c>
      <c r="AT159" s="34">
        <f>+'Country (Q)'!AT70</f>
        <v>113.41500000000001</v>
      </c>
      <c r="AU159" s="44"/>
      <c r="AV159" s="34">
        <f>+'Country (Q)'!AV70</f>
        <v>100.24299999999999</v>
      </c>
      <c r="AW159" s="34">
        <f>+'Country (Q)'!AW70</f>
        <v>-26.205999999999989</v>
      </c>
      <c r="AX159" s="34">
        <f>+'Country (Q)'!AX70</f>
        <v>46.208999999999989</v>
      </c>
      <c r="AY159" s="34">
        <f>+'Country (Q)'!AY70</f>
        <v>113.41500000000001</v>
      </c>
      <c r="AZ159" s="34">
        <f>+'Country (Q)'!AZ70</f>
        <v>-274.71199999999999</v>
      </c>
      <c r="BA159" s="34">
        <f>+'Country (Q)'!BA70</f>
        <v>-354.22900000000004</v>
      </c>
      <c r="BB159" s="34">
        <f>+'Country (Q)'!BB70</f>
        <v>-395.74499999999989</v>
      </c>
      <c r="BC159" s="34">
        <f>+'Country (Q)'!BC70</f>
        <v>-301.00200000000018</v>
      </c>
      <c r="BD159" s="34">
        <f>+'Country (Q)'!BD70</f>
        <v>-36.351999999999997</v>
      </c>
      <c r="BE159" s="34">
        <f>+'Country (Q)'!BE70</f>
        <v>165.506</v>
      </c>
      <c r="BF159" s="34">
        <f>+'Country (Q)'!BF70</f>
        <v>-187.31299999999999</v>
      </c>
      <c r="BG159" s="34">
        <f>+'Country (Q)'!BG70</f>
        <v>190.72499999999999</v>
      </c>
      <c r="BH159" s="34">
        <f>+'Country (Q)'!BH70</f>
        <v>277.71300000000002</v>
      </c>
      <c r="BI159" s="34">
        <f>+'Country (Q)'!BI70</f>
        <v>367.351</v>
      </c>
      <c r="BJ159" s="34">
        <f>+'Country (Q)'!BJ70</f>
        <v>394.589</v>
      </c>
      <c r="BK159" s="34">
        <f>+'Country (Q)'!BK70</f>
        <v>208.23500000000001</v>
      </c>
      <c r="BL159" s="34">
        <f>+'Country (Q)'!BL70</f>
        <v>438.29300000000001</v>
      </c>
      <c r="BM159" s="34">
        <f>+'Country (Q)'!BM70</f>
        <v>210.94499999999999</v>
      </c>
      <c r="BN159" s="34">
        <f>+'Country (Q)'!BN70</f>
        <v>235.55099999999999</v>
      </c>
      <c r="BO159" s="34">
        <f>+'Country (Q)'!BO70</f>
        <v>123.407</v>
      </c>
      <c r="BP159" s="34">
        <f>+'Country (Q)'!BP70</f>
        <v>359.72699999999998</v>
      </c>
      <c r="BQ159" s="34">
        <f>+'Country (Q)'!BQ70</f>
        <v>168.40899999999999</v>
      </c>
      <c r="BR159" s="34">
        <f>+'Country (Q)'!BR70</f>
        <v>161.01300000000001</v>
      </c>
      <c r="BS159" s="34">
        <f>+'Country (Q)'!BS70</f>
        <v>619.971</v>
      </c>
      <c r="BT159" s="34">
        <f>+'Country (Q)'!BT70</f>
        <v>516.12099999999998</v>
      </c>
    </row>
    <row r="160" spans="1:72">
      <c r="A160" s="253" t="s">
        <v>58</v>
      </c>
      <c r="B160" s="33"/>
      <c r="C160" s="34"/>
      <c r="D160" s="34"/>
      <c r="E160" s="34"/>
      <c r="F160" s="34"/>
      <c r="G160" s="254"/>
      <c r="H160" s="254"/>
      <c r="I160" s="254"/>
      <c r="J160" s="254"/>
      <c r="K160" s="254"/>
      <c r="L160" s="254"/>
      <c r="M160" s="254"/>
      <c r="N160" s="254"/>
      <c r="O160" s="254"/>
      <c r="P160" s="254"/>
      <c r="Q160" s="254"/>
      <c r="R160" s="254"/>
      <c r="S160" s="254"/>
      <c r="T160" s="254"/>
      <c r="U160" s="254"/>
      <c r="V160" s="254"/>
      <c r="W160" s="254">
        <f t="shared" ref="W160" si="2848">+W159/S159-1</f>
        <v>-7.2820011179429822E-2</v>
      </c>
      <c r="X160" s="254">
        <f t="shared" ref="X160" si="2849">+X159/T159-1</f>
        <v>-0.16234860972559295</v>
      </c>
      <c r="Y160" s="254">
        <f t="shared" ref="Y160" si="2850">+Y159/U159-1</f>
        <v>-2.0643111040909559</v>
      </c>
      <c r="Z160" s="254">
        <f t="shared" ref="Z160" si="2851">+Z159/V159-1</f>
        <v>-31.242498816847927</v>
      </c>
      <c r="AA160" s="254">
        <f t="shared" ref="AA160" si="2852">+AA159/W159-1</f>
        <v>-0.54197501092706746</v>
      </c>
      <c r="AB160" s="254">
        <f t="shared" ref="AB160" si="2853">+AB159/X159-1</f>
        <v>-0.52623249283053886</v>
      </c>
      <c r="AC160" s="254">
        <f t="shared" ref="AC160" si="2854">+AC159/Y159-1</f>
        <v>-0.97555939411973891</v>
      </c>
      <c r="AD160" s="254">
        <f t="shared" ref="AD160" si="2855">+AD159/Z159-1</f>
        <v>-0.24726457848218542</v>
      </c>
      <c r="AE160" s="254">
        <f t="shared" ref="AE160" si="2856">+AE159/AA159-1</f>
        <v>-0.11280211915299698</v>
      </c>
      <c r="AF160" s="254">
        <f t="shared" ref="AF160" si="2857">+AF159/AB159-1</f>
        <v>-2.7285251419098806</v>
      </c>
      <c r="AG160" s="254">
        <f t="shared" ref="AG160" si="2858">+AG159/AC159-1</f>
        <v>-9.7679287305122298</v>
      </c>
      <c r="AH160" s="254">
        <f t="shared" ref="AH160" si="2859">+AH159/AD159-1</f>
        <v>-1.3618590649791276</v>
      </c>
      <c r="AI160" s="254">
        <f t="shared" ref="AI160" si="2860">+AI159/AE159-1</f>
        <v>-2.6544146282662311</v>
      </c>
      <c r="AJ160" s="254">
        <f t="shared" ref="AJ160" si="2861">+AJ159/AF159-1</f>
        <v>-1.6959219407290085</v>
      </c>
      <c r="AK160" s="254">
        <f t="shared" ref="AK160" si="2862">+AK159/AG159-1</f>
        <v>-1.1470398970398969</v>
      </c>
      <c r="AL160" s="254">
        <f t="shared" ref="AL160" si="2863">+AL159/AH159-1</f>
        <v>0.2927611168562565</v>
      </c>
      <c r="AM160" s="254">
        <f t="shared" ref="AM160" si="2864">+AM159/AI159-1</f>
        <v>-2.4779343354519066</v>
      </c>
      <c r="AN160" s="254">
        <f t="shared" ref="AN160" si="2865">+AN159/AJ159-1</f>
        <v>-1.9673438707117952</v>
      </c>
      <c r="AO160" s="254">
        <f t="shared" ref="AO160" si="2866">+AO159/AK159-1</f>
        <v>14.856386041690659</v>
      </c>
      <c r="AP160" s="254">
        <f t="shared" ref="AP160" si="2867">+AP159/AL159-1</f>
        <v>-0.12819418890933176</v>
      </c>
      <c r="AQ160" s="254">
        <f t="shared" ref="AQ160" si="2868">+AQ159/AM159-1</f>
        <v>-0.23970784539773082</v>
      </c>
      <c r="AR160" s="254">
        <f t="shared" ref="AR160" si="2869">+AR159/AN159-1</f>
        <v>-0.71717498758876741</v>
      </c>
      <c r="AS160" s="254">
        <f t="shared" ref="AS160" si="2870">+AS159/AO159-1</f>
        <v>-1.3356236517747546</v>
      </c>
      <c r="AT160" s="254">
        <f t="shared" ref="AT160" si="2871">+AT159/AP159-1</f>
        <v>0.15628122260057498</v>
      </c>
      <c r="AU160" s="44"/>
      <c r="AV160" s="34"/>
      <c r="AW160" s="34"/>
      <c r="AX160" s="34"/>
      <c r="AY160" s="34"/>
      <c r="AZ160" s="254">
        <f t="shared" ref="AZ160" si="2872">+AZ159/AV159-1</f>
        <v>-3.7404606805462728</v>
      </c>
      <c r="BA160" s="254">
        <f t="shared" ref="BA160" si="2873">+BA159/AW159-1</f>
        <v>12.517095321682065</v>
      </c>
      <c r="BB160" s="254">
        <f t="shared" ref="BB160" si="2874">+BB159/AX159-1</f>
        <v>-9.5642407323248708</v>
      </c>
      <c r="BC160" s="254">
        <f t="shared" ref="BC160" si="2875">+BC159/AY159-1</f>
        <v>-3.6539875677820408</v>
      </c>
      <c r="BD160" s="254">
        <f t="shared" ref="BD160" si="2876">+BD159/AZ159-1</f>
        <v>-0.86767232592678878</v>
      </c>
      <c r="BE160" s="254">
        <f t="shared" ref="BE160" si="2877">+BE159/BA159-1</f>
        <v>-1.4672288265500566</v>
      </c>
      <c r="BF160" s="254">
        <f t="shared" ref="BF160" si="2878">+BF159/BB159-1</f>
        <v>-0.52668258600866702</v>
      </c>
      <c r="BG160" s="254">
        <f t="shared" ref="BG160" si="2879">+BG159/BC159-1</f>
        <v>-1.633633663563697</v>
      </c>
      <c r="BH160" s="254">
        <f t="shared" ref="BH160" si="2880">+BH159/BD159-1</f>
        <v>-8.6395521566901419</v>
      </c>
      <c r="BI160" s="254">
        <f t="shared" ref="BI160" si="2881">+BI159/BE159-1</f>
        <v>1.2195630369895953</v>
      </c>
      <c r="BJ160" s="254">
        <f t="shared" ref="BJ160" si="2882">+BJ159/BF159-1</f>
        <v>-3.1065756247564238</v>
      </c>
      <c r="BK160" s="254">
        <f t="shared" ref="BK160:BT160" si="2883">+BK159/BG159-1</f>
        <v>9.1807576353388543E-2</v>
      </c>
      <c r="BL160" s="254">
        <f t="shared" si="2883"/>
        <v>0.57822284156665327</v>
      </c>
      <c r="BM160" s="254">
        <f t="shared" si="2883"/>
        <v>-0.4257671817961568</v>
      </c>
      <c r="BN160" s="254">
        <f t="shared" si="2883"/>
        <v>-0.40304722128594561</v>
      </c>
      <c r="BO160" s="254">
        <f t="shared" si="2883"/>
        <v>-0.40736667707157781</v>
      </c>
      <c r="BP160" s="254">
        <f t="shared" si="2883"/>
        <v>-0.17925451695555261</v>
      </c>
      <c r="BQ160" s="254">
        <f t="shared" si="2883"/>
        <v>-0.20164497854891084</v>
      </c>
      <c r="BR160" s="254">
        <f t="shared" si="2883"/>
        <v>-0.31644102551039899</v>
      </c>
      <c r="BS160" s="254">
        <f t="shared" si="2883"/>
        <v>4.0237911949889389</v>
      </c>
      <c r="BT160" s="254">
        <f t="shared" si="2883"/>
        <v>0.43475746885832867</v>
      </c>
    </row>
    <row r="161" spans="1:72">
      <c r="A161" s="244" t="s">
        <v>367</v>
      </c>
      <c r="B161" s="34"/>
      <c r="C161" s="247"/>
      <c r="D161" s="247"/>
      <c r="E161" s="247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7"/>
      <c r="R161" s="247"/>
      <c r="S161" s="247">
        <f t="shared" ref="S161:AT161" si="2884">+S159/S147</f>
        <v>8.6961012762828901E-2</v>
      </c>
      <c r="T161" s="247">
        <f t="shared" si="2884"/>
        <v>0.12825361820379091</v>
      </c>
      <c r="U161" s="247">
        <f t="shared" si="2884"/>
        <v>0.19257255231031975</v>
      </c>
      <c r="V161" s="247">
        <f t="shared" si="2884"/>
        <v>1.238109635692252E-2</v>
      </c>
      <c r="W161" s="247">
        <f t="shared" si="2884"/>
        <v>8.9012821527609157E-2</v>
      </c>
      <c r="X161" s="247">
        <f t="shared" si="2884"/>
        <v>0.18063752016499557</v>
      </c>
      <c r="Y161" s="247">
        <f t="shared" si="2884"/>
        <v>-0.28343967060987157</v>
      </c>
      <c r="Z161" s="247">
        <f t="shared" si="2884"/>
        <v>-0.3003129905162934</v>
      </c>
      <c r="AA161" s="247">
        <f t="shared" si="2884"/>
        <v>4.113195263589231E-2</v>
      </c>
      <c r="AB161" s="247">
        <f t="shared" si="2884"/>
        <v>0.10259158812881285</v>
      </c>
      <c r="AC161" s="247">
        <f t="shared" si="2884"/>
        <v>-8.9883051939992752E-3</v>
      </c>
      <c r="AD161" s="247">
        <f t="shared" si="2884"/>
        <v>-0.23250629582904345</v>
      </c>
      <c r="AE161" s="247">
        <f t="shared" si="2884"/>
        <v>4.2996442943976171E-2</v>
      </c>
      <c r="AF161" s="247">
        <f t="shared" si="2884"/>
        <v>-0.15621836226034763</v>
      </c>
      <c r="AG161" s="247">
        <f t="shared" si="2884"/>
        <v>8.3700321891605742E-2</v>
      </c>
      <c r="AH161" s="247">
        <f t="shared" si="2884"/>
        <v>8.0103306850061465E-2</v>
      </c>
      <c r="AI161" s="247">
        <f t="shared" si="2884"/>
        <v>-7.1518129855137516E-2</v>
      </c>
      <c r="AJ161" s="247">
        <f t="shared" si="2884"/>
        <v>0.18018197653529772</v>
      </c>
      <c r="AK161" s="247">
        <f t="shared" si="2884"/>
        <v>-1.1433936524072767E-2</v>
      </c>
      <c r="AL161" s="247">
        <f t="shared" si="2884"/>
        <v>0.11142880912434852</v>
      </c>
      <c r="AM161" s="247">
        <f t="shared" si="2884"/>
        <v>0.11955022681792095</v>
      </c>
      <c r="AN161" s="247">
        <f t="shared" si="2884"/>
        <v>-0.16511191536450678</v>
      </c>
      <c r="AO161" s="247">
        <f t="shared" si="2884"/>
        <v>-0.27201888786810091</v>
      </c>
      <c r="AP161" s="247">
        <f t="shared" si="2884"/>
        <v>8.6801846727298002E-2</v>
      </c>
      <c r="AQ161" s="247">
        <f t="shared" si="2884"/>
        <v>8.3432099423050674E-2</v>
      </c>
      <c r="AR161" s="247">
        <f t="shared" si="2884"/>
        <v>-0.44567269264128195</v>
      </c>
      <c r="AS161" s="247">
        <f t="shared" si="2884"/>
        <v>0.20061300952074965</v>
      </c>
      <c r="AT161" s="247">
        <f t="shared" si="2884"/>
        <v>0.11902513050103583</v>
      </c>
      <c r="AU161" s="44"/>
      <c r="AV161" s="247">
        <f t="shared" ref="AV161:BK161" si="2885">+AV159/AV147</f>
        <v>8.3432099423050674E-2</v>
      </c>
      <c r="AW161" s="247">
        <f t="shared" si="2885"/>
        <v>-0.44567269264128195</v>
      </c>
      <c r="AX161" s="247">
        <f t="shared" si="2885"/>
        <v>0.20061300952074965</v>
      </c>
      <c r="AY161" s="247">
        <f t="shared" si="2885"/>
        <v>0.11902513050103583</v>
      </c>
      <c r="AZ161" s="247">
        <f t="shared" si="2885"/>
        <v>-0.64006784842215136</v>
      </c>
      <c r="BA161" s="247">
        <f t="shared" si="2885"/>
        <v>-1.2396899279064886</v>
      </c>
      <c r="BB161" s="247">
        <f t="shared" si="2885"/>
        <v>-0.96475403641611568</v>
      </c>
      <c r="BC161" s="247">
        <f t="shared" si="2885"/>
        <v>-0.37252676667479395</v>
      </c>
      <c r="BD161" s="247">
        <f t="shared" si="2885"/>
        <v>-4.1521938025492033E-2</v>
      </c>
      <c r="BE161" s="247">
        <f t="shared" si="2885"/>
        <v>0.24905610406104739</v>
      </c>
      <c r="BF161" s="247">
        <f t="shared" si="2885"/>
        <v>-0.24333284401667488</v>
      </c>
      <c r="BG161" s="247">
        <f t="shared" si="2885"/>
        <v>0.1412371851645601</v>
      </c>
      <c r="BH161" s="247">
        <f t="shared" si="2885"/>
        <v>0.19326505928512674</v>
      </c>
      <c r="BI161" s="247">
        <f t="shared" si="2885"/>
        <v>0.33985565772321846</v>
      </c>
      <c r="BJ161" s="247">
        <f t="shared" si="2885"/>
        <v>0.37604974745068143</v>
      </c>
      <c r="BK161" s="247">
        <f t="shared" si="2885"/>
        <v>0.17433517629841971</v>
      </c>
      <c r="BL161" s="247">
        <f t="shared" ref="BL161:BM161" si="2886">+BL159/BL147</f>
        <v>0.25798679967060983</v>
      </c>
      <c r="BM161" s="247">
        <f t="shared" si="2886"/>
        <v>0.1598528364226065</v>
      </c>
      <c r="BN161" s="247">
        <f t="shared" ref="BN161:BP161" si="2887">+BN159/BN147</f>
        <v>0.18230810131813885</v>
      </c>
      <c r="BO161" s="247">
        <f t="shared" si="2887"/>
        <v>6.5668253648132835E-2</v>
      </c>
      <c r="BP161" s="247">
        <f t="shared" si="2887"/>
        <v>0.1947318618476539</v>
      </c>
      <c r="BQ161" s="247">
        <f t="shared" ref="BQ161:BR161" si="2888">+BQ159/BQ147</f>
        <v>0.11945264672065392</v>
      </c>
      <c r="BR161" s="247">
        <f t="shared" si="2888"/>
        <v>0.11525032353379068</v>
      </c>
      <c r="BS161" s="247">
        <f t="shared" ref="BS161:BT161" si="2889">+BS159/BS147</f>
        <v>0.24414785655721241</v>
      </c>
      <c r="BT161" s="247">
        <f t="shared" si="2889"/>
        <v>0.2191676638722263</v>
      </c>
    </row>
    <row r="162" spans="1:72">
      <c r="A162" s="244" t="s">
        <v>373</v>
      </c>
      <c r="B162" s="249"/>
      <c r="C162" s="34"/>
      <c r="D162" s="34"/>
      <c r="E162" s="34"/>
      <c r="F162" s="34"/>
      <c r="G162" s="248"/>
      <c r="H162" s="248"/>
      <c r="I162" s="248"/>
      <c r="J162" s="248"/>
      <c r="K162" s="248"/>
      <c r="L162" s="248"/>
      <c r="M162" s="248"/>
      <c r="N162" s="248"/>
      <c r="O162" s="248"/>
      <c r="P162" s="248"/>
      <c r="Q162" s="248"/>
      <c r="R162" s="248"/>
      <c r="S162" s="248"/>
      <c r="T162" s="248"/>
      <c r="U162" s="248"/>
      <c r="V162" s="248"/>
      <c r="W162" s="248">
        <f t="shared" ref="W162" si="2890">+(W161-S161)*10000</f>
        <v>20.518087647802552</v>
      </c>
      <c r="X162" s="248">
        <f t="shared" ref="X162" si="2891">+(X161-T161)*10000</f>
        <v>523.83901961204651</v>
      </c>
      <c r="Y162" s="248">
        <f t="shared" ref="Y162" si="2892">+(Y161-U161)*10000</f>
        <v>-4760.1222292019129</v>
      </c>
      <c r="Z162" s="248">
        <f t="shared" ref="Z162" si="2893">+(Z161-V161)*10000</f>
        <v>-3126.9408687321593</v>
      </c>
      <c r="AA162" s="248">
        <f t="shared" ref="AA162" si="2894">+(AA161-W161)*10000</f>
        <v>-478.80868891716847</v>
      </c>
      <c r="AB162" s="248">
        <f t="shared" ref="AB162" si="2895">+(AB161-X161)*10000</f>
        <v>-780.45932036182717</v>
      </c>
      <c r="AC162" s="248">
        <f t="shared" ref="AC162" si="2896">+(AC161-Y161)*10000</f>
        <v>2744.5136541587231</v>
      </c>
      <c r="AD162" s="248">
        <f t="shared" ref="AD162" si="2897">+(AD161-Z161)*10000</f>
        <v>678.06694687249956</v>
      </c>
      <c r="AE162" s="248">
        <f t="shared" ref="AE162" si="2898">+(AE161-AA161)*10000</f>
        <v>18.644903080838603</v>
      </c>
      <c r="AF162" s="248">
        <f t="shared" ref="AF162" si="2899">+(AF161-AB161)*10000</f>
        <v>-2588.0995038916049</v>
      </c>
      <c r="AG162" s="248">
        <f t="shared" ref="AG162" si="2900">+(AG161-AC161)*10000</f>
        <v>926.88627085605015</v>
      </c>
      <c r="AH162" s="248">
        <f t="shared" ref="AH162" si="2901">+(AH161-AD161)*10000</f>
        <v>3126.0960267910491</v>
      </c>
      <c r="AI162" s="248">
        <f t="shared" ref="AI162" si="2902">+(AI161-AE161)*10000</f>
        <v>-1145.1457279911369</v>
      </c>
      <c r="AJ162" s="248">
        <f t="shared" ref="AJ162" si="2903">+(AJ161-AF161)*10000</f>
        <v>3364.0033879564535</v>
      </c>
      <c r="AK162" s="248">
        <f t="shared" ref="AK162" si="2904">+(AK161-AG161)*10000</f>
        <v>-951.34258415678505</v>
      </c>
      <c r="AL162" s="248">
        <f t="shared" ref="AL162" si="2905">+(AL161-AH161)*10000</f>
        <v>313.25502274287055</v>
      </c>
      <c r="AM162" s="248">
        <f t="shared" ref="AM162" si="2906">+(AM161-AI161)*10000</f>
        <v>1910.6835667305847</v>
      </c>
      <c r="AN162" s="248">
        <f t="shared" ref="AN162" si="2907">+(AN161-AJ161)*10000</f>
        <v>-3452.9389189980452</v>
      </c>
      <c r="AO162" s="248">
        <f t="shared" ref="AO162" si="2908">+(AO161-AK161)*10000</f>
        <v>-2605.8495134402815</v>
      </c>
      <c r="AP162" s="248">
        <f t="shared" ref="AP162" si="2909">+(AP161-AL161)*10000</f>
        <v>-246.26962397050519</v>
      </c>
      <c r="AQ162" s="248">
        <f t="shared" ref="AQ162" si="2910">+(AQ161-AM161)*10000</f>
        <v>-361.18127394870277</v>
      </c>
      <c r="AR162" s="248">
        <f t="shared" ref="AR162" si="2911">+(AR161-AN161)*10000</f>
        <v>-2805.6077727677521</v>
      </c>
      <c r="AS162" s="248">
        <f t="shared" ref="AS162" si="2912">+(AS161-AO161)*10000</f>
        <v>4726.3189738885058</v>
      </c>
      <c r="AT162" s="248">
        <f t="shared" ref="AT162" si="2913">+(AT161-AP161)*10000</f>
        <v>322.2328377373783</v>
      </c>
      <c r="AU162" s="44"/>
      <c r="AV162" s="247"/>
      <c r="AW162" s="247"/>
      <c r="AX162" s="247"/>
      <c r="AY162" s="247"/>
      <c r="AZ162" s="248">
        <f t="shared" ref="AZ162" si="2914">+(AZ161-AV161)*10000</f>
        <v>-7234.9994784520204</v>
      </c>
      <c r="BA162" s="248">
        <f t="shared" ref="BA162" si="2915">+(BA161-AW161)*10000</f>
        <v>-7940.1723526520664</v>
      </c>
      <c r="BB162" s="248">
        <f t="shared" ref="BB162" si="2916">+(BB161-AX161)*10000</f>
        <v>-11653.670459368652</v>
      </c>
      <c r="BC162" s="248">
        <f t="shared" ref="BC162" si="2917">+(BC161-AY161)*10000</f>
        <v>-4915.518971758298</v>
      </c>
      <c r="BD162" s="248">
        <f t="shared" ref="BD162" si="2918">+(BD161-AZ161)*10000</f>
        <v>5985.4591039665929</v>
      </c>
      <c r="BE162" s="248">
        <f t="shared" ref="BE162" si="2919">+(BE161-BA161)*10000</f>
        <v>14887.460319675361</v>
      </c>
      <c r="BF162" s="248">
        <f t="shared" ref="BF162" si="2920">+(BF161-BB161)*10000</f>
        <v>7214.2119239944077</v>
      </c>
      <c r="BG162" s="248">
        <f t="shared" ref="BG162" si="2921">+(BG161-BC161)*10000</f>
        <v>5137.639518393541</v>
      </c>
      <c r="BH162" s="248">
        <f t="shared" ref="BH162" si="2922">+(BH161-BD161)*10000</f>
        <v>2347.8699731061879</v>
      </c>
      <c r="BI162" s="248">
        <f t="shared" ref="BI162" si="2923">+(BI161-BE161)*10000</f>
        <v>907.9955366217107</v>
      </c>
      <c r="BJ162" s="248">
        <f t="shared" ref="BJ162" si="2924">+(BJ161-BF161)*10000</f>
        <v>6193.8259146735627</v>
      </c>
      <c r="BK162" s="248">
        <f t="shared" ref="BK162:BT162" si="2925">+(BK161-BG161)*10000</f>
        <v>330.97991133859614</v>
      </c>
      <c r="BL162" s="248">
        <f t="shared" si="2925"/>
        <v>647.21740385483088</v>
      </c>
      <c r="BM162" s="248">
        <f t="shared" si="2925"/>
        <v>-1800.0282130061196</v>
      </c>
      <c r="BN162" s="248">
        <f t="shared" si="2925"/>
        <v>-1937.4164613254259</v>
      </c>
      <c r="BO162" s="248">
        <f t="shared" si="2925"/>
        <v>-1086.6692265028687</v>
      </c>
      <c r="BP162" s="248">
        <f t="shared" si="2925"/>
        <v>-632.54937822955935</v>
      </c>
      <c r="BQ162" s="248">
        <f t="shared" si="2925"/>
        <v>-404.00189701952581</v>
      </c>
      <c r="BR162" s="248">
        <f t="shared" si="2925"/>
        <v>-670.57777784348173</v>
      </c>
      <c r="BS162" s="248">
        <f t="shared" si="2925"/>
        <v>1784.7960290907959</v>
      </c>
      <c r="BT162" s="248">
        <f t="shared" si="2925"/>
        <v>244.35802024572405</v>
      </c>
    </row>
    <row r="163" spans="1:72">
      <c r="A163" s="249" t="s">
        <v>56</v>
      </c>
      <c r="B163" s="268"/>
      <c r="C163" s="270"/>
      <c r="D163" s="270"/>
      <c r="E163" s="270"/>
      <c r="F163" s="270"/>
      <c r="G163" s="270"/>
      <c r="H163" s="270"/>
      <c r="I163" s="270"/>
      <c r="J163" s="270"/>
      <c r="K163" s="270"/>
      <c r="L163" s="270"/>
      <c r="M163" s="270"/>
      <c r="N163" s="270"/>
      <c r="O163" s="270"/>
      <c r="P163" s="270"/>
      <c r="Q163" s="270"/>
      <c r="R163" s="275"/>
      <c r="S163" s="34">
        <f>+'Country (Q)'!S71</f>
        <v>206.38499999999999</v>
      </c>
      <c r="T163" s="34">
        <f>+'Country (Q)'!T71</f>
        <v>260.52410289821216</v>
      </c>
      <c r="U163" s="34">
        <f>+'Country (Q)'!U71</f>
        <v>377.77989710178781</v>
      </c>
      <c r="V163" s="34">
        <f>+'Country (Q)'!V71</f>
        <v>-84.557999999999879</v>
      </c>
      <c r="W163" s="34">
        <f>+'Country (Q)'!W71</f>
        <v>181.20600000000002</v>
      </c>
      <c r="X163" s="34">
        <f>+'Country (Q)'!X71</f>
        <v>331.92499999999995</v>
      </c>
      <c r="Y163" s="34">
        <f>+'Country (Q)'!Y71</f>
        <v>-189.01799999999997</v>
      </c>
      <c r="Z163" s="34">
        <f>+'Country (Q)'!Z71</f>
        <v>-217.68699999999995</v>
      </c>
      <c r="AA163" s="34">
        <f>+'Country (Q)'!AA71</f>
        <v>168.483</v>
      </c>
      <c r="AB163" s="34">
        <f>+'Country (Q)'!AB71</f>
        <v>188.65199999999999</v>
      </c>
      <c r="AC163" s="34">
        <f>+'Country (Q)'!AC71</f>
        <v>84.225999999999999</v>
      </c>
      <c r="AD163" s="34">
        <f>+'Country (Q)'!AD71</f>
        <v>-115.65600000000001</v>
      </c>
      <c r="AE163" s="34">
        <f>+'Country (Q)'!AE71</f>
        <v>119.90300000000001</v>
      </c>
      <c r="AF163" s="34">
        <f>+'Country (Q)'!AF71</f>
        <v>12.395999999999972</v>
      </c>
      <c r="AG163" s="34">
        <f>+'Country (Q)'!AG71</f>
        <v>150.45200000000006</v>
      </c>
      <c r="AH163" s="34">
        <f>+'Country (Q)'!AH71</f>
        <v>268.12799999999999</v>
      </c>
      <c r="AI163" s="34">
        <f>+'Country (Q)'!AI71</f>
        <v>7.4260000000000019</v>
      </c>
      <c r="AJ163" s="34">
        <f>+'Country (Q)'!AJ71</f>
        <v>126.22099999999999</v>
      </c>
      <c r="AK163" s="34">
        <f>+'Country (Q)'!AK71</f>
        <v>52.650000000000006</v>
      </c>
      <c r="AL163" s="34">
        <f>+'Country (Q)'!AL71</f>
        <v>176.44000000000003</v>
      </c>
      <c r="AM163" s="34">
        <f>+'Country (Q)'!AM71</f>
        <v>187.875</v>
      </c>
      <c r="AN163" s="34">
        <f>+'Country (Q)'!AN71</f>
        <v>-19.63900000000001</v>
      </c>
      <c r="AO163" s="34">
        <f>+'Country (Q)'!AO71</f>
        <v>-84.897999999999982</v>
      </c>
      <c r="AP163" s="34">
        <f>+'Country (Q)'!AP71</f>
        <v>146.84499999999997</v>
      </c>
      <c r="AQ163" s="34">
        <f>+'Country (Q)'!AQ71</f>
        <v>142.88399999999999</v>
      </c>
      <c r="AR163" s="34">
        <f>+'Country (Q)'!AR71</f>
        <v>16.873000000000019</v>
      </c>
      <c r="AS163" s="34">
        <f>+'Country (Q)'!AS71</f>
        <v>80.226999999999975</v>
      </c>
      <c r="AT163" s="34">
        <f>+'Country (Q)'!AT71</f>
        <v>146.69</v>
      </c>
      <c r="AU163" s="44"/>
      <c r="AV163" s="34">
        <f>+'Country (Q)'!AV71</f>
        <v>142.88399999999999</v>
      </c>
      <c r="AW163" s="34">
        <f>+'Country (Q)'!AW71</f>
        <v>16.873000000000019</v>
      </c>
      <c r="AX163" s="34">
        <f>+'Country (Q)'!AX71</f>
        <v>80.226999999999975</v>
      </c>
      <c r="AY163" s="34">
        <f>+'Country (Q)'!AY71</f>
        <v>146.69</v>
      </c>
      <c r="AZ163" s="34">
        <f>+'Country (Q)'!AZ71</f>
        <v>-244.73099999999999</v>
      </c>
      <c r="BA163" s="34">
        <f>+'Country (Q)'!BA71</f>
        <v>-325.81500000000005</v>
      </c>
      <c r="BB163" s="34">
        <f>+'Country (Q)'!BB71</f>
        <v>-366.56299999999987</v>
      </c>
      <c r="BC163" s="34">
        <f>+'Country (Q)'!BC71</f>
        <v>-269.94700000000012</v>
      </c>
      <c r="BD163" s="34">
        <f>+'Country (Q)'!BD71</f>
        <v>62.244000000000007</v>
      </c>
      <c r="BE163" s="34">
        <f>+'Country (Q)'!BE71</f>
        <v>134.30099999999999</v>
      </c>
      <c r="BF163" s="34">
        <f>+'Country (Q)'!BF71</f>
        <v>-149.78899999999999</v>
      </c>
      <c r="BG163" s="34">
        <f>+'Country (Q)'!BG71</f>
        <v>229.24199999999999</v>
      </c>
      <c r="BH163" s="34">
        <f>+'Country (Q)'!BH71</f>
        <v>313.13900000000001</v>
      </c>
      <c r="BI163" s="34">
        <f>+'Country (Q)'!BI71</f>
        <v>403.78199999999998</v>
      </c>
      <c r="BJ163" s="34">
        <f>+'Country (Q)'!BJ71</f>
        <v>434.00599999999997</v>
      </c>
      <c r="BK163" s="34">
        <f>+'Country (Q)'!BK71</f>
        <v>249.06700000000001</v>
      </c>
      <c r="BL163" s="34">
        <f>+'Country (Q)'!BL71</f>
        <v>473.125</v>
      </c>
      <c r="BM163" s="34">
        <f>+'Country (Q)'!BM71</f>
        <v>255.61799999999999</v>
      </c>
      <c r="BN163" s="34">
        <f>+'Country (Q)'!BN71</f>
        <v>279.18299999999999</v>
      </c>
      <c r="BO163" s="34">
        <f>+'Country (Q)'!BO71</f>
        <v>169.84800000000001</v>
      </c>
      <c r="BP163" s="34">
        <f>+'Country (Q)'!BP71</f>
        <v>406.05499999999995</v>
      </c>
      <c r="BQ163" s="34">
        <f>+'Country (Q)'!BQ71</f>
        <v>215.64999999999998</v>
      </c>
      <c r="BR163" s="34">
        <f>+'Country (Q)'!BR71</f>
        <v>210.29000000000002</v>
      </c>
      <c r="BS163" s="34">
        <f>+'Country (Q)'!BS71</f>
        <v>669.529</v>
      </c>
      <c r="BT163" s="34">
        <f>+'Country (Q)'!BT71</f>
        <v>564.18100000000004</v>
      </c>
    </row>
    <row r="164" spans="1:72">
      <c r="A164" s="253" t="s">
        <v>58</v>
      </c>
      <c r="B164" s="33"/>
      <c r="C164" s="34"/>
      <c r="D164" s="34"/>
      <c r="E164" s="34"/>
      <c r="F164" s="34"/>
      <c r="G164" s="254"/>
      <c r="H164" s="254"/>
      <c r="I164" s="254"/>
      <c r="J164" s="254"/>
      <c r="K164" s="254"/>
      <c r="L164" s="254"/>
      <c r="M164" s="254"/>
      <c r="N164" s="254"/>
      <c r="O164" s="254"/>
      <c r="P164" s="254"/>
      <c r="Q164" s="254"/>
      <c r="R164" s="254"/>
      <c r="S164" s="254"/>
      <c r="T164" s="254"/>
      <c r="U164" s="254"/>
      <c r="V164" s="254"/>
      <c r="W164" s="254">
        <f t="shared" ref="W164" si="2926">+W163/S163-1</f>
        <v>-0.12200014535940096</v>
      </c>
      <c r="X164" s="254">
        <f t="shared" ref="X164" si="2927">+X163/T163-1</f>
        <v>0.27406637738115314</v>
      </c>
      <c r="Y164" s="254">
        <f t="shared" ref="Y164" si="2928">+Y163/U163-1</f>
        <v>-1.5003389578166768</v>
      </c>
      <c r="Z164" s="254">
        <f t="shared" ref="Z164" si="2929">+Z163/V163-1</f>
        <v>1.5744104638236509</v>
      </c>
      <c r="AA164" s="254">
        <f t="shared" ref="AA164" si="2930">+AA163/W163-1</f>
        <v>-7.0212906857388901E-2</v>
      </c>
      <c r="AB164" s="254">
        <f t="shared" ref="AB164" si="2931">+AB163/X163-1</f>
        <v>-0.4316426903667997</v>
      </c>
      <c r="AC164" s="254">
        <f t="shared" ref="AC164" si="2932">+AC163/Y163-1</f>
        <v>-1.4455977737569967</v>
      </c>
      <c r="AD164" s="254">
        <f t="shared" ref="AD164" si="2933">+AD163/Z163-1</f>
        <v>-0.46870506736736672</v>
      </c>
      <c r="AE164" s="254">
        <f t="shared" ref="AE164" si="2934">+AE163/AA163-1</f>
        <v>-0.28833769579126678</v>
      </c>
      <c r="AF164" s="254">
        <f t="shared" ref="AF164" si="2935">+AF163/AB163-1</f>
        <v>-0.93429171172317294</v>
      </c>
      <c r="AG164" s="254">
        <f t="shared" ref="AG164" si="2936">+AG163/AC163-1</f>
        <v>0.78628926934675825</v>
      </c>
      <c r="AH164" s="254">
        <f t="shared" ref="AH164" si="2937">+AH163/AD163-1</f>
        <v>-3.3183233035899562</v>
      </c>
      <c r="AI164" s="254">
        <f t="shared" ref="AI164" si="2938">+AI163/AE163-1</f>
        <v>-0.93806660383810248</v>
      </c>
      <c r="AJ164" s="254">
        <f t="shared" ref="AJ164" si="2939">+AJ163/AF163-1</f>
        <v>9.18239754759602</v>
      </c>
      <c r="AK164" s="254">
        <f t="shared" ref="AK164" si="2940">+AK163/AG163-1</f>
        <v>-0.6500545024326696</v>
      </c>
      <c r="AL164" s="254">
        <f t="shared" ref="AL164" si="2941">+AL163/AH163-1</f>
        <v>-0.34195608067788508</v>
      </c>
      <c r="AM164" s="254">
        <f t="shared" ref="AM164" si="2942">+AM163/AI163-1</f>
        <v>24.299622946404519</v>
      </c>
      <c r="AN164" s="254">
        <f t="shared" ref="AN164" si="2943">+AN163/AJ163-1</f>
        <v>-1.1555921756284613</v>
      </c>
      <c r="AO164" s="254">
        <f t="shared" ref="AO164" si="2944">+AO163/AK163-1</f>
        <v>-2.6124976258309589</v>
      </c>
      <c r="AP164" s="254">
        <f t="shared" ref="AP164" si="2945">+AP163/AL163-1</f>
        <v>-0.16773407390614403</v>
      </c>
      <c r="AQ164" s="254">
        <f t="shared" ref="AQ164" si="2946">+AQ163/AM163-1</f>
        <v>-0.23947305389221563</v>
      </c>
      <c r="AR164" s="254">
        <f t="shared" ref="AR164" si="2947">+AR163/AN163-1</f>
        <v>-1.8591577982585676</v>
      </c>
      <c r="AS164" s="254">
        <f t="shared" ref="AS164" si="2948">+AS163/AO163-1</f>
        <v>-1.9449810360668094</v>
      </c>
      <c r="AT164" s="254">
        <f t="shared" ref="AT164" si="2949">+AT163/AP163-1</f>
        <v>-1.055534747522735E-3</v>
      </c>
      <c r="AU164" s="44"/>
      <c r="AV164" s="34"/>
      <c r="AW164" s="34"/>
      <c r="AX164" s="34"/>
      <c r="AY164" s="34"/>
      <c r="AZ164" s="254">
        <f t="shared" ref="AZ164" si="2950">+AZ163/AV163-1</f>
        <v>-2.7127949945410261</v>
      </c>
      <c r="BA164" s="254">
        <f t="shared" ref="BA164" si="2951">+BA163/AW163-1</f>
        <v>-20.309844129674609</v>
      </c>
      <c r="BB164" s="254">
        <f t="shared" ref="BB164" si="2952">+BB163/AX163-1</f>
        <v>-5.5690727560546947</v>
      </c>
      <c r="BC164" s="254">
        <f t="shared" ref="BC164" si="2953">+BC163/AY163-1</f>
        <v>-2.8402549594382718</v>
      </c>
      <c r="BD164" s="254">
        <f t="shared" ref="BD164" si="2954">+BD163/AZ163-1</f>
        <v>-1.254336393836498</v>
      </c>
      <c r="BE164" s="254">
        <f t="shared" ref="BE164" si="2955">+BE163/BA163-1</f>
        <v>-1.4122001749459048</v>
      </c>
      <c r="BF164" s="254">
        <f t="shared" ref="BF164" si="2956">+BF163/BB163-1</f>
        <v>-0.59136901433041511</v>
      </c>
      <c r="BG164" s="254">
        <f t="shared" ref="BG164" si="2957">+BG163/BC163-1</f>
        <v>-1.8492111414462835</v>
      </c>
      <c r="BH164" s="254">
        <f t="shared" ref="BH164" si="2958">+BH163/BD163-1</f>
        <v>4.0308302808302807</v>
      </c>
      <c r="BI164" s="254">
        <f t="shared" ref="BI164" si="2959">+BI163/BE163-1</f>
        <v>2.006544999664932</v>
      </c>
      <c r="BJ164" s="254">
        <f t="shared" ref="BJ164" si="2960">+BJ163/BF163-1</f>
        <v>-3.8974490783702409</v>
      </c>
      <c r="BK164" s="254">
        <f t="shared" ref="BK164:BT164" si="2961">+BK163/BG163-1</f>
        <v>8.6480662356810845E-2</v>
      </c>
      <c r="BL164" s="254">
        <f t="shared" si="2961"/>
        <v>0.51091049022957846</v>
      </c>
      <c r="BM164" s="254">
        <f t="shared" si="2961"/>
        <v>-0.36694057684592174</v>
      </c>
      <c r="BN164" s="254">
        <f t="shared" si="2961"/>
        <v>-0.35673009128906052</v>
      </c>
      <c r="BO164" s="254">
        <f t="shared" si="2961"/>
        <v>-0.31806301115764024</v>
      </c>
      <c r="BP164" s="254">
        <f t="shared" si="2961"/>
        <v>-0.1417595772787319</v>
      </c>
      <c r="BQ164" s="254">
        <f t="shared" si="2961"/>
        <v>-0.15635831592454374</v>
      </c>
      <c r="BR164" s="254">
        <f t="shared" si="2961"/>
        <v>-0.24676645784306339</v>
      </c>
      <c r="BS164" s="254">
        <f t="shared" si="2961"/>
        <v>2.941930431915595</v>
      </c>
      <c r="BT164" s="254">
        <f t="shared" si="2961"/>
        <v>0.38942015244240347</v>
      </c>
    </row>
    <row r="165" spans="1:72">
      <c r="A165" s="244" t="s">
        <v>368</v>
      </c>
      <c r="B165" s="268"/>
      <c r="C165" s="247"/>
      <c r="D165" s="247"/>
      <c r="E165" s="247"/>
      <c r="F165" s="24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7"/>
      <c r="R165" s="247"/>
      <c r="S165" s="247">
        <f t="shared" ref="S165:AT165" si="2962">+S163/S147</f>
        <v>0.12540140175416742</v>
      </c>
      <c r="T165" s="247">
        <f t="shared" si="2962"/>
        <v>0.1665253337461603</v>
      </c>
      <c r="U165" s="247">
        <f t="shared" si="2962"/>
        <v>0.28098050676404634</v>
      </c>
      <c r="V165" s="247">
        <f t="shared" si="2962"/>
        <v>-9.9093302957751789E-2</v>
      </c>
      <c r="W165" s="247">
        <f t="shared" si="2962"/>
        <v>0.12155162351905791</v>
      </c>
      <c r="X165" s="247">
        <f t="shared" si="2962"/>
        <v>0.35673637136479264</v>
      </c>
      <c r="Y165" s="247">
        <f t="shared" si="2962"/>
        <v>-0.19441875869786804</v>
      </c>
      <c r="Z165" s="247">
        <f t="shared" si="2962"/>
        <v>-0.20460650606712846</v>
      </c>
      <c r="AA165" s="247">
        <f t="shared" si="2962"/>
        <v>0.11402021711369131</v>
      </c>
      <c r="AB165" s="247">
        <f t="shared" si="2962"/>
        <v>0.24305656658055955</v>
      </c>
      <c r="AC165" s="247">
        <f t="shared" si="2962"/>
        <v>0.11240519573419176</v>
      </c>
      <c r="AD165" s="247">
        <f t="shared" si="2962"/>
        <v>-0.11180812343208481</v>
      </c>
      <c r="AE165" s="247">
        <f t="shared" si="2962"/>
        <v>9.5606744771462554E-2</v>
      </c>
      <c r="AF165" s="247">
        <f t="shared" si="2962"/>
        <v>1.4069288636064377E-2</v>
      </c>
      <c r="AG165" s="247">
        <f t="shared" si="2962"/>
        <v>0.21325070834579476</v>
      </c>
      <c r="AH165" s="247">
        <f t="shared" si="2962"/>
        <v>0.24678776811551512</v>
      </c>
      <c r="AI165" s="247">
        <f t="shared" si="2962"/>
        <v>5.9532303449602786E-3</v>
      </c>
      <c r="AJ165" s="247">
        <f t="shared" si="2962"/>
        <v>0.23743291566890579</v>
      </c>
      <c r="AK165" s="247">
        <f t="shared" si="2962"/>
        <v>6.9330503051068901E-2</v>
      </c>
      <c r="AL165" s="247">
        <f t="shared" si="2962"/>
        <v>0.17474601215813895</v>
      </c>
      <c r="AM165" s="247">
        <f t="shared" si="2962"/>
        <v>0.17035145670330148</v>
      </c>
      <c r="AN165" s="247">
        <f t="shared" si="2962"/>
        <v>-3.4995714410450796E-2</v>
      </c>
      <c r="AO165" s="247">
        <f t="shared" si="2962"/>
        <v>-0.16773454247300665</v>
      </c>
      <c r="AP165" s="247">
        <f t="shared" si="2962"/>
        <v>0.12995144243490481</v>
      </c>
      <c r="AQ165" s="247">
        <f t="shared" si="2962"/>
        <v>0.11892214013909372</v>
      </c>
      <c r="AR165" s="247">
        <f t="shared" si="2962"/>
        <v>0.28695090219554154</v>
      </c>
      <c r="AS165" s="247">
        <f t="shared" si="2962"/>
        <v>0.34829968003681494</v>
      </c>
      <c r="AT165" s="247">
        <f t="shared" si="2962"/>
        <v>0.1539460952536873</v>
      </c>
      <c r="AU165" s="44"/>
      <c r="AV165" s="247">
        <f t="shared" ref="AV165:BK165" si="2963">+AV163/AV147</f>
        <v>0.11892214013909372</v>
      </c>
      <c r="AW165" s="247">
        <f t="shared" si="2963"/>
        <v>0.28695090219554154</v>
      </c>
      <c r="AX165" s="247">
        <f t="shared" si="2963"/>
        <v>0.34829968003681494</v>
      </c>
      <c r="AY165" s="247">
        <f t="shared" si="2963"/>
        <v>0.1539460952536873</v>
      </c>
      <c r="AZ165" s="247">
        <f t="shared" si="2963"/>
        <v>-0.57021333109657213</v>
      </c>
      <c r="BA165" s="247">
        <f t="shared" si="2963"/>
        <v>-1.1402498775110241</v>
      </c>
      <c r="BB165" s="247">
        <f t="shared" si="2963"/>
        <v>-0.89361364982703662</v>
      </c>
      <c r="BC165" s="247">
        <f t="shared" si="2963"/>
        <v>-0.33409240830147502</v>
      </c>
      <c r="BD165" s="247">
        <f t="shared" si="2963"/>
        <v>7.1096267343164793E-2</v>
      </c>
      <c r="BE165" s="247">
        <f t="shared" si="2963"/>
        <v>0.20209831565926747</v>
      </c>
      <c r="BF165" s="247">
        <f t="shared" si="2963"/>
        <v>-0.19458651226777485</v>
      </c>
      <c r="BG165" s="247">
        <f t="shared" si="2963"/>
        <v>0.16976009857907506</v>
      </c>
      <c r="BH165" s="247">
        <f t="shared" si="2963"/>
        <v>0.21791859725502696</v>
      </c>
      <c r="BI165" s="247">
        <f t="shared" si="2963"/>
        <v>0.3735598846519993</v>
      </c>
      <c r="BJ165" s="247">
        <f t="shared" si="2963"/>
        <v>0.41361479081292291</v>
      </c>
      <c r="BK165" s="247">
        <f t="shared" si="2963"/>
        <v>0.208519890292787</v>
      </c>
      <c r="BL165" s="247">
        <f t="shared" ref="BL165:BM165" si="2964">+BL163/BL147</f>
        <v>0.27848951407884059</v>
      </c>
      <c r="BM165" s="247">
        <f t="shared" si="2964"/>
        <v>0.19370576378048227</v>
      </c>
      <c r="BN165" s="247">
        <f t="shared" ref="BN165:BP165" si="2965">+BN163/BN147</f>
        <v>0.21607771841470408</v>
      </c>
      <c r="BO165" s="247">
        <f t="shared" si="2965"/>
        <v>9.038078509021423E-2</v>
      </c>
      <c r="BP165" s="247">
        <f t="shared" si="2965"/>
        <v>0.21981070690426099</v>
      </c>
      <c r="BQ165" s="247">
        <f t="shared" ref="BQ165:BR165" si="2966">+BQ163/BQ147</f>
        <v>0.15296072813987979</v>
      </c>
      <c r="BR165" s="247">
        <f t="shared" si="2966"/>
        <v>0.15052194876140959</v>
      </c>
      <c r="BS165" s="247">
        <f t="shared" ref="BS165:BT165" si="2967">+BS163/BS147</f>
        <v>0.26366405888806715</v>
      </c>
      <c r="BT165" s="247">
        <f t="shared" si="2967"/>
        <v>0.23957605245881591</v>
      </c>
    </row>
    <row r="166" spans="1:72">
      <c r="A166" s="244" t="s">
        <v>372</v>
      </c>
      <c r="B166" s="34"/>
      <c r="C166" s="247"/>
      <c r="D166" s="247"/>
      <c r="E166" s="247"/>
      <c r="F166" s="247"/>
      <c r="G166" s="248"/>
      <c r="H166" s="248"/>
      <c r="I166" s="248"/>
      <c r="J166" s="248"/>
      <c r="K166" s="248"/>
      <c r="L166" s="248"/>
      <c r="M166" s="248"/>
      <c r="N166" s="248"/>
      <c r="O166" s="248"/>
      <c r="P166" s="248"/>
      <c r="Q166" s="248"/>
      <c r="R166" s="248"/>
      <c r="S166" s="248"/>
      <c r="T166" s="248"/>
      <c r="U166" s="248"/>
      <c r="V166" s="248"/>
      <c r="W166" s="248">
        <f t="shared" ref="W166" si="2968">+(W165-S165)*10000</f>
        <v>-38.497782351095132</v>
      </c>
      <c r="X166" s="248">
        <f t="shared" ref="X166" si="2969">+(X165-T165)*10000</f>
        <v>1902.1103761863235</v>
      </c>
      <c r="Y166" s="248">
        <f t="shared" ref="Y166" si="2970">+(Y165-U165)*10000</f>
        <v>-4753.9926546191437</v>
      </c>
      <c r="Z166" s="248">
        <f t="shared" ref="Z166" si="2971">+(Z165-V165)*10000</f>
        <v>-1055.1320310937667</v>
      </c>
      <c r="AA166" s="248">
        <f t="shared" ref="AA166" si="2972">+(AA165-W165)*10000</f>
        <v>-75.314064053665916</v>
      </c>
      <c r="AB166" s="248">
        <f t="shared" ref="AB166" si="2973">+(AB165-X165)*10000</f>
        <v>-1136.798047842331</v>
      </c>
      <c r="AC166" s="248">
        <f t="shared" ref="AC166" si="2974">+(AC165-Y165)*10000</f>
        <v>3068.2395443205978</v>
      </c>
      <c r="AD166" s="248">
        <f t="shared" ref="AD166" si="2975">+(AD165-Z165)*10000</f>
        <v>927.98382635043652</v>
      </c>
      <c r="AE166" s="248">
        <f t="shared" ref="AE166" si="2976">+(AE165-AA165)*10000</f>
        <v>-184.13472342228761</v>
      </c>
      <c r="AF166" s="248">
        <f t="shared" ref="AF166" si="2977">+(AF165-AB165)*10000</f>
        <v>-2289.8727794449514</v>
      </c>
      <c r="AG166" s="248">
        <f t="shared" ref="AG166" si="2978">+(AG165-AC165)*10000</f>
        <v>1008.45512611603</v>
      </c>
      <c r="AH166" s="248">
        <f t="shared" ref="AH166" si="2979">+(AH165-AD165)*10000</f>
        <v>3585.9589154759992</v>
      </c>
      <c r="AI166" s="248">
        <f t="shared" ref="AI166" si="2980">+(AI165-AE165)*10000</f>
        <v>-896.53514426502284</v>
      </c>
      <c r="AJ166" s="248">
        <f t="shared" ref="AJ166" si="2981">+(AJ165-AF165)*10000</f>
        <v>2233.636270328414</v>
      </c>
      <c r="AK166" s="248">
        <f t="shared" ref="AK166" si="2982">+(AK165-AG165)*10000</f>
        <v>-1439.2020529472588</v>
      </c>
      <c r="AL166" s="248">
        <f t="shared" ref="AL166" si="2983">+(AL165-AH165)*10000</f>
        <v>-720.41755957376165</v>
      </c>
      <c r="AM166" s="248">
        <f t="shared" ref="AM166" si="2984">+(AM165-AI165)*10000</f>
        <v>1643.9822635834121</v>
      </c>
      <c r="AN166" s="248">
        <f t="shared" ref="AN166" si="2985">+(AN165-AJ165)*10000</f>
        <v>-2724.2863007935657</v>
      </c>
      <c r="AO166" s="248">
        <f t="shared" ref="AO166" si="2986">+(AO165-AK165)*10000</f>
        <v>-2370.6504552407555</v>
      </c>
      <c r="AP166" s="248">
        <f t="shared" ref="AP166" si="2987">+(AP165-AL165)*10000</f>
        <v>-447.94569723234144</v>
      </c>
      <c r="AQ166" s="248">
        <f t="shared" ref="AQ166" si="2988">+(AQ165-AM165)*10000</f>
        <v>-514.29316564207761</v>
      </c>
      <c r="AR166" s="248">
        <f t="shared" ref="AR166" si="2989">+(AR165-AN165)*10000</f>
        <v>3219.4661660599231</v>
      </c>
      <c r="AS166" s="248">
        <f t="shared" ref="AS166" si="2990">+(AS165-AO165)*10000</f>
        <v>5160.3422250982157</v>
      </c>
      <c r="AT166" s="248">
        <f t="shared" ref="AT166" si="2991">+(AT165-AP165)*10000</f>
        <v>239.94652818782492</v>
      </c>
      <c r="AU166" s="44"/>
      <c r="AV166" s="247"/>
      <c r="AW166" s="247"/>
      <c r="AX166" s="247"/>
      <c r="AY166" s="247"/>
      <c r="AZ166" s="248">
        <f t="shared" ref="AZ166" si="2992">+(AZ165-AV165)*10000</f>
        <v>-6891.3547123566586</v>
      </c>
      <c r="BA166" s="248">
        <f t="shared" ref="BA166" si="2993">+(BA165-AW165)*10000</f>
        <v>-14272.007797065655</v>
      </c>
      <c r="BB166" s="248">
        <f t="shared" ref="BB166" si="2994">+(BB165-AX165)*10000</f>
        <v>-12419.133298638517</v>
      </c>
      <c r="BC166" s="248">
        <f t="shared" ref="BC166" si="2995">+(BC165-AY165)*10000</f>
        <v>-4880.3850355516233</v>
      </c>
      <c r="BD166" s="248">
        <f t="shared" ref="BD166" si="2996">+(BD165-AZ165)*10000</f>
        <v>6413.0959843973687</v>
      </c>
      <c r="BE166" s="248">
        <f t="shared" ref="BE166" si="2997">+(BE165-BA165)*10000</f>
        <v>13423.481931702916</v>
      </c>
      <c r="BF166" s="248">
        <f t="shared" ref="BF166" si="2998">+(BF165-BB165)*10000</f>
        <v>6990.2713755926179</v>
      </c>
      <c r="BG166" s="248">
        <f t="shared" ref="BG166" si="2999">+(BG165-BC165)*10000</f>
        <v>5038.5250688055003</v>
      </c>
      <c r="BH166" s="248">
        <f t="shared" ref="BH166" si="3000">+(BH165-BD165)*10000</f>
        <v>1468.2232991186218</v>
      </c>
      <c r="BI166" s="248">
        <f t="shared" ref="BI166" si="3001">+(BI165-BE165)*10000</f>
        <v>1714.6156899273183</v>
      </c>
      <c r="BJ166" s="248">
        <f t="shared" ref="BJ166" si="3002">+(BJ165-BF165)*10000</f>
        <v>6082.0130308069774</v>
      </c>
      <c r="BK166" s="248">
        <f t="shared" ref="BK166:BT166" si="3003">+(BK165-BG165)*10000</f>
        <v>387.5979171371194</v>
      </c>
      <c r="BL166" s="248">
        <f t="shared" si="3003"/>
        <v>605.70916823813627</v>
      </c>
      <c r="BM166" s="248">
        <f t="shared" si="3003"/>
        <v>-1798.5412087151703</v>
      </c>
      <c r="BN166" s="248">
        <f t="shared" si="3003"/>
        <v>-1975.3707239821883</v>
      </c>
      <c r="BO166" s="248">
        <f t="shared" si="3003"/>
        <v>-1181.3910520257277</v>
      </c>
      <c r="BP166" s="248">
        <f t="shared" si="3003"/>
        <v>-586.78807174579595</v>
      </c>
      <c r="BQ166" s="248">
        <f t="shared" si="3003"/>
        <v>-407.45035640602475</v>
      </c>
      <c r="BR166" s="248">
        <f t="shared" si="3003"/>
        <v>-655.55769653294487</v>
      </c>
      <c r="BS166" s="248">
        <f t="shared" si="3003"/>
        <v>1732.8327379785292</v>
      </c>
      <c r="BT166" s="248">
        <f t="shared" si="3003"/>
        <v>197.65345554554921</v>
      </c>
    </row>
    <row r="167" spans="1:72">
      <c r="A167" s="249" t="s">
        <v>263</v>
      </c>
      <c r="B167" s="249"/>
      <c r="C167" s="249"/>
      <c r="D167" s="249"/>
      <c r="E167" s="249"/>
      <c r="F167" s="249"/>
      <c r="G167" s="249"/>
      <c r="H167" s="249"/>
      <c r="I167" s="249"/>
      <c r="J167" s="249"/>
      <c r="K167" s="249"/>
      <c r="L167" s="249"/>
      <c r="M167" s="249"/>
      <c r="N167" s="249"/>
      <c r="O167" s="249"/>
      <c r="P167" s="249"/>
      <c r="Q167" s="249"/>
      <c r="R167" s="249"/>
      <c r="S167" s="34">
        <f>+'Country (Q)'!S72</f>
        <v>63.265000000000001</v>
      </c>
      <c r="T167" s="34">
        <f>+'Country (Q)'!T72</f>
        <v>59.875</v>
      </c>
      <c r="U167" s="34">
        <f>+'Country (Q)'!U72</f>
        <v>118.86499999999999</v>
      </c>
      <c r="V167" s="34">
        <f>+'Country (Q)'!V72</f>
        <v>-95.12299999999999</v>
      </c>
      <c r="W167" s="34">
        <f>+'Country (Q)'!W72</f>
        <v>48.508000000000003</v>
      </c>
      <c r="X167" s="34">
        <f>+'Country (Q)'!X72</f>
        <v>163.851</v>
      </c>
      <c r="Y167" s="34">
        <f>+'Country (Q)'!Y72</f>
        <v>86.547999999999973</v>
      </c>
      <c r="Z167" s="34">
        <f>+'Country (Q)'!Z72</f>
        <v>101.82500000000005</v>
      </c>
      <c r="AA167" s="34">
        <f>+'Country (Q)'!AA72</f>
        <v>107.70399999999999</v>
      </c>
      <c r="AB167" s="34">
        <f>+'Country (Q)'!AB72</f>
        <v>109.02400000000002</v>
      </c>
      <c r="AC167" s="34">
        <f>+'Country (Q)'!AC72</f>
        <v>90.961000000000013</v>
      </c>
      <c r="AD167" s="34">
        <f>+'Country (Q)'!AD72</f>
        <v>124.85199999999998</v>
      </c>
      <c r="AE167" s="34">
        <f>+'Country (Q)'!AE72</f>
        <v>65.98</v>
      </c>
      <c r="AF167" s="34">
        <f>+'Country (Q)'!AF72</f>
        <v>150.03499999999997</v>
      </c>
      <c r="AG167" s="34">
        <f>+'Country (Q)'!AG72</f>
        <v>91.400000000000034</v>
      </c>
      <c r="AH167" s="34">
        <f>+'Country (Q)'!AH72</f>
        <v>181.09800000000001</v>
      </c>
      <c r="AI167" s="34">
        <f>+'Country (Q)'!AI72</f>
        <v>96.637</v>
      </c>
      <c r="AJ167" s="34">
        <f>+'Country (Q)'!AJ72</f>
        <v>30.435000000000002</v>
      </c>
      <c r="AK167" s="34">
        <f>+'Country (Q)'!AK72</f>
        <v>61.332999999999998</v>
      </c>
      <c r="AL167" s="34">
        <f>+'Country (Q)'!AL72</f>
        <v>63.931000000000012</v>
      </c>
      <c r="AM167" s="34">
        <f>+'Country (Q)'!AM72</f>
        <v>56.027000000000001</v>
      </c>
      <c r="AN167" s="34">
        <f>+'Country (Q)'!AN72</f>
        <v>73.018999999999991</v>
      </c>
      <c r="AO167" s="34">
        <f>+'Country (Q)'!AO72</f>
        <v>52.783000000000015</v>
      </c>
      <c r="AP167" s="34">
        <f>+'Country (Q)'!AP72</f>
        <v>48.758999999999986</v>
      </c>
      <c r="AQ167" s="34">
        <f>+'Country (Q)'!AQ72</f>
        <v>42.640999999999998</v>
      </c>
      <c r="AR167" s="34">
        <f>+'Country (Q)'!AR72</f>
        <v>43.079000000000001</v>
      </c>
      <c r="AS167" s="34">
        <f>+'Country (Q)'!AS72</f>
        <v>34.018000000000001</v>
      </c>
      <c r="AT167" s="34">
        <f>+'Country (Q)'!AT72</f>
        <v>33.275000000000006</v>
      </c>
      <c r="AU167" s="44"/>
      <c r="AV167" s="34">
        <f>+'Country (Q)'!AV72</f>
        <v>42.640999999999998</v>
      </c>
      <c r="AW167" s="34">
        <f>+'Country (Q)'!AW72</f>
        <v>43.079000000000001</v>
      </c>
      <c r="AX167" s="34">
        <f>+'Country (Q)'!AX72</f>
        <v>34.018000000000001</v>
      </c>
      <c r="AY167" s="34">
        <f>+'Country (Q)'!AY72</f>
        <v>33.275000000000006</v>
      </c>
      <c r="AZ167" s="34">
        <f>+'Country (Q)'!AZ72</f>
        <v>29.981000000000002</v>
      </c>
      <c r="BA167" s="34">
        <f>+'Country (Q)'!BA72</f>
        <v>28.414000000000001</v>
      </c>
      <c r="BB167" s="34">
        <f>+'Country (Q)'!BB72</f>
        <v>29.181999999999995</v>
      </c>
      <c r="BC167" s="34">
        <f>+'Country (Q)'!BC72</f>
        <v>31.055000000000007</v>
      </c>
      <c r="BD167" s="34">
        <f>+'Country (Q)'!BD72</f>
        <v>98.596000000000004</v>
      </c>
      <c r="BE167" s="34">
        <f>+'Country (Q)'!BE72</f>
        <v>-31.205000000000013</v>
      </c>
      <c r="BF167" s="34">
        <f>+'Country (Q)'!BF72</f>
        <v>37.524000000000001</v>
      </c>
      <c r="BG167" s="34">
        <f>+'Country (Q)'!BG72</f>
        <v>38.517000000000003</v>
      </c>
      <c r="BH167" s="34">
        <f>+'Country (Q)'!BH72</f>
        <v>35.425999999999988</v>
      </c>
      <c r="BI167" s="34">
        <f>+'Country (Q)'!BI72</f>
        <v>36.430999999999983</v>
      </c>
      <c r="BJ167" s="34">
        <f>+'Country (Q)'!BJ72</f>
        <v>39.417000000000002</v>
      </c>
      <c r="BK167" s="34">
        <f>+'Country (Q)'!BK72</f>
        <v>40.832000000000001</v>
      </c>
      <c r="BL167" s="34">
        <f>+'Country (Q)'!BL72</f>
        <v>34.831999999999994</v>
      </c>
      <c r="BM167" s="34">
        <f>+'Country (Q)'!BM72</f>
        <v>44.673000000000002</v>
      </c>
      <c r="BN167" s="34">
        <f>+'Country (Q)'!BN72</f>
        <v>43.632000000000005</v>
      </c>
      <c r="BO167" s="34">
        <f>+'Country (Q)'!BO72</f>
        <v>46.441000000000017</v>
      </c>
      <c r="BP167" s="34">
        <f>+'Country (Q)'!BP72</f>
        <v>46.327999999999975</v>
      </c>
      <c r="BQ167" s="34">
        <f>+'Country (Q)'!BQ72</f>
        <v>47.240999999999985</v>
      </c>
      <c r="BR167" s="34">
        <f>+'Country (Q)'!BR72</f>
        <v>49.277000000000015</v>
      </c>
      <c r="BS167" s="34">
        <f>+'Country (Q)'!BS72</f>
        <v>49.557999999999993</v>
      </c>
      <c r="BT167" s="34">
        <f>+'Country (Q)'!BT72</f>
        <v>48.06</v>
      </c>
    </row>
    <row r="168" spans="1:72">
      <c r="A168" s="244" t="s">
        <v>369</v>
      </c>
      <c r="B168" s="43"/>
      <c r="C168" s="247"/>
      <c r="D168" s="247"/>
      <c r="E168" s="247"/>
      <c r="F168" s="247"/>
      <c r="G168" s="247"/>
      <c r="H168" s="247"/>
      <c r="I168" s="247"/>
      <c r="J168" s="247"/>
      <c r="K168" s="247"/>
      <c r="L168" s="247"/>
      <c r="M168" s="247"/>
      <c r="N168" s="247"/>
      <c r="O168" s="247"/>
      <c r="P168" s="247"/>
      <c r="Q168" s="247"/>
      <c r="R168" s="247"/>
      <c r="S168" s="247">
        <f t="shared" ref="S168:AT168" si="3004">+S167/S147</f>
        <v>3.8440388991338531E-2</v>
      </c>
      <c r="T168" s="247">
        <f t="shared" si="3004"/>
        <v>3.8271715542369383E-2</v>
      </c>
      <c r="U168" s="247">
        <f t="shared" si="3004"/>
        <v>8.8407954453726567E-2</v>
      </c>
      <c r="V168" s="247">
        <f t="shared" si="3004"/>
        <v>-0.11147439931467437</v>
      </c>
      <c r="W168" s="247">
        <f t="shared" si="3004"/>
        <v>3.2538801991448742E-2</v>
      </c>
      <c r="X168" s="247">
        <f t="shared" si="3004"/>
        <v>0.17609885119979707</v>
      </c>
      <c r="Y168" s="247">
        <f t="shared" si="3004"/>
        <v>8.9020911912003522E-2</v>
      </c>
      <c r="Z168" s="247">
        <f t="shared" si="3004"/>
        <v>9.570648444916495E-2</v>
      </c>
      <c r="AA168" s="247">
        <f t="shared" si="3004"/>
        <v>7.2888264477798989E-2</v>
      </c>
      <c r="AB168" s="247">
        <f t="shared" si="3004"/>
        <v>0.14046497845174674</v>
      </c>
      <c r="AC168" s="247">
        <f t="shared" si="3004"/>
        <v>0.12139350092819104</v>
      </c>
      <c r="AD168" s="247">
        <f t="shared" si="3004"/>
        <v>0.12069817239695865</v>
      </c>
      <c r="AE168" s="247">
        <f t="shared" si="3004"/>
        <v>5.2610301827486376E-2</v>
      </c>
      <c r="AF168" s="247">
        <f t="shared" si="3004"/>
        <v>0.17028765089641201</v>
      </c>
      <c r="AG168" s="247">
        <f t="shared" si="3004"/>
        <v>0.12955038645418898</v>
      </c>
      <c r="AH168" s="247">
        <f t="shared" si="3004"/>
        <v>0.16668446126545367</v>
      </c>
      <c r="AI168" s="247">
        <f t="shared" si="3004"/>
        <v>7.7471360200097802E-2</v>
      </c>
      <c r="AJ168" s="247">
        <f t="shared" si="3004"/>
        <v>5.7250939133608104E-2</v>
      </c>
      <c r="AK168" s="247">
        <f t="shared" si="3004"/>
        <v>8.076443957514165E-2</v>
      </c>
      <c r="AL168" s="247">
        <f t="shared" si="3004"/>
        <v>6.3317203033790417E-2</v>
      </c>
      <c r="AM168" s="247">
        <f t="shared" si="3004"/>
        <v>5.0801229885380564E-2</v>
      </c>
      <c r="AN168" s="247">
        <f t="shared" si="3004"/>
        <v>0.13011620095405596</v>
      </c>
      <c r="AO168" s="247">
        <f t="shared" si="3004"/>
        <v>0.10428434539509428</v>
      </c>
      <c r="AP168" s="247">
        <f t="shared" si="3004"/>
        <v>4.3149595707606819E-2</v>
      </c>
      <c r="AQ168" s="247">
        <f t="shared" si="3004"/>
        <v>3.5490040716043052E-2</v>
      </c>
      <c r="AR168" s="247">
        <f t="shared" si="3004"/>
        <v>0.73262359483682338</v>
      </c>
      <c r="AS168" s="247">
        <f t="shared" si="3004"/>
        <v>0.14768667051606535</v>
      </c>
      <c r="AT168" s="247">
        <f t="shared" si="3004"/>
        <v>3.4920964752651482E-2</v>
      </c>
      <c r="AU168" s="44"/>
      <c r="AV168" s="247">
        <f t="shared" ref="AV168:BK168" si="3005">+AV167/AV147</f>
        <v>3.5490040716043052E-2</v>
      </c>
      <c r="AW168" s="247">
        <f t="shared" si="3005"/>
        <v>0.73262359483682338</v>
      </c>
      <c r="AX168" s="247">
        <f t="shared" si="3005"/>
        <v>0.14768667051606535</v>
      </c>
      <c r="AY168" s="247">
        <f t="shared" si="3005"/>
        <v>3.4920964752651482E-2</v>
      </c>
      <c r="AZ168" s="247">
        <f t="shared" si="3005"/>
        <v>6.9854517325579235E-2</v>
      </c>
      <c r="BA168" s="247">
        <f t="shared" si="3005"/>
        <v>9.9440050395464413E-2</v>
      </c>
      <c r="BB168" s="247">
        <f t="shared" si="3005"/>
        <v>7.1140386589079063E-2</v>
      </c>
      <c r="BC168" s="247">
        <f t="shared" si="3005"/>
        <v>3.8434358373318857E-2</v>
      </c>
      <c r="BD168" s="247">
        <f t="shared" si="3005"/>
        <v>0.11261820536865683</v>
      </c>
      <c r="BE168" s="247">
        <f t="shared" si="3005"/>
        <v>-4.6957788401779915E-2</v>
      </c>
      <c r="BF168" s="247">
        <f t="shared" si="3005"/>
        <v>4.8746331748900015E-2</v>
      </c>
      <c r="BG168" s="247">
        <f t="shared" si="3005"/>
        <v>2.8522913414514944E-2</v>
      </c>
      <c r="BH168" s="247">
        <f t="shared" si="3005"/>
        <v>2.4653537969900212E-2</v>
      </c>
      <c r="BI168" s="247">
        <f t="shared" si="3005"/>
        <v>3.3704226928780827E-2</v>
      </c>
      <c r="BJ168" s="247">
        <f t="shared" si="3005"/>
        <v>3.75650433622415E-2</v>
      </c>
      <c r="BK168" s="247">
        <f t="shared" si="3005"/>
        <v>3.4184713994367295E-2</v>
      </c>
      <c r="BL168" s="247">
        <f t="shared" ref="BL168:BM168" si="3006">+BL167/BL147</f>
        <v>2.050271440823075E-2</v>
      </c>
      <c r="BM168" s="247">
        <f t="shared" si="3006"/>
        <v>3.3852927357875755E-2</v>
      </c>
      <c r="BN168" s="247">
        <f t="shared" ref="BN168:BP168" si="3007">+BN167/BN147</f>
        <v>3.376961709656523E-2</v>
      </c>
      <c r="BO168" s="247">
        <f t="shared" si="3007"/>
        <v>2.4712531442081392E-2</v>
      </c>
      <c r="BP168" s="247">
        <f t="shared" si="3007"/>
        <v>2.507884505660711E-2</v>
      </c>
      <c r="BQ168" s="247">
        <f t="shared" ref="BQ168:BR168" si="3008">+BQ167/BQ147</f>
        <v>3.3508081419225871E-2</v>
      </c>
      <c r="BR168" s="247">
        <f t="shared" si="3008"/>
        <v>3.5271625227618918E-2</v>
      </c>
      <c r="BS168" s="247">
        <f t="shared" ref="BS168:BT168" si="3009">+BS167/BS147</f>
        <v>1.9516202330854718E-2</v>
      </c>
      <c r="BT168" s="247">
        <f t="shared" si="3009"/>
        <v>2.0408388586589572E-2</v>
      </c>
    </row>
    <row r="169" spans="1:72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4"/>
      <c r="O169" s="34"/>
      <c r="P169" s="34"/>
      <c r="Q169" s="34"/>
      <c r="R169" s="35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U169" s="44"/>
    </row>
    <row r="170" spans="1:72">
      <c r="A170" s="257"/>
      <c r="AU170" s="44"/>
    </row>
    <row r="171" spans="1:72">
      <c r="A171" s="28" t="s">
        <v>4</v>
      </c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44"/>
      <c r="AV171" s="28" t="s">
        <v>4</v>
      </c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</row>
    <row r="172" spans="1:72">
      <c r="A172" s="249"/>
      <c r="B172" s="249"/>
      <c r="C172" s="249"/>
      <c r="D172" s="249"/>
      <c r="E172" s="249"/>
      <c r="F172" s="249"/>
      <c r="G172" s="249"/>
      <c r="H172" s="249"/>
      <c r="I172" s="249"/>
      <c r="J172" s="249"/>
      <c r="K172" s="249"/>
      <c r="L172" s="249"/>
      <c r="M172" s="249"/>
      <c r="N172" s="249"/>
      <c r="O172" s="249"/>
      <c r="P172" s="249"/>
      <c r="Q172" s="249"/>
      <c r="R172" s="249"/>
      <c r="S172" s="249"/>
      <c r="T172" s="249"/>
      <c r="U172" s="249"/>
      <c r="V172" s="249"/>
      <c r="W172" s="249"/>
      <c r="X172" s="249"/>
      <c r="Y172" s="249"/>
      <c r="Z172" s="249"/>
      <c r="AA172" s="249"/>
      <c r="AB172" s="249"/>
      <c r="AC172" s="249"/>
      <c r="AD172" s="249"/>
      <c r="AE172" s="249"/>
      <c r="AF172" s="249"/>
      <c r="AG172" s="249"/>
      <c r="AH172" s="249"/>
      <c r="AI172" s="249"/>
      <c r="AJ172" s="249"/>
      <c r="AK172" s="249"/>
      <c r="AL172" s="249"/>
      <c r="AM172" s="249"/>
      <c r="AN172" s="249"/>
      <c r="AU172" s="44"/>
      <c r="AV172" s="249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P172" s="24"/>
      <c r="BQ172" s="24"/>
      <c r="BR172" s="24"/>
      <c r="BS172" s="24"/>
      <c r="BT172" s="24"/>
    </row>
    <row r="173" spans="1:72">
      <c r="A173" s="257" t="s">
        <v>2</v>
      </c>
      <c r="B173" s="257"/>
      <c r="C173" s="257"/>
      <c r="D173" s="257"/>
      <c r="E173" s="257"/>
      <c r="F173" s="257"/>
      <c r="G173" s="257"/>
      <c r="H173" s="257"/>
      <c r="I173" s="257"/>
      <c r="J173" s="257"/>
      <c r="K173" s="257"/>
      <c r="L173" s="257"/>
      <c r="M173" s="257"/>
      <c r="N173" s="257"/>
      <c r="O173" s="257"/>
      <c r="P173" s="257"/>
      <c r="Q173" s="257"/>
      <c r="R173" s="257"/>
      <c r="S173" s="257"/>
      <c r="T173" s="257"/>
      <c r="U173" s="257"/>
      <c r="V173" s="257"/>
      <c r="W173" s="257"/>
      <c r="X173" s="257"/>
      <c r="Y173" s="257"/>
      <c r="Z173" s="257"/>
      <c r="AA173" s="257"/>
      <c r="AB173" s="257"/>
      <c r="AC173" s="257"/>
      <c r="AD173" s="257"/>
      <c r="AE173" s="257"/>
      <c r="AF173" s="257"/>
      <c r="AG173" s="257"/>
      <c r="AH173" s="257"/>
      <c r="AI173" s="257"/>
      <c r="AJ173" s="257"/>
      <c r="AK173" s="257"/>
      <c r="AL173" s="257"/>
      <c r="AM173" s="257"/>
      <c r="AN173" s="257"/>
      <c r="AU173" s="44"/>
      <c r="AV173" s="257" t="s">
        <v>2</v>
      </c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P173" s="24"/>
      <c r="BQ173" s="24"/>
      <c r="BR173" s="24"/>
      <c r="BS173" s="24"/>
      <c r="BT173" s="24"/>
    </row>
    <row r="174" spans="1:72">
      <c r="A174" s="249" t="s">
        <v>50</v>
      </c>
      <c r="B174" s="249"/>
      <c r="C174" s="255"/>
      <c r="D174" s="249"/>
      <c r="E174" s="249"/>
      <c r="F174" s="249"/>
      <c r="G174" s="255"/>
      <c r="H174" s="249"/>
      <c r="I174" s="249"/>
      <c r="J174" s="249"/>
      <c r="K174" s="255"/>
      <c r="L174" s="249"/>
      <c r="M174" s="249"/>
      <c r="N174" s="249"/>
      <c r="O174" s="255"/>
      <c r="P174" s="249"/>
      <c r="Q174" s="249"/>
      <c r="R174" s="249"/>
      <c r="S174" s="255"/>
      <c r="T174" s="249"/>
      <c r="U174" s="249"/>
      <c r="V174" s="249"/>
      <c r="W174" s="255"/>
      <c r="X174" s="249"/>
      <c r="Y174" s="249"/>
      <c r="Z174" s="249"/>
      <c r="AA174" s="255"/>
      <c r="AB174" s="249"/>
      <c r="AC174" s="249"/>
      <c r="AD174" s="249"/>
      <c r="AE174" s="255"/>
      <c r="AF174" s="249"/>
      <c r="AG174" s="249"/>
      <c r="AH174" s="249"/>
      <c r="AI174" s="255"/>
      <c r="AJ174" s="249"/>
      <c r="AK174" s="249"/>
      <c r="AL174" s="249"/>
      <c r="AM174" s="255"/>
      <c r="AN174" s="249"/>
      <c r="AQ174" s="255"/>
      <c r="AU174" s="44"/>
      <c r="AV174" s="249" t="s">
        <v>50</v>
      </c>
      <c r="AZ174" s="255"/>
      <c r="BD174" s="255"/>
      <c r="BG174" s="171"/>
      <c r="BH174" s="255"/>
      <c r="BI174" s="255"/>
      <c r="BJ174" s="255"/>
      <c r="BK174" s="255"/>
      <c r="BL174" s="255"/>
      <c r="BM174" s="255"/>
      <c r="BN174" s="255"/>
      <c r="BP174" s="255"/>
      <c r="BQ174" s="255"/>
      <c r="BR174" s="255"/>
      <c r="BS174" s="255"/>
      <c r="BT174" s="255"/>
    </row>
    <row r="175" spans="1:72">
      <c r="A175" s="259"/>
      <c r="B175" s="257"/>
      <c r="C175" s="184"/>
      <c r="D175" s="269"/>
      <c r="E175" s="269"/>
      <c r="F175" s="269"/>
      <c r="G175" s="184"/>
      <c r="H175" s="269"/>
      <c r="I175" s="269"/>
      <c r="J175" s="269"/>
      <c r="K175" s="184"/>
      <c r="L175" s="269"/>
      <c r="M175" s="269"/>
      <c r="N175" s="269"/>
      <c r="O175" s="184"/>
      <c r="P175" s="269"/>
      <c r="Q175" s="269"/>
      <c r="R175" s="269"/>
      <c r="S175" s="184"/>
      <c r="T175" s="269"/>
      <c r="U175" s="269"/>
      <c r="V175" s="269"/>
      <c r="W175" s="184"/>
      <c r="X175" s="269"/>
      <c r="Y175" s="269"/>
      <c r="Z175" s="269"/>
      <c r="AA175" s="184"/>
      <c r="AB175" s="269"/>
      <c r="AC175" s="269"/>
      <c r="AD175" s="269"/>
      <c r="AE175" s="184"/>
      <c r="AF175" s="269"/>
      <c r="AG175" s="269"/>
      <c r="AH175" s="269"/>
      <c r="AI175" s="184"/>
      <c r="AJ175" s="269"/>
      <c r="AK175" s="269"/>
      <c r="AL175" s="269"/>
      <c r="AM175" s="184"/>
      <c r="AN175" s="269"/>
      <c r="AO175" s="269"/>
      <c r="AP175" s="269"/>
      <c r="AQ175" s="184"/>
      <c r="AR175" s="269"/>
      <c r="AS175" s="269"/>
      <c r="AT175" s="269"/>
      <c r="AU175" s="44"/>
      <c r="AV175" s="184"/>
      <c r="AW175" s="271"/>
      <c r="AX175" s="273"/>
      <c r="AY175" s="271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P175" s="24"/>
      <c r="BQ175" s="24"/>
      <c r="BR175" s="24"/>
      <c r="BS175" s="24"/>
      <c r="BT175" s="24"/>
    </row>
    <row r="176" spans="1:72">
      <c r="A176" s="260" t="s">
        <v>45</v>
      </c>
      <c r="B176" s="261"/>
      <c r="C176" s="262" t="s">
        <v>178</v>
      </c>
      <c r="D176" s="262" t="s">
        <v>179</v>
      </c>
      <c r="E176" s="262" t="s">
        <v>180</v>
      </c>
      <c r="F176" s="262" t="s">
        <v>181</v>
      </c>
      <c r="G176" s="262" t="s">
        <v>182</v>
      </c>
      <c r="H176" s="262" t="s">
        <v>183</v>
      </c>
      <c r="I176" s="262" t="s">
        <v>184</v>
      </c>
      <c r="J176" s="262" t="s">
        <v>185</v>
      </c>
      <c r="K176" s="262" t="s">
        <v>186</v>
      </c>
      <c r="L176" s="262" t="s">
        <v>187</v>
      </c>
      <c r="M176" s="262" t="s">
        <v>188</v>
      </c>
      <c r="N176" s="262" t="s">
        <v>189</v>
      </c>
      <c r="O176" s="262" t="s">
        <v>190</v>
      </c>
      <c r="P176" s="262" t="s">
        <v>191</v>
      </c>
      <c r="Q176" s="262" t="s">
        <v>192</v>
      </c>
      <c r="R176" s="262" t="s">
        <v>193</v>
      </c>
      <c r="S176" s="262" t="s">
        <v>194</v>
      </c>
      <c r="T176" s="262" t="s">
        <v>195</v>
      </c>
      <c r="U176" s="262" t="s">
        <v>196</v>
      </c>
      <c r="V176" s="262" t="s">
        <v>197</v>
      </c>
      <c r="W176" s="262" t="s">
        <v>198</v>
      </c>
      <c r="X176" s="262" t="s">
        <v>199</v>
      </c>
      <c r="Y176" s="262" t="s">
        <v>200</v>
      </c>
      <c r="Z176" s="262" t="s">
        <v>201</v>
      </c>
      <c r="AA176" s="262" t="s">
        <v>202</v>
      </c>
      <c r="AB176" s="262" t="s">
        <v>203</v>
      </c>
      <c r="AC176" s="262" t="s">
        <v>204</v>
      </c>
      <c r="AD176" s="262" t="s">
        <v>205</v>
      </c>
      <c r="AE176" s="262" t="s">
        <v>206</v>
      </c>
      <c r="AF176" s="262" t="s">
        <v>207</v>
      </c>
      <c r="AG176" s="262" t="s">
        <v>208</v>
      </c>
      <c r="AH176" s="262" t="s">
        <v>209</v>
      </c>
      <c r="AI176" s="262" t="s">
        <v>210</v>
      </c>
      <c r="AJ176" s="262" t="s">
        <v>211</v>
      </c>
      <c r="AK176" s="262" t="s">
        <v>212</v>
      </c>
      <c r="AL176" s="262" t="s">
        <v>213</v>
      </c>
      <c r="AM176" s="262" t="s">
        <v>214</v>
      </c>
      <c r="AN176" s="262" t="s">
        <v>44</v>
      </c>
      <c r="AO176" s="262" t="s">
        <v>215</v>
      </c>
      <c r="AP176" s="262" t="s">
        <v>219</v>
      </c>
      <c r="AQ176" s="262" t="s">
        <v>225</v>
      </c>
      <c r="AR176" s="262" t="s">
        <v>228</v>
      </c>
      <c r="AS176" s="262" t="s">
        <v>232</v>
      </c>
      <c r="AT176" s="262" t="s">
        <v>245</v>
      </c>
      <c r="AU176" s="44"/>
      <c r="AV176" s="262" t="str">
        <f>+'Country (Q)'!AV80</f>
        <v>1Q20</v>
      </c>
      <c r="AW176" s="262" t="str">
        <f>+'Country (Q)'!AW80</f>
        <v>2Q20</v>
      </c>
      <c r="AX176" s="262" t="str">
        <f>+'Country (Q)'!AX80</f>
        <v>3Q20</v>
      </c>
      <c r="AY176" s="262" t="str">
        <f>+'Country (Q)'!AY80</f>
        <v>4Q20</v>
      </c>
      <c r="AZ176" s="262" t="str">
        <f>+'Country (Q)'!AZ80</f>
        <v>1Q21</v>
      </c>
      <c r="BA176" s="262" t="str">
        <f>+'Country (Q)'!BA80</f>
        <v>2Q21</v>
      </c>
      <c r="BB176" s="262" t="str">
        <f>+'Country (Q)'!BB80</f>
        <v>3Q21</v>
      </c>
      <c r="BC176" s="262" t="str">
        <f>+'Country (Q)'!BC80</f>
        <v>4Q21</v>
      </c>
      <c r="BD176" s="262" t="str">
        <f>+'Country (Q)'!BD80</f>
        <v>1Q22</v>
      </c>
      <c r="BE176" s="262" t="str">
        <f>+'Country (Q)'!BE80</f>
        <v>2Q22</v>
      </c>
      <c r="BF176" s="262" t="str">
        <f>+'Country (Q)'!BF80</f>
        <v>3Q22</v>
      </c>
      <c r="BG176" s="262" t="str">
        <f>+'Country (Q)'!BG80</f>
        <v>4Q22</v>
      </c>
      <c r="BH176" s="262" t="str">
        <f>+'Country (Q)'!BH80</f>
        <v>1Q23</v>
      </c>
      <c r="BI176" s="262" t="str">
        <f>+'Country (Q)'!BI80</f>
        <v>2Q23</v>
      </c>
      <c r="BJ176" s="262" t="str">
        <f>+'Country (Q)'!BJ80</f>
        <v>3Q23</v>
      </c>
      <c r="BK176" s="262" t="str">
        <f>+'Country (Q)'!BK80</f>
        <v>4Q23</v>
      </c>
      <c r="BL176" s="262" t="str">
        <f>+'Country (Q)'!BL80</f>
        <v>1Q24</v>
      </c>
      <c r="BM176" s="262" t="str">
        <f>+'Country (Q)'!BM80</f>
        <v>2Q24</v>
      </c>
      <c r="BN176" s="262" t="str">
        <f>+'Country (Q)'!BN80</f>
        <v>3Q24</v>
      </c>
      <c r="BO176" s="262" t="str">
        <f>+'Country (Q)'!BO80</f>
        <v>4Q24</v>
      </c>
      <c r="BP176" s="262" t="str">
        <f>+'Country (Q)'!BP80</f>
        <v>1Q25</v>
      </c>
      <c r="BQ176" s="262" t="str">
        <f>+'Country (Q)'!BQ80</f>
        <v>2Q25</v>
      </c>
      <c r="BR176" s="262" t="str">
        <f>+'Country (Q)'!BR80</f>
        <v>3Q25</v>
      </c>
      <c r="BS176" s="262" t="str">
        <f>+'Country (Q)'!BS80</f>
        <v>4Q25</v>
      </c>
      <c r="BT176" s="262" t="str">
        <f>+'Country (Q)'!BT80</f>
        <v>1Q26</v>
      </c>
    </row>
    <row r="177" spans="1:72">
      <c r="A177" s="249" t="s">
        <v>48</v>
      </c>
      <c r="B177" s="249"/>
      <c r="C177" s="34">
        <f>+'Country (Q)'!C81</f>
        <v>1860.1690000000001</v>
      </c>
      <c r="D177" s="34">
        <f>+'Country (Q)'!D81</f>
        <v>2740.1509999999998</v>
      </c>
      <c r="E177" s="34">
        <f>+'Country (Q)'!E81</f>
        <v>2204.4699999999998</v>
      </c>
      <c r="F177" s="34">
        <f>+'Country (Q)'!F81</f>
        <v>2637.2469999999998</v>
      </c>
      <c r="G177" s="34">
        <f>+'Country (Q)'!G81</f>
        <v>2218.7530000000002</v>
      </c>
      <c r="H177" s="34">
        <f>+'Country (Q)'!H81</f>
        <v>3259.1039999999998</v>
      </c>
      <c r="I177" s="34">
        <f>+'Country (Q)'!I81</f>
        <v>2714.328</v>
      </c>
      <c r="J177" s="34">
        <f>+'Country (Q)'!J81</f>
        <v>3428.2060000000001</v>
      </c>
      <c r="K177" s="34">
        <f>+'Country (Q)'!K81</f>
        <v>2808.2379999999998</v>
      </c>
      <c r="L177" s="34">
        <f>+'Country (Q)'!L81</f>
        <v>4311.8029999999999</v>
      </c>
      <c r="M177" s="34">
        <f>+'Country (Q)'!M81</f>
        <v>3031.8780000000002</v>
      </c>
      <c r="N177" s="34">
        <f>+'Country (Q)'!N81</f>
        <v>4221.29</v>
      </c>
      <c r="O177" s="34">
        <f>+'Country (Q)'!O81</f>
        <v>3124.8850000000002</v>
      </c>
      <c r="P177" s="34">
        <f>+'Country (Q)'!P81</f>
        <v>4731.5200000000004</v>
      </c>
      <c r="Q177" s="34">
        <f>+'Country (Q)'!Q81</f>
        <v>3447.8040000000001</v>
      </c>
      <c r="R177" s="34">
        <f>+'Country (Q)'!R81</f>
        <v>4465.8860000000004</v>
      </c>
      <c r="S177" s="34">
        <f>+'Country (Q)'!S81</f>
        <v>3500.9929999999999</v>
      </c>
      <c r="T177" s="34">
        <f>+'Country (Q)'!T81</f>
        <v>5486.4530000000004</v>
      </c>
      <c r="U177" s="34">
        <f>+'Country (Q)'!U81</f>
        <v>4396.5240000000003</v>
      </c>
      <c r="V177" s="34">
        <f>+'Country (Q)'!V81</f>
        <v>5272.491</v>
      </c>
      <c r="W177" s="34">
        <f>+'Country (Q)'!W81</f>
        <v>3749.2779999999998</v>
      </c>
      <c r="X177" s="34">
        <f>+'Country (Q)'!X81</f>
        <v>5020.43</v>
      </c>
      <c r="Y177" s="34">
        <f>+'Country (Q)'!Y81</f>
        <v>4167.9279999999999</v>
      </c>
      <c r="Z177" s="34">
        <f>+'Country (Q)'!Z81</f>
        <v>5018.9120000000003</v>
      </c>
      <c r="AA177" s="34">
        <f>+'Country (Q)'!AA81</f>
        <v>3646.3020000000001</v>
      </c>
      <c r="AB177" s="34">
        <f>+'Country (Q)'!AB81</f>
        <v>5373.6229999999996</v>
      </c>
      <c r="AC177" s="34">
        <f>+'Country (Q)'!AC81</f>
        <v>4169.2820000000002</v>
      </c>
      <c r="AD177" s="34">
        <f>+'Country (Q)'!AD81</f>
        <v>5734.808</v>
      </c>
      <c r="AE177" s="34">
        <f>+'Country (Q)'!AE81</f>
        <v>4177.1279999999997</v>
      </c>
      <c r="AF177" s="34">
        <f>+'Country (Q)'!AF81</f>
        <v>6755.5159999999996</v>
      </c>
      <c r="AG177" s="34">
        <f>+'Country (Q)'!AG81</f>
        <v>4677.058</v>
      </c>
      <c r="AH177" s="34">
        <f>+'Country (Q)'!AH81</f>
        <v>6112.2389999999996</v>
      </c>
      <c r="AI177" s="34">
        <f>+'Country (Q)'!AI81</f>
        <v>4242.4089999999997</v>
      </c>
      <c r="AJ177" s="34">
        <f>+'Country (Q)'!AJ81</f>
        <v>5967.5039999999999</v>
      </c>
      <c r="AK177" s="34">
        <f>+'Country (Q)'!AK81</f>
        <v>4646.1459999999997</v>
      </c>
      <c r="AL177" s="34">
        <f>+'Country (Q)'!AL81</f>
        <v>5653.1450000000004</v>
      </c>
      <c r="AM177" s="34">
        <f>+'Country (Q)'!AM81</f>
        <v>3935.0709999999999</v>
      </c>
      <c r="AN177" s="34">
        <f>+'Country (Q)'!AN81</f>
        <v>5857.9560000000001</v>
      </c>
      <c r="AO177" s="34">
        <f>+'Country (Q)'!AO81</f>
        <v>5004.7030000000004</v>
      </c>
      <c r="AP177" s="34">
        <f>+'Country (Q)'!AP81</f>
        <v>5486.4459999999999</v>
      </c>
      <c r="AQ177" s="34">
        <f>+'Country (Q)'!AQ81</f>
        <v>3125.509</v>
      </c>
      <c r="AR177" s="34">
        <f>+'Country (Q)'!AR81</f>
        <v>3637.8589999999999</v>
      </c>
      <c r="AS177" s="34">
        <f>+'Country (Q)'!AS81</f>
        <v>4342.8180000000002</v>
      </c>
      <c r="AT177" s="34">
        <f>+'Country (Q)'!AT81</f>
        <v>4085.6990000000001</v>
      </c>
      <c r="AU177" s="44"/>
      <c r="AV177" s="34">
        <f>+'Country (Q)'!AV81</f>
        <v>3125.509</v>
      </c>
      <c r="AW177" s="34">
        <f>+'Country (Q)'!AW81</f>
        <v>3637.8589999999999</v>
      </c>
      <c r="AX177" s="34">
        <f>+'Country (Q)'!AX81</f>
        <v>4342.8180000000002</v>
      </c>
      <c r="AY177" s="34">
        <f>+'Country (Q)'!AY81</f>
        <v>4085.6990000000001</v>
      </c>
      <c r="AZ177" s="34">
        <f>+'Country (Q)'!AZ81</f>
        <v>2535.3229999999999</v>
      </c>
      <c r="BA177" s="34">
        <f>+'Country (Q)'!BA81</f>
        <v>4459.8630000000003</v>
      </c>
      <c r="BB177" s="34">
        <f>+'Country (Q)'!BB81</f>
        <v>3776.2570000000001</v>
      </c>
      <c r="BC177" s="34">
        <f>+'Country (Q)'!BC81</f>
        <v>5738.1629999999996</v>
      </c>
      <c r="BD177" s="34">
        <f>+'Country (Q)'!BD81</f>
        <v>4018.0169999999998</v>
      </c>
      <c r="BE177" s="34">
        <f>+'Country (Q)'!BE81</f>
        <v>8544.83</v>
      </c>
      <c r="BF177" s="34">
        <f>+'Country (Q)'!BF81</f>
        <v>6483.2690000000002</v>
      </c>
      <c r="BG177" s="34">
        <f>+'Country (Q)'!BG81</f>
        <v>7526.3769999999995</v>
      </c>
      <c r="BH177" s="34">
        <f>+'Country (Q)'!BH81</f>
        <v>5851.4089999999997</v>
      </c>
      <c r="BI177" s="34">
        <f>+'Country (Q)'!BI81</f>
        <v>8347.8510000000006</v>
      </c>
      <c r="BJ177" s="34">
        <f>+'Country (Q)'!BJ81</f>
        <v>6796.3709999999992</v>
      </c>
      <c r="BK177" s="34">
        <f>+'Country (Q)'!BK81</f>
        <v>8043.7830000000004</v>
      </c>
      <c r="BL177" s="34">
        <f>+'Country (Q)'!BL81</f>
        <v>8163.7340000000004</v>
      </c>
      <c r="BM177" s="34">
        <f>+'Country (Q)'!BM81</f>
        <v>11433.313</v>
      </c>
      <c r="BN177" s="34">
        <f>+'Country (Q)'!BN81</f>
        <v>7934.2060000000001</v>
      </c>
      <c r="BO177" s="34">
        <f>+'Country (Q)'!BO81</f>
        <v>10058.017</v>
      </c>
      <c r="BP177" s="34">
        <f>+'Country (Q)'!BP81</f>
        <v>8038.8940000000002</v>
      </c>
      <c r="BQ177" s="34">
        <f>+'Country (Q)'!BQ81</f>
        <v>12736.657999999999</v>
      </c>
      <c r="BR177" s="34">
        <f>+'Country (Q)'!BR81</f>
        <v>9397.7170000000006</v>
      </c>
      <c r="BS177" s="34">
        <f>+'Country (Q)'!BS81</f>
        <v>10554.545</v>
      </c>
      <c r="BT177" s="34">
        <f>+'Country (Q)'!BT81</f>
        <v>8571.7960000000003</v>
      </c>
    </row>
    <row r="178" spans="1:72">
      <c r="A178" s="253" t="s">
        <v>58</v>
      </c>
      <c r="B178" s="33"/>
      <c r="C178" s="34"/>
      <c r="D178" s="34"/>
      <c r="E178" s="34"/>
      <c r="F178" s="34"/>
      <c r="G178" s="254">
        <f>+G177/C177-1</f>
        <v>0.19276958168854552</v>
      </c>
      <c r="H178" s="254">
        <f t="shared" ref="H178" si="3010">+H177/D177-1</f>
        <v>0.18938846800778508</v>
      </c>
      <c r="I178" s="254">
        <f t="shared" ref="I178" si="3011">+I177/E177-1</f>
        <v>0.23128370991666936</v>
      </c>
      <c r="J178" s="254">
        <f t="shared" ref="J178" si="3012">+J177/F177-1</f>
        <v>0.29991843767383197</v>
      </c>
      <c r="K178" s="254">
        <f t="shared" ref="K178" si="3013">+K177/G177-1</f>
        <v>0.26568302104830943</v>
      </c>
      <c r="L178" s="254">
        <f t="shared" ref="L178" si="3014">+L177/H177-1</f>
        <v>0.32300257985016745</v>
      </c>
      <c r="M178" s="254">
        <f t="shared" ref="M178" si="3015">+M177/I177-1</f>
        <v>0.11699028267770162</v>
      </c>
      <c r="N178" s="254">
        <f t="shared" ref="N178" si="3016">+N177/J177-1</f>
        <v>0.23134082374279719</v>
      </c>
      <c r="O178" s="254">
        <f t="shared" ref="O178" si="3017">+O177/K177-1</f>
        <v>0.11275646864688826</v>
      </c>
      <c r="P178" s="254">
        <f t="shared" ref="P178" si="3018">+P177/L177-1</f>
        <v>9.7341413789080899E-2</v>
      </c>
      <c r="Q178" s="254">
        <f t="shared" ref="Q178" si="3019">+Q177/M177-1</f>
        <v>0.13718427984239479</v>
      </c>
      <c r="R178" s="254">
        <f t="shared" ref="R178" si="3020">+R177/N177-1</f>
        <v>5.7943424877229477E-2</v>
      </c>
      <c r="S178" s="254">
        <f t="shared" ref="S178" si="3021">+S177/O177-1</f>
        <v>0.12035898921080279</v>
      </c>
      <c r="T178" s="254">
        <f t="shared" ref="T178" si="3022">+T177/P177-1</f>
        <v>0.15955401224130927</v>
      </c>
      <c r="U178" s="254">
        <f t="shared" ref="U178" si="3023">+U177/Q177-1</f>
        <v>0.2751664537775349</v>
      </c>
      <c r="V178" s="254">
        <f t="shared" ref="V178" si="3024">+V177/R177-1</f>
        <v>0.18061477610489818</v>
      </c>
      <c r="W178" s="254">
        <f t="shared" ref="W178" si="3025">+W177/S177-1</f>
        <v>7.091845085094417E-2</v>
      </c>
      <c r="X178" s="254">
        <f t="shared" ref="X178" si="3026">+X177/T177-1</f>
        <v>-8.4940671140352419E-2</v>
      </c>
      <c r="Y178" s="254">
        <f t="shared" ref="Y178" si="3027">+Y177/U177-1</f>
        <v>-5.1994712186263614E-2</v>
      </c>
      <c r="Z178" s="254">
        <f t="shared" ref="Z178" si="3028">+Z177/V177-1</f>
        <v>-4.8094724106688802E-2</v>
      </c>
      <c r="AA178" s="254">
        <f t="shared" ref="AA178" si="3029">+AA177/W177-1</f>
        <v>-2.7465554701465056E-2</v>
      </c>
      <c r="AB178" s="254">
        <f t="shared" ref="AB178" si="3030">+AB177/X177-1</f>
        <v>7.0351145220628464E-2</v>
      </c>
      <c r="AC178" s="254">
        <f t="shared" ref="AC178" si="3031">+AC177/Y177-1</f>
        <v>3.2486165787903865E-4</v>
      </c>
      <c r="AD178" s="254">
        <f t="shared" ref="AD178" si="3032">+AD177/Z177-1</f>
        <v>0.14263967967559488</v>
      </c>
      <c r="AE178" s="254">
        <f t="shared" ref="AE178" si="3033">+AE177/AA177-1</f>
        <v>0.14557927456365372</v>
      </c>
      <c r="AF178" s="254">
        <f t="shared" ref="AF178" si="3034">+AF177/AB177-1</f>
        <v>0.25716225347405275</v>
      </c>
      <c r="AG178" s="254">
        <f t="shared" ref="AG178" si="3035">+AG177/AC177-1</f>
        <v>0.1217897949814859</v>
      </c>
      <c r="AH178" s="254">
        <f t="shared" ref="AH178" si="3036">+AH177/AD177-1</f>
        <v>6.5814060383538431E-2</v>
      </c>
      <c r="AI178" s="254">
        <f t="shared" ref="AI178" si="3037">+AI177/AE177-1</f>
        <v>1.5628201960772969E-2</v>
      </c>
      <c r="AJ178" s="254">
        <f t="shared" ref="AJ178" si="3038">+AJ177/AF177-1</f>
        <v>-0.11664719615792485</v>
      </c>
      <c r="AK178" s="254">
        <f t="shared" ref="AK178" si="3039">+AK177/AG177-1</f>
        <v>-6.6092830150920046E-3</v>
      </c>
      <c r="AL178" s="254">
        <f t="shared" ref="AL178" si="3040">+AL177/AH177-1</f>
        <v>-7.5110610039954118E-2</v>
      </c>
      <c r="AM178" s="254">
        <f t="shared" ref="AM178" si="3041">+AM177/AI177-1</f>
        <v>-7.244421742458107E-2</v>
      </c>
      <c r="AN178" s="254">
        <f t="shared" ref="AN178" si="3042">+AN177/AJ177-1</f>
        <v>-1.8357423807340512E-2</v>
      </c>
      <c r="AO178" s="254">
        <f t="shared" ref="AO178" si="3043">+AO177/AK177-1</f>
        <v>7.7172994563666553E-2</v>
      </c>
      <c r="AP178" s="254">
        <f t="shared" ref="AP178" si="3044">+AP177/AL177-1</f>
        <v>-2.9487833763330085E-2</v>
      </c>
      <c r="AQ178" s="254">
        <f t="shared" ref="AQ178" si="3045">+AQ177/AM177-1</f>
        <v>-0.20572996014557299</v>
      </c>
      <c r="AR178" s="254">
        <f t="shared" ref="AR178" si="3046">+AR177/AN177-1</f>
        <v>-0.37898833654605812</v>
      </c>
      <c r="AS178" s="254">
        <f t="shared" ref="AS178" si="3047">+AS177/AO177-1</f>
        <v>-0.13225260320142873</v>
      </c>
      <c r="AT178" s="254">
        <f t="shared" ref="AT178" si="3048">+AT177/AP177-1</f>
        <v>-0.25531045051751167</v>
      </c>
      <c r="AU178" s="44"/>
      <c r="AV178" s="34"/>
      <c r="AW178" s="34"/>
      <c r="AX178" s="34"/>
      <c r="AY178" s="34"/>
      <c r="AZ178" s="254">
        <f t="shared" ref="AZ178" si="3049">+AZ177/AV177-1</f>
        <v>-0.18882876357098966</v>
      </c>
      <c r="BA178" s="254">
        <f t="shared" ref="BA178" si="3050">+BA177/AW177-1</f>
        <v>0.22595818034728676</v>
      </c>
      <c r="BB178" s="254">
        <f t="shared" ref="BB178" si="3051">+BB177/AX177-1</f>
        <v>-0.13045930085027746</v>
      </c>
      <c r="BC178" s="254">
        <f t="shared" ref="BC178" si="3052">+BC177/AY177-1</f>
        <v>0.40445074392411184</v>
      </c>
      <c r="BD178" s="254">
        <f t="shared" ref="BD178" si="3053">+BD177/AZ177-1</f>
        <v>0.58481463703046921</v>
      </c>
      <c r="BE178" s="254">
        <f t="shared" ref="BE178" si="3054">+BE177/BA177-1</f>
        <v>0.91594001878533016</v>
      </c>
      <c r="BF178" s="254">
        <f t="shared" ref="BF178" si="3055">+BF177/BB177-1</f>
        <v>0.71685057452392686</v>
      </c>
      <c r="BG178" s="254">
        <f t="shared" ref="BG178" si="3056">+BG177/BC177-1</f>
        <v>0.3116352742158075</v>
      </c>
      <c r="BH178" s="254">
        <f t="shared" ref="BH178" si="3057">+BH177/BD177-1</f>
        <v>0.45629274341049331</v>
      </c>
      <c r="BI178" s="254">
        <f t="shared" ref="BI178" si="3058">+BI177/BE177-1</f>
        <v>-2.3052418831035815E-2</v>
      </c>
      <c r="BJ178" s="254">
        <f t="shared" ref="BJ178" si="3059">+BJ177/BF177-1</f>
        <v>4.8293846823261433E-2</v>
      </c>
      <c r="BK178" s="254">
        <f t="shared" ref="BK178:BT178" si="3060">+BK177/BG177-1</f>
        <v>6.8745692648667589E-2</v>
      </c>
      <c r="BL178" s="254">
        <f t="shared" si="3060"/>
        <v>0.39517405124133353</v>
      </c>
      <c r="BM178" s="254">
        <f t="shared" si="3060"/>
        <v>0.36961153235724975</v>
      </c>
      <c r="BN178" s="254">
        <f t="shared" si="3060"/>
        <v>0.16741802353049895</v>
      </c>
      <c r="BO178" s="254">
        <f t="shared" si="3060"/>
        <v>0.25040879397169213</v>
      </c>
      <c r="BP178" s="254">
        <f t="shared" si="3060"/>
        <v>-1.5292022008556394E-2</v>
      </c>
      <c r="BQ178" s="254">
        <f t="shared" si="3060"/>
        <v>0.11399539223670341</v>
      </c>
      <c r="BR178" s="254">
        <f t="shared" si="3060"/>
        <v>0.18445588632309273</v>
      </c>
      <c r="BS178" s="254">
        <f t="shared" si="3060"/>
        <v>4.9366391009281418E-2</v>
      </c>
      <c r="BT178" s="254">
        <f t="shared" si="3060"/>
        <v>6.62904623446956E-2</v>
      </c>
    </row>
    <row r="179" spans="1:72">
      <c r="A179" s="249" t="s">
        <v>49</v>
      </c>
      <c r="B179" s="249"/>
      <c r="C179" s="34">
        <f>+'Country (Q)'!C82</f>
        <v>-967.41099999999994</v>
      </c>
      <c r="D179" s="34">
        <f>+'Country (Q)'!D82</f>
        <v>-1273.578</v>
      </c>
      <c r="E179" s="34">
        <f>+'Country (Q)'!E82</f>
        <v>-1192.4590000000001</v>
      </c>
      <c r="F179" s="34">
        <f>+'Country (Q)'!F82</f>
        <v>-1241.2090000000001</v>
      </c>
      <c r="G179" s="34">
        <f>+'Country (Q)'!G82</f>
        <v>-1178.134</v>
      </c>
      <c r="H179" s="34">
        <f>+'Country (Q)'!H82</f>
        <v>-1475.7439999999999</v>
      </c>
      <c r="I179" s="34">
        <f>+'Country (Q)'!I82</f>
        <v>-1392.8779999999999</v>
      </c>
      <c r="J179" s="34">
        <f>+'Country (Q)'!J82</f>
        <v>-1588.902</v>
      </c>
      <c r="K179" s="34">
        <f>+'Country (Q)'!K82</f>
        <v>-1398.1089999999999</v>
      </c>
      <c r="L179" s="34">
        <f>+'Country (Q)'!L82</f>
        <v>-2036.991</v>
      </c>
      <c r="M179" s="34">
        <f>+'Country (Q)'!M82</f>
        <v>-1561.742</v>
      </c>
      <c r="N179" s="34">
        <f>+'Country (Q)'!N82</f>
        <v>-1811.8779999999999</v>
      </c>
      <c r="O179" s="34">
        <f>+'Country (Q)'!O82</f>
        <v>-1330.423</v>
      </c>
      <c r="P179" s="34">
        <f>+'Country (Q)'!P82</f>
        <v>-2109.2339999999999</v>
      </c>
      <c r="Q179" s="34">
        <f>+'Country (Q)'!Q82</f>
        <v>-1703.758</v>
      </c>
      <c r="R179" s="34">
        <f>+'Country (Q)'!R82</f>
        <v>-2085.8620000000001</v>
      </c>
      <c r="S179" s="34">
        <f>+'Country (Q)'!S82</f>
        <v>-1548.6969999999999</v>
      </c>
      <c r="T179" s="34">
        <f>+'Country (Q)'!T82</f>
        <v>-2276.2310000000002</v>
      </c>
      <c r="U179" s="34">
        <f>+'Country (Q)'!U82</f>
        <v>-2113.759</v>
      </c>
      <c r="V179" s="34">
        <f>+'Country (Q)'!V82</f>
        <v>-2485.36</v>
      </c>
      <c r="W179" s="34">
        <f>+'Country (Q)'!W82</f>
        <v>-1540.7080000000001</v>
      </c>
      <c r="X179" s="34">
        <f>+'Country (Q)'!X82</f>
        <v>-2214.6390000000001</v>
      </c>
      <c r="Y179" s="34">
        <f>+'Country (Q)'!Y82</f>
        <v>-2047.7180000000001</v>
      </c>
      <c r="Z179" s="34">
        <f>+'Country (Q)'!Z82</f>
        <v>-2323.7109999999998</v>
      </c>
      <c r="AA179" s="34">
        <f>+'Country (Q)'!AA82</f>
        <v>-1789.4839999999999</v>
      </c>
      <c r="AB179" s="34">
        <f>+'Country (Q)'!AB82</f>
        <v>-2290.511</v>
      </c>
      <c r="AC179" s="34">
        <f>+'Country (Q)'!AC82</f>
        <v>-1931.154</v>
      </c>
      <c r="AD179" s="34">
        <f>+'Country (Q)'!AD82</f>
        <v>-2667.84</v>
      </c>
      <c r="AE179" s="34">
        <f>+'Country (Q)'!AE82</f>
        <v>-2000.336</v>
      </c>
      <c r="AF179" s="34">
        <f>+'Country (Q)'!AF82</f>
        <v>-2810.7620000000002</v>
      </c>
      <c r="AG179" s="34">
        <f>+'Country (Q)'!AG82</f>
        <v>-2056.0390000000002</v>
      </c>
      <c r="AH179" s="34">
        <f>+'Country (Q)'!AH82</f>
        <v>-2564.6329999999998</v>
      </c>
      <c r="AI179" s="34">
        <f>+'Country (Q)'!AI82</f>
        <v>-1963.74</v>
      </c>
      <c r="AJ179" s="34">
        <f>+'Country (Q)'!AJ82</f>
        <v>-2433.65</v>
      </c>
      <c r="AK179" s="34">
        <f>+'Country (Q)'!AK82</f>
        <v>-2020.027</v>
      </c>
      <c r="AL179" s="34">
        <f>+'Country (Q)'!AL82</f>
        <v>-2269.6309999999999</v>
      </c>
      <c r="AM179" s="34">
        <f>+'Country (Q)'!AM82</f>
        <v>-1776.4380000000001</v>
      </c>
      <c r="AN179" s="34">
        <f>+'Country (Q)'!AN82</f>
        <v>-2566.7469999999998</v>
      </c>
      <c r="AO179" s="34">
        <f>+'Country (Q)'!AO82</f>
        <v>-2463.694</v>
      </c>
      <c r="AP179" s="34">
        <f>+'Country (Q)'!AP82</f>
        <v>-2438.855</v>
      </c>
      <c r="AQ179" s="34">
        <f>+'Country (Q)'!AQ82</f>
        <v>-1455.3109999999999</v>
      </c>
      <c r="AR179" s="34">
        <f>+'Country (Q)'!AR82</f>
        <v>-1736.1880000000001</v>
      </c>
      <c r="AS179" s="34">
        <f>+'Country (Q)'!AS82</f>
        <v>-2176.2330000000002</v>
      </c>
      <c r="AT179" s="34">
        <f>+'Country (Q)'!AT82</f>
        <v>-1954.29</v>
      </c>
      <c r="AU179" s="44"/>
      <c r="AV179" s="34">
        <f>+'Country (Q)'!AV82</f>
        <v>-1455.3109999999999</v>
      </c>
      <c r="AW179" s="34">
        <f>+'Country (Q)'!AW82</f>
        <v>-1736.1880000000001</v>
      </c>
      <c r="AX179" s="34">
        <f>+'Country (Q)'!AX82</f>
        <v>-2176.2330000000002</v>
      </c>
      <c r="AY179" s="34">
        <f>+'Country (Q)'!AY82</f>
        <v>-1954.29</v>
      </c>
      <c r="AZ179" s="34">
        <f>+'Country (Q)'!AZ82</f>
        <v>-1271.1990000000001</v>
      </c>
      <c r="BA179" s="34">
        <f>+'Country (Q)'!BA82</f>
        <v>-2100.4780000000001</v>
      </c>
      <c r="BB179" s="34">
        <f>+'Country (Q)'!BB82</f>
        <v>-1776.9949999999999</v>
      </c>
      <c r="BC179" s="34">
        <f>+'Country (Q)'!BC82</f>
        <v>-2546.154</v>
      </c>
      <c r="BD179" s="34">
        <f>+'Country (Q)'!BD82</f>
        <v>-1873.8889999999999</v>
      </c>
      <c r="BE179" s="34">
        <f>+'Country (Q)'!BE82</f>
        <v>-3610.4290000000001</v>
      </c>
      <c r="BF179" s="34">
        <f>+'Country (Q)'!BF82</f>
        <v>-2916.7</v>
      </c>
      <c r="BG179" s="34">
        <f>+'Country (Q)'!BG82</f>
        <v>-3167.2089999999998</v>
      </c>
      <c r="BH179" s="34">
        <f>+'Country (Q)'!BH82</f>
        <v>-2753.9520000000002</v>
      </c>
      <c r="BI179" s="34">
        <f>+'Country (Q)'!BI82</f>
        <v>-3597.3040000000001</v>
      </c>
      <c r="BJ179" s="34">
        <f>+'Country (Q)'!BJ82</f>
        <v>-2934.605</v>
      </c>
      <c r="BK179" s="34">
        <f>+'Country (Q)'!BK82</f>
        <v>-3348.748</v>
      </c>
      <c r="BL179" s="34">
        <f>+'Country (Q)'!BL82</f>
        <v>-3773.6010000000001</v>
      </c>
      <c r="BM179" s="34">
        <f>+'Country (Q)'!BM82</f>
        <v>-4703.0569999999998</v>
      </c>
      <c r="BN179" s="34">
        <f>+'Country (Q)'!BN82</f>
        <v>-3468.7809999999999</v>
      </c>
      <c r="BO179" s="34">
        <f>+'Country (Q)'!BO82</f>
        <v>-4228.7529999999997</v>
      </c>
      <c r="BP179" s="34">
        <f>+'Country (Q)'!BP82</f>
        <v>-3850.29</v>
      </c>
      <c r="BQ179" s="34">
        <f>+'Country (Q)'!BQ82</f>
        <v>-5657.107</v>
      </c>
      <c r="BR179" s="34">
        <f>+'Country (Q)'!BR82</f>
        <v>-4245.2129999999997</v>
      </c>
      <c r="BS179" s="34">
        <f>+'Country (Q)'!BS82</f>
        <v>-4547.2730000000001</v>
      </c>
      <c r="BT179" s="34">
        <f>+'Country (Q)'!BT82</f>
        <v>-3979.8119999999999</v>
      </c>
    </row>
    <row r="180" spans="1:72">
      <c r="A180" s="253" t="s">
        <v>58</v>
      </c>
      <c r="B180" s="33"/>
      <c r="C180" s="34"/>
      <c r="D180" s="34"/>
      <c r="E180" s="34"/>
      <c r="F180" s="34"/>
      <c r="G180" s="254">
        <f>+G179/C179-1</f>
        <v>0.21782158772228155</v>
      </c>
      <c r="H180" s="254">
        <f t="shared" ref="H180" si="3061">+H179/D179-1</f>
        <v>0.15873860886416069</v>
      </c>
      <c r="I180" s="254">
        <f t="shared" ref="I180" si="3062">+I179/E179-1</f>
        <v>0.16807202595644788</v>
      </c>
      <c r="J180" s="254">
        <f t="shared" ref="J180" si="3063">+J179/F179-1</f>
        <v>0.28012445929734642</v>
      </c>
      <c r="K180" s="254">
        <f t="shared" ref="K180" si="3064">+K179/G179-1</f>
        <v>0.18671475400930615</v>
      </c>
      <c r="L180" s="254">
        <f t="shared" ref="L180" si="3065">+L179/H179-1</f>
        <v>0.38031460741158374</v>
      </c>
      <c r="M180" s="254">
        <f t="shared" ref="M180" si="3066">+M179/I179-1</f>
        <v>0.12123387690809961</v>
      </c>
      <c r="N180" s="254">
        <f t="shared" ref="N180" si="3067">+N179/J179-1</f>
        <v>0.14033338745876067</v>
      </c>
      <c r="O180" s="254">
        <f t="shared" ref="O180" si="3068">+O179/K179-1</f>
        <v>-4.8412534358909021E-2</v>
      </c>
      <c r="P180" s="254">
        <f t="shared" ref="P180" si="3069">+P179/L179-1</f>
        <v>3.5465546975907092E-2</v>
      </c>
      <c r="Q180" s="254">
        <f t="shared" ref="Q180" si="3070">+Q179/M179-1</f>
        <v>9.0934354073848311E-2</v>
      </c>
      <c r="R180" s="254">
        <f t="shared" ref="R180" si="3071">+R179/N179-1</f>
        <v>0.15121547918789235</v>
      </c>
      <c r="S180" s="254">
        <f t="shared" ref="S180" si="3072">+S179/O179-1</f>
        <v>0.16406360984438773</v>
      </c>
      <c r="T180" s="254">
        <f t="shared" ref="T180" si="3073">+T179/P179-1</f>
        <v>7.91742405062692E-2</v>
      </c>
      <c r="U180" s="254">
        <f t="shared" ref="U180" si="3074">+U179/Q179-1</f>
        <v>0.24064509161512371</v>
      </c>
      <c r="V180" s="254">
        <f t="shared" ref="V180" si="3075">+V179/R179-1</f>
        <v>0.19152657270711093</v>
      </c>
      <c r="W180" s="254">
        <f t="shared" ref="W180" si="3076">+W179/S179-1</f>
        <v>-5.1585300417058555E-3</v>
      </c>
      <c r="X180" s="254">
        <f t="shared" ref="X180" si="3077">+X179/T179-1</f>
        <v>-2.7058765125332229E-2</v>
      </c>
      <c r="Y180" s="254">
        <f t="shared" ref="Y180" si="3078">+Y179/U179-1</f>
        <v>-3.1243391512466578E-2</v>
      </c>
      <c r="Z180" s="254">
        <f t="shared" ref="Z180" si="3079">+Z179/V179-1</f>
        <v>-6.5040477033508348E-2</v>
      </c>
      <c r="AA180" s="254">
        <f t="shared" ref="AA180" si="3080">+AA179/W179-1</f>
        <v>0.16146862351594193</v>
      </c>
      <c r="AB180" s="254">
        <f t="shared" ref="AB180" si="3081">+AB179/X179-1</f>
        <v>3.4259308176185721E-2</v>
      </c>
      <c r="AC180" s="254">
        <f t="shared" ref="AC180" si="3082">+AC179/Y179-1</f>
        <v>-5.6923853772834043E-2</v>
      </c>
      <c r="AD180" s="254">
        <f t="shared" ref="AD180" si="3083">+AD179/Z179-1</f>
        <v>0.14809457802626946</v>
      </c>
      <c r="AE180" s="254">
        <f t="shared" ref="AE180" si="3084">+AE179/AA179-1</f>
        <v>0.11782837957757653</v>
      </c>
      <c r="AF180" s="254">
        <f t="shared" ref="AF180" si="3085">+AF179/AB179-1</f>
        <v>0.22713315936924139</v>
      </c>
      <c r="AG180" s="254">
        <f t="shared" ref="AG180" si="3086">+AG179/AC179-1</f>
        <v>6.4668586762112401E-2</v>
      </c>
      <c r="AH180" s="254">
        <f t="shared" ref="AH180" si="3087">+AH179/AD179-1</f>
        <v>-3.868560333453297E-2</v>
      </c>
      <c r="AI180" s="254">
        <f t="shared" ref="AI180" si="3088">+AI179/AE179-1</f>
        <v>-1.8294926452355975E-2</v>
      </c>
      <c r="AJ180" s="254">
        <f t="shared" ref="AJ180" si="3089">+AJ179/AF179-1</f>
        <v>-0.13416717601846051</v>
      </c>
      <c r="AK180" s="254">
        <f t="shared" ref="AK180" si="3090">+AK179/AG179-1</f>
        <v>-1.7515231958148747E-2</v>
      </c>
      <c r="AL180" s="254">
        <f t="shared" ref="AL180" si="3091">+AL179/AH179-1</f>
        <v>-0.11502698436774383</v>
      </c>
      <c r="AM180" s="254">
        <f t="shared" ref="AM180" si="3092">+AM179/AI179-1</f>
        <v>-9.5380243820464949E-2</v>
      </c>
      <c r="AN180" s="254">
        <f t="shared" ref="AN180" si="3093">+AN179/AJ179-1</f>
        <v>5.4690280032050564E-2</v>
      </c>
      <c r="AO180" s="254">
        <f t="shared" ref="AO180" si="3094">+AO179/AK179-1</f>
        <v>0.21963419300831122</v>
      </c>
      <c r="AP180" s="254">
        <f t="shared" ref="AP180" si="3095">+AP179/AL179-1</f>
        <v>7.4560137749264177E-2</v>
      </c>
      <c r="AQ180" s="254">
        <f t="shared" ref="AQ180" si="3096">+AQ179/AM179-1</f>
        <v>-0.18077017041968257</v>
      </c>
      <c r="AR180" s="254">
        <f t="shared" ref="AR180" si="3097">+AR179/AN179-1</f>
        <v>-0.32358428781644621</v>
      </c>
      <c r="AS180" s="254">
        <f t="shared" ref="AS180" si="3098">+AS179/AO179-1</f>
        <v>-0.11667885703338154</v>
      </c>
      <c r="AT180" s="254">
        <f t="shared" ref="AT180" si="3099">+AT179/AP179-1</f>
        <v>-0.19868544870441252</v>
      </c>
      <c r="AU180" s="44"/>
      <c r="AV180" s="34"/>
      <c r="AW180" s="34"/>
      <c r="AX180" s="34"/>
      <c r="AY180" s="34"/>
      <c r="AZ180" s="254">
        <f t="shared" ref="AZ180" si="3100">+AZ179/AV179-1</f>
        <v>-0.12651041598668589</v>
      </c>
      <c r="BA180" s="254">
        <f t="shared" ref="BA180" si="3101">+BA179/AW179-1</f>
        <v>0.20982174741445037</v>
      </c>
      <c r="BB180" s="254">
        <f t="shared" ref="BB180" si="3102">+BB179/AX179-1</f>
        <v>-0.18345370187842946</v>
      </c>
      <c r="BC180" s="254">
        <f t="shared" ref="BC180" si="3103">+BC179/AY179-1</f>
        <v>0.30285372181201353</v>
      </c>
      <c r="BD180" s="254">
        <f t="shared" ref="BD180" si="3104">+BD179/AZ179-1</f>
        <v>0.47411144911221603</v>
      </c>
      <c r="BE180" s="254">
        <f t="shared" ref="BE180" si="3105">+BE179/BA179-1</f>
        <v>0.71886065933563703</v>
      </c>
      <c r="BF180" s="254">
        <f t="shared" ref="BF180" si="3106">+BF179/BB179-1</f>
        <v>0.64136646417125531</v>
      </c>
      <c r="BG180" s="254">
        <f t="shared" ref="BG180" si="3107">+BG179/BC179-1</f>
        <v>0.24391886743692637</v>
      </c>
      <c r="BH180" s="254">
        <f t="shared" ref="BH180" si="3108">+BH179/BD179-1</f>
        <v>0.46964521377733703</v>
      </c>
      <c r="BI180" s="254">
        <f t="shared" ref="BI180" si="3109">+BI179/BE179-1</f>
        <v>-3.6353020652116763E-3</v>
      </c>
      <c r="BJ180" s="254">
        <f t="shared" ref="BJ180" si="3110">+BJ179/BF179-1</f>
        <v>6.1387869852915777E-3</v>
      </c>
      <c r="BK180" s="254">
        <f t="shared" ref="BK180:BT180" si="3111">+BK179/BG179-1</f>
        <v>5.7318288752021163E-2</v>
      </c>
      <c r="BL180" s="254">
        <f t="shared" si="3111"/>
        <v>0.37024937253808332</v>
      </c>
      <c r="BM180" s="254">
        <f t="shared" si="3111"/>
        <v>0.30738380742911908</v>
      </c>
      <c r="BN180" s="254">
        <f t="shared" si="3111"/>
        <v>0.18202654190257284</v>
      </c>
      <c r="BO180" s="254">
        <f t="shared" si="3111"/>
        <v>0.26278627116761233</v>
      </c>
      <c r="BP180" s="254">
        <f t="shared" si="3111"/>
        <v>2.0322498324544691E-2</v>
      </c>
      <c r="BQ180" s="254">
        <f t="shared" si="3111"/>
        <v>0.20285741805808444</v>
      </c>
      <c r="BR180" s="254">
        <f t="shared" si="3111"/>
        <v>0.22383425185965899</v>
      </c>
      <c r="BS180" s="254">
        <f t="shared" si="3111"/>
        <v>7.5322441391114658E-2</v>
      </c>
      <c r="BT180" s="254">
        <f t="shared" si="3111"/>
        <v>3.3639544034345548E-2</v>
      </c>
    </row>
    <row r="181" spans="1:72">
      <c r="A181" s="249" t="s">
        <v>46</v>
      </c>
      <c r="B181" s="255"/>
      <c r="C181" s="34">
        <f>+'Country (Q)'!C83</f>
        <v>892.75800000000015</v>
      </c>
      <c r="D181" s="34">
        <f>+'Country (Q)'!D83</f>
        <v>1466.5729999999999</v>
      </c>
      <c r="E181" s="34">
        <f>+'Country (Q)'!E83</f>
        <v>1012.0109999999997</v>
      </c>
      <c r="F181" s="34">
        <f>+'Country (Q)'!F83</f>
        <v>1396.0379999999998</v>
      </c>
      <c r="G181" s="34">
        <f>+'Country (Q)'!G83</f>
        <v>1040.6190000000001</v>
      </c>
      <c r="H181" s="34">
        <f>+'Country (Q)'!H83</f>
        <v>1783.36</v>
      </c>
      <c r="I181" s="34">
        <f>+'Country (Q)'!I83</f>
        <v>1321.45</v>
      </c>
      <c r="J181" s="34">
        <f>+'Country (Q)'!J83</f>
        <v>1839.3040000000001</v>
      </c>
      <c r="K181" s="34">
        <f>+'Country (Q)'!K83</f>
        <v>1410.1289999999999</v>
      </c>
      <c r="L181" s="34">
        <f>+'Country (Q)'!L83</f>
        <v>2274.8119999999999</v>
      </c>
      <c r="M181" s="34">
        <f>+'Country (Q)'!M83</f>
        <v>1470.1360000000002</v>
      </c>
      <c r="N181" s="34">
        <f>+'Country (Q)'!N83</f>
        <v>2409.4120000000003</v>
      </c>
      <c r="O181" s="34">
        <f>+'Country (Q)'!O83</f>
        <v>1794.4620000000002</v>
      </c>
      <c r="P181" s="34">
        <f>+'Country (Q)'!P83</f>
        <v>2622.2860000000005</v>
      </c>
      <c r="Q181" s="34">
        <f>+'Country (Q)'!Q83</f>
        <v>1744.046</v>
      </c>
      <c r="R181" s="34">
        <f>+'Country (Q)'!R83</f>
        <v>2380.0240000000003</v>
      </c>
      <c r="S181" s="34">
        <f>+'Country (Q)'!S83</f>
        <v>1952.296</v>
      </c>
      <c r="T181" s="34">
        <f>+'Country (Q)'!T83</f>
        <v>3210.2220000000002</v>
      </c>
      <c r="U181" s="34">
        <f>+'Country (Q)'!U83</f>
        <v>2282.7650000000003</v>
      </c>
      <c r="V181" s="34">
        <f>+'Country (Q)'!V83</f>
        <v>2787.1309999999999</v>
      </c>
      <c r="W181" s="34">
        <f>+'Country (Q)'!W83</f>
        <v>2208.5699999999997</v>
      </c>
      <c r="X181" s="34">
        <f>+'Country (Q)'!X83</f>
        <v>2805.7910000000002</v>
      </c>
      <c r="Y181" s="34">
        <f>+'Country (Q)'!Y83</f>
        <v>2120.21</v>
      </c>
      <c r="Z181" s="34">
        <f>+'Country (Q)'!Z83</f>
        <v>2695.2010000000005</v>
      </c>
      <c r="AA181" s="34">
        <f>+'Country (Q)'!AA83</f>
        <v>1856.8180000000002</v>
      </c>
      <c r="AB181" s="34">
        <f>+'Country (Q)'!AB83</f>
        <v>3083.1119999999996</v>
      </c>
      <c r="AC181" s="34">
        <f>+'Country (Q)'!AC83</f>
        <v>2238.1280000000002</v>
      </c>
      <c r="AD181" s="34">
        <f>+'Country (Q)'!AD83</f>
        <v>3066.9679999999998</v>
      </c>
      <c r="AE181" s="34">
        <f>+'Country (Q)'!AE83</f>
        <v>2176.7919999999995</v>
      </c>
      <c r="AF181" s="34">
        <f>+'Country (Q)'!AF83</f>
        <v>3944.7539999999995</v>
      </c>
      <c r="AG181" s="34">
        <f>+'Country (Q)'!AG83</f>
        <v>2621.0189999999998</v>
      </c>
      <c r="AH181" s="34">
        <f>+'Country (Q)'!AH83</f>
        <v>3547.6059999999998</v>
      </c>
      <c r="AI181" s="34">
        <f>+'Country (Q)'!AI83</f>
        <v>2278.6689999999999</v>
      </c>
      <c r="AJ181" s="34">
        <f>+'Country (Q)'!AJ83</f>
        <v>3533.8539999999998</v>
      </c>
      <c r="AK181" s="34">
        <f>+'Country (Q)'!AK83</f>
        <v>2626.1189999999997</v>
      </c>
      <c r="AL181" s="34">
        <f>+'Country (Q)'!AL83</f>
        <v>3383.5140000000006</v>
      </c>
      <c r="AM181" s="34">
        <f>+'Country (Q)'!AM83</f>
        <v>2158.6329999999998</v>
      </c>
      <c r="AN181" s="34">
        <f>+'Country (Q)'!AN83</f>
        <v>3291.2090000000003</v>
      </c>
      <c r="AO181" s="34">
        <f>+'Country (Q)'!AO83</f>
        <v>2541.0090000000005</v>
      </c>
      <c r="AP181" s="34">
        <f>+'Country (Q)'!AP83</f>
        <v>3047.5909999999999</v>
      </c>
      <c r="AQ181" s="34">
        <f>+'Country (Q)'!AQ83</f>
        <v>1670.1980000000001</v>
      </c>
      <c r="AR181" s="34">
        <f>+'Country (Q)'!AR83</f>
        <v>1901.6709999999998</v>
      </c>
      <c r="AS181" s="34">
        <f>+'Country (Q)'!AS83</f>
        <v>2166.585</v>
      </c>
      <c r="AT181" s="34">
        <f>+'Country (Q)'!AT83</f>
        <v>2131.4090000000001</v>
      </c>
      <c r="AU181" s="44"/>
      <c r="AV181" s="34">
        <f>+'Country (Q)'!AV83</f>
        <v>1670.1980000000001</v>
      </c>
      <c r="AW181" s="34">
        <f>+'Country (Q)'!AW83</f>
        <v>1901.6709999999998</v>
      </c>
      <c r="AX181" s="34">
        <f>+'Country (Q)'!AX83</f>
        <v>2166.585</v>
      </c>
      <c r="AY181" s="34">
        <f>+'Country (Q)'!AY83</f>
        <v>2131.4090000000001</v>
      </c>
      <c r="AZ181" s="34">
        <f>+'Country (Q)'!AZ83</f>
        <v>1264.1239999999998</v>
      </c>
      <c r="BA181" s="34">
        <f>+'Country (Q)'!BA83</f>
        <v>2359.3850000000002</v>
      </c>
      <c r="BB181" s="34">
        <f>+'Country (Q)'!BB83</f>
        <v>1999.2620000000002</v>
      </c>
      <c r="BC181" s="34">
        <f>+'Country (Q)'!BC83</f>
        <v>3192.0089999999996</v>
      </c>
      <c r="BD181" s="34">
        <f>+'Country (Q)'!BD83</f>
        <v>2144.1279999999997</v>
      </c>
      <c r="BE181" s="34">
        <f>+'Country (Q)'!BE83</f>
        <v>4934.4009999999998</v>
      </c>
      <c r="BF181" s="34">
        <f>+'Country (Q)'!BF83</f>
        <v>3566.5690000000004</v>
      </c>
      <c r="BG181" s="34">
        <f>+'Country (Q)'!BG83</f>
        <v>4359.1679999999997</v>
      </c>
      <c r="BH181" s="34">
        <f>+'Country (Q)'!BH83</f>
        <v>3097.4569999999994</v>
      </c>
      <c r="BI181" s="34">
        <f>+'Country (Q)'!BI83</f>
        <v>4750.5470000000005</v>
      </c>
      <c r="BJ181" s="34">
        <f>+'Country (Q)'!BJ83</f>
        <v>3861.7659999999996</v>
      </c>
      <c r="BK181" s="34">
        <f>+'Country (Q)'!BK83</f>
        <v>4695.0349999999999</v>
      </c>
      <c r="BL181" s="34">
        <f>+'Country (Q)'!BL83</f>
        <v>4390.1329999999998</v>
      </c>
      <c r="BM181" s="34">
        <f>+'Country (Q)'!BM83</f>
        <v>6730.2560000000003</v>
      </c>
      <c r="BN181" s="34">
        <f>+'Country (Q)'!BN83</f>
        <v>4465.4250000000002</v>
      </c>
      <c r="BO181" s="34">
        <f>+'Country (Q)'!BO83</f>
        <v>5829.2640000000001</v>
      </c>
      <c r="BP181" s="34">
        <f>+'Country (Q)'!BP83</f>
        <v>4188.6040000000003</v>
      </c>
      <c r="BQ181" s="34">
        <f>+'Country (Q)'!BQ83</f>
        <v>7079.5509999999995</v>
      </c>
      <c r="BR181" s="34">
        <f>+'Country (Q)'!BR83</f>
        <v>5152.5040000000008</v>
      </c>
      <c r="BS181" s="34">
        <f>+'Country (Q)'!BS83</f>
        <v>6007.2719999999999</v>
      </c>
      <c r="BT181" s="34">
        <f>+'Country (Q)'!BT83</f>
        <v>4591.9840000000004</v>
      </c>
    </row>
    <row r="182" spans="1:72">
      <c r="A182" s="253" t="s">
        <v>58</v>
      </c>
      <c r="B182" s="33"/>
      <c r="C182" s="34"/>
      <c r="D182" s="34"/>
      <c r="E182" s="34"/>
      <c r="F182" s="34"/>
      <c r="G182" s="254">
        <f>+G181/C181-1</f>
        <v>0.16562271074580126</v>
      </c>
      <c r="H182" s="254">
        <f t="shared" ref="H182" si="3112">+H181/D181-1</f>
        <v>0.21600493122401687</v>
      </c>
      <c r="I182" s="254">
        <f t="shared" ref="I182" si="3113">+I181/E181-1</f>
        <v>0.30576643929759695</v>
      </c>
      <c r="J182" s="254">
        <f t="shared" ref="J182" si="3114">+J181/F181-1</f>
        <v>0.31751714494877681</v>
      </c>
      <c r="K182" s="254">
        <f t="shared" ref="K182" si="3115">+K181/G181-1</f>
        <v>0.35508673203160779</v>
      </c>
      <c r="L182" s="254">
        <f t="shared" ref="L182" si="3116">+L181/H181-1</f>
        <v>0.2755764399784677</v>
      </c>
      <c r="M182" s="254">
        <f t="shared" ref="M182" si="3117">+M181/I181-1</f>
        <v>0.11251731053009961</v>
      </c>
      <c r="N182" s="254">
        <f t="shared" ref="N182" si="3118">+N181/J181-1</f>
        <v>0.30995854953830371</v>
      </c>
      <c r="O182" s="254">
        <f t="shared" ref="O182" si="3119">+O181/K181-1</f>
        <v>0.27255166016726151</v>
      </c>
      <c r="P182" s="254">
        <f t="shared" ref="P182" si="3120">+P181/L181-1</f>
        <v>0.15274844690462364</v>
      </c>
      <c r="Q182" s="254">
        <f t="shared" ref="Q182" si="3121">+Q181/M181-1</f>
        <v>0.18631609592581899</v>
      </c>
      <c r="R182" s="254">
        <f t="shared" ref="R182" si="3122">+R181/N181-1</f>
        <v>-1.2197166777620394E-2</v>
      </c>
      <c r="S182" s="254">
        <f t="shared" ref="S182" si="3123">+S181/O181-1</f>
        <v>8.7956167363811399E-2</v>
      </c>
      <c r="T182" s="254">
        <f t="shared" ref="T182" si="3124">+T181/P181-1</f>
        <v>0.22420742817526373</v>
      </c>
      <c r="U182" s="254">
        <f t="shared" ref="U182" si="3125">+U181/Q181-1</f>
        <v>0.30889036183678664</v>
      </c>
      <c r="V182" s="254">
        <f t="shared" ref="V182" si="3126">+V181/R181-1</f>
        <v>0.17105163645408594</v>
      </c>
      <c r="W182" s="254">
        <f t="shared" ref="W182" si="3127">+W181/S181-1</f>
        <v>0.13126800444194919</v>
      </c>
      <c r="X182" s="254">
        <f t="shared" ref="X182" si="3128">+X181/T181-1</f>
        <v>-0.12598225294076237</v>
      </c>
      <c r="Y182" s="254">
        <f t="shared" ref="Y182" si="3129">+Y181/U181-1</f>
        <v>-7.1209695259915162E-2</v>
      </c>
      <c r="Z182" s="254">
        <f t="shared" ref="Z182" si="3130">+Z181/V181-1</f>
        <v>-3.2983738475155788E-2</v>
      </c>
      <c r="AA182" s="254">
        <f t="shared" ref="AA182" si="3131">+AA181/W181-1</f>
        <v>-0.15926685592940204</v>
      </c>
      <c r="AB182" s="254">
        <f t="shared" ref="AB182" si="3132">+AB181/X181-1</f>
        <v>9.8838794478989911E-2</v>
      </c>
      <c r="AC182" s="254">
        <f t="shared" ref="AC182" si="3133">+AC181/Y181-1</f>
        <v>5.5616188962414048E-2</v>
      </c>
      <c r="AD182" s="254">
        <f t="shared" ref="AD182" si="3134">+AD181/Z181-1</f>
        <v>0.13793665110691156</v>
      </c>
      <c r="AE182" s="254">
        <f t="shared" ref="AE182" si="3135">+AE181/AA181-1</f>
        <v>0.17232383572326371</v>
      </c>
      <c r="AF182" s="254">
        <f t="shared" ref="AF182" si="3136">+AF181/AB181-1</f>
        <v>0.27947152098269545</v>
      </c>
      <c r="AG182" s="254">
        <f t="shared" ref="AG182" si="3137">+AG181/AC181-1</f>
        <v>0.17107645317872766</v>
      </c>
      <c r="AH182" s="254">
        <f t="shared" ref="AH182" si="3138">+AH181/AD181-1</f>
        <v>0.15671438371707813</v>
      </c>
      <c r="AI182" s="254">
        <f t="shared" ref="AI182" si="3139">+AI181/AE181-1</f>
        <v>4.6801439917089294E-2</v>
      </c>
      <c r="AJ182" s="254">
        <f t="shared" ref="AJ182" si="3140">+AJ181/AF181-1</f>
        <v>-0.10416365633953339</v>
      </c>
      <c r="AK182" s="254">
        <f t="shared" ref="AK182" si="3141">+AK181/AG181-1</f>
        <v>1.9458080998266958E-3</v>
      </c>
      <c r="AL182" s="254">
        <f t="shared" ref="AL182" si="3142">+AL181/AH181-1</f>
        <v>-4.6254290921821428E-2</v>
      </c>
      <c r="AM182" s="254">
        <f t="shared" ref="AM182" si="3143">+AM181/AI181-1</f>
        <v>-5.2678120429075048E-2</v>
      </c>
      <c r="AN182" s="254">
        <f t="shared" ref="AN182" si="3144">+AN181/AJ181-1</f>
        <v>-6.8662995132226623E-2</v>
      </c>
      <c r="AO182" s="254">
        <f t="shared" ref="AO182" si="3145">+AO181/AK181-1</f>
        <v>-3.2409041631395685E-2</v>
      </c>
      <c r="AP182" s="254">
        <f t="shared" ref="AP182" si="3146">+AP181/AL181-1</f>
        <v>-9.9282284630712536E-2</v>
      </c>
      <c r="AQ182" s="254">
        <f t="shared" ref="AQ182" si="3147">+AQ181/AM181-1</f>
        <v>-0.22627051471926896</v>
      </c>
      <c r="AR182" s="254">
        <f t="shared" ref="AR182" si="3148">+AR181/AN181-1</f>
        <v>-0.42219682797415792</v>
      </c>
      <c r="AS182" s="254">
        <f t="shared" ref="AS182" si="3149">+AS181/AO181-1</f>
        <v>-0.14735248871609674</v>
      </c>
      <c r="AT182" s="254">
        <f t="shared" ref="AT182" si="3150">+AT181/AP181-1</f>
        <v>-0.30062498543931904</v>
      </c>
      <c r="AU182" s="44"/>
      <c r="AV182" s="34"/>
      <c r="AW182" s="34"/>
      <c r="AX182" s="34"/>
      <c r="AY182" s="34"/>
      <c r="AZ182" s="254">
        <f t="shared" ref="AZ182" si="3151">+AZ181/AV181-1</f>
        <v>-0.24312925772872451</v>
      </c>
      <c r="BA182" s="254">
        <f t="shared" ref="BA182" si="3152">+BA181/AW181-1</f>
        <v>0.24069042436888433</v>
      </c>
      <c r="BB182" s="254">
        <f t="shared" ref="BB182" si="3153">+BB181/AX181-1</f>
        <v>-7.7228910935873696E-2</v>
      </c>
      <c r="BC182" s="254">
        <f t="shared" ref="BC182" si="3154">+BC181/AY181-1</f>
        <v>0.49760510535518954</v>
      </c>
      <c r="BD182" s="254">
        <f t="shared" ref="BD182" si="3155">+BD181/AZ181-1</f>
        <v>0.696137404241989</v>
      </c>
      <c r="BE182" s="254">
        <f t="shared" ref="BE182" si="3156">+BE181/BA181-1</f>
        <v>1.0913928841626097</v>
      </c>
      <c r="BF182" s="254">
        <f t="shared" ref="BF182" si="3157">+BF181/BB181-1</f>
        <v>0.78394277488393227</v>
      </c>
      <c r="BG182" s="254">
        <f t="shared" ref="BG182" si="3158">+BG181/BC181-1</f>
        <v>0.36565028482062556</v>
      </c>
      <c r="BH182" s="254">
        <f t="shared" ref="BH182" si="3159">+BH181/BD181-1</f>
        <v>0.44462317548206065</v>
      </c>
      <c r="BI182" s="254">
        <f t="shared" ref="BI182" si="3160">+BI181/BE181-1</f>
        <v>-3.7259639011908319E-2</v>
      </c>
      <c r="BJ182" s="254">
        <f t="shared" ref="BJ182" si="3161">+BJ181/BF181-1</f>
        <v>8.2767780463520957E-2</v>
      </c>
      <c r="BK182" s="254">
        <f t="shared" ref="BK182:BT182" si="3162">+BK181/BG181-1</f>
        <v>7.7048418413789177E-2</v>
      </c>
      <c r="BL182" s="254">
        <f t="shared" si="3162"/>
        <v>0.41733460706637748</v>
      </c>
      <c r="BM182" s="254">
        <f t="shared" si="3162"/>
        <v>0.41673285202735588</v>
      </c>
      <c r="BN182" s="254">
        <f t="shared" si="3162"/>
        <v>0.15631682499664667</v>
      </c>
      <c r="BO182" s="254">
        <f t="shared" si="3162"/>
        <v>0.24158052069899383</v>
      </c>
      <c r="BP182" s="254">
        <f t="shared" si="3162"/>
        <v>-4.5904987388764695E-2</v>
      </c>
      <c r="BQ182" s="254">
        <f t="shared" si="3162"/>
        <v>5.1899214532106885E-2</v>
      </c>
      <c r="BR182" s="254">
        <f t="shared" si="3162"/>
        <v>0.15386642928724603</v>
      </c>
      <c r="BS182" s="254">
        <f t="shared" si="3162"/>
        <v>3.0536959725961932E-2</v>
      </c>
      <c r="BT182" s="254">
        <f t="shared" si="3162"/>
        <v>9.6304162436936069E-2</v>
      </c>
    </row>
    <row r="183" spans="1:72">
      <c r="A183" s="244" t="s">
        <v>364</v>
      </c>
      <c r="B183" s="34"/>
      <c r="C183" s="247">
        <f>+C181/C177</f>
        <v>0.4799338124654266</v>
      </c>
      <c r="D183" s="247">
        <f t="shared" ref="D183:AT183" si="3163">+D181/D177</f>
        <v>0.53521612495077819</v>
      </c>
      <c r="E183" s="247">
        <f t="shared" si="3163"/>
        <v>0.45907224865840762</v>
      </c>
      <c r="F183" s="247">
        <f t="shared" si="3163"/>
        <v>0.52935428497975345</v>
      </c>
      <c r="G183" s="247">
        <f t="shared" si="3163"/>
        <v>0.4690107461263151</v>
      </c>
      <c r="H183" s="247">
        <f t="shared" si="3163"/>
        <v>0.54719333902815004</v>
      </c>
      <c r="I183" s="247">
        <f t="shared" si="3163"/>
        <v>0.48684241550763213</v>
      </c>
      <c r="J183" s="247">
        <f t="shared" si="3163"/>
        <v>0.53652085084735279</v>
      </c>
      <c r="K183" s="247">
        <f t="shared" si="3163"/>
        <v>0.50214013199735918</v>
      </c>
      <c r="L183" s="247">
        <f t="shared" si="3163"/>
        <v>0.52757790650454117</v>
      </c>
      <c r="M183" s="247">
        <f t="shared" si="3163"/>
        <v>0.48489286178401642</v>
      </c>
      <c r="N183" s="247">
        <f t="shared" si="3163"/>
        <v>0.57077623191015081</v>
      </c>
      <c r="O183" s="247">
        <f t="shared" si="3163"/>
        <v>0.57424897236218297</v>
      </c>
      <c r="P183" s="247">
        <f t="shared" si="3163"/>
        <v>0.55421640403084005</v>
      </c>
      <c r="Q183" s="247">
        <f t="shared" si="3163"/>
        <v>0.50584255949584145</v>
      </c>
      <c r="R183" s="247">
        <f t="shared" si="3163"/>
        <v>0.53293433822538239</v>
      </c>
      <c r="S183" s="247">
        <f t="shared" si="3163"/>
        <v>0.557640646525143</v>
      </c>
      <c r="T183" s="247">
        <f t="shared" si="3163"/>
        <v>0.58511792591679901</v>
      </c>
      <c r="U183" s="247">
        <f t="shared" si="3163"/>
        <v>0.51922041139773156</v>
      </c>
      <c r="V183" s="247">
        <f t="shared" si="3163"/>
        <v>0.52861749787718937</v>
      </c>
      <c r="W183" s="247">
        <f t="shared" si="3163"/>
        <v>0.5890654147278489</v>
      </c>
      <c r="X183" s="247">
        <f t="shared" si="3163"/>
        <v>0.55887463822819961</v>
      </c>
      <c r="Y183" s="247">
        <f t="shared" si="3163"/>
        <v>0.50869640742354472</v>
      </c>
      <c r="Z183" s="247">
        <f t="shared" si="3163"/>
        <v>0.53700901709374471</v>
      </c>
      <c r="AA183" s="247">
        <f t="shared" si="3163"/>
        <v>0.50923319022944347</v>
      </c>
      <c r="AB183" s="247">
        <f t="shared" si="3163"/>
        <v>0.5737492191022705</v>
      </c>
      <c r="AC183" s="247">
        <f t="shared" si="3163"/>
        <v>0.53681377273113218</v>
      </c>
      <c r="AD183" s="247">
        <f t="shared" si="3163"/>
        <v>0.534798723863118</v>
      </c>
      <c r="AE183" s="247">
        <f t="shared" si="3163"/>
        <v>0.52112168935210978</v>
      </c>
      <c r="AF183" s="247">
        <f t="shared" si="3163"/>
        <v>0.5839308203844088</v>
      </c>
      <c r="AG183" s="247">
        <f t="shared" si="3163"/>
        <v>0.56039907993443738</v>
      </c>
      <c r="AH183" s="247">
        <f t="shared" si="3163"/>
        <v>0.58041022283323673</v>
      </c>
      <c r="AI183" s="247">
        <f t="shared" si="3163"/>
        <v>0.53711676549809317</v>
      </c>
      <c r="AJ183" s="247">
        <f t="shared" si="3163"/>
        <v>0.59218292941236406</v>
      </c>
      <c r="AK183" s="247">
        <f t="shared" si="3163"/>
        <v>0.5652252425989196</v>
      </c>
      <c r="AL183" s="247">
        <f t="shared" si="3163"/>
        <v>0.59851887754515409</v>
      </c>
      <c r="AM183" s="247">
        <f t="shared" si="3163"/>
        <v>0.5485626561757081</v>
      </c>
      <c r="AN183" s="247">
        <f t="shared" si="3163"/>
        <v>0.56183573246367846</v>
      </c>
      <c r="AO183" s="247">
        <f t="shared" si="3163"/>
        <v>0.50772423458494942</v>
      </c>
      <c r="AP183" s="247">
        <f t="shared" si="3163"/>
        <v>0.55547635026390485</v>
      </c>
      <c r="AQ183" s="247">
        <f t="shared" si="3163"/>
        <v>0.53437632078487063</v>
      </c>
      <c r="AR183" s="247">
        <f t="shared" si="3163"/>
        <v>0.52274455936857367</v>
      </c>
      <c r="AS183" s="247">
        <f t="shared" si="3163"/>
        <v>0.49888920051450464</v>
      </c>
      <c r="AT183" s="247">
        <f t="shared" si="3163"/>
        <v>0.52167548319149304</v>
      </c>
      <c r="AU183" s="44"/>
      <c r="AV183" s="247">
        <f t="shared" ref="AV183:BK183" si="3164">+AV181/AV177</f>
        <v>0.53437632078487063</v>
      </c>
      <c r="AW183" s="247">
        <f t="shared" si="3164"/>
        <v>0.52274455936857367</v>
      </c>
      <c r="AX183" s="247">
        <f t="shared" si="3164"/>
        <v>0.49888920051450464</v>
      </c>
      <c r="AY183" s="247">
        <f t="shared" si="3164"/>
        <v>0.52167548319149304</v>
      </c>
      <c r="AZ183" s="247">
        <f t="shared" si="3164"/>
        <v>0.49860471427112041</v>
      </c>
      <c r="BA183" s="247">
        <f t="shared" si="3164"/>
        <v>0.5290263400467683</v>
      </c>
      <c r="BB183" s="247">
        <f t="shared" si="3164"/>
        <v>0.52942953829678441</v>
      </c>
      <c r="BC183" s="247">
        <f t="shared" si="3164"/>
        <v>0.55627715699257752</v>
      </c>
      <c r="BD183" s="247">
        <f t="shared" si="3164"/>
        <v>0.53362840426011138</v>
      </c>
      <c r="BE183" s="247">
        <f t="shared" si="3164"/>
        <v>0.57747210886582878</v>
      </c>
      <c r="BF183" s="247">
        <f t="shared" si="3164"/>
        <v>0.55011892920068572</v>
      </c>
      <c r="BG183" s="247">
        <f t="shared" si="3164"/>
        <v>0.57918544340789735</v>
      </c>
      <c r="BH183" s="247">
        <f t="shared" si="3164"/>
        <v>0.52935233206224341</v>
      </c>
      <c r="BI183" s="247">
        <f t="shared" si="3164"/>
        <v>0.5690742443773853</v>
      </c>
      <c r="BJ183" s="247">
        <f t="shared" si="3164"/>
        <v>0.56821000501591223</v>
      </c>
      <c r="BK183" s="247">
        <f t="shared" si="3164"/>
        <v>0.58368494028245166</v>
      </c>
      <c r="BL183" s="247">
        <f t="shared" ref="BL183:BM183" si="3165">+BL181/BL177</f>
        <v>0.53776041698565868</v>
      </c>
      <c r="BM183" s="247">
        <f t="shared" si="3165"/>
        <v>0.58865317515579252</v>
      </c>
      <c r="BN183" s="247">
        <f t="shared" ref="BN183:BP183" si="3166">+BN181/BN177</f>
        <v>0.56280678873223111</v>
      </c>
      <c r="BO183" s="247">
        <f t="shared" si="3166"/>
        <v>0.5795639438668676</v>
      </c>
      <c r="BP183" s="247">
        <f t="shared" si="3166"/>
        <v>0.52104232248864091</v>
      </c>
      <c r="BQ183" s="247">
        <f t="shared" ref="BQ183:BR183" si="3167">+BQ181/BQ177</f>
        <v>0.55584055095143481</v>
      </c>
      <c r="BR183" s="247">
        <f t="shared" si="3167"/>
        <v>0.54827188347978562</v>
      </c>
      <c r="BS183" s="247">
        <f t="shared" ref="BS183:BT183" si="3168">+BS181/BS177</f>
        <v>0.56916446895626482</v>
      </c>
      <c r="BT183" s="247">
        <f t="shared" si="3168"/>
        <v>0.53570850262885406</v>
      </c>
    </row>
    <row r="184" spans="1:72">
      <c r="A184" s="244" t="s">
        <v>370</v>
      </c>
      <c r="B184" s="34"/>
      <c r="C184" s="247"/>
      <c r="D184" s="247"/>
      <c r="E184" s="247"/>
      <c r="F184" s="247"/>
      <c r="G184" s="248">
        <f t="shared" ref="G184" si="3169">+(G183-C183)*10000</f>
        <v>-109.23066339111497</v>
      </c>
      <c r="H184" s="248">
        <f t="shared" ref="H184" si="3170">+(H183-D183)*10000</f>
        <v>119.77214077371845</v>
      </c>
      <c r="I184" s="248">
        <f t="shared" ref="I184" si="3171">+(I183-E183)*10000</f>
        <v>277.70166849224506</v>
      </c>
      <c r="J184" s="248">
        <f t="shared" ref="J184" si="3172">+(J183-F183)*10000</f>
        <v>71.665658675993399</v>
      </c>
      <c r="K184" s="248">
        <f t="shared" ref="K184" si="3173">+(K183-G183)*10000</f>
        <v>331.29385871044082</v>
      </c>
      <c r="L184" s="248">
        <f t="shared" ref="L184" si="3174">+(L183-H183)*10000</f>
        <v>-196.15432523608865</v>
      </c>
      <c r="M184" s="248">
        <f t="shared" ref="M184" si="3175">+(M183-I183)*10000</f>
        <v>-19.495537236157155</v>
      </c>
      <c r="N184" s="248">
        <f t="shared" ref="N184" si="3176">+(N183-J183)*10000</f>
        <v>342.55381062798017</v>
      </c>
      <c r="O184" s="248">
        <f t="shared" ref="O184" si="3177">+(O183-K183)*10000</f>
        <v>721.08840364823789</v>
      </c>
      <c r="P184" s="248">
        <f t="shared" ref="P184" si="3178">+(P183-L183)*10000</f>
        <v>266.38497526298875</v>
      </c>
      <c r="Q184" s="248">
        <f t="shared" ref="Q184" si="3179">+(Q183-M183)*10000</f>
        <v>209.49697711825033</v>
      </c>
      <c r="R184" s="248">
        <f t="shared" ref="R184" si="3180">+(R183-N183)*10000</f>
        <v>-378.41893684768422</v>
      </c>
      <c r="S184" s="248">
        <f t="shared" ref="S184" si="3181">+(S183-O183)*10000</f>
        <v>-166.08325837039973</v>
      </c>
      <c r="T184" s="248">
        <f t="shared" ref="T184" si="3182">+(T183-P183)*10000</f>
        <v>309.0152188595896</v>
      </c>
      <c r="U184" s="248">
        <f t="shared" ref="U184" si="3183">+(U183-Q183)*10000</f>
        <v>133.77851901890114</v>
      </c>
      <c r="V184" s="248">
        <f t="shared" ref="V184" si="3184">+(V183-R183)*10000</f>
        <v>-43.168403481930184</v>
      </c>
      <c r="W184" s="248">
        <f t="shared" ref="W184" si="3185">+(W183-S183)*10000</f>
        <v>314.247682027059</v>
      </c>
      <c r="X184" s="248">
        <f t="shared" ref="X184" si="3186">+(X183-T183)*10000</f>
        <v>-262.43287688599406</v>
      </c>
      <c r="Y184" s="248">
        <f t="shared" ref="Y184" si="3187">+(Y183-U183)*10000</f>
        <v>-105.24003974186846</v>
      </c>
      <c r="Z184" s="248">
        <f t="shared" ref="Z184" si="3188">+(Z183-V183)*10000</f>
        <v>83.915192165553435</v>
      </c>
      <c r="AA184" s="248">
        <f t="shared" ref="AA184" si="3189">+(AA183-W183)*10000</f>
        <v>-798.32224498405435</v>
      </c>
      <c r="AB184" s="248">
        <f t="shared" ref="AB184" si="3190">+(AB183-X183)*10000</f>
        <v>148.74580874070898</v>
      </c>
      <c r="AC184" s="248">
        <f t="shared" ref="AC184" si="3191">+(AC183-Y183)*10000</f>
        <v>281.1736530758746</v>
      </c>
      <c r="AD184" s="248">
        <f t="shared" ref="AD184" si="3192">+(AD183-Z183)*10000</f>
        <v>-22.102932306267142</v>
      </c>
      <c r="AE184" s="248">
        <f t="shared" ref="AE184" si="3193">+(AE183-AA183)*10000</f>
        <v>118.88499122666319</v>
      </c>
      <c r="AF184" s="248">
        <f t="shared" ref="AF184" si="3194">+(AF183-AB183)*10000</f>
        <v>101.81601282138297</v>
      </c>
      <c r="AG184" s="248">
        <f t="shared" ref="AG184" si="3195">+(AG183-AC183)*10000</f>
        <v>235.85307203305206</v>
      </c>
      <c r="AH184" s="248">
        <f t="shared" ref="AH184" si="3196">+(AH183-AD183)*10000</f>
        <v>456.11498970118737</v>
      </c>
      <c r="AI184" s="248">
        <f t="shared" ref="AI184" si="3197">+(AI183-AE183)*10000</f>
        <v>159.9507614598339</v>
      </c>
      <c r="AJ184" s="248">
        <f t="shared" ref="AJ184" si="3198">+(AJ183-AF183)*10000</f>
        <v>82.521090279552567</v>
      </c>
      <c r="AK184" s="248">
        <f t="shared" ref="AK184" si="3199">+(AK183-AG183)*10000</f>
        <v>48.261626644822144</v>
      </c>
      <c r="AL184" s="248">
        <f t="shared" ref="AL184" si="3200">+(AL183-AH183)*10000</f>
        <v>181.08654711917359</v>
      </c>
      <c r="AM184" s="248">
        <f t="shared" ref="AM184" si="3201">+(AM183-AI183)*10000</f>
        <v>114.45890677614923</v>
      </c>
      <c r="AN184" s="248">
        <f t="shared" ref="AN184" si="3202">+(AN183-AJ183)*10000</f>
        <v>-303.47196948685593</v>
      </c>
      <c r="AO184" s="248">
        <f t="shared" ref="AO184" si="3203">+(AO183-AK183)*10000</f>
        <v>-575.01008013970181</v>
      </c>
      <c r="AP184" s="248">
        <f t="shared" ref="AP184" si="3204">+(AP183-AL183)*10000</f>
        <v>-430.42527281249244</v>
      </c>
      <c r="AQ184" s="248">
        <f t="shared" ref="AQ184" si="3205">+(AQ183-AM183)*10000</f>
        <v>-141.86335390837468</v>
      </c>
      <c r="AR184" s="248">
        <f t="shared" ref="AR184" si="3206">+(AR183-AN183)*10000</f>
        <v>-390.9117309510479</v>
      </c>
      <c r="AS184" s="248">
        <f t="shared" ref="AS184" si="3207">+(AS183-AO183)*10000</f>
        <v>-88.350340704447802</v>
      </c>
      <c r="AT184" s="248">
        <f t="shared" ref="AT184" si="3208">+(AT183-AP183)*10000</f>
        <v>-338.00867072411813</v>
      </c>
      <c r="AU184" s="44"/>
      <c r="AV184" s="247"/>
      <c r="AW184" s="247"/>
      <c r="AX184" s="247"/>
      <c r="AY184" s="247"/>
      <c r="AZ184" s="248">
        <f t="shared" ref="AZ184" si="3209">+(AZ183-AV183)*10000</f>
        <v>-357.7160651375022</v>
      </c>
      <c r="BA184" s="248">
        <f t="shared" ref="BA184" si="3210">+(BA183-AW183)*10000</f>
        <v>62.81780678194626</v>
      </c>
      <c r="BB184" s="248">
        <f t="shared" ref="BB184" si="3211">+(BB183-AX183)*10000</f>
        <v>305.40337782279772</v>
      </c>
      <c r="BC184" s="248">
        <f t="shared" ref="BC184" si="3212">+(BC183-AY183)*10000</f>
        <v>346.01673801084473</v>
      </c>
      <c r="BD184" s="248">
        <f t="shared" ref="BD184" si="3213">+(BD183-AZ183)*10000</f>
        <v>350.23689988990969</v>
      </c>
      <c r="BE184" s="248">
        <f t="shared" ref="BE184" si="3214">+(BE183-BA183)*10000</f>
        <v>484.45768819060487</v>
      </c>
      <c r="BF184" s="248">
        <f t="shared" ref="BF184" si="3215">+(BF183-BB183)*10000</f>
        <v>206.89390903901318</v>
      </c>
      <c r="BG184" s="248">
        <f t="shared" ref="BG184" si="3216">+(BG183-BC183)*10000</f>
        <v>229.08286415319833</v>
      </c>
      <c r="BH184" s="248">
        <f t="shared" ref="BH184" si="3217">+(BH183-BD183)*10000</f>
        <v>-42.760721978679641</v>
      </c>
      <c r="BI184" s="248">
        <f t="shared" ref="BI184" si="3218">+(BI183-BE183)*10000</f>
        <v>-83.978644884434857</v>
      </c>
      <c r="BJ184" s="248">
        <f t="shared" ref="BJ184" si="3219">+(BJ183-BF183)*10000</f>
        <v>180.91075815226509</v>
      </c>
      <c r="BK184" s="248">
        <f t="shared" ref="BK184:BT184" si="3220">+(BK183-BG183)*10000</f>
        <v>44.994968745543098</v>
      </c>
      <c r="BL184" s="248">
        <f t="shared" si="3220"/>
        <v>84.080849234152709</v>
      </c>
      <c r="BM184" s="248">
        <f t="shared" si="3220"/>
        <v>195.78930778407221</v>
      </c>
      <c r="BN184" s="248">
        <f t="shared" si="3220"/>
        <v>-54.032162836811224</v>
      </c>
      <c r="BO184" s="248">
        <f t="shared" si="3220"/>
        <v>-41.209964155840552</v>
      </c>
      <c r="BP184" s="248">
        <f t="shared" si="3220"/>
        <v>-167.18094497017776</v>
      </c>
      <c r="BQ184" s="248">
        <f t="shared" si="3220"/>
        <v>-328.12624204357712</v>
      </c>
      <c r="BR184" s="248">
        <f t="shared" si="3220"/>
        <v>-145.34905252445495</v>
      </c>
      <c r="BS184" s="248">
        <f t="shared" si="3220"/>
        <v>-103.9947491060278</v>
      </c>
      <c r="BT184" s="248">
        <f t="shared" si="3220"/>
        <v>146.66180140213149</v>
      </c>
    </row>
    <row r="185" spans="1:72">
      <c r="A185" s="34" t="s">
        <v>365</v>
      </c>
      <c r="B185" s="34"/>
      <c r="C185" s="34">
        <f t="shared" ref="C185:F185" si="3221">+C189-C181</f>
        <v>-664.70200000000011</v>
      </c>
      <c r="D185" s="34">
        <f t="shared" si="3221"/>
        <v>-978.90499999999986</v>
      </c>
      <c r="E185" s="34">
        <f t="shared" si="3221"/>
        <v>-751.36099999999976</v>
      </c>
      <c r="F185" s="34">
        <f t="shared" si="3221"/>
        <v>-1003.7219999999998</v>
      </c>
      <c r="G185" s="34">
        <f>+G189-G181</f>
        <v>-770.60000000000014</v>
      </c>
      <c r="H185" s="34">
        <f t="shared" ref="H185:AT185" si="3222">+H189-H181</f>
        <v>-1048.386</v>
      </c>
      <c r="I185" s="34">
        <f t="shared" si="3222"/>
        <v>-914.44800000000009</v>
      </c>
      <c r="J185" s="34">
        <f t="shared" si="3222"/>
        <v>-1220.7429999999999</v>
      </c>
      <c r="K185" s="34">
        <f t="shared" si="3222"/>
        <v>-1017.6519999999999</v>
      </c>
      <c r="L185" s="34">
        <f t="shared" si="3222"/>
        <v>-1347.4739999999999</v>
      </c>
      <c r="M185" s="34">
        <f t="shared" si="3222"/>
        <v>-1146.6060000000002</v>
      </c>
      <c r="N185" s="34">
        <f t="shared" si="3222"/>
        <v>-1510.7860000000003</v>
      </c>
      <c r="O185" s="34">
        <f t="shared" si="3222"/>
        <v>-1298.6420000000003</v>
      </c>
      <c r="P185" s="34">
        <f t="shared" si="3222"/>
        <v>-1850.3360000000005</v>
      </c>
      <c r="Q185" s="34">
        <f t="shared" si="3222"/>
        <v>-1386.8820000000001</v>
      </c>
      <c r="R185" s="34">
        <f t="shared" si="3222"/>
        <v>-2015.2810000000004</v>
      </c>
      <c r="S185" s="34">
        <f t="shared" si="3222"/>
        <v>-1680.95</v>
      </c>
      <c r="T185" s="34">
        <f t="shared" si="3222"/>
        <v>-2019.0920000000001</v>
      </c>
      <c r="U185" s="34">
        <f t="shared" si="3222"/>
        <v>-2021.0380000000005</v>
      </c>
      <c r="V185" s="34">
        <f t="shared" si="3222"/>
        <v>-2371.6099999999997</v>
      </c>
      <c r="W185" s="34">
        <f t="shared" si="3222"/>
        <v>-1987.9469999999997</v>
      </c>
      <c r="X185" s="34">
        <f t="shared" si="3222"/>
        <v>-2289.1980000000003</v>
      </c>
      <c r="Y185" s="34">
        <f t="shared" si="3222"/>
        <v>-2117.027</v>
      </c>
      <c r="Z185" s="34">
        <f t="shared" si="3222"/>
        <v>-2211.8040000000005</v>
      </c>
      <c r="AA185" s="34">
        <f t="shared" si="3222"/>
        <v>-1941.1460000000002</v>
      </c>
      <c r="AB185" s="34">
        <f t="shared" si="3222"/>
        <v>-2147.5299999999997</v>
      </c>
      <c r="AC185" s="34">
        <f t="shared" si="3222"/>
        <v>-2163.6310000000003</v>
      </c>
      <c r="AD185" s="34">
        <f t="shared" si="3222"/>
        <v>-2491.0279999999998</v>
      </c>
      <c r="AE185" s="34">
        <f t="shared" si="3222"/>
        <v>-2301.4189999999994</v>
      </c>
      <c r="AF185" s="34">
        <f t="shared" si="3222"/>
        <v>-2693.3489999999993</v>
      </c>
      <c r="AG185" s="34">
        <f t="shared" si="3222"/>
        <v>-2399.3429999999998</v>
      </c>
      <c r="AH185" s="34">
        <f t="shared" si="3222"/>
        <v>-2747.3819999999996</v>
      </c>
      <c r="AI185" s="34">
        <f t="shared" si="3222"/>
        <v>-2276.875</v>
      </c>
      <c r="AJ185" s="34">
        <f t="shared" si="3222"/>
        <v>-2672.0319999999997</v>
      </c>
      <c r="AK185" s="34">
        <f t="shared" si="3222"/>
        <v>-2433.7709999999997</v>
      </c>
      <c r="AL185" s="34">
        <f t="shared" si="3222"/>
        <v>-3249.5810000000006</v>
      </c>
      <c r="AM185" s="34">
        <f t="shared" si="3222"/>
        <v>-2316.2859999999996</v>
      </c>
      <c r="AN185" s="34">
        <f t="shared" si="3222"/>
        <v>-2534.442</v>
      </c>
      <c r="AO185" s="34">
        <f t="shared" si="3222"/>
        <v>-2436.4280000000003</v>
      </c>
      <c r="AP185" s="34">
        <f t="shared" si="3222"/>
        <v>-2763.3310000000001</v>
      </c>
      <c r="AQ185" s="34">
        <f t="shared" si="3222"/>
        <v>-2222.9189999999999</v>
      </c>
      <c r="AR185" s="34">
        <f t="shared" si="3222"/>
        <v>-1381.3109999999997</v>
      </c>
      <c r="AS185" s="34">
        <f t="shared" si="3222"/>
        <v>-2031.6770000000001</v>
      </c>
      <c r="AT185" s="34">
        <f t="shared" si="3222"/>
        <v>-1980.6880000000001</v>
      </c>
      <c r="AU185" s="34"/>
      <c r="AV185" s="34">
        <f t="shared" ref="AV185:BK185" si="3223">+AV189-AV181</f>
        <v>-2222.9189999999999</v>
      </c>
      <c r="AW185" s="34">
        <f t="shared" si="3223"/>
        <v>-1381.3109999999997</v>
      </c>
      <c r="AX185" s="34">
        <f t="shared" si="3223"/>
        <v>-2031.6770000000001</v>
      </c>
      <c r="AY185" s="34">
        <f t="shared" si="3223"/>
        <v>-1980.6880000000001</v>
      </c>
      <c r="AZ185" s="34">
        <f t="shared" si="3223"/>
        <v>-1424.3809999999999</v>
      </c>
      <c r="BA185" s="34">
        <f t="shared" si="3223"/>
        <v>-1861.1570000000002</v>
      </c>
      <c r="BB185" s="34">
        <f t="shared" si="3223"/>
        <v>-1905.5500000000002</v>
      </c>
      <c r="BC185" s="34">
        <f t="shared" si="3223"/>
        <v>-2715.9919999999997</v>
      </c>
      <c r="BD185" s="34">
        <f t="shared" si="3223"/>
        <v>-2311.2669999999998</v>
      </c>
      <c r="BE185" s="34">
        <f t="shared" si="3223"/>
        <v>-3348.4809999999998</v>
      </c>
      <c r="BF185" s="34">
        <f t="shared" si="3223"/>
        <v>-3181.2590000000005</v>
      </c>
      <c r="BG185" s="34">
        <f t="shared" si="3223"/>
        <v>-3319.5989999999997</v>
      </c>
      <c r="BH185" s="34">
        <f t="shared" si="3223"/>
        <v>-2763.8079999999995</v>
      </c>
      <c r="BI185" s="34">
        <f t="shared" si="3223"/>
        <v>-3626.1950000000006</v>
      </c>
      <c r="BJ185" s="34">
        <f t="shared" si="3223"/>
        <v>-3441.8339999999998</v>
      </c>
      <c r="BK185" s="34">
        <f t="shared" si="3223"/>
        <v>-4131.6890000000003</v>
      </c>
      <c r="BL185" s="34">
        <f t="shared" ref="BL185:BM185" si="3224">+BL189-BL181</f>
        <v>-4039.5549999999998</v>
      </c>
      <c r="BM185" s="34">
        <f t="shared" si="3224"/>
        <v>-4861.3</v>
      </c>
      <c r="BN185" s="34">
        <f t="shared" ref="BN185:BP185" si="3225">+BN189-BN181</f>
        <v>-4070.5810000000001</v>
      </c>
      <c r="BO185" s="34">
        <f t="shared" si="3225"/>
        <v>-4537.8370000000004</v>
      </c>
      <c r="BP185" s="34">
        <f t="shared" si="3225"/>
        <v>-4027.768</v>
      </c>
      <c r="BQ185" s="34">
        <f t="shared" ref="BQ185:BR185" si="3226">+BQ189-BQ181</f>
        <v>-4883.4549999999999</v>
      </c>
      <c r="BR185" s="34">
        <f t="shared" si="3226"/>
        <v>-4547.3940000000011</v>
      </c>
      <c r="BS185" s="34">
        <f t="shared" ref="BS185:BT185" si="3227">+BS189-BS181</f>
        <v>-4612.4480000000003</v>
      </c>
      <c r="BT185" s="34">
        <f t="shared" si="3227"/>
        <v>-4398.0050000000001</v>
      </c>
    </row>
    <row r="186" spans="1:72">
      <c r="A186" s="253" t="s">
        <v>58</v>
      </c>
      <c r="B186" s="34"/>
      <c r="C186" s="34"/>
      <c r="D186" s="34"/>
      <c r="E186" s="34"/>
      <c r="F186" s="34"/>
      <c r="G186" s="254">
        <f>+G185/C185-1</f>
        <v>0.15931650574242284</v>
      </c>
      <c r="H186" s="254">
        <f t="shared" ref="H186" si="3228">+H185/D185-1</f>
        <v>7.0978286963494952E-2</v>
      </c>
      <c r="I186" s="254">
        <f t="shared" ref="I186" si="3229">+I185/E185-1</f>
        <v>0.21705545004332194</v>
      </c>
      <c r="J186" s="254">
        <f t="shared" ref="J186" si="3230">+J185/F185-1</f>
        <v>0.2162162431430219</v>
      </c>
      <c r="K186" s="254">
        <f t="shared" ref="K186" si="3231">+K185/G185-1</f>
        <v>0.32059693745133622</v>
      </c>
      <c r="L186" s="254">
        <f t="shared" ref="L186" si="3232">+L185/H185-1</f>
        <v>0.28528423691274019</v>
      </c>
      <c r="M186" s="254">
        <f t="shared" ref="M186" si="3233">+M185/I185-1</f>
        <v>0.25387774919951722</v>
      </c>
      <c r="N186" s="254">
        <f t="shared" ref="N186" si="3234">+N185/J185-1</f>
        <v>0.23759546440159829</v>
      </c>
      <c r="O186" s="254">
        <f t="shared" ref="O186" si="3235">+O185/K185-1</f>
        <v>0.27611600036161721</v>
      </c>
      <c r="P186" s="254">
        <f t="shared" ref="P186" si="3236">+P185/L185-1</f>
        <v>0.37318864779580196</v>
      </c>
      <c r="Q186" s="254">
        <f t="shared" ref="Q186" si="3237">+Q185/M185-1</f>
        <v>0.20955411013024516</v>
      </c>
      <c r="R186" s="254">
        <f t="shared" ref="R186" si="3238">+R185/N185-1</f>
        <v>0.33392882909955479</v>
      </c>
      <c r="S186" s="254">
        <f t="shared" ref="S186" si="3239">+S185/O185-1</f>
        <v>0.29439060187488142</v>
      </c>
      <c r="T186" s="254">
        <f t="shared" ref="T186" si="3240">+T185/P185-1</f>
        <v>9.1202895041765153E-2</v>
      </c>
      <c r="U186" s="254">
        <f t="shared" ref="U186" si="3241">+U185/Q185-1</f>
        <v>0.45725303234161263</v>
      </c>
      <c r="V186" s="254">
        <f t="shared" ref="V186" si="3242">+V185/R185-1</f>
        <v>0.17681355602518911</v>
      </c>
      <c r="W186" s="254">
        <f t="shared" ref="W186" si="3243">+W185/S185-1</f>
        <v>0.18263303489098393</v>
      </c>
      <c r="X186" s="254">
        <f t="shared" ref="X186" si="3244">+X185/T185-1</f>
        <v>0.13377597454697465</v>
      </c>
      <c r="Y186" s="254">
        <f t="shared" ref="Y186" si="3245">+Y185/U185-1</f>
        <v>4.7494901134961021E-2</v>
      </c>
      <c r="Z186" s="254">
        <f t="shared" ref="Z186" si="3246">+Z185/V185-1</f>
        <v>-6.738291709007771E-2</v>
      </c>
      <c r="AA186" s="254">
        <f t="shared" ref="AA186" si="3247">+AA185/W185-1</f>
        <v>-2.3542378141871767E-2</v>
      </c>
      <c r="AB186" s="254">
        <f t="shared" ref="AB186" si="3248">+AB185/X185-1</f>
        <v>-6.1885428870722681E-2</v>
      </c>
      <c r="AC186" s="254">
        <f t="shared" ref="AC186" si="3249">+AC185/Y185-1</f>
        <v>2.2013890233804512E-2</v>
      </c>
      <c r="AD186" s="254">
        <f t="shared" ref="AD186" si="3250">+AD185/Z185-1</f>
        <v>0.12624265079545882</v>
      </c>
      <c r="AE186" s="254">
        <f t="shared" ref="AE186" si="3251">+AE185/AA185-1</f>
        <v>0.18559809514585668</v>
      </c>
      <c r="AF186" s="254">
        <f t="shared" ref="AF186" si="3252">+AF185/AB185-1</f>
        <v>0.25416129227531137</v>
      </c>
      <c r="AG186" s="254">
        <f t="shared" ref="AG186" si="3253">+AG185/AC185-1</f>
        <v>0.10894279107666671</v>
      </c>
      <c r="AH186" s="254">
        <f t="shared" ref="AH186" si="3254">+AH185/AD185-1</f>
        <v>0.10291092673386237</v>
      </c>
      <c r="AI186" s="254">
        <f t="shared" ref="AI186" si="3255">+AI185/AE185-1</f>
        <v>-1.0664724676384241E-2</v>
      </c>
      <c r="AJ186" s="254">
        <f t="shared" ref="AJ186" si="3256">+AJ185/AF185-1</f>
        <v>-7.9146816844009038E-3</v>
      </c>
      <c r="AK186" s="254">
        <f t="shared" ref="AK186" si="3257">+AK185/AG185-1</f>
        <v>1.4348928019045193E-2</v>
      </c>
      <c r="AL186" s="254">
        <f t="shared" ref="AL186" si="3258">+AL185/AH185-1</f>
        <v>0.18279183600969984</v>
      </c>
      <c r="AM186" s="254">
        <f t="shared" ref="AM186" si="3259">+AM185/AI185-1</f>
        <v>1.7309250617622673E-2</v>
      </c>
      <c r="AN186" s="254">
        <f t="shared" ref="AN186" si="3260">+AN185/AJ185-1</f>
        <v>-5.1492646794649044E-2</v>
      </c>
      <c r="AO186" s="254">
        <f t="shared" ref="AO186" si="3261">+AO185/AK185-1</f>
        <v>1.0917214479095882E-3</v>
      </c>
      <c r="AP186" s="254">
        <f t="shared" ref="AP186" si="3262">+AP185/AL185-1</f>
        <v>-0.14963467597822622</v>
      </c>
      <c r="AQ186" s="254">
        <f t="shared" ref="AQ186" si="3263">+AQ185/AM185-1</f>
        <v>-4.0308925581728605E-2</v>
      </c>
      <c r="AR186" s="254">
        <f t="shared" ref="AR186" si="3264">+AR185/AN185-1</f>
        <v>-0.45498417403120694</v>
      </c>
      <c r="AS186" s="254">
        <f t="shared" ref="AS186" si="3265">+AS185/AO185-1</f>
        <v>-0.16612475312219366</v>
      </c>
      <c r="AT186" s="254">
        <f t="shared" ref="AT186" si="3266">+AT185/AP185-1</f>
        <v>-0.28322448523177279</v>
      </c>
      <c r="AU186" s="44"/>
      <c r="AV186" s="34"/>
      <c r="AW186" s="34"/>
      <c r="AX186" s="34"/>
      <c r="AY186" s="34"/>
      <c r="AZ186" s="254">
        <f t="shared" ref="AZ186" si="3267">+AZ185/AV185-1</f>
        <v>-0.35922946360168773</v>
      </c>
      <c r="BA186" s="254">
        <f t="shared" ref="BA186" si="3268">+BA185/AW185-1</f>
        <v>0.34738447749999857</v>
      </c>
      <c r="BB186" s="254">
        <f t="shared" ref="BB186" si="3269">+BB185/AX185-1</f>
        <v>-6.2080242085725268E-2</v>
      </c>
      <c r="BC186" s="254">
        <f t="shared" ref="BC186" si="3270">+BC185/AY185-1</f>
        <v>0.37123666120055243</v>
      </c>
      <c r="BD186" s="254">
        <f t="shared" ref="BD186" si="3271">+BD185/AZ185-1</f>
        <v>0.62264660929905702</v>
      </c>
      <c r="BE186" s="254">
        <f t="shared" ref="BE186" si="3272">+BE185/BA185-1</f>
        <v>0.79913946002406</v>
      </c>
      <c r="BF186" s="254">
        <f t="shared" ref="BF186" si="3273">+BF185/BB185-1</f>
        <v>0.66947023169163766</v>
      </c>
      <c r="BG186" s="254">
        <f t="shared" ref="BG186" si="3274">+BG185/BC185-1</f>
        <v>0.22224181809077503</v>
      </c>
      <c r="BH186" s="254">
        <f t="shared" ref="BH186" si="3275">+BH185/BD185-1</f>
        <v>0.19579780267705971</v>
      </c>
      <c r="BI186" s="254">
        <f t="shared" ref="BI186" si="3276">+BI185/BE185-1</f>
        <v>8.2937307991295395E-2</v>
      </c>
      <c r="BJ186" s="254">
        <f t="shared" ref="BJ186" si="3277">+BJ185/BF185-1</f>
        <v>8.190939499110228E-2</v>
      </c>
      <c r="BK186" s="254">
        <f t="shared" ref="BK186:BT186" si="3278">+BK185/BG185-1</f>
        <v>0.24463496946468544</v>
      </c>
      <c r="BL186" s="254">
        <f t="shared" si="3278"/>
        <v>0.46159031307529341</v>
      </c>
      <c r="BM186" s="254">
        <f t="shared" si="3278"/>
        <v>0.34060633804856044</v>
      </c>
      <c r="BN186" s="254">
        <f t="shared" si="3278"/>
        <v>0.18267789788816091</v>
      </c>
      <c r="BO186" s="254">
        <f t="shared" si="3278"/>
        <v>9.8300719148996851E-2</v>
      </c>
      <c r="BP186" s="254">
        <f t="shared" si="3278"/>
        <v>-2.917895659299008E-3</v>
      </c>
      <c r="BQ186" s="254">
        <f t="shared" si="3278"/>
        <v>4.5574229115667997E-3</v>
      </c>
      <c r="BR186" s="254">
        <f t="shared" si="3278"/>
        <v>0.11713634982328092</v>
      </c>
      <c r="BS186" s="254">
        <f t="shared" si="3278"/>
        <v>1.6441974447297225E-2</v>
      </c>
      <c r="BT186" s="254">
        <f t="shared" si="3278"/>
        <v>9.1921133491303486E-2</v>
      </c>
    </row>
    <row r="187" spans="1:72">
      <c r="A187" s="244" t="s">
        <v>366</v>
      </c>
      <c r="B187" s="34"/>
      <c r="C187" s="247">
        <f>+C185/C177</f>
        <v>-0.35733419920448095</v>
      </c>
      <c r="D187" s="247">
        <f t="shared" ref="D187:AT187" si="3279">+D185/D177</f>
        <v>-0.3572449109556371</v>
      </c>
      <c r="E187" s="247">
        <f t="shared" si="3279"/>
        <v>-0.34083521209179524</v>
      </c>
      <c r="F187" s="247">
        <f t="shared" si="3279"/>
        <v>-0.38059461248794663</v>
      </c>
      <c r="G187" s="247">
        <f t="shared" si="3279"/>
        <v>-0.34731220645110117</v>
      </c>
      <c r="H187" s="247">
        <f t="shared" si="3279"/>
        <v>-0.32167920999145777</v>
      </c>
      <c r="I187" s="247">
        <f t="shared" si="3279"/>
        <v>-0.33689664624172172</v>
      </c>
      <c r="J187" s="247">
        <f t="shared" si="3279"/>
        <v>-0.35608799471210301</v>
      </c>
      <c r="K187" s="247">
        <f t="shared" si="3279"/>
        <v>-0.36238096628562111</v>
      </c>
      <c r="L187" s="247">
        <f t="shared" si="3279"/>
        <v>-0.31250824770983276</v>
      </c>
      <c r="M187" s="247">
        <f t="shared" si="3279"/>
        <v>-0.3781834229477572</v>
      </c>
      <c r="N187" s="247">
        <f t="shared" si="3279"/>
        <v>-0.35789675667864568</v>
      </c>
      <c r="O187" s="247">
        <f t="shared" si="3279"/>
        <v>-0.41558073337098811</v>
      </c>
      <c r="P187" s="247">
        <f t="shared" si="3279"/>
        <v>-0.39106587312322472</v>
      </c>
      <c r="Q187" s="247">
        <f t="shared" si="3279"/>
        <v>-0.40225082400275652</v>
      </c>
      <c r="R187" s="247">
        <f t="shared" si="3279"/>
        <v>-0.45126118311125724</v>
      </c>
      <c r="S187" s="247">
        <f t="shared" si="3279"/>
        <v>-0.48013520735402787</v>
      </c>
      <c r="T187" s="247">
        <f t="shared" si="3279"/>
        <v>-0.36801408851948608</v>
      </c>
      <c r="U187" s="247">
        <f t="shared" si="3279"/>
        <v>-0.45968997326069422</v>
      </c>
      <c r="V187" s="247">
        <f t="shared" si="3279"/>
        <v>-0.44980825951149078</v>
      </c>
      <c r="W187" s="247">
        <f t="shared" si="3279"/>
        <v>-0.53022128527145751</v>
      </c>
      <c r="X187" s="247">
        <f t="shared" si="3279"/>
        <v>-0.45597648010230202</v>
      </c>
      <c r="Y187" s="247">
        <f t="shared" si="3279"/>
        <v>-0.50793271860742317</v>
      </c>
      <c r="Z187" s="247">
        <f t="shared" si="3279"/>
        <v>-0.44069391931956575</v>
      </c>
      <c r="AA187" s="247">
        <f t="shared" si="3279"/>
        <v>-0.53236018300184684</v>
      </c>
      <c r="AB187" s="247">
        <f t="shared" si="3279"/>
        <v>-0.39964284803753441</v>
      </c>
      <c r="AC187" s="247">
        <f t="shared" si="3279"/>
        <v>-0.51894570815790353</v>
      </c>
      <c r="AD187" s="247">
        <f t="shared" si="3279"/>
        <v>-0.43436990392703639</v>
      </c>
      <c r="AE187" s="247">
        <f t="shared" si="3279"/>
        <v>-0.55095726058669969</v>
      </c>
      <c r="AF187" s="247">
        <f t="shared" si="3279"/>
        <v>-0.39868886403348008</v>
      </c>
      <c r="AG187" s="247">
        <f t="shared" si="3279"/>
        <v>-0.51300261831262295</v>
      </c>
      <c r="AH187" s="247">
        <f t="shared" si="3279"/>
        <v>-0.44948864074196049</v>
      </c>
      <c r="AI187" s="247">
        <f t="shared" si="3279"/>
        <v>-0.53669389255019972</v>
      </c>
      <c r="AJ187" s="247">
        <f t="shared" si="3279"/>
        <v>-0.44776375516463829</v>
      </c>
      <c r="AK187" s="247">
        <f t="shared" si="3279"/>
        <v>-0.52382576871239084</v>
      </c>
      <c r="AL187" s="247">
        <f t="shared" si="3279"/>
        <v>-0.5748271095116082</v>
      </c>
      <c r="AM187" s="247">
        <f t="shared" si="3279"/>
        <v>-0.5886262280909289</v>
      </c>
      <c r="AN187" s="247">
        <f t="shared" si="3279"/>
        <v>-0.43264954533629135</v>
      </c>
      <c r="AO187" s="247">
        <f t="shared" si="3279"/>
        <v>-0.48682768987490371</v>
      </c>
      <c r="AP187" s="247">
        <f t="shared" si="3279"/>
        <v>-0.5036650319715168</v>
      </c>
      <c r="AQ187" s="247">
        <f t="shared" si="3279"/>
        <v>-0.7112182367735943</v>
      </c>
      <c r="AR187" s="247">
        <f t="shared" si="3279"/>
        <v>-0.3797043810658961</v>
      </c>
      <c r="AS187" s="247">
        <f t="shared" si="3279"/>
        <v>-0.46782457841889757</v>
      </c>
      <c r="AT187" s="247">
        <f t="shared" si="3279"/>
        <v>-0.48478558993210219</v>
      </c>
      <c r="AU187" s="44"/>
      <c r="AV187" s="247">
        <f t="shared" ref="AV187:BK187" si="3280">+AV185/AV177</f>
        <v>-0.7112182367735943</v>
      </c>
      <c r="AW187" s="247">
        <f t="shared" si="3280"/>
        <v>-0.3797043810658961</v>
      </c>
      <c r="AX187" s="247">
        <f t="shared" si="3280"/>
        <v>-0.46782457841889757</v>
      </c>
      <c r="AY187" s="247">
        <f t="shared" si="3280"/>
        <v>-0.48478558993210219</v>
      </c>
      <c r="AZ187" s="247">
        <f t="shared" si="3280"/>
        <v>-0.56181441181261715</v>
      </c>
      <c r="BA187" s="247">
        <f t="shared" si="3280"/>
        <v>-0.41731259457969899</v>
      </c>
      <c r="BB187" s="247">
        <f t="shared" si="3280"/>
        <v>-0.50461343070664955</v>
      </c>
      <c r="BC187" s="247">
        <f t="shared" si="3280"/>
        <v>-0.47332081713259105</v>
      </c>
      <c r="BD187" s="247">
        <f t="shared" si="3280"/>
        <v>-0.57522578923882106</v>
      </c>
      <c r="BE187" s="247">
        <f t="shared" si="3280"/>
        <v>-0.39187216129519253</v>
      </c>
      <c r="BF187" s="247">
        <f t="shared" si="3280"/>
        <v>-0.49068749114065763</v>
      </c>
      <c r="BG187" s="247">
        <f t="shared" si="3280"/>
        <v>-0.44106201429984171</v>
      </c>
      <c r="BH187" s="247">
        <f t="shared" si="3280"/>
        <v>-0.47233204857154915</v>
      </c>
      <c r="BI187" s="247">
        <f t="shared" si="3280"/>
        <v>-0.43438664633568574</v>
      </c>
      <c r="BJ187" s="247">
        <f t="shared" si="3280"/>
        <v>-0.50642232450229696</v>
      </c>
      <c r="BK187" s="247">
        <f t="shared" si="3280"/>
        <v>-0.51364998285010921</v>
      </c>
      <c r="BL187" s="247">
        <f t="shared" ref="BL187:BM187" si="3281">+BL185/BL177</f>
        <v>-0.49481707757749083</v>
      </c>
      <c r="BM187" s="247">
        <f t="shared" si="3281"/>
        <v>-0.42518734508536593</v>
      </c>
      <c r="BN187" s="247">
        <f t="shared" ref="BN187:BP187" si="3282">+BN185/BN177</f>
        <v>-0.51304201075696798</v>
      </c>
      <c r="BO187" s="247">
        <f t="shared" si="3282"/>
        <v>-0.45116616923594388</v>
      </c>
      <c r="BP187" s="247">
        <f t="shared" si="3282"/>
        <v>-0.50103509263836543</v>
      </c>
      <c r="BQ187" s="247">
        <f t="shared" ref="BQ187:BR187" si="3283">+BQ185/BQ177</f>
        <v>-0.38341729832111376</v>
      </c>
      <c r="BR187" s="247">
        <f t="shared" si="3283"/>
        <v>-0.48388284090699912</v>
      </c>
      <c r="BS187" s="247">
        <f t="shared" ref="BS187:BT187" si="3284">+BS185/BS177</f>
        <v>-0.43701059590915575</v>
      </c>
      <c r="BT187" s="247">
        <f t="shared" si="3284"/>
        <v>-0.51307858936446926</v>
      </c>
    </row>
    <row r="188" spans="1:72">
      <c r="A188" s="244" t="s">
        <v>371</v>
      </c>
      <c r="B188" s="34"/>
      <c r="C188" s="247"/>
      <c r="D188" s="247"/>
      <c r="E188" s="247"/>
      <c r="F188" s="247"/>
      <c r="G188" s="248">
        <f t="shared" ref="G188" si="3285">+(G187-C187)*10000</f>
        <v>100.21992753379783</v>
      </c>
      <c r="H188" s="248">
        <f t="shared" ref="H188" si="3286">+(H187-D187)*10000</f>
        <v>355.65700964179325</v>
      </c>
      <c r="I188" s="248">
        <f t="shared" ref="I188" si="3287">+(I187-E187)*10000</f>
        <v>39.385658500735168</v>
      </c>
      <c r="J188" s="248">
        <f t="shared" ref="J188" si="3288">+(J187-F187)*10000</f>
        <v>245.0661777584362</v>
      </c>
      <c r="K188" s="248">
        <f t="shared" ref="K188" si="3289">+(K187-G187)*10000</f>
        <v>-150.6875983451994</v>
      </c>
      <c r="L188" s="248">
        <f t="shared" ref="L188" si="3290">+(L187-H187)*10000</f>
        <v>91.709622816250061</v>
      </c>
      <c r="M188" s="248">
        <f t="shared" ref="M188" si="3291">+(M187-I187)*10000</f>
        <v>-412.86776706035477</v>
      </c>
      <c r="N188" s="248">
        <f t="shared" ref="N188" si="3292">+(N187-J187)*10000</f>
        <v>-18.087619665426715</v>
      </c>
      <c r="O188" s="248">
        <f t="shared" ref="O188" si="3293">+(O187-K187)*10000</f>
        <v>-531.99767085367</v>
      </c>
      <c r="P188" s="248">
        <f t="shared" ref="P188" si="3294">+(P187-L187)*10000</f>
        <v>-785.57625413391952</v>
      </c>
      <c r="Q188" s="248">
        <f t="shared" ref="Q188" si="3295">+(Q187-M187)*10000</f>
        <v>-240.67401054999326</v>
      </c>
      <c r="R188" s="248">
        <f t="shared" ref="R188" si="3296">+(R187-N187)*10000</f>
        <v>-933.6442643261156</v>
      </c>
      <c r="S188" s="248">
        <f t="shared" ref="S188" si="3297">+(S187-O187)*10000</f>
        <v>-645.54473983039759</v>
      </c>
      <c r="T188" s="248">
        <f t="shared" ref="T188" si="3298">+(T187-P187)*10000</f>
        <v>230.51784603738633</v>
      </c>
      <c r="U188" s="248">
        <f t="shared" ref="U188" si="3299">+(U187-Q187)*10000</f>
        <v>-574.39149257937697</v>
      </c>
      <c r="V188" s="248">
        <f t="shared" ref="V188" si="3300">+(V187-R187)*10000</f>
        <v>14.529235997664536</v>
      </c>
      <c r="W188" s="248">
        <f t="shared" ref="W188" si="3301">+(W187-S187)*10000</f>
        <v>-500.8607791742964</v>
      </c>
      <c r="X188" s="248">
        <f t="shared" ref="X188" si="3302">+(X187-T187)*10000</f>
        <v>-879.6239158281594</v>
      </c>
      <c r="Y188" s="248">
        <f t="shared" ref="Y188" si="3303">+(Y187-U187)*10000</f>
        <v>-482.42745346728952</v>
      </c>
      <c r="Z188" s="248">
        <f t="shared" ref="Z188" si="3304">+(Z187-V187)*10000</f>
        <v>91.143401919250294</v>
      </c>
      <c r="AA188" s="248">
        <f t="shared" ref="AA188" si="3305">+(AA187-W187)*10000</f>
        <v>-21.388977303893331</v>
      </c>
      <c r="AB188" s="248">
        <f t="shared" ref="AB188" si="3306">+(AB187-X187)*10000</f>
        <v>563.33632064767608</v>
      </c>
      <c r="AC188" s="248">
        <f t="shared" ref="AC188" si="3307">+(AC187-Y187)*10000</f>
        <v>-110.12989550480357</v>
      </c>
      <c r="AD188" s="248">
        <f t="shared" ref="AD188" si="3308">+(AD187-Z187)*10000</f>
        <v>63.240153925293583</v>
      </c>
      <c r="AE188" s="248">
        <f t="shared" ref="AE188" si="3309">+(AE187-AA187)*10000</f>
        <v>-185.97077584852849</v>
      </c>
      <c r="AF188" s="248">
        <f t="shared" ref="AF188" si="3310">+(AF187-AB187)*10000</f>
        <v>9.5398400405433126</v>
      </c>
      <c r="AG188" s="248">
        <f t="shared" ref="AG188" si="3311">+(AG187-AC187)*10000</f>
        <v>59.430898452805806</v>
      </c>
      <c r="AH188" s="248">
        <f t="shared" ref="AH188" si="3312">+(AH187-AD187)*10000</f>
        <v>-151.18736814924094</v>
      </c>
      <c r="AI188" s="248">
        <f t="shared" ref="AI188" si="3313">+(AI187-AE187)*10000</f>
        <v>142.63368036499969</v>
      </c>
      <c r="AJ188" s="248">
        <f t="shared" ref="AJ188" si="3314">+(AJ187-AF187)*10000</f>
        <v>-490.74891131158205</v>
      </c>
      <c r="AK188" s="248">
        <f t="shared" ref="AK188" si="3315">+(AK187-AG187)*10000</f>
        <v>-108.23150399767889</v>
      </c>
      <c r="AL188" s="248">
        <f t="shared" ref="AL188" si="3316">+(AL187-AH187)*10000</f>
        <v>-1253.3846876964772</v>
      </c>
      <c r="AM188" s="248">
        <f t="shared" ref="AM188" si="3317">+(AM187-AI187)*10000</f>
        <v>-519.32335540729184</v>
      </c>
      <c r="AN188" s="248">
        <f t="shared" ref="AN188" si="3318">+(AN187-AJ187)*10000</f>
        <v>151.14209828346935</v>
      </c>
      <c r="AO188" s="248">
        <f t="shared" ref="AO188" si="3319">+(AO187-AK187)*10000</f>
        <v>369.98078837487122</v>
      </c>
      <c r="AP188" s="248">
        <f t="shared" ref="AP188" si="3320">+(AP187-AL187)*10000</f>
        <v>711.62077540091411</v>
      </c>
      <c r="AQ188" s="248">
        <f t="shared" ref="AQ188" si="3321">+(AQ187-AM187)*10000</f>
        <v>-1225.9200868266539</v>
      </c>
      <c r="AR188" s="248">
        <f t="shared" ref="AR188" si="3322">+(AR187-AN187)*10000</f>
        <v>529.45164270395253</v>
      </c>
      <c r="AS188" s="248">
        <f t="shared" ref="AS188" si="3323">+(AS187-AO187)*10000</f>
        <v>190.03111456006138</v>
      </c>
      <c r="AT188" s="248">
        <f t="shared" ref="AT188" si="3324">+(AT187-AP187)*10000</f>
        <v>188.79442039414607</v>
      </c>
      <c r="AU188" s="44"/>
      <c r="AV188" s="247"/>
      <c r="AW188" s="247"/>
      <c r="AX188" s="247"/>
      <c r="AY188" s="247"/>
      <c r="AZ188" s="248">
        <f t="shared" ref="AZ188" si="3325">+(AZ187-AV187)*10000</f>
        <v>1494.0382496097716</v>
      </c>
      <c r="BA188" s="248">
        <f t="shared" ref="BA188" si="3326">+(BA187-AW187)*10000</f>
        <v>-376.08213513802889</v>
      </c>
      <c r="BB188" s="248">
        <f t="shared" ref="BB188" si="3327">+(BB187-AX187)*10000</f>
        <v>-367.88852287751973</v>
      </c>
      <c r="BC188" s="248">
        <f t="shared" ref="BC188" si="3328">+(BC187-AY187)*10000</f>
        <v>114.64772799511135</v>
      </c>
      <c r="BD188" s="248">
        <f t="shared" ref="BD188" si="3329">+(BD187-AZ187)*10000</f>
        <v>-134.11377426203907</v>
      </c>
      <c r="BE188" s="248">
        <f t="shared" ref="BE188" si="3330">+(BE187-BA187)*10000</f>
        <v>254.40433284506457</v>
      </c>
      <c r="BF188" s="248">
        <f t="shared" ref="BF188" si="3331">+(BF187-BB187)*10000</f>
        <v>139.25939565991919</v>
      </c>
      <c r="BG188" s="248">
        <f t="shared" ref="BG188" si="3332">+(BG187-BC187)*10000</f>
        <v>322.58802832749348</v>
      </c>
      <c r="BH188" s="248">
        <f t="shared" ref="BH188" si="3333">+(BH187-BD187)*10000</f>
        <v>1028.9374066727191</v>
      </c>
      <c r="BI188" s="248">
        <f t="shared" ref="BI188" si="3334">+(BI187-BE187)*10000</f>
        <v>-425.14485040493213</v>
      </c>
      <c r="BJ188" s="248">
        <f t="shared" ref="BJ188" si="3335">+(BJ187-BF187)*10000</f>
        <v>-157.34833361639332</v>
      </c>
      <c r="BK188" s="248">
        <f t="shared" ref="BK188:BT188" si="3336">+(BK187-BG187)*10000</f>
        <v>-725.87968550267499</v>
      </c>
      <c r="BL188" s="248">
        <f t="shared" si="3336"/>
        <v>-224.85029005941681</v>
      </c>
      <c r="BM188" s="248">
        <f t="shared" si="3336"/>
        <v>91.993012503198131</v>
      </c>
      <c r="BN188" s="248">
        <f t="shared" si="3336"/>
        <v>-66.196862546710207</v>
      </c>
      <c r="BO188" s="248">
        <f t="shared" si="3336"/>
        <v>624.83813614165331</v>
      </c>
      <c r="BP188" s="248">
        <f t="shared" si="3336"/>
        <v>-62.180150608746047</v>
      </c>
      <c r="BQ188" s="248">
        <f t="shared" si="3336"/>
        <v>417.70046764252169</v>
      </c>
      <c r="BR188" s="248">
        <f t="shared" si="3336"/>
        <v>291.59169849968856</v>
      </c>
      <c r="BS188" s="248">
        <f t="shared" si="3336"/>
        <v>141.55573326788129</v>
      </c>
      <c r="BT188" s="248">
        <f t="shared" si="3336"/>
        <v>-120.43496726103831</v>
      </c>
    </row>
    <row r="189" spans="1:72">
      <c r="A189" s="249" t="s">
        <v>47</v>
      </c>
      <c r="B189" s="255"/>
      <c r="C189" s="34">
        <f>+'Country (Q)'!C84</f>
        <v>228.05600000000001</v>
      </c>
      <c r="D189" s="34">
        <f>+'Country (Q)'!D84</f>
        <v>487.66800000000001</v>
      </c>
      <c r="E189" s="34">
        <f>+'Country (Q)'!E84</f>
        <v>260.64999999999998</v>
      </c>
      <c r="F189" s="34">
        <f>+'Country (Q)'!F84</f>
        <v>392.31599999999997</v>
      </c>
      <c r="G189" s="34">
        <f>+'Country (Q)'!G84</f>
        <v>270.01900000000001</v>
      </c>
      <c r="H189" s="34">
        <f>+'Country (Q)'!H84</f>
        <v>734.97400000000005</v>
      </c>
      <c r="I189" s="34">
        <f>+'Country (Q)'!I84</f>
        <v>407.00200000000001</v>
      </c>
      <c r="J189" s="34">
        <f>+'Country (Q)'!J84</f>
        <v>618.56100000000004</v>
      </c>
      <c r="K189" s="34">
        <f>+'Country (Q)'!K84</f>
        <v>392.47699999999998</v>
      </c>
      <c r="L189" s="34">
        <f>+'Country (Q)'!L84</f>
        <v>927.33799999999997</v>
      </c>
      <c r="M189" s="34">
        <f>+'Country (Q)'!M84</f>
        <v>323.52999999999997</v>
      </c>
      <c r="N189" s="34">
        <f>+'Country (Q)'!N84</f>
        <v>898.62599999999998</v>
      </c>
      <c r="O189" s="34">
        <f>+'Country (Q)'!O84</f>
        <v>495.82</v>
      </c>
      <c r="P189" s="34">
        <f>+'Country (Q)'!P84</f>
        <v>771.95</v>
      </c>
      <c r="Q189" s="34">
        <f>+'Country (Q)'!Q84</f>
        <v>357.16399999999999</v>
      </c>
      <c r="R189" s="34">
        <f>+'Country (Q)'!R84</f>
        <v>364.74299999999999</v>
      </c>
      <c r="S189" s="34">
        <f>+'Country (Q)'!S84</f>
        <v>271.346</v>
      </c>
      <c r="T189" s="34">
        <f>+'Country (Q)'!T84</f>
        <v>1191.1300000000001</v>
      </c>
      <c r="U189" s="34">
        <f>+'Country (Q)'!U84</f>
        <v>261.72699999999998</v>
      </c>
      <c r="V189" s="34">
        <f>+'Country (Q)'!V84</f>
        <v>415.52100000000002</v>
      </c>
      <c r="W189" s="34">
        <f>+'Country (Q)'!W84</f>
        <v>220.62299999999999</v>
      </c>
      <c r="X189" s="34">
        <f>+'Country (Q)'!X84</f>
        <v>516.59299999999996</v>
      </c>
      <c r="Y189" s="34">
        <f>+'Country (Q)'!Y84</f>
        <v>3.1829999999999998</v>
      </c>
      <c r="Z189" s="34">
        <f>+'Country (Q)'!Z84</f>
        <v>483.39699999999999</v>
      </c>
      <c r="AA189" s="34">
        <f>+'Country (Q)'!AA84</f>
        <v>-84.328000000000003</v>
      </c>
      <c r="AB189" s="34">
        <f>+'Country (Q)'!AB84</f>
        <v>935.58199999999999</v>
      </c>
      <c r="AC189" s="34">
        <f>+'Country (Q)'!AC84</f>
        <v>74.497</v>
      </c>
      <c r="AD189" s="34">
        <f>+'Country (Q)'!AD84</f>
        <v>575.94000000000005</v>
      </c>
      <c r="AE189" s="34">
        <f>+'Country (Q)'!AE84</f>
        <v>-124.627</v>
      </c>
      <c r="AF189" s="34">
        <f>+'Country (Q)'!AF84</f>
        <v>1251.405</v>
      </c>
      <c r="AG189" s="34">
        <f>+'Country (Q)'!AG84</f>
        <v>221.67599999999999</v>
      </c>
      <c r="AH189" s="34">
        <f>+'Country (Q)'!AH84</f>
        <v>800.22400000000005</v>
      </c>
      <c r="AI189" s="34">
        <f>+'Country (Q)'!AI84</f>
        <v>1.794</v>
      </c>
      <c r="AJ189" s="34">
        <f>+'Country (Q)'!AJ84</f>
        <v>861.822</v>
      </c>
      <c r="AK189" s="34">
        <f>+'Country (Q)'!AK84</f>
        <v>192.34800000000001</v>
      </c>
      <c r="AL189" s="34">
        <f>+'Country (Q)'!AL84</f>
        <v>133.93299999999999</v>
      </c>
      <c r="AM189" s="34">
        <f>+'Country (Q)'!AM84</f>
        <v>-157.65299999999999</v>
      </c>
      <c r="AN189" s="34">
        <f>+'Country (Q)'!AN84</f>
        <v>756.76700000000005</v>
      </c>
      <c r="AO189" s="34">
        <f>+'Country (Q)'!AO84</f>
        <v>104.581</v>
      </c>
      <c r="AP189" s="34">
        <f>+'Country (Q)'!AP84</f>
        <v>284.26</v>
      </c>
      <c r="AQ189" s="34">
        <f>+'Country (Q)'!AQ84</f>
        <v>-552.721</v>
      </c>
      <c r="AR189" s="34">
        <f>+'Country (Q)'!AR84</f>
        <v>520.36</v>
      </c>
      <c r="AS189" s="34">
        <f>+'Country (Q)'!AS84</f>
        <v>134.90799999999999</v>
      </c>
      <c r="AT189" s="34">
        <f>+'Country (Q)'!AT84</f>
        <v>150.721</v>
      </c>
      <c r="AU189" s="44"/>
      <c r="AV189" s="34">
        <f>+'Country (Q)'!AV84</f>
        <v>-552.721</v>
      </c>
      <c r="AW189" s="34">
        <f>+'Country (Q)'!AW84</f>
        <v>520.36</v>
      </c>
      <c r="AX189" s="34">
        <f>+'Country (Q)'!AX84</f>
        <v>134.90799999999999</v>
      </c>
      <c r="AY189" s="34">
        <f>+'Country (Q)'!AY84</f>
        <v>150.721</v>
      </c>
      <c r="AZ189" s="34">
        <f>+'Country (Q)'!AZ84</f>
        <v>-160.25700000000001</v>
      </c>
      <c r="BA189" s="34">
        <f>+'Country (Q)'!BA84</f>
        <v>498.22800000000001</v>
      </c>
      <c r="BB189" s="34">
        <f>+'Country (Q)'!BB84</f>
        <v>93.712000000000003</v>
      </c>
      <c r="BC189" s="34">
        <f>+'Country (Q)'!BC84</f>
        <v>476.017</v>
      </c>
      <c r="BD189" s="34">
        <f>+'Country (Q)'!BD84</f>
        <v>-167.13900000000001</v>
      </c>
      <c r="BE189" s="34">
        <f>+'Country (Q)'!BE84</f>
        <v>1585.92</v>
      </c>
      <c r="BF189" s="34">
        <f>+'Country (Q)'!BF84</f>
        <v>385.31</v>
      </c>
      <c r="BG189" s="34">
        <f>+'Country (Q)'!BG84</f>
        <v>1039.569</v>
      </c>
      <c r="BH189" s="34">
        <f>+'Country (Q)'!BH84</f>
        <v>333.649</v>
      </c>
      <c r="BI189" s="34">
        <f>+'Country (Q)'!BI84</f>
        <v>1124.3520000000001</v>
      </c>
      <c r="BJ189" s="34">
        <f>+'Country (Q)'!BJ84</f>
        <v>419.93200000000002</v>
      </c>
      <c r="BK189" s="34">
        <f>+'Country (Q)'!BK84</f>
        <v>563.346</v>
      </c>
      <c r="BL189" s="34">
        <f>+'Country (Q)'!BL84</f>
        <v>350.57799999999997</v>
      </c>
      <c r="BM189" s="34">
        <f>+'Country (Q)'!BM84</f>
        <v>1868.9559999999999</v>
      </c>
      <c r="BN189" s="34">
        <f>+'Country (Q)'!BN84</f>
        <v>394.84399999999999</v>
      </c>
      <c r="BO189" s="34">
        <f>+'Country (Q)'!BO84</f>
        <v>1291.4269999999999</v>
      </c>
      <c r="BP189" s="34">
        <f>+'Country (Q)'!BP84</f>
        <v>160.83600000000001</v>
      </c>
      <c r="BQ189" s="34">
        <f>+'Country (Q)'!BQ84</f>
        <v>2196.096</v>
      </c>
      <c r="BR189" s="34">
        <f>+'Country (Q)'!BR84</f>
        <v>605.11</v>
      </c>
      <c r="BS189" s="34">
        <f>+'Country (Q)'!BS84</f>
        <v>1394.8240000000001</v>
      </c>
      <c r="BT189" s="34">
        <f>+'Country (Q)'!BT84</f>
        <v>193.97900000000001</v>
      </c>
    </row>
    <row r="190" spans="1:72">
      <c r="A190" s="253" t="s">
        <v>58</v>
      </c>
      <c r="B190" s="33"/>
      <c r="C190" s="34"/>
      <c r="D190" s="34"/>
      <c r="E190" s="34"/>
      <c r="F190" s="34"/>
      <c r="G190" s="254">
        <f>+G189/C189-1</f>
        <v>0.18400305188199395</v>
      </c>
      <c r="H190" s="254">
        <f t="shared" ref="H190" si="3337">+H189/D189-1</f>
        <v>0.50711959775913118</v>
      </c>
      <c r="I190" s="254">
        <f t="shared" ref="I190" si="3338">+I189/E189-1</f>
        <v>0.56148858622674092</v>
      </c>
      <c r="J190" s="254">
        <f t="shared" ref="J190" si="3339">+J189/F189-1</f>
        <v>0.57669072890221162</v>
      </c>
      <c r="K190" s="254">
        <f t="shared" ref="K190" si="3340">+K189/G189-1</f>
        <v>0.4535162340427894</v>
      </c>
      <c r="L190" s="254">
        <f t="shared" ref="L190" si="3341">+L189/H189-1</f>
        <v>0.26172898633148911</v>
      </c>
      <c r="M190" s="254">
        <f t="shared" ref="M190" si="3342">+M189/I189-1</f>
        <v>-0.20508990127812643</v>
      </c>
      <c r="N190" s="254">
        <f t="shared" ref="N190" si="3343">+N189/J189-1</f>
        <v>0.45276860325820723</v>
      </c>
      <c r="O190" s="254">
        <f t="shared" ref="O190" si="3344">+O189/K189-1</f>
        <v>0.26330969712874897</v>
      </c>
      <c r="P190" s="254">
        <f t="shared" ref="P190" si="3345">+P189/L189-1</f>
        <v>-0.16756349896154366</v>
      </c>
      <c r="Q190" s="254">
        <f t="shared" ref="Q190" si="3346">+Q189/M189-1</f>
        <v>0.10395944734645934</v>
      </c>
      <c r="R190" s="254">
        <f t="shared" ref="R190" si="3347">+R189/N189-1</f>
        <v>-0.59411034178846367</v>
      </c>
      <c r="S190" s="254">
        <f t="shared" ref="S190" si="3348">+S189/O189-1</f>
        <v>-0.45273284659755553</v>
      </c>
      <c r="T190" s="254">
        <f t="shared" ref="T190" si="3349">+T189/P189-1</f>
        <v>0.54301444394066989</v>
      </c>
      <c r="U190" s="254">
        <f t="shared" ref="U190" si="3350">+U189/Q189-1</f>
        <v>-0.26720778129934708</v>
      </c>
      <c r="V190" s="254">
        <f t="shared" ref="V190" si="3351">+V189/R189-1</f>
        <v>0.13921583142102811</v>
      </c>
      <c r="W190" s="254">
        <f t="shared" ref="W190" si="3352">+W189/S189-1</f>
        <v>-0.18693107692761279</v>
      </c>
      <c r="X190" s="254">
        <f t="shared" ref="X190" si="3353">+X189/T189-1</f>
        <v>-0.56630006800265309</v>
      </c>
      <c r="Y190" s="254">
        <f t="shared" ref="Y190" si="3354">+Y189/U189-1</f>
        <v>-0.98783847291261506</v>
      </c>
      <c r="Z190" s="254">
        <f t="shared" ref="Z190" si="3355">+Z189/V189-1</f>
        <v>0.16335155142580038</v>
      </c>
      <c r="AA190" s="254">
        <f t="shared" ref="AA190" si="3356">+AA189/W189-1</f>
        <v>-1.3822266944062949</v>
      </c>
      <c r="AB190" s="254">
        <f t="shared" ref="AB190" si="3357">+AB189/X189-1</f>
        <v>0.81106209336944191</v>
      </c>
      <c r="AC190" s="254">
        <f t="shared" ref="AC190" si="3358">+AC189/Y189-1</f>
        <v>22.40464970153943</v>
      </c>
      <c r="AD190" s="254">
        <f t="shared" ref="AD190" si="3359">+AD189/Z189-1</f>
        <v>0.19144305819026619</v>
      </c>
      <c r="AE190" s="254">
        <f t="shared" ref="AE190" si="3360">+AE189/AA189-1</f>
        <v>0.47788397685229089</v>
      </c>
      <c r="AF190" s="254">
        <f t="shared" ref="AF190" si="3361">+AF189/AB189-1</f>
        <v>0.3375684867814901</v>
      </c>
      <c r="AG190" s="254">
        <f t="shared" ref="AG190" si="3362">+AG189/AC189-1</f>
        <v>1.9756366028162207</v>
      </c>
      <c r="AH190" s="254">
        <f t="shared" ref="AH190" si="3363">+AH189/AD189-1</f>
        <v>0.38942250928916211</v>
      </c>
      <c r="AI190" s="254">
        <f t="shared" ref="AI190" si="3364">+AI189/AE189-1</f>
        <v>-1.0143949545443605</v>
      </c>
      <c r="AJ190" s="254">
        <f t="shared" ref="AJ190" si="3365">+AJ189/AF189-1</f>
        <v>-0.31131648027616954</v>
      </c>
      <c r="AK190" s="254">
        <f t="shared" ref="AK190" si="3366">+AK189/AG189-1</f>
        <v>-0.13230119634060511</v>
      </c>
      <c r="AL190" s="254">
        <f t="shared" ref="AL190" si="3367">+AL189/AH189-1</f>
        <v>-0.83263061342824007</v>
      </c>
      <c r="AM190" s="254">
        <f t="shared" ref="AM190" si="3368">+AM189/AI189-1</f>
        <v>-88.87792642140468</v>
      </c>
      <c r="AN190" s="254">
        <f t="shared" ref="AN190" si="3369">+AN189/AJ189-1</f>
        <v>-0.12189872154574832</v>
      </c>
      <c r="AO190" s="254">
        <f t="shared" ref="AO190" si="3370">+AO189/AK189-1</f>
        <v>-0.45629276103728655</v>
      </c>
      <c r="AP190" s="254">
        <f t="shared" ref="AP190" si="3371">+AP189/AL189-1</f>
        <v>1.122404485825002</v>
      </c>
      <c r="AQ190" s="254">
        <f t="shared" ref="AQ190" si="3372">+AQ189/AM189-1</f>
        <v>2.5059339181620395</v>
      </c>
      <c r="AR190" s="254">
        <f t="shared" ref="AR190" si="3373">+AR189/AN189-1</f>
        <v>-0.31239073585396826</v>
      </c>
      <c r="AS190" s="254">
        <f t="shared" ref="AS190" si="3374">+AS189/AO189-1</f>
        <v>0.28998575267017901</v>
      </c>
      <c r="AT190" s="254">
        <f t="shared" ref="AT190" si="3375">+AT189/AP189-1</f>
        <v>-0.4697776683318089</v>
      </c>
      <c r="AU190" s="44"/>
      <c r="AV190" s="34"/>
      <c r="AW190" s="34"/>
      <c r="AX190" s="34"/>
      <c r="AY190" s="34"/>
      <c r="AZ190" s="254">
        <f t="shared" ref="AZ190" si="3376">+AZ189/AV189-1</f>
        <v>-0.71005805822467394</v>
      </c>
      <c r="BA190" s="254">
        <f t="shared" ref="BA190" si="3377">+BA189/AW189-1</f>
        <v>-4.2532093166269491E-2</v>
      </c>
      <c r="BB190" s="254">
        <f t="shared" ref="BB190" si="3378">+BB189/AX189-1</f>
        <v>-0.30536365523171338</v>
      </c>
      <c r="BC190" s="254">
        <f t="shared" ref="BC190" si="3379">+BC189/AY189-1</f>
        <v>2.1582659350720865</v>
      </c>
      <c r="BD190" s="254">
        <f t="shared" ref="BD190" si="3380">+BD189/AZ189-1</f>
        <v>4.2943521967839127E-2</v>
      </c>
      <c r="BE190" s="254">
        <f t="shared" ref="BE190" si="3381">+BE189/BA189-1</f>
        <v>2.1831209807557985</v>
      </c>
      <c r="BF190" s="254">
        <f t="shared" ref="BF190" si="3382">+BF189/BB189-1</f>
        <v>3.1116399180467811</v>
      </c>
      <c r="BG190" s="254">
        <f t="shared" ref="BG190" si="3383">+BG189/BC189-1</f>
        <v>1.1838904913059829</v>
      </c>
      <c r="BH190" s="254">
        <f t="shared" ref="BH190" si="3384">+BH189/BD189-1</f>
        <v>-2.9962366652905663</v>
      </c>
      <c r="BI190" s="254">
        <f t="shared" ref="BI190" si="3385">+BI189/BE189-1</f>
        <v>-0.2910411622276029</v>
      </c>
      <c r="BJ190" s="254">
        <f t="shared" ref="BJ190" si="3386">+BJ189/BF189-1</f>
        <v>8.9854922010848437E-2</v>
      </c>
      <c r="BK190" s="254">
        <f t="shared" ref="BK190:BT190" si="3387">+BK189/BG189-1</f>
        <v>-0.45809657656201752</v>
      </c>
      <c r="BL190" s="254">
        <f t="shared" si="3387"/>
        <v>5.0738950214147094E-2</v>
      </c>
      <c r="BM190" s="254">
        <f t="shared" si="3387"/>
        <v>0.66225167918943506</v>
      </c>
      <c r="BN190" s="254">
        <f t="shared" si="3387"/>
        <v>-5.974300601049698E-2</v>
      </c>
      <c r="BO190" s="254">
        <f t="shared" si="3387"/>
        <v>1.2924224189041902</v>
      </c>
      <c r="BP190" s="254">
        <f t="shared" si="3387"/>
        <v>-0.54122620358379581</v>
      </c>
      <c r="BQ190" s="254">
        <f t="shared" si="3387"/>
        <v>0.17503889872206746</v>
      </c>
      <c r="BR190" s="254">
        <f t="shared" si="3387"/>
        <v>0.53252930271195709</v>
      </c>
      <c r="BS190" s="254">
        <f t="shared" si="3387"/>
        <v>8.0064146095753186E-2</v>
      </c>
      <c r="BT190" s="254">
        <f t="shared" si="3387"/>
        <v>0.20606704966549771</v>
      </c>
    </row>
    <row r="191" spans="1:72">
      <c r="A191" s="244" t="s">
        <v>367</v>
      </c>
      <c r="B191" s="34"/>
      <c r="C191" s="247">
        <f>+C189/C177</f>
        <v>0.12259961326094565</v>
      </c>
      <c r="D191" s="247">
        <f t="shared" ref="D191:AT191" si="3388">+D189/D177</f>
        <v>0.17797121399514115</v>
      </c>
      <c r="E191" s="247">
        <f t="shared" si="3388"/>
        <v>0.11823703656661239</v>
      </c>
      <c r="F191" s="247">
        <f t="shared" si="3388"/>
        <v>0.1487596724918068</v>
      </c>
      <c r="G191" s="247">
        <f t="shared" si="3388"/>
        <v>0.12169853967521395</v>
      </c>
      <c r="H191" s="247">
        <f t="shared" si="3388"/>
        <v>0.22551412903669232</v>
      </c>
      <c r="I191" s="247">
        <f t="shared" si="3388"/>
        <v>0.14994576926591038</v>
      </c>
      <c r="J191" s="247">
        <f t="shared" si="3388"/>
        <v>0.18043285613524976</v>
      </c>
      <c r="K191" s="247">
        <f t="shared" si="3388"/>
        <v>0.1397591657117381</v>
      </c>
      <c r="L191" s="247">
        <f t="shared" si="3388"/>
        <v>0.21506965879470838</v>
      </c>
      <c r="M191" s="247">
        <f t="shared" si="3388"/>
        <v>0.10670943883625923</v>
      </c>
      <c r="N191" s="247">
        <f t="shared" si="3388"/>
        <v>0.21287947523150505</v>
      </c>
      <c r="O191" s="247">
        <f t="shared" si="3388"/>
        <v>0.15866823899119487</v>
      </c>
      <c r="P191" s="247">
        <f t="shared" si="3388"/>
        <v>0.1631505309076153</v>
      </c>
      <c r="Q191" s="247">
        <f t="shared" si="3388"/>
        <v>0.10359173549308487</v>
      </c>
      <c r="R191" s="247">
        <f t="shared" si="3388"/>
        <v>8.1673155114125165E-2</v>
      </c>
      <c r="S191" s="247">
        <f t="shared" si="3388"/>
        <v>7.7505439171115173E-2</v>
      </c>
      <c r="T191" s="247">
        <f t="shared" si="3388"/>
        <v>0.21710383739731298</v>
      </c>
      <c r="U191" s="247">
        <f t="shared" si="3388"/>
        <v>5.9530438137037338E-2</v>
      </c>
      <c r="V191" s="247">
        <f t="shared" si="3388"/>
        <v>7.8809238365698489E-2</v>
      </c>
      <c r="W191" s="247">
        <f t="shared" si="3388"/>
        <v>5.8844129456391336E-2</v>
      </c>
      <c r="X191" s="247">
        <f t="shared" si="3388"/>
        <v>0.10289815812589757</v>
      </c>
      <c r="Y191" s="247">
        <f t="shared" si="3388"/>
        <v>7.6368881612158361E-4</v>
      </c>
      <c r="Z191" s="247">
        <f t="shared" si="3388"/>
        <v>9.6315097774178945E-2</v>
      </c>
      <c r="AA191" s="247">
        <f t="shared" si="3388"/>
        <v>-2.3126992772403383E-2</v>
      </c>
      <c r="AB191" s="247">
        <f t="shared" si="3388"/>
        <v>0.17410637106473603</v>
      </c>
      <c r="AC191" s="247">
        <f t="shared" si="3388"/>
        <v>1.7868064573228676E-2</v>
      </c>
      <c r="AD191" s="247">
        <f t="shared" si="3388"/>
        <v>0.10042881993608156</v>
      </c>
      <c r="AE191" s="247">
        <f t="shared" si="3388"/>
        <v>-2.9835571234589891E-2</v>
      </c>
      <c r="AF191" s="247">
        <f t="shared" si="3388"/>
        <v>0.18524195635092863</v>
      </c>
      <c r="AG191" s="247">
        <f t="shared" si="3388"/>
        <v>4.7396461621814392E-2</v>
      </c>
      <c r="AH191" s="247">
        <f t="shared" si="3388"/>
        <v>0.13092158209127622</v>
      </c>
      <c r="AI191" s="247">
        <f t="shared" si="3388"/>
        <v>4.2287294789352E-4</v>
      </c>
      <c r="AJ191" s="247">
        <f t="shared" si="3388"/>
        <v>0.14441917424772568</v>
      </c>
      <c r="AK191" s="247">
        <f t="shared" si="3388"/>
        <v>4.1399473886528752E-2</v>
      </c>
      <c r="AL191" s="247">
        <f t="shared" si="3388"/>
        <v>2.3691768033545925E-2</v>
      </c>
      <c r="AM191" s="247">
        <f t="shared" si="3388"/>
        <v>-4.0063571915220843E-2</v>
      </c>
      <c r="AN191" s="247">
        <f t="shared" si="3388"/>
        <v>0.12918618712738711</v>
      </c>
      <c r="AO191" s="247">
        <f t="shared" si="3388"/>
        <v>2.089654471004573E-2</v>
      </c>
      <c r="AP191" s="247">
        <f t="shared" si="3388"/>
        <v>5.1811318292388185E-2</v>
      </c>
      <c r="AQ191" s="247">
        <f t="shared" si="3388"/>
        <v>-0.17684191598872376</v>
      </c>
      <c r="AR191" s="247">
        <f t="shared" si="3388"/>
        <v>0.14304017830267748</v>
      </c>
      <c r="AS191" s="247">
        <f t="shared" si="3388"/>
        <v>3.106462209560704E-2</v>
      </c>
      <c r="AT191" s="247">
        <f t="shared" si="3388"/>
        <v>3.6889893259390863E-2</v>
      </c>
      <c r="AU191" s="44"/>
      <c r="AV191" s="247">
        <f t="shared" ref="AV191:BK191" si="3389">+AV189/AV177</f>
        <v>-0.17684191598872376</v>
      </c>
      <c r="AW191" s="247">
        <f t="shared" si="3389"/>
        <v>0.14304017830267748</v>
      </c>
      <c r="AX191" s="247">
        <f t="shared" si="3389"/>
        <v>3.106462209560704E-2</v>
      </c>
      <c r="AY191" s="247">
        <f t="shared" si="3389"/>
        <v>3.6889893259390863E-2</v>
      </c>
      <c r="AZ191" s="247">
        <f t="shared" si="3389"/>
        <v>-6.320969754149669E-2</v>
      </c>
      <c r="BA191" s="247">
        <f t="shared" si="3389"/>
        <v>0.11171374546706928</v>
      </c>
      <c r="BB191" s="247">
        <f t="shared" si="3389"/>
        <v>2.4816107590134889E-2</v>
      </c>
      <c r="BC191" s="247">
        <f t="shared" si="3389"/>
        <v>8.2956339859986558E-2</v>
      </c>
      <c r="BD191" s="247">
        <f t="shared" si="3389"/>
        <v>-4.1597384978709649E-2</v>
      </c>
      <c r="BE191" s="247">
        <f t="shared" si="3389"/>
        <v>0.1855999475706363</v>
      </c>
      <c r="BF191" s="247">
        <f t="shared" si="3389"/>
        <v>5.9431438060028048E-2</v>
      </c>
      <c r="BG191" s="247">
        <f t="shared" si="3389"/>
        <v>0.13812342910805558</v>
      </c>
      <c r="BH191" s="247">
        <f t="shared" si="3389"/>
        <v>5.7020283490694296E-2</v>
      </c>
      <c r="BI191" s="247">
        <f t="shared" si="3389"/>
        <v>0.13468759804169961</v>
      </c>
      <c r="BJ191" s="247">
        <f t="shared" si="3389"/>
        <v>6.1787680513615294E-2</v>
      </c>
      <c r="BK191" s="247">
        <f t="shared" si="3389"/>
        <v>7.0034957432342462E-2</v>
      </c>
      <c r="BL191" s="247">
        <f t="shared" ref="BL191:BM191" si="3390">+BL189/BL177</f>
        <v>4.2943339408167872E-2</v>
      </c>
      <c r="BM191" s="247">
        <f t="shared" si="3390"/>
        <v>0.16346583007042664</v>
      </c>
      <c r="BN191" s="247">
        <f t="shared" ref="BN191:BP191" si="3391">+BN189/BN177</f>
        <v>4.9764777975263054E-2</v>
      </c>
      <c r="BO191" s="247">
        <f t="shared" si="3391"/>
        <v>0.12839777463092375</v>
      </c>
      <c r="BP191" s="247">
        <f t="shared" si="3391"/>
        <v>2.0007229850275424E-2</v>
      </c>
      <c r="BQ191" s="247">
        <f t="shared" ref="BQ191:BR191" si="3392">+BQ189/BQ177</f>
        <v>0.17242325263032107</v>
      </c>
      <c r="BR191" s="247">
        <f t="shared" si="3392"/>
        <v>6.4389042572786562E-2</v>
      </c>
      <c r="BS191" s="247">
        <f t="shared" ref="BS191:BT191" si="3393">+BS189/BS177</f>
        <v>0.1321538730471091</v>
      </c>
      <c r="BT191" s="247">
        <f t="shared" si="3393"/>
        <v>2.2629913264384734E-2</v>
      </c>
    </row>
    <row r="192" spans="1:72">
      <c r="A192" s="244" t="s">
        <v>373</v>
      </c>
      <c r="B192" s="249"/>
      <c r="C192" s="34"/>
      <c r="D192" s="34"/>
      <c r="E192" s="34"/>
      <c r="F192" s="34"/>
      <c r="G192" s="248">
        <f t="shared" ref="G192" si="3394">+(G191-C191)*10000</f>
        <v>-9.0107358573170142</v>
      </c>
      <c r="H192" s="248">
        <f t="shared" ref="H192" si="3395">+(H191-D191)*10000</f>
        <v>475.42915041551169</v>
      </c>
      <c r="I192" s="248">
        <f t="shared" ref="I192" si="3396">+(I191-E191)*10000</f>
        <v>317.08732699297997</v>
      </c>
      <c r="J192" s="248">
        <f t="shared" ref="J192" si="3397">+(J191-F191)*10000</f>
        <v>316.73183643442957</v>
      </c>
      <c r="K192" s="248">
        <f t="shared" ref="K192" si="3398">+(K191-G191)*10000</f>
        <v>180.60626036524155</v>
      </c>
      <c r="L192" s="248">
        <f t="shared" ref="L192" si="3399">+(L191-H191)*10000</f>
        <v>-104.44470241983944</v>
      </c>
      <c r="M192" s="248">
        <f t="shared" ref="M192" si="3400">+(M191-I191)*10000</f>
        <v>-432.3633042965115</v>
      </c>
      <c r="N192" s="248">
        <f t="shared" ref="N192" si="3401">+(N191-J191)*10000</f>
        <v>324.4661909625529</v>
      </c>
      <c r="O192" s="248">
        <f t="shared" ref="O192" si="3402">+(O191-K191)*10000</f>
        <v>189.09073279456763</v>
      </c>
      <c r="P192" s="248">
        <f t="shared" ref="P192" si="3403">+(P191-L191)*10000</f>
        <v>-519.19127887093077</v>
      </c>
      <c r="Q192" s="248">
        <f t="shared" ref="Q192" si="3404">+(Q191-M191)*10000</f>
        <v>-31.177033431743634</v>
      </c>
      <c r="R192" s="248">
        <f t="shared" ref="R192" si="3405">+(R191-N191)*10000</f>
        <v>-1312.0632011737987</v>
      </c>
      <c r="S192" s="248">
        <f t="shared" ref="S192" si="3406">+(S191-O191)*10000</f>
        <v>-811.62799820079692</v>
      </c>
      <c r="T192" s="248">
        <f t="shared" ref="T192" si="3407">+(T191-P191)*10000</f>
        <v>539.53306489697673</v>
      </c>
      <c r="U192" s="248">
        <f t="shared" ref="U192" si="3408">+(U191-Q191)*10000</f>
        <v>-440.61297356047533</v>
      </c>
      <c r="V192" s="248">
        <f t="shared" ref="V192" si="3409">+(V191-R191)*10000</f>
        <v>-28.639167484266757</v>
      </c>
      <c r="W192" s="248">
        <f t="shared" ref="W192" si="3410">+(W191-S191)*10000</f>
        <v>-186.61309714723836</v>
      </c>
      <c r="X192" s="248">
        <f t="shared" ref="X192" si="3411">+(X191-T191)*10000</f>
        <v>-1142.056792714154</v>
      </c>
      <c r="Y192" s="248">
        <f t="shared" ref="Y192" si="3412">+(Y191-U191)*10000</f>
        <v>-587.66749320915756</v>
      </c>
      <c r="Z192" s="248">
        <f t="shared" ref="Z192" si="3413">+(Z191-V191)*10000</f>
        <v>175.05859408480455</v>
      </c>
      <c r="AA192" s="248">
        <f t="shared" ref="AA192" si="3414">+(AA191-W191)*10000</f>
        <v>-819.71122228794718</v>
      </c>
      <c r="AB192" s="248">
        <f t="shared" ref="AB192" si="3415">+(AB191-X191)*10000</f>
        <v>712.0821293883846</v>
      </c>
      <c r="AC192" s="248">
        <f t="shared" ref="AC192" si="3416">+(AC191-Y191)*10000</f>
        <v>171.04375757107093</v>
      </c>
      <c r="AD192" s="248">
        <f t="shared" ref="AD192" si="3417">+(AD191-Z191)*10000</f>
        <v>41.137221619026164</v>
      </c>
      <c r="AE192" s="248">
        <f t="shared" ref="AE192" si="3418">+(AE191-AA191)*10000</f>
        <v>-67.085784621865074</v>
      </c>
      <c r="AF192" s="248">
        <f t="shared" ref="AF192" si="3419">+(AF191-AB191)*10000</f>
        <v>111.35585286192601</v>
      </c>
      <c r="AG192" s="248">
        <f t="shared" ref="AG192" si="3420">+(AG191-AC191)*10000</f>
        <v>295.28397048585714</v>
      </c>
      <c r="AH192" s="248">
        <f t="shared" ref="AH192" si="3421">+(AH191-AD191)*10000</f>
        <v>304.92762155194657</v>
      </c>
      <c r="AI192" s="248">
        <f t="shared" ref="AI192" si="3422">+(AI191-AE191)*10000</f>
        <v>302.58444182483407</v>
      </c>
      <c r="AJ192" s="248">
        <f t="shared" ref="AJ192" si="3423">+(AJ191-AF191)*10000</f>
        <v>-408.22782103202945</v>
      </c>
      <c r="AK192" s="248">
        <f t="shared" ref="AK192" si="3424">+(AK191-AG191)*10000</f>
        <v>-59.9698773528564</v>
      </c>
      <c r="AL192" s="248">
        <f t="shared" ref="AL192" si="3425">+(AL191-AH191)*10000</f>
        <v>-1072.298140577303</v>
      </c>
      <c r="AM192" s="248">
        <f t="shared" ref="AM192" si="3426">+(AM191-AI191)*10000</f>
        <v>-404.8644486311436</v>
      </c>
      <c r="AN192" s="248">
        <f t="shared" ref="AN192" si="3427">+(AN191-AJ191)*10000</f>
        <v>-152.32987120338575</v>
      </c>
      <c r="AO192" s="248">
        <f t="shared" ref="AO192" si="3428">+(AO191-AK191)*10000</f>
        <v>-205.02929176483022</v>
      </c>
      <c r="AP192" s="248">
        <f t="shared" ref="AP192" si="3429">+(AP191-AL191)*10000</f>
        <v>281.19550258842258</v>
      </c>
      <c r="AQ192" s="248">
        <f t="shared" ref="AQ192" si="3430">+(AQ191-AM191)*10000</f>
        <v>-1367.7834407350292</v>
      </c>
      <c r="AR192" s="248">
        <f t="shared" ref="AR192" si="3431">+(AR191-AN191)*10000</f>
        <v>138.53991175290375</v>
      </c>
      <c r="AS192" s="248">
        <f t="shared" ref="AS192" si="3432">+(AS191-AO191)*10000</f>
        <v>101.6807738556131</v>
      </c>
      <c r="AT192" s="248">
        <f t="shared" ref="AT192" si="3433">+(AT191-AP191)*10000</f>
        <v>-149.21425032997323</v>
      </c>
      <c r="AU192" s="44"/>
      <c r="AV192" s="247"/>
      <c r="AW192" s="247"/>
      <c r="AX192" s="247"/>
      <c r="AY192" s="247"/>
      <c r="AZ192" s="248">
        <f t="shared" ref="AZ192" si="3434">+(AZ191-AV191)*10000</f>
        <v>1136.3221844722707</v>
      </c>
      <c r="BA192" s="248">
        <f t="shared" ref="BA192" si="3435">+(BA191-AW191)*10000</f>
        <v>-313.2643283560821</v>
      </c>
      <c r="BB192" s="248">
        <f t="shared" ref="BB192" si="3436">+(BB191-AX191)*10000</f>
        <v>-62.485145054721507</v>
      </c>
      <c r="BC192" s="248">
        <f t="shared" ref="BC192" si="3437">+(BC191-AY191)*10000</f>
        <v>460.66446600595697</v>
      </c>
      <c r="BD192" s="248">
        <f t="shared" ref="BD192" si="3438">+(BD191-AZ191)*10000</f>
        <v>216.12312562787039</v>
      </c>
      <c r="BE192" s="248">
        <f t="shared" ref="BE192" si="3439">+(BE191-BA191)*10000</f>
        <v>738.8620210356703</v>
      </c>
      <c r="BF192" s="248">
        <f t="shared" ref="BF192" si="3440">+(BF191-BB191)*10000</f>
        <v>346.15330469893161</v>
      </c>
      <c r="BG192" s="248">
        <f t="shared" ref="BG192" si="3441">+(BG191-BC191)*10000</f>
        <v>551.67089248069021</v>
      </c>
      <c r="BH192" s="248">
        <f t="shared" ref="BH192" si="3442">+(BH191-BD191)*10000</f>
        <v>986.17668469403952</v>
      </c>
      <c r="BI192" s="248">
        <f t="shared" ref="BI192" si="3443">+(BI191-BE191)*10000</f>
        <v>-509.12349528936693</v>
      </c>
      <c r="BJ192" s="248">
        <f t="shared" ref="BJ192" si="3444">+(BJ191-BF191)*10000</f>
        <v>23.562424535872456</v>
      </c>
      <c r="BK192" s="248">
        <f t="shared" ref="BK192:BT192" si="3445">+(BK191-BG191)*10000</f>
        <v>-680.88471675713117</v>
      </c>
      <c r="BL192" s="248">
        <f t="shared" si="3445"/>
        <v>-140.76944082526424</v>
      </c>
      <c r="BM192" s="248">
        <f t="shared" si="3445"/>
        <v>287.78232028727035</v>
      </c>
      <c r="BN192" s="248">
        <f t="shared" si="3445"/>
        <v>-120.2290253835224</v>
      </c>
      <c r="BO192" s="248">
        <f t="shared" si="3445"/>
        <v>583.62817198581286</v>
      </c>
      <c r="BP192" s="248">
        <f t="shared" si="3445"/>
        <v>-229.36109557892448</v>
      </c>
      <c r="BQ192" s="248">
        <f t="shared" si="3445"/>
        <v>89.574225598944295</v>
      </c>
      <c r="BR192" s="248">
        <f t="shared" si="3445"/>
        <v>146.24264597523506</v>
      </c>
      <c r="BS192" s="248">
        <f t="shared" si="3445"/>
        <v>37.560984161853497</v>
      </c>
      <c r="BT192" s="248">
        <f t="shared" si="3445"/>
        <v>26.2268341410931</v>
      </c>
    </row>
    <row r="193" spans="1:72">
      <c r="A193" s="249" t="s">
        <v>56</v>
      </c>
      <c r="B193" s="268"/>
      <c r="C193" s="34">
        <f>+'Country (Q)'!C85</f>
        <v>309.99400000000003</v>
      </c>
      <c r="D193" s="34">
        <f>+'Country (Q)'!D85</f>
        <v>549.71300000000008</v>
      </c>
      <c r="E193" s="34">
        <f>+'Country (Q)'!E85</f>
        <v>328.99399999999991</v>
      </c>
      <c r="F193" s="34">
        <f>+'Country (Q)'!F85</f>
        <v>424.55600000000004</v>
      </c>
      <c r="G193" s="34">
        <f>+'Country (Q)'!G85</f>
        <v>360.40499999999997</v>
      </c>
      <c r="H193" s="34">
        <f>+'Country (Q)'!H85</f>
        <v>861.125</v>
      </c>
      <c r="I193" s="34">
        <f>+'Country (Q)'!I85</f>
        <v>525.82500000000005</v>
      </c>
      <c r="J193" s="34">
        <f>+'Country (Q)'!J85</f>
        <v>662.16100000000006</v>
      </c>
      <c r="K193" s="34">
        <f>+'Country (Q)'!K85</f>
        <v>472.60399999999998</v>
      </c>
      <c r="L193" s="34">
        <f>+'Country (Q)'!L85</f>
        <v>1041.818</v>
      </c>
      <c r="M193" s="34">
        <f>+'Country (Q)'!M85</f>
        <v>426.99600000000009</v>
      </c>
      <c r="N193" s="34">
        <f>+'Country (Q)'!N85</f>
        <v>1051.0769999999998</v>
      </c>
      <c r="O193" s="34">
        <f>+'Country (Q)'!O85</f>
        <v>634.65099999999995</v>
      </c>
      <c r="P193" s="34">
        <f>+'Country (Q)'!P85</f>
        <v>1106.79</v>
      </c>
      <c r="Q193" s="34">
        <f>+'Country (Q)'!Q85</f>
        <v>456.7059999999999</v>
      </c>
      <c r="R193" s="34">
        <f>+'Country (Q)'!R85</f>
        <v>568.82200000000012</v>
      </c>
      <c r="S193" s="34">
        <f>+'Country (Q)'!S85</f>
        <v>447.53999999999996</v>
      </c>
      <c r="T193" s="34">
        <f>+'Country (Q)'!T85</f>
        <v>1356.1150000000002</v>
      </c>
      <c r="U193" s="34">
        <f>+'Country (Q)'!U85</f>
        <v>449.33699999999999</v>
      </c>
      <c r="V193" s="34">
        <f>+'Country (Q)'!V85</f>
        <v>629.529</v>
      </c>
      <c r="W193" s="34">
        <f>+'Country (Q)'!W85</f>
        <v>421.52299999999997</v>
      </c>
      <c r="X193" s="34">
        <f>+'Country (Q)'!X85</f>
        <v>868.875</v>
      </c>
      <c r="Y193" s="34">
        <f>+'Country (Q)'!Y85</f>
        <v>198.85899999999992</v>
      </c>
      <c r="Z193" s="34">
        <f>+'Country (Q)'!Z85</f>
        <v>672.38100000000009</v>
      </c>
      <c r="AA193" s="34">
        <f>+'Country (Q)'!AA85</f>
        <v>107.46899999999999</v>
      </c>
      <c r="AB193" s="34">
        <f>+'Country (Q)'!AB85</f>
        <v>1137.049</v>
      </c>
      <c r="AC193" s="34">
        <f>+'Country (Q)'!AC85</f>
        <v>293.53199999999993</v>
      </c>
      <c r="AD193" s="34">
        <f>+'Country (Q)'!AD85</f>
        <v>743.60000000000014</v>
      </c>
      <c r="AE193" s="34">
        <f>+'Country (Q)'!AE85</f>
        <v>36.206999999999994</v>
      </c>
      <c r="AF193" s="34">
        <f>+'Country (Q)'!AF85</f>
        <v>1400.223</v>
      </c>
      <c r="AG193" s="34">
        <f>+'Country (Q)'!AG85</f>
        <v>328.10099999999989</v>
      </c>
      <c r="AH193" s="34">
        <f>+'Country (Q)'!AH85</f>
        <v>928.86099999999988</v>
      </c>
      <c r="AI193" s="34">
        <f>+'Country (Q)'!AI85</f>
        <v>124.66399999999999</v>
      </c>
      <c r="AJ193" s="34">
        <f>+'Country (Q)'!AJ85</f>
        <v>988.32600000000002</v>
      </c>
      <c r="AK193" s="34">
        <f>+'Country (Q)'!AK85</f>
        <v>273.13999999999987</v>
      </c>
      <c r="AL193" s="34">
        <f>+'Country (Q)'!AL85</f>
        <v>289.84500000000003</v>
      </c>
      <c r="AM193" s="34">
        <f>+'Country (Q)'!AM85</f>
        <v>204.37299999999999</v>
      </c>
      <c r="AN193" s="34">
        <f>+'Country (Q)'!AN85</f>
        <v>1120.212</v>
      </c>
      <c r="AO193" s="34">
        <f>+'Country (Q)'!AO85</f>
        <v>458.04599999999982</v>
      </c>
      <c r="AP193" s="34">
        <f>+'Country (Q)'!AP85</f>
        <v>846.20100000000002</v>
      </c>
      <c r="AQ193" s="34">
        <f>+'Country (Q)'!AQ85</f>
        <v>-155.76400000000001</v>
      </c>
      <c r="AR193" s="34">
        <f>+'Country (Q)'!AR85</f>
        <v>898.42899999999997</v>
      </c>
      <c r="AS193" s="34">
        <f>+'Country (Q)'!AS85</f>
        <v>479.83400000000006</v>
      </c>
      <c r="AT193" s="34">
        <f>+'Country (Q)'!AT85</f>
        <v>465.23399999999992</v>
      </c>
      <c r="AU193" s="44"/>
      <c r="AV193" s="34">
        <f>+'Country (Q)'!AV85</f>
        <v>-155.76400000000001</v>
      </c>
      <c r="AW193" s="34">
        <f>+'Country (Q)'!AW85</f>
        <v>898.42899999999997</v>
      </c>
      <c r="AX193" s="34">
        <f>+'Country (Q)'!AX85</f>
        <v>479.834</v>
      </c>
      <c r="AY193" s="34">
        <f>+'Country (Q)'!AY85</f>
        <v>465.23399999999998</v>
      </c>
      <c r="AZ193" s="34">
        <f>+'Country (Q)'!AZ85</f>
        <v>78.334000000000003</v>
      </c>
      <c r="BA193" s="34">
        <f>+'Country (Q)'!BA85</f>
        <v>708.29200000000003</v>
      </c>
      <c r="BB193" s="34">
        <f>+'Country (Q)'!BB85</f>
        <v>377.28399999999999</v>
      </c>
      <c r="BC193" s="34">
        <f>+'Country (Q)'!BC85</f>
        <v>776.74900000000002</v>
      </c>
      <c r="BD193" s="34">
        <f>+'Country (Q)'!BD85</f>
        <v>110.902</v>
      </c>
      <c r="BE193" s="34">
        <f>+'Country (Q)'!BE85</f>
        <v>1947.9179999999999</v>
      </c>
      <c r="BF193" s="34">
        <f>+'Country (Q)'!BF85</f>
        <v>631.69600000000003</v>
      </c>
      <c r="BG193" s="34">
        <f>+'Country (Q)'!BG85</f>
        <v>1113.2170000000001</v>
      </c>
      <c r="BH193" s="34">
        <f>+'Country (Q)'!BH85</f>
        <v>598.32799999999997</v>
      </c>
      <c r="BI193" s="34">
        <f>+'Country (Q)'!BI85</f>
        <v>1380.7909999999999</v>
      </c>
      <c r="BJ193" s="34">
        <f>+'Country (Q)'!BJ85</f>
        <v>710.03700000000003</v>
      </c>
      <c r="BK193" s="34">
        <f>+'Country (Q)'!BK85</f>
        <v>787.00900000000001</v>
      </c>
      <c r="BL193" s="34">
        <f>+'Country (Q)'!BL85</f>
        <v>799.21900000000005</v>
      </c>
      <c r="BM193" s="34">
        <f>+'Country (Q)'!BM85</f>
        <v>2618.08</v>
      </c>
      <c r="BN193" s="34">
        <f>+'Country (Q)'!BN85</f>
        <v>847.30499999999995</v>
      </c>
      <c r="BO193" s="34">
        <f>+'Country (Q)'!BO85</f>
        <v>1912.06</v>
      </c>
      <c r="BP193" s="34">
        <f>+'Country (Q)'!BP85</f>
        <v>807.39</v>
      </c>
      <c r="BQ193" s="34">
        <f>+'Country (Q)'!BQ85</f>
        <v>2916.6480000000001</v>
      </c>
      <c r="BR193" s="34">
        <f>+'Country (Q)'!BR85</f>
        <v>1357.412</v>
      </c>
      <c r="BS193" s="34">
        <f>+'Country (Q)'!BS85</f>
        <v>1815.7080000000001</v>
      </c>
      <c r="BT193" s="34">
        <f>+'Country (Q)'!BT85</f>
        <v>932.79100000000005</v>
      </c>
    </row>
    <row r="194" spans="1:72">
      <c r="A194" s="253" t="s">
        <v>58</v>
      </c>
      <c r="B194" s="33"/>
      <c r="C194" s="34"/>
      <c r="D194" s="34"/>
      <c r="E194" s="34"/>
      <c r="F194" s="34"/>
      <c r="G194" s="254">
        <f>+G193/C193-1</f>
        <v>0.16261927650212571</v>
      </c>
      <c r="H194" s="254">
        <f t="shared" ref="H194" si="3446">+H193/D193-1</f>
        <v>0.56649924597016965</v>
      </c>
      <c r="I194" s="254">
        <f t="shared" ref="I194" si="3447">+I193/E193-1</f>
        <v>0.59828142762482051</v>
      </c>
      <c r="J194" s="254">
        <f t="shared" ref="J194" si="3448">+J193/F193-1</f>
        <v>0.5596552633810381</v>
      </c>
      <c r="K194" s="254">
        <f t="shared" ref="K194" si="3449">+K193/G193-1</f>
        <v>0.31131366102024116</v>
      </c>
      <c r="L194" s="254">
        <f t="shared" ref="L194" si="3450">+L193/H193-1</f>
        <v>0.20983364784438963</v>
      </c>
      <c r="M194" s="254">
        <f t="shared" ref="M194" si="3451">+M193/I193-1</f>
        <v>-0.18795036371416329</v>
      </c>
      <c r="N194" s="254">
        <f t="shared" ref="N194" si="3452">+N193/J193-1</f>
        <v>0.58734356146012789</v>
      </c>
      <c r="O194" s="254">
        <f t="shared" ref="O194" si="3453">+O193/K193-1</f>
        <v>0.34288114362129818</v>
      </c>
      <c r="P194" s="254">
        <f t="shared" ref="P194" si="3454">+P193/L193-1</f>
        <v>6.2364059749399514E-2</v>
      </c>
      <c r="Q194" s="254">
        <f t="shared" ref="Q194" si="3455">+Q193/M193-1</f>
        <v>6.9579106127457324E-2</v>
      </c>
      <c r="R194" s="254">
        <f t="shared" ref="R194" si="3456">+R193/N193-1</f>
        <v>-0.45881985810744574</v>
      </c>
      <c r="S194" s="254">
        <f t="shared" ref="S194" si="3457">+S193/O193-1</f>
        <v>-0.29482502981953862</v>
      </c>
      <c r="T194" s="254">
        <f t="shared" ref="T194" si="3458">+T193/P193-1</f>
        <v>0.22526856946665608</v>
      </c>
      <c r="U194" s="254">
        <f t="shared" ref="U194" si="3459">+U193/Q193-1</f>
        <v>-1.6135106611255168E-2</v>
      </c>
      <c r="V194" s="254">
        <f t="shared" ref="V194" si="3460">+V193/R193-1</f>
        <v>0.10672407185376076</v>
      </c>
      <c r="W194" s="254">
        <f t="shared" ref="W194" si="3461">+W193/S193-1</f>
        <v>-5.8133351208830453E-2</v>
      </c>
      <c r="X194" s="254">
        <f t="shared" ref="X194" si="3462">+X193/T193-1</f>
        <v>-0.35929106307355951</v>
      </c>
      <c r="Y194" s="254">
        <f t="shared" ref="Y194" si="3463">+Y193/U193-1</f>
        <v>-0.55743907134288984</v>
      </c>
      <c r="Z194" s="254">
        <f t="shared" ref="Z194" si="3464">+Z193/V193-1</f>
        <v>6.8069938001267705E-2</v>
      </c>
      <c r="AA194" s="254">
        <f t="shared" ref="AA194" si="3465">+AA193/W193-1</f>
        <v>-0.74504594055365891</v>
      </c>
      <c r="AB194" s="254">
        <f t="shared" ref="AB194" si="3466">+AB193/X193-1</f>
        <v>0.30864508703783633</v>
      </c>
      <c r="AC194" s="254">
        <f t="shared" ref="AC194" si="3467">+AC193/Y193-1</f>
        <v>0.47608104234658755</v>
      </c>
      <c r="AD194" s="254">
        <f t="shared" ref="AD194" si="3468">+AD193/Z193-1</f>
        <v>0.10592060156369687</v>
      </c>
      <c r="AE194" s="254">
        <f t="shared" ref="AE194" si="3469">+AE193/AA193-1</f>
        <v>-0.66309354325433389</v>
      </c>
      <c r="AF194" s="254">
        <f t="shared" ref="AF194" si="3470">+AF193/AB193-1</f>
        <v>0.23145352574955003</v>
      </c>
      <c r="AG194" s="254">
        <f t="shared" ref="AG194" si="3471">+AG193/AC193-1</f>
        <v>0.11776910183557487</v>
      </c>
      <c r="AH194" s="254">
        <f t="shared" ref="AH194" si="3472">+AH193/AD193-1</f>
        <v>0.24914066702528204</v>
      </c>
      <c r="AI194" s="254">
        <f t="shared" ref="AI194" si="3473">+AI193/AE193-1</f>
        <v>2.4430911149777668</v>
      </c>
      <c r="AJ194" s="254">
        <f t="shared" ref="AJ194" si="3474">+AJ193/AF193-1</f>
        <v>-0.29416528652935992</v>
      </c>
      <c r="AK194" s="254">
        <f t="shared" ref="AK194" si="3475">+AK193/AG193-1</f>
        <v>-0.16751244281486499</v>
      </c>
      <c r="AL194" s="254">
        <f t="shared" ref="AL194" si="3476">+AL193/AH193-1</f>
        <v>-0.68795654032196407</v>
      </c>
      <c r="AM194" s="254">
        <f t="shared" ref="AM194" si="3477">+AM193/AI193-1</f>
        <v>0.63939068215362904</v>
      </c>
      <c r="AN194" s="254">
        <f t="shared" ref="AN194" si="3478">+AN193/AJ193-1</f>
        <v>0.13344382319194281</v>
      </c>
      <c r="AO194" s="254">
        <f t="shared" ref="AO194" si="3479">+AO193/AK193-1</f>
        <v>0.67696419418613174</v>
      </c>
      <c r="AP194" s="254">
        <f t="shared" ref="AP194" si="3480">+AP193/AL193-1</f>
        <v>1.9194949024478598</v>
      </c>
      <c r="AQ194" s="254">
        <f t="shared" ref="AQ194" si="3481">+AQ193/AM193-1</f>
        <v>-1.7621554706345752</v>
      </c>
      <c r="AR194" s="254">
        <f t="shared" ref="AR194" si="3482">+AR193/AN193-1</f>
        <v>-0.19798306034929103</v>
      </c>
      <c r="AS194" s="254">
        <f t="shared" ref="AS194" si="3483">+AS193/AO193-1</f>
        <v>4.7567274902521328E-2</v>
      </c>
      <c r="AT194" s="254">
        <f t="shared" ref="AT194" si="3484">+AT193/AP193-1</f>
        <v>-0.45020863837315261</v>
      </c>
      <c r="AU194" s="44"/>
      <c r="AV194" s="34"/>
      <c r="AW194" s="34"/>
      <c r="AX194" s="34"/>
      <c r="AY194" s="34"/>
      <c r="AZ194" s="254">
        <f t="shared" ref="AZ194" si="3485">+AZ193/AV193-1</f>
        <v>-1.50290182583909</v>
      </c>
      <c r="BA194" s="254">
        <f t="shared" ref="BA194" si="3486">+BA193/AW193-1</f>
        <v>-0.21163275005593096</v>
      </c>
      <c r="BB194" s="254">
        <f t="shared" ref="BB194" si="3487">+BB193/AX193-1</f>
        <v>-0.21371974474505773</v>
      </c>
      <c r="BC194" s="254">
        <f t="shared" ref="BC194" si="3488">+BC193/AY193-1</f>
        <v>0.66958777733355701</v>
      </c>
      <c r="BD194" s="254">
        <f t="shared" ref="BD194" si="3489">+BD193/AZ193-1</f>
        <v>0.41575816376030827</v>
      </c>
      <c r="BE194" s="254">
        <f t="shared" ref="BE194" si="3490">+BE193/BA193-1</f>
        <v>1.7501623624155007</v>
      </c>
      <c r="BF194" s="254">
        <f t="shared" ref="BF194" si="3491">+BF193/BB193-1</f>
        <v>0.67432491173757714</v>
      </c>
      <c r="BG194" s="254">
        <f t="shared" ref="BG194" si="3492">+BG193/BC193-1</f>
        <v>0.43317468062398534</v>
      </c>
      <c r="BH194" s="254">
        <f t="shared" ref="BH194" si="3493">+BH193/BD193-1</f>
        <v>4.3951055887179669</v>
      </c>
      <c r="BI194" s="254">
        <f t="shared" ref="BI194" si="3494">+BI193/BE193-1</f>
        <v>-0.29114521247814329</v>
      </c>
      <c r="BJ194" s="254">
        <f t="shared" ref="BJ194" si="3495">+BJ193/BF193-1</f>
        <v>0.12401693219523313</v>
      </c>
      <c r="BK194" s="254">
        <f t="shared" ref="BK194:BT194" si="3496">+BK193/BG193-1</f>
        <v>-0.29303181679762347</v>
      </c>
      <c r="BL194" s="254">
        <f t="shared" si="3496"/>
        <v>0.33575396772338939</v>
      </c>
      <c r="BM194" s="254">
        <f t="shared" si="3496"/>
        <v>0.89607261345127531</v>
      </c>
      <c r="BN194" s="254">
        <f t="shared" si="3496"/>
        <v>0.19332513657738959</v>
      </c>
      <c r="BO194" s="254">
        <f t="shared" si="3496"/>
        <v>1.4295274895204502</v>
      </c>
      <c r="BP194" s="254">
        <f t="shared" si="3496"/>
        <v>1.0223730917307883E-2</v>
      </c>
      <c r="BQ194" s="254">
        <f t="shared" si="3496"/>
        <v>0.11404082380981495</v>
      </c>
      <c r="BR194" s="254">
        <f t="shared" si="3496"/>
        <v>0.60203468644702918</v>
      </c>
      <c r="BS194" s="254">
        <f t="shared" si="3496"/>
        <v>-5.0391724109075997E-2</v>
      </c>
      <c r="BT194" s="254">
        <f t="shared" si="3496"/>
        <v>0.15531651370465327</v>
      </c>
    </row>
    <row r="195" spans="1:72">
      <c r="A195" s="244" t="s">
        <v>368</v>
      </c>
      <c r="B195" s="268"/>
      <c r="C195" s="247">
        <f>+C193/C177</f>
        <v>0.16664829915991505</v>
      </c>
      <c r="D195" s="247">
        <f t="shared" ref="D195:AT195" si="3497">+D193/D177</f>
        <v>0.20061412673973081</v>
      </c>
      <c r="E195" s="247">
        <f t="shared" si="3497"/>
        <v>0.14923949974370254</v>
      </c>
      <c r="F195" s="247">
        <f t="shared" si="3497"/>
        <v>0.16098454183472388</v>
      </c>
      <c r="G195" s="247">
        <f t="shared" si="3497"/>
        <v>0.1624358367064743</v>
      </c>
      <c r="H195" s="247">
        <f t="shared" si="3497"/>
        <v>0.26422139336455663</v>
      </c>
      <c r="I195" s="247">
        <f t="shared" si="3497"/>
        <v>0.19372198201543808</v>
      </c>
      <c r="J195" s="247">
        <f t="shared" si="3497"/>
        <v>0.19315087833111547</v>
      </c>
      <c r="K195" s="247">
        <f t="shared" si="3497"/>
        <v>0.16829200374042372</v>
      </c>
      <c r="L195" s="247">
        <f t="shared" si="3497"/>
        <v>0.24162003690799416</v>
      </c>
      <c r="M195" s="247">
        <f t="shared" si="3497"/>
        <v>0.1408354821664988</v>
      </c>
      <c r="N195" s="247">
        <f t="shared" si="3497"/>
        <v>0.24899426478635672</v>
      </c>
      <c r="O195" s="247">
        <f t="shared" si="3497"/>
        <v>0.20309579392521643</v>
      </c>
      <c r="P195" s="247">
        <f t="shared" si="3497"/>
        <v>0.2339184870823752</v>
      </c>
      <c r="Q195" s="247">
        <f t="shared" si="3497"/>
        <v>0.13246286621861333</v>
      </c>
      <c r="R195" s="247">
        <f t="shared" si="3497"/>
        <v>0.12737047027174453</v>
      </c>
      <c r="S195" s="247">
        <f t="shared" si="3497"/>
        <v>0.12783230357787062</v>
      </c>
      <c r="T195" s="247">
        <f t="shared" si="3497"/>
        <v>0.24717517857165644</v>
      </c>
      <c r="U195" s="247">
        <f t="shared" si="3497"/>
        <v>0.10220278565521307</v>
      </c>
      <c r="V195" s="247">
        <f t="shared" si="3497"/>
        <v>0.11939878133504638</v>
      </c>
      <c r="W195" s="247">
        <f t="shared" si="3497"/>
        <v>0.11242777942846596</v>
      </c>
      <c r="X195" s="247">
        <f t="shared" si="3497"/>
        <v>0.17306784478620357</v>
      </c>
      <c r="Y195" s="247">
        <f t="shared" si="3497"/>
        <v>4.77117167091178E-2</v>
      </c>
      <c r="Z195" s="247">
        <f t="shared" si="3497"/>
        <v>0.13396947386206415</v>
      </c>
      <c r="AA195" s="247">
        <f t="shared" si="3497"/>
        <v>2.9473422662193091E-2</v>
      </c>
      <c r="AB195" s="247">
        <f t="shared" si="3497"/>
        <v>0.21159820850848673</v>
      </c>
      <c r="AC195" s="247">
        <f t="shared" si="3497"/>
        <v>7.0403489137937883E-2</v>
      </c>
      <c r="AD195" s="247">
        <f t="shared" si="3497"/>
        <v>0.12966432354840826</v>
      </c>
      <c r="AE195" s="247">
        <f t="shared" si="3497"/>
        <v>8.66791728670991E-3</v>
      </c>
      <c r="AF195" s="247">
        <f t="shared" si="3497"/>
        <v>0.20727106560031833</v>
      </c>
      <c r="AG195" s="247">
        <f t="shared" si="3497"/>
        <v>7.0151150573715335E-2</v>
      </c>
      <c r="AH195" s="247">
        <f t="shared" si="3497"/>
        <v>0.15196738870976739</v>
      </c>
      <c r="AI195" s="247">
        <f t="shared" si="3497"/>
        <v>2.9385191291080137E-2</v>
      </c>
      <c r="AJ195" s="247">
        <f t="shared" si="3497"/>
        <v>0.16561798701768779</v>
      </c>
      <c r="AK195" s="247">
        <f t="shared" si="3497"/>
        <v>5.8788509874635859E-2</v>
      </c>
      <c r="AL195" s="247">
        <f t="shared" si="3497"/>
        <v>5.1271460399476755E-2</v>
      </c>
      <c r="AM195" s="247">
        <f t="shared" si="3497"/>
        <v>5.1936292890268056E-2</v>
      </c>
      <c r="AN195" s="247">
        <f t="shared" si="3497"/>
        <v>0.1912291591128373</v>
      </c>
      <c r="AO195" s="247">
        <f t="shared" si="3497"/>
        <v>9.1523113359573943E-2</v>
      </c>
      <c r="AP195" s="247">
        <f t="shared" si="3497"/>
        <v>0.1542348179495433</v>
      </c>
      <c r="AQ195" s="247">
        <f t="shared" si="3497"/>
        <v>-4.9836362653251039E-2</v>
      </c>
      <c r="AR195" s="247">
        <f t="shared" si="3497"/>
        <v>0.24696641623548357</v>
      </c>
      <c r="AS195" s="247">
        <f t="shared" si="3497"/>
        <v>0.1104890879608586</v>
      </c>
      <c r="AT195" s="247">
        <f t="shared" si="3497"/>
        <v>0.11386888755143243</v>
      </c>
      <c r="AU195" s="44"/>
      <c r="AV195" s="247">
        <f t="shared" ref="AV195:BK195" si="3498">+AV193/AV177</f>
        <v>-4.9836362653251039E-2</v>
      </c>
      <c r="AW195" s="247">
        <f t="shared" si="3498"/>
        <v>0.24696641623548357</v>
      </c>
      <c r="AX195" s="247">
        <f t="shared" si="3498"/>
        <v>0.11048908796085859</v>
      </c>
      <c r="AY195" s="247">
        <f t="shared" si="3498"/>
        <v>0.11386888755143244</v>
      </c>
      <c r="AZ195" s="247">
        <f t="shared" si="3498"/>
        <v>3.089704940948353E-2</v>
      </c>
      <c r="BA195" s="247">
        <f t="shared" si="3498"/>
        <v>0.15881474386096614</v>
      </c>
      <c r="BB195" s="247">
        <f t="shared" si="3498"/>
        <v>9.990951357389076E-2</v>
      </c>
      <c r="BC195" s="247">
        <f t="shared" si="3498"/>
        <v>0.13536544709517664</v>
      </c>
      <c r="BD195" s="247">
        <f t="shared" si="3498"/>
        <v>2.7601177396710867E-2</v>
      </c>
      <c r="BE195" s="247">
        <f t="shared" si="3498"/>
        <v>0.22796451187443167</v>
      </c>
      <c r="BF195" s="247">
        <f t="shared" si="3498"/>
        <v>9.7434797167910203E-2</v>
      </c>
      <c r="BG195" s="247">
        <f t="shared" si="3498"/>
        <v>0.14790874812675478</v>
      </c>
      <c r="BH195" s="247">
        <f t="shared" si="3498"/>
        <v>0.10225366232304049</v>
      </c>
      <c r="BI195" s="247">
        <f t="shared" si="3498"/>
        <v>0.16540676157252926</v>
      </c>
      <c r="BJ195" s="247">
        <f t="shared" si="3498"/>
        <v>0.10447296064326096</v>
      </c>
      <c r="BK195" s="247">
        <f t="shared" si="3498"/>
        <v>9.7840655323496423E-2</v>
      </c>
      <c r="BL195" s="247">
        <f t="shared" ref="BL195:BM195" si="3499">+BL193/BL177</f>
        <v>9.7898706645757935E-2</v>
      </c>
      <c r="BM195" s="247">
        <f t="shared" si="3499"/>
        <v>0.22898699615763166</v>
      </c>
      <c r="BN195" s="247">
        <f t="shared" ref="BN195:BP195" si="3500">+BN193/BN177</f>
        <v>0.10679140420604152</v>
      </c>
      <c r="BO195" s="247">
        <f t="shared" si="3500"/>
        <v>0.19010307896675854</v>
      </c>
      <c r="BP195" s="247">
        <f t="shared" si="3500"/>
        <v>0.10043545791249393</v>
      </c>
      <c r="BQ195" s="247">
        <f t="shared" ref="BQ195:BR195" si="3501">+BQ193/BQ177</f>
        <v>0.2289963348313192</v>
      </c>
      <c r="BR195" s="247">
        <f t="shared" si="3501"/>
        <v>0.14444061254451479</v>
      </c>
      <c r="BS195" s="247">
        <f t="shared" ref="BS195:BT195" si="3502">+BS193/BS177</f>
        <v>0.17203091180150354</v>
      </c>
      <c r="BT195" s="247">
        <f t="shared" si="3502"/>
        <v>0.10882095187519629</v>
      </c>
    </row>
    <row r="196" spans="1:72">
      <c r="A196" s="244" t="s">
        <v>372</v>
      </c>
      <c r="B196" s="34"/>
      <c r="C196" s="247"/>
      <c r="D196" s="247"/>
      <c r="E196" s="247"/>
      <c r="F196" s="247"/>
      <c r="G196" s="248">
        <f t="shared" ref="G196" si="3503">+(G195-C195)*10000</f>
        <v>-42.124624534407573</v>
      </c>
      <c r="H196" s="248">
        <f t="shared" ref="H196" si="3504">+(H195-D195)*10000</f>
        <v>636.0726662482582</v>
      </c>
      <c r="I196" s="248">
        <f t="shared" ref="I196" si="3505">+(I195-E195)*10000</f>
        <v>444.8248227173554</v>
      </c>
      <c r="J196" s="248">
        <f t="shared" ref="J196" si="3506">+(J195-F195)*10000</f>
        <v>321.66336496391585</v>
      </c>
      <c r="K196" s="248">
        <f t="shared" ref="K196" si="3507">+(K195-G195)*10000</f>
        <v>58.561670339494221</v>
      </c>
      <c r="L196" s="248">
        <f t="shared" ref="L196" si="3508">+(L195-H195)*10000</f>
        <v>-226.0135645656247</v>
      </c>
      <c r="M196" s="248">
        <f t="shared" ref="M196" si="3509">+(M195-I195)*10000</f>
        <v>-528.86499848939286</v>
      </c>
      <c r="N196" s="248">
        <f t="shared" ref="N196" si="3510">+(N195-J195)*10000</f>
        <v>558.43386455241262</v>
      </c>
      <c r="O196" s="248">
        <f t="shared" ref="O196" si="3511">+(O195-K195)*10000</f>
        <v>348.03790184792712</v>
      </c>
      <c r="P196" s="248">
        <f t="shared" ref="P196" si="3512">+(P195-L195)*10000</f>
        <v>-77.015498256189645</v>
      </c>
      <c r="Q196" s="248">
        <f t="shared" ref="Q196" si="3513">+(Q195-M195)*10000</f>
        <v>-83.72615947885464</v>
      </c>
      <c r="R196" s="248">
        <f t="shared" ref="R196" si="3514">+(R195-N195)*10000</f>
        <v>-1216.237945146122</v>
      </c>
      <c r="S196" s="248">
        <f t="shared" ref="S196" si="3515">+(S195-O195)*10000</f>
        <v>-752.63490347345805</v>
      </c>
      <c r="T196" s="248">
        <f t="shared" ref="T196" si="3516">+(T195-P195)*10000</f>
        <v>132.56691489281241</v>
      </c>
      <c r="U196" s="248">
        <f t="shared" ref="U196" si="3517">+(U195-Q195)*10000</f>
        <v>-302.60080563400265</v>
      </c>
      <c r="V196" s="248">
        <f t="shared" ref="V196" si="3518">+(V195-R195)*10000</f>
        <v>-79.716889366981547</v>
      </c>
      <c r="W196" s="248">
        <f t="shared" ref="W196" si="3519">+(W195-S195)*10000</f>
        <v>-154.04524149404659</v>
      </c>
      <c r="X196" s="248">
        <f t="shared" ref="X196" si="3520">+(X195-T195)*10000</f>
        <v>-741.07333785452863</v>
      </c>
      <c r="Y196" s="248">
        <f t="shared" ref="Y196" si="3521">+(Y195-U195)*10000</f>
        <v>-544.91068946095265</v>
      </c>
      <c r="Z196" s="248">
        <f t="shared" ref="Z196" si="3522">+(Z195-V195)*10000</f>
        <v>145.70692527017772</v>
      </c>
      <c r="AA196" s="248">
        <f t="shared" ref="AA196" si="3523">+(AA195-W195)*10000</f>
        <v>-829.54356766272872</v>
      </c>
      <c r="AB196" s="248">
        <f t="shared" ref="AB196" si="3524">+(AB195-X195)*10000</f>
        <v>385.30363722283164</v>
      </c>
      <c r="AC196" s="248">
        <f t="shared" ref="AC196" si="3525">+(AC195-Y195)*10000</f>
        <v>226.91772428820082</v>
      </c>
      <c r="AD196" s="248">
        <f t="shared" ref="AD196" si="3526">+(AD195-Z195)*10000</f>
        <v>-43.051503136558864</v>
      </c>
      <c r="AE196" s="248">
        <f t="shared" ref="AE196" si="3527">+(AE195-AA195)*10000</f>
        <v>-208.05505375483182</v>
      </c>
      <c r="AF196" s="248">
        <f t="shared" ref="AF196" si="3528">+(AF195-AB195)*10000</f>
        <v>-43.271429081684076</v>
      </c>
      <c r="AG196" s="248">
        <f t="shared" ref="AG196" si="3529">+(AG195-AC195)*10000</f>
        <v>-2.5233856422254841</v>
      </c>
      <c r="AH196" s="248">
        <f t="shared" ref="AH196" si="3530">+(AH195-AD195)*10000</f>
        <v>223.03065161359132</v>
      </c>
      <c r="AI196" s="248">
        <f t="shared" ref="AI196" si="3531">+(AI195-AE195)*10000</f>
        <v>207.17274004370228</v>
      </c>
      <c r="AJ196" s="248">
        <f t="shared" ref="AJ196" si="3532">+(AJ195-AF195)*10000</f>
        <v>-416.53078582630536</v>
      </c>
      <c r="AK196" s="248">
        <f t="shared" ref="AK196" si="3533">+(AK195-AG195)*10000</f>
        <v>-113.62640699079475</v>
      </c>
      <c r="AL196" s="248">
        <f t="shared" ref="AL196" si="3534">+(AL195-AH195)*10000</f>
        <v>-1006.9592831029064</v>
      </c>
      <c r="AM196" s="248">
        <f t="shared" ref="AM196" si="3535">+(AM195-AI195)*10000</f>
        <v>225.51101599187919</v>
      </c>
      <c r="AN196" s="248">
        <f t="shared" ref="AN196" si="3536">+(AN195-AJ195)*10000</f>
        <v>256.11172095149516</v>
      </c>
      <c r="AO196" s="248">
        <f t="shared" ref="AO196" si="3537">+(AO195-AK195)*10000</f>
        <v>327.34603484938083</v>
      </c>
      <c r="AP196" s="248">
        <f t="shared" ref="AP196" si="3538">+(AP195-AL195)*10000</f>
        <v>1029.6335755006655</v>
      </c>
      <c r="AQ196" s="248">
        <f t="shared" ref="AQ196" si="3539">+(AQ195-AM195)*10000</f>
        <v>-1017.7265554351909</v>
      </c>
      <c r="AR196" s="248">
        <f t="shared" ref="AR196" si="3540">+(AR195-AN195)*10000</f>
        <v>557.3725712264627</v>
      </c>
      <c r="AS196" s="248">
        <f t="shared" ref="AS196" si="3541">+(AS195-AO195)*10000</f>
        <v>189.65974601284657</v>
      </c>
      <c r="AT196" s="248">
        <f t="shared" ref="AT196" si="3542">+(AT195-AP195)*10000</f>
        <v>-403.65930398110874</v>
      </c>
      <c r="AU196" s="44"/>
      <c r="AV196" s="247"/>
      <c r="AW196" s="247"/>
      <c r="AX196" s="247"/>
      <c r="AY196" s="247"/>
      <c r="AZ196" s="248">
        <f t="shared" ref="AZ196" si="3543">+(AZ195-AV195)*10000</f>
        <v>807.33412062734567</v>
      </c>
      <c r="BA196" s="248">
        <f t="shared" ref="BA196" si="3544">+(BA195-AW195)*10000</f>
        <v>-881.51672374517432</v>
      </c>
      <c r="BB196" s="248">
        <f t="shared" ref="BB196" si="3545">+(BB195-AX195)*10000</f>
        <v>-105.79574386967828</v>
      </c>
      <c r="BC196" s="248">
        <f t="shared" ref="BC196" si="3546">+(BC195-AY195)*10000</f>
        <v>214.965595437442</v>
      </c>
      <c r="BD196" s="248">
        <f t="shared" ref="BD196" si="3547">+(BD195-AZ195)*10000</f>
        <v>-32.958720127726629</v>
      </c>
      <c r="BE196" s="248">
        <f t="shared" ref="BE196" si="3548">+(BE195-BA195)*10000</f>
        <v>691.4976801346553</v>
      </c>
      <c r="BF196" s="248">
        <f t="shared" ref="BF196" si="3549">+(BF195-BB195)*10000</f>
        <v>-24.747164059805566</v>
      </c>
      <c r="BG196" s="248">
        <f t="shared" ref="BG196" si="3550">+(BG195-BC195)*10000</f>
        <v>125.43301031578136</v>
      </c>
      <c r="BH196" s="248">
        <f t="shared" ref="BH196" si="3551">+(BH195-BD195)*10000</f>
        <v>746.52484926329635</v>
      </c>
      <c r="BI196" s="248">
        <f t="shared" ref="BI196" si="3552">+(BI195-BE195)*10000</f>
        <v>-625.57750301902411</v>
      </c>
      <c r="BJ196" s="248">
        <f t="shared" ref="BJ196" si="3553">+(BJ195-BF195)*10000</f>
        <v>70.381634753507583</v>
      </c>
      <c r="BK196" s="248">
        <f t="shared" ref="BK196:BT196" si="3554">+(BK195-BG195)*10000</f>
        <v>-500.68092803258355</v>
      </c>
      <c r="BL196" s="248">
        <f t="shared" si="3554"/>
        <v>-43.549556772825568</v>
      </c>
      <c r="BM196" s="248">
        <f t="shared" si="3554"/>
        <v>635.80234585102392</v>
      </c>
      <c r="BN196" s="248">
        <f t="shared" si="3554"/>
        <v>23.184435627805616</v>
      </c>
      <c r="BO196" s="248">
        <f t="shared" si="3554"/>
        <v>922.62423643262116</v>
      </c>
      <c r="BP196" s="248">
        <f t="shared" si="3554"/>
        <v>25.367512667359982</v>
      </c>
      <c r="BQ196" s="248">
        <f t="shared" si="3554"/>
        <v>9.338673687547816E-2</v>
      </c>
      <c r="BR196" s="248">
        <f t="shared" si="3554"/>
        <v>376.49208338473267</v>
      </c>
      <c r="BS196" s="248">
        <f t="shared" si="3554"/>
        <v>-180.72167165255004</v>
      </c>
      <c r="BT196" s="248">
        <f t="shared" si="3554"/>
        <v>83.854939627023555</v>
      </c>
    </row>
    <row r="197" spans="1:72">
      <c r="A197" s="249" t="s">
        <v>263</v>
      </c>
      <c r="B197" s="249"/>
      <c r="C197" s="34">
        <f>+'Country (Q)'!C86</f>
        <v>81.938000000000002</v>
      </c>
      <c r="D197" s="34">
        <f>+'Country (Q)'!D86</f>
        <v>62.045000000000002</v>
      </c>
      <c r="E197" s="34">
        <f>+'Country (Q)'!E86</f>
        <v>68.343999999999994</v>
      </c>
      <c r="F197" s="34">
        <f>+'Country (Q)'!F86</f>
        <v>32.240000000000009</v>
      </c>
      <c r="G197" s="34">
        <f>+'Country (Q)'!G86</f>
        <v>90.385999999999996</v>
      </c>
      <c r="H197" s="34">
        <f>+'Country (Q)'!H86</f>
        <v>126.15100000000001</v>
      </c>
      <c r="I197" s="34">
        <f>+'Country (Q)'!I86</f>
        <v>118.82300000000001</v>
      </c>
      <c r="J197" s="34">
        <f>+'Country (Q)'!J86</f>
        <v>43.599999999999966</v>
      </c>
      <c r="K197" s="34">
        <f>+'Country (Q)'!K86</f>
        <v>80.126999999999995</v>
      </c>
      <c r="L197" s="34">
        <f>+'Country (Q)'!L86</f>
        <v>114.48</v>
      </c>
      <c r="M197" s="34">
        <f>+'Country (Q)'!M86</f>
        <v>103.46599999999998</v>
      </c>
      <c r="N197" s="34">
        <f>+'Country (Q)'!N86</f>
        <v>152.45100000000002</v>
      </c>
      <c r="O197" s="34">
        <f>+'Country (Q)'!O86</f>
        <v>138.83099999999999</v>
      </c>
      <c r="P197" s="34">
        <f>+'Country (Q)'!P86</f>
        <v>334.84000000000003</v>
      </c>
      <c r="Q197" s="34">
        <f>+'Country (Q)'!Q86</f>
        <v>99.541999999999973</v>
      </c>
      <c r="R197" s="34">
        <f>+'Country (Q)'!R86</f>
        <v>204.07900000000006</v>
      </c>
      <c r="S197" s="34">
        <f>+'Country (Q)'!S86</f>
        <v>176.19399999999999</v>
      </c>
      <c r="T197" s="34">
        <f>+'Country (Q)'!T86</f>
        <v>164.98499999999999</v>
      </c>
      <c r="U197" s="34">
        <f>+'Country (Q)'!U86</f>
        <v>187.61</v>
      </c>
      <c r="V197" s="34">
        <f>+'Country (Q)'!V86</f>
        <v>214.00800000000004</v>
      </c>
      <c r="W197" s="34">
        <f>+'Country (Q)'!W86</f>
        <v>200.89999999999998</v>
      </c>
      <c r="X197" s="34">
        <f>+'Country (Q)'!X86</f>
        <v>352.28200000000004</v>
      </c>
      <c r="Y197" s="34">
        <f>+'Country (Q)'!Y86</f>
        <v>195.67599999999993</v>
      </c>
      <c r="Z197" s="34">
        <f>+'Country (Q)'!Z86</f>
        <v>188.98400000000004</v>
      </c>
      <c r="AA197" s="34">
        <f>+'Country (Q)'!AA86</f>
        <v>191.797</v>
      </c>
      <c r="AB197" s="34">
        <f>+'Country (Q)'!AB86</f>
        <v>201.46700000000001</v>
      </c>
      <c r="AC197" s="34">
        <f>+'Country (Q)'!AC86</f>
        <v>219.03499999999997</v>
      </c>
      <c r="AD197" s="34">
        <f>+'Country (Q)'!AD86</f>
        <v>167.66000000000008</v>
      </c>
      <c r="AE197" s="34">
        <f>+'Country (Q)'!AE86</f>
        <v>160.834</v>
      </c>
      <c r="AF197" s="34">
        <f>+'Country (Q)'!AF86</f>
        <v>148.81799999999998</v>
      </c>
      <c r="AG197" s="34">
        <f>+'Country (Q)'!AG86</f>
        <v>106.42500000000001</v>
      </c>
      <c r="AH197" s="34">
        <f>+'Country (Q)'!AH86</f>
        <v>128.63700000000006</v>
      </c>
      <c r="AI197" s="34">
        <f>+'Country (Q)'!AI86</f>
        <v>122.87</v>
      </c>
      <c r="AJ197" s="34">
        <f>+'Country (Q)'!AJ86</f>
        <v>126.50399999999999</v>
      </c>
      <c r="AK197" s="34">
        <f>+'Country (Q)'!AK86</f>
        <v>80.792000000000002</v>
      </c>
      <c r="AL197" s="34">
        <f>+'Country (Q)'!AL86</f>
        <v>155.91199999999998</v>
      </c>
      <c r="AM197" s="34">
        <f>+'Country (Q)'!AM86</f>
        <v>362.02600000000001</v>
      </c>
      <c r="AN197" s="34">
        <f>+'Country (Q)'!AN86</f>
        <v>363.44499999999999</v>
      </c>
      <c r="AO197" s="34">
        <f>+'Country (Q)'!AO86</f>
        <v>353.46499999999992</v>
      </c>
      <c r="AP197" s="34">
        <f>+'Country (Q)'!AP86</f>
        <v>561.94100000000003</v>
      </c>
      <c r="AQ197" s="34">
        <f>+'Country (Q)'!AQ86</f>
        <v>396.95699999999999</v>
      </c>
      <c r="AR197" s="34">
        <f>+'Country (Q)'!AR86</f>
        <v>378.06899999999996</v>
      </c>
      <c r="AS197" s="34">
        <f>+'Country (Q)'!AS86</f>
        <v>344.92600000000004</v>
      </c>
      <c r="AT197" s="34">
        <f>+'Country (Q)'!AT86</f>
        <v>314.51300000000015</v>
      </c>
      <c r="AU197" s="44"/>
      <c r="AV197" s="34">
        <f>+'Country (Q)'!AV86</f>
        <v>396.95699999999999</v>
      </c>
      <c r="AW197" s="34">
        <f>+'Country (Q)'!AW86</f>
        <v>378.06899999999996</v>
      </c>
      <c r="AX197" s="34">
        <f>+'Country (Q)'!AX86</f>
        <v>344.92600000000004</v>
      </c>
      <c r="AY197" s="34">
        <f>+'Country (Q)'!AY86</f>
        <v>314.51299999999998</v>
      </c>
      <c r="AZ197" s="34">
        <f>+'Country (Q)'!AZ86</f>
        <v>238.59100000000001</v>
      </c>
      <c r="BA197" s="34">
        <f>+'Country (Q)'!BA86</f>
        <v>210.06400000000002</v>
      </c>
      <c r="BB197" s="34">
        <f>+'Country (Q)'!BB86</f>
        <v>283.572</v>
      </c>
      <c r="BC197" s="34">
        <f>+'Country (Q)'!BC86</f>
        <v>300.73200000000003</v>
      </c>
      <c r="BD197" s="34">
        <f>+'Country (Q)'!BD86</f>
        <v>278.041</v>
      </c>
      <c r="BE197" s="34">
        <f>+'Country (Q)'!BE86</f>
        <v>361.99799999999982</v>
      </c>
      <c r="BF197" s="34">
        <f>+'Country (Q)'!BF86</f>
        <v>246.38600000000002</v>
      </c>
      <c r="BG197" s="34">
        <f>+'Country (Q)'!BG86</f>
        <v>73.647999999999996</v>
      </c>
      <c r="BH197" s="34">
        <f>+'Country (Q)'!BH86</f>
        <v>264.67899999999997</v>
      </c>
      <c r="BI197" s="34">
        <f>+'Country (Q)'!BI86</f>
        <v>256.43899999999985</v>
      </c>
      <c r="BJ197" s="34">
        <f>+'Country (Q)'!BJ86</f>
        <v>290.10500000000002</v>
      </c>
      <c r="BK197" s="34">
        <f>+'Country (Q)'!BK86</f>
        <v>223.66300000000001</v>
      </c>
      <c r="BL197" s="34">
        <f>+'Country (Q)'!BL86</f>
        <v>448.64100000000008</v>
      </c>
      <c r="BM197" s="34">
        <f>+'Country (Q)'!BM86</f>
        <v>749.12400000000002</v>
      </c>
      <c r="BN197" s="34">
        <f>+'Country (Q)'!BN86</f>
        <v>452.46099999999996</v>
      </c>
      <c r="BO197" s="34">
        <f>+'Country (Q)'!BO86</f>
        <v>620.63300000000004</v>
      </c>
      <c r="BP197" s="34">
        <f>+'Country (Q)'!BP86</f>
        <v>646.55399999999997</v>
      </c>
      <c r="BQ197" s="34">
        <f>+'Country (Q)'!BQ86</f>
        <v>720.55200000000013</v>
      </c>
      <c r="BR197" s="34">
        <f>+'Country (Q)'!BR86</f>
        <v>752.30200000000002</v>
      </c>
      <c r="BS197" s="34">
        <f>+'Country (Q)'!BS86</f>
        <v>420.88400000000001</v>
      </c>
      <c r="BT197" s="34">
        <f>+'Country (Q)'!BT86</f>
        <v>738.81200000000001</v>
      </c>
    </row>
    <row r="198" spans="1:72">
      <c r="A198" s="244" t="s">
        <v>369</v>
      </c>
      <c r="B198" s="43"/>
      <c r="C198" s="247">
        <f>+C197/C177</f>
        <v>4.4048685898969396E-2</v>
      </c>
      <c r="D198" s="247">
        <f t="shared" ref="D198:AT198" si="3555">+D197/D177</f>
        <v>2.2642912744589624E-2</v>
      </c>
      <c r="E198" s="247">
        <f t="shared" si="3555"/>
        <v>3.1002463177090184E-2</v>
      </c>
      <c r="F198" s="247">
        <f t="shared" si="3555"/>
        <v>1.2224869342917069E-2</v>
      </c>
      <c r="G198" s="247">
        <f t="shared" si="3555"/>
        <v>4.0737297031260347E-2</v>
      </c>
      <c r="H198" s="247">
        <f t="shared" si="3555"/>
        <v>3.8707264327864352E-2</v>
      </c>
      <c r="I198" s="247">
        <f t="shared" si="3555"/>
        <v>4.3776212749527692E-2</v>
      </c>
      <c r="J198" s="247">
        <f t="shared" si="3555"/>
        <v>1.2718022195865699E-2</v>
      </c>
      <c r="K198" s="247">
        <f t="shared" si="3555"/>
        <v>2.8532838028685604E-2</v>
      </c>
      <c r="L198" s="247">
        <f t="shared" si="3555"/>
        <v>2.655037811328579E-2</v>
      </c>
      <c r="M198" s="247">
        <f t="shared" si="3555"/>
        <v>3.4126043330239532E-2</v>
      </c>
      <c r="N198" s="247">
        <f t="shared" si="3555"/>
        <v>3.6114789554851721E-2</v>
      </c>
      <c r="O198" s="247">
        <f t="shared" si="3555"/>
        <v>4.4427554934021563E-2</v>
      </c>
      <c r="P198" s="247">
        <f t="shared" si="3555"/>
        <v>7.0767956174759908E-2</v>
      </c>
      <c r="Q198" s="247">
        <f t="shared" si="3555"/>
        <v>2.8871130725528472E-2</v>
      </c>
      <c r="R198" s="247">
        <f t="shared" si="3555"/>
        <v>4.569731515761935E-2</v>
      </c>
      <c r="S198" s="247">
        <f t="shared" si="3555"/>
        <v>5.0326864406755455E-2</v>
      </c>
      <c r="T198" s="247">
        <f t="shared" si="3555"/>
        <v>3.007134117434342E-2</v>
      </c>
      <c r="U198" s="247">
        <f t="shared" si="3555"/>
        <v>4.2672347518175724E-2</v>
      </c>
      <c r="V198" s="247">
        <f t="shared" si="3555"/>
        <v>4.0589542969347893E-2</v>
      </c>
      <c r="W198" s="247">
        <f t="shared" si="3555"/>
        <v>5.3583649972074619E-2</v>
      </c>
      <c r="X198" s="247">
        <f t="shared" si="3555"/>
        <v>7.0169686660305999E-2</v>
      </c>
      <c r="Y198" s="247">
        <f t="shared" si="3555"/>
        <v>4.6948027892996215E-2</v>
      </c>
      <c r="Z198" s="247">
        <f t="shared" si="3555"/>
        <v>3.7654376087885189E-2</v>
      </c>
      <c r="AA198" s="247">
        <f t="shared" si="3555"/>
        <v>5.2600415434596474E-2</v>
      </c>
      <c r="AB198" s="247">
        <f t="shared" si="3555"/>
        <v>3.749183744375071E-2</v>
      </c>
      <c r="AC198" s="247">
        <f t="shared" si="3555"/>
        <v>5.2535424564709214E-2</v>
      </c>
      <c r="AD198" s="247">
        <f t="shared" si="3555"/>
        <v>2.9235503612326703E-2</v>
      </c>
      <c r="AE198" s="247">
        <f t="shared" si="3555"/>
        <v>3.8503488521299804E-2</v>
      </c>
      <c r="AF198" s="247">
        <f t="shared" si="3555"/>
        <v>2.2029109249389684E-2</v>
      </c>
      <c r="AG198" s="247">
        <f t="shared" si="3555"/>
        <v>2.2754688951900963E-2</v>
      </c>
      <c r="AH198" s="247">
        <f t="shared" si="3555"/>
        <v>2.1045806618491206E-2</v>
      </c>
      <c r="AI198" s="247">
        <f t="shared" si="3555"/>
        <v>2.8962318343186622E-2</v>
      </c>
      <c r="AJ198" s="247">
        <f t="shared" si="3555"/>
        <v>2.1198812769962112E-2</v>
      </c>
      <c r="AK198" s="247">
        <f t="shared" si="3555"/>
        <v>1.7389035988107135E-2</v>
      </c>
      <c r="AL198" s="247">
        <f t="shared" si="3555"/>
        <v>2.7579692365930816E-2</v>
      </c>
      <c r="AM198" s="247">
        <f t="shared" si="3555"/>
        <v>9.1999864805488898E-2</v>
      </c>
      <c r="AN198" s="247">
        <f t="shared" si="3555"/>
        <v>6.204297198545021E-2</v>
      </c>
      <c r="AO198" s="247">
        <f t="shared" si="3555"/>
        <v>7.0626568649528237E-2</v>
      </c>
      <c r="AP198" s="247">
        <f t="shared" si="3555"/>
        <v>0.10242349965715511</v>
      </c>
      <c r="AQ198" s="247">
        <f t="shared" si="3555"/>
        <v>0.12700555333547273</v>
      </c>
      <c r="AR198" s="247">
        <f t="shared" si="3555"/>
        <v>0.10392623793280607</v>
      </c>
      <c r="AS198" s="247">
        <f t="shared" si="3555"/>
        <v>7.9424465865251551E-2</v>
      </c>
      <c r="AT198" s="247">
        <f t="shared" si="3555"/>
        <v>7.6978994292041622E-2</v>
      </c>
      <c r="AU198" s="44"/>
      <c r="AV198" s="247">
        <f t="shared" ref="AV198:BK198" si="3556">+AV197/AV177</f>
        <v>0.12700555333547273</v>
      </c>
      <c r="AW198" s="247">
        <f t="shared" si="3556"/>
        <v>0.10392623793280607</v>
      </c>
      <c r="AX198" s="247">
        <f t="shared" si="3556"/>
        <v>7.9424465865251551E-2</v>
      </c>
      <c r="AY198" s="247">
        <f t="shared" si="3556"/>
        <v>7.697899429204158E-2</v>
      </c>
      <c r="AZ198" s="247">
        <f t="shared" si="3556"/>
        <v>9.4106746950980216E-2</v>
      </c>
      <c r="BA198" s="247">
        <f t="shared" si="3556"/>
        <v>4.7100998393896858E-2</v>
      </c>
      <c r="BB198" s="247">
        <f t="shared" si="3556"/>
        <v>7.509340598375587E-2</v>
      </c>
      <c r="BC198" s="247">
        <f t="shared" si="3556"/>
        <v>5.2409107235190086E-2</v>
      </c>
      <c r="BD198" s="247">
        <f t="shared" si="3556"/>
        <v>6.9198562375420519E-2</v>
      </c>
      <c r="BE198" s="247">
        <f t="shared" si="3556"/>
        <v>4.2364564303795371E-2</v>
      </c>
      <c r="BF198" s="247">
        <f t="shared" si="3556"/>
        <v>3.8003359107882155E-2</v>
      </c>
      <c r="BG198" s="247">
        <f t="shared" si="3556"/>
        <v>9.7853190186991696E-3</v>
      </c>
      <c r="BH198" s="247">
        <f t="shared" si="3556"/>
        <v>4.523337883234619E-2</v>
      </c>
      <c r="BI198" s="247">
        <f t="shared" si="3556"/>
        <v>3.0719163530829652E-2</v>
      </c>
      <c r="BJ198" s="247">
        <f t="shared" si="3556"/>
        <v>4.2685280129645668E-2</v>
      </c>
      <c r="BK198" s="247">
        <f t="shared" si="3556"/>
        <v>2.780569789115395E-2</v>
      </c>
      <c r="BL198" s="247">
        <f t="shared" ref="BL198:BM198" si="3557">+BL197/BL177</f>
        <v>5.4955367237590064E-2</v>
      </c>
      <c r="BM198" s="247">
        <f t="shared" si="3557"/>
        <v>6.5521166087204999E-2</v>
      </c>
      <c r="BN198" s="247">
        <f t="shared" ref="BN198:BP198" si="3558">+BN197/BN177</f>
        <v>5.7026626230778477E-2</v>
      </c>
      <c r="BO198" s="247">
        <f t="shared" si="3558"/>
        <v>6.1705304335834793E-2</v>
      </c>
      <c r="BP198" s="247">
        <f t="shared" si="3558"/>
        <v>8.0428228062218499E-2</v>
      </c>
      <c r="BQ198" s="247">
        <f t="shared" ref="BQ198:BR198" si="3559">+BQ197/BQ177</f>
        <v>5.6573082200998111E-2</v>
      </c>
      <c r="BR198" s="247">
        <f t="shared" si="3559"/>
        <v>8.0051569971728243E-2</v>
      </c>
      <c r="BS198" s="247">
        <f t="shared" ref="BS198:BT198" si="3560">+BS197/BS177</f>
        <v>3.9877038754394432E-2</v>
      </c>
      <c r="BT198" s="247">
        <f t="shared" si="3560"/>
        <v>8.6191038610811552E-2</v>
      </c>
    </row>
    <row r="199" spans="1:72">
      <c r="A199" s="30"/>
      <c r="B199" s="30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44"/>
      <c r="AV199" s="276"/>
      <c r="AW199" s="276"/>
      <c r="AX199" s="276"/>
      <c r="AY199" s="276"/>
      <c r="AZ199" s="276"/>
      <c r="BA199" s="276"/>
      <c r="BB199" s="276"/>
      <c r="BC199" s="276"/>
      <c r="BD199" s="276"/>
    </row>
    <row r="200" spans="1:72">
      <c r="A200" s="257" t="s">
        <v>250</v>
      </c>
      <c r="B200" s="257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44"/>
      <c r="AV200" s="257" t="s">
        <v>250</v>
      </c>
      <c r="BG200" s="258"/>
      <c r="BH200" s="258"/>
      <c r="BI200" s="258"/>
      <c r="BJ200" s="258"/>
      <c r="BK200" s="258"/>
      <c r="BL200" s="258"/>
      <c r="BM200" s="258"/>
      <c r="BN200" s="258"/>
      <c r="BP200" s="258"/>
      <c r="BQ200" s="258"/>
      <c r="BR200" s="258"/>
      <c r="BS200" s="258"/>
      <c r="BT200" s="258"/>
    </row>
    <row r="201" spans="1:72">
      <c r="A201" s="249" t="s">
        <v>50</v>
      </c>
      <c r="B201" s="249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44"/>
      <c r="AV201" s="249" t="s">
        <v>50</v>
      </c>
      <c r="BC201" s="24"/>
      <c r="BF201" s="22"/>
      <c r="BG201" s="24"/>
      <c r="BH201" s="24"/>
      <c r="BI201" s="24"/>
      <c r="BJ201" s="24"/>
      <c r="BK201" s="24"/>
      <c r="BL201" s="24"/>
      <c r="BM201" s="24"/>
      <c r="BN201" s="24"/>
      <c r="BP201" s="24"/>
      <c r="BQ201" s="24"/>
      <c r="BR201" s="24"/>
      <c r="BS201" s="24"/>
      <c r="BT201" s="24"/>
    </row>
    <row r="202" spans="1:72">
      <c r="A202" s="259"/>
      <c r="B202" s="257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4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P202" s="24"/>
      <c r="BQ202" s="24"/>
      <c r="BR202" s="24"/>
      <c r="BS202" s="24"/>
      <c r="BT202" s="24"/>
    </row>
    <row r="203" spans="1:72">
      <c r="A203" s="260" t="s">
        <v>45</v>
      </c>
      <c r="B203" s="261"/>
      <c r="C203" s="262" t="s">
        <v>178</v>
      </c>
      <c r="D203" s="262" t="s">
        <v>179</v>
      </c>
      <c r="E203" s="262" t="s">
        <v>180</v>
      </c>
      <c r="F203" s="262" t="s">
        <v>181</v>
      </c>
      <c r="G203" s="262" t="s">
        <v>182</v>
      </c>
      <c r="H203" s="262" t="s">
        <v>183</v>
      </c>
      <c r="I203" s="262" t="s">
        <v>184</v>
      </c>
      <c r="J203" s="262" t="s">
        <v>185</v>
      </c>
      <c r="K203" s="262" t="s">
        <v>186</v>
      </c>
      <c r="L203" s="262" t="s">
        <v>187</v>
      </c>
      <c r="M203" s="262" t="s">
        <v>188</v>
      </c>
      <c r="N203" s="262" t="s">
        <v>189</v>
      </c>
      <c r="O203" s="262" t="s">
        <v>190</v>
      </c>
      <c r="P203" s="262" t="s">
        <v>191</v>
      </c>
      <c r="Q203" s="262" t="s">
        <v>192</v>
      </c>
      <c r="R203" s="262" t="s">
        <v>193</v>
      </c>
      <c r="S203" s="262" t="s">
        <v>194</v>
      </c>
      <c r="T203" s="262" t="s">
        <v>195</v>
      </c>
      <c r="U203" s="262" t="s">
        <v>196</v>
      </c>
      <c r="V203" s="262" t="s">
        <v>197</v>
      </c>
      <c r="W203" s="262" t="s">
        <v>198</v>
      </c>
      <c r="X203" s="262" t="s">
        <v>199</v>
      </c>
      <c r="Y203" s="262" t="s">
        <v>200</v>
      </c>
      <c r="Z203" s="262" t="s">
        <v>201</v>
      </c>
      <c r="AA203" s="262" t="s">
        <v>202</v>
      </c>
      <c r="AB203" s="262" t="s">
        <v>203</v>
      </c>
      <c r="AC203" s="262" t="s">
        <v>204</v>
      </c>
      <c r="AD203" s="262" t="s">
        <v>205</v>
      </c>
      <c r="AE203" s="262" t="s">
        <v>206</v>
      </c>
      <c r="AF203" s="262" t="s">
        <v>207</v>
      </c>
      <c r="AG203" s="262" t="s">
        <v>208</v>
      </c>
      <c r="AH203" s="262" t="s">
        <v>209</v>
      </c>
      <c r="AI203" s="262" t="s">
        <v>210</v>
      </c>
      <c r="AJ203" s="262" t="s">
        <v>211</v>
      </c>
      <c r="AK203" s="262" t="s">
        <v>212</v>
      </c>
      <c r="AL203" s="262" t="s">
        <v>213</v>
      </c>
      <c r="AM203" s="262" t="s">
        <v>214</v>
      </c>
      <c r="AN203" s="262" t="s">
        <v>44</v>
      </c>
      <c r="AO203" s="262" t="s">
        <v>215</v>
      </c>
      <c r="AP203" s="262" t="s">
        <v>219</v>
      </c>
      <c r="AQ203" s="262" t="s">
        <v>225</v>
      </c>
      <c r="AR203" s="262" t="s">
        <v>228</v>
      </c>
      <c r="AS203" s="262" t="s">
        <v>232</v>
      </c>
      <c r="AT203" s="262" t="s">
        <v>245</v>
      </c>
      <c r="AU203" s="44"/>
      <c r="AV203" s="262" t="str">
        <f>+'Country (Q)'!AV91</f>
        <v>1Q20</v>
      </c>
      <c r="AW203" s="262" t="str">
        <f>+'Country (Q)'!AW91</f>
        <v>2Q20</v>
      </c>
      <c r="AX203" s="262" t="str">
        <f>+'Country (Q)'!AX91</f>
        <v>3Q20</v>
      </c>
      <c r="AY203" s="262" t="str">
        <f>+'Country (Q)'!AY91</f>
        <v>4Q20</v>
      </c>
      <c r="AZ203" s="262" t="str">
        <f>+'Country (Q)'!AZ91</f>
        <v>1Q21</v>
      </c>
      <c r="BA203" s="262" t="str">
        <f>+'Country (Q)'!BA91</f>
        <v>2Q21</v>
      </c>
      <c r="BB203" s="262" t="str">
        <f>+'Country (Q)'!BB91</f>
        <v>3Q21</v>
      </c>
      <c r="BC203" s="262" t="str">
        <f>+'Country (Q)'!BC91</f>
        <v>4Q21</v>
      </c>
      <c r="BD203" s="262" t="str">
        <f>+'Country (Q)'!BD91</f>
        <v>1Q22</v>
      </c>
      <c r="BE203" s="262" t="str">
        <f>+'Country (Q)'!BE91</f>
        <v>2Q22</v>
      </c>
      <c r="BF203" s="262" t="str">
        <f>+'Country (Q)'!BF91</f>
        <v>3Q22</v>
      </c>
      <c r="BG203" s="262" t="str">
        <f>+'Country (Q)'!BG91</f>
        <v>4Q22</v>
      </c>
      <c r="BH203" s="262" t="str">
        <f>+'Country (Q)'!BH91</f>
        <v>1Q23</v>
      </c>
      <c r="BI203" s="262" t="str">
        <f>+'Country (Q)'!BI91</f>
        <v>2Q23</v>
      </c>
      <c r="BJ203" s="262" t="str">
        <f>+'Country (Q)'!BJ91</f>
        <v>3Q23</v>
      </c>
      <c r="BK203" s="262" t="str">
        <f>+'Country (Q)'!BK91</f>
        <v>4Q23</v>
      </c>
      <c r="BL203" s="262" t="str">
        <f>+'Country (Q)'!BL91</f>
        <v>1Q24</v>
      </c>
      <c r="BM203" s="262" t="str">
        <f>+'Country (Q)'!BM91</f>
        <v>2Q24</v>
      </c>
      <c r="BN203" s="262" t="str">
        <f>+'Country (Q)'!BN91</f>
        <v>3Q24</v>
      </c>
      <c r="BO203" s="262" t="str">
        <f>+'Country (Q)'!BO91</f>
        <v>4Q24</v>
      </c>
      <c r="BP203" s="262" t="str">
        <f>+'Country (Q)'!BP91</f>
        <v>1Q25</v>
      </c>
      <c r="BQ203" s="262" t="str">
        <f>+'Country (Q)'!BQ91</f>
        <v>2Q25</v>
      </c>
      <c r="BR203" s="262" t="str">
        <f>+'Country (Q)'!BR91</f>
        <v>3Q25</v>
      </c>
      <c r="BS203" s="262" t="str">
        <f>+'Country (Q)'!BS91</f>
        <v>4Q25</v>
      </c>
      <c r="BT203" s="262" t="str">
        <f>+'Country (Q)'!BT91</f>
        <v>1Q26</v>
      </c>
    </row>
    <row r="204" spans="1:72">
      <c r="A204" s="249" t="s">
        <v>48</v>
      </c>
      <c r="B204" s="249"/>
      <c r="C204" s="255"/>
      <c r="D204" s="255"/>
      <c r="E204" s="255"/>
      <c r="F204" s="255"/>
      <c r="G204" s="255"/>
      <c r="H204" s="255"/>
      <c r="I204" s="255"/>
      <c r="J204" s="255"/>
      <c r="K204" s="255"/>
      <c r="L204" s="255"/>
      <c r="M204" s="255"/>
      <c r="N204" s="255"/>
      <c r="O204" s="255"/>
      <c r="P204" s="255"/>
      <c r="Q204" s="255"/>
      <c r="R204" s="251"/>
      <c r="S204" s="34">
        <f>+'Country (Q)'!S92</f>
        <v>3114.4879999999998</v>
      </c>
      <c r="T204" s="34">
        <f>+'Country (Q)'!T92</f>
        <v>5425.7620000000006</v>
      </c>
      <c r="U204" s="34">
        <f>+'Country (Q)'!U92</f>
        <v>4045.9830000000002</v>
      </c>
      <c r="V204" s="34">
        <f>+'Country (Q)'!V92</f>
        <v>5130.9890000000014</v>
      </c>
      <c r="W204" s="34">
        <f>+'Country (Q)'!W92</f>
        <v>3137.52</v>
      </c>
      <c r="X204" s="34">
        <f>+'Country (Q)'!X92</f>
        <v>5025.4860000000008</v>
      </c>
      <c r="Y204" s="34">
        <f>+'Country (Q)'!Y92</f>
        <v>3890.1949999999988</v>
      </c>
      <c r="Z204" s="34">
        <f>+'Country (Q)'!Z92</f>
        <v>4899.7960000000003</v>
      </c>
      <c r="AA204" s="34">
        <f>+'Country (Q)'!AA92</f>
        <v>3022.3</v>
      </c>
      <c r="AB204" s="34">
        <f>+'Country (Q)'!AB92</f>
        <v>5384.4960000000001</v>
      </c>
      <c r="AC204" s="34">
        <f>+'Country (Q)'!AC92</f>
        <v>3759.3249999999989</v>
      </c>
      <c r="AD204" s="34">
        <f>+'Country (Q)'!AD92</f>
        <v>5581.4290000000001</v>
      </c>
      <c r="AE204" s="34">
        <f>+'Country (Q)'!AE92</f>
        <v>3511.6030000000001</v>
      </c>
      <c r="AF204" s="34">
        <f>+'Country (Q)'!AF92</f>
        <v>6818.9280000000008</v>
      </c>
      <c r="AG204" s="34">
        <f>+'Country (Q)'!AG92</f>
        <v>4425.5469999999987</v>
      </c>
      <c r="AH204" s="34">
        <f>+'Country (Q)'!AH92</f>
        <v>6109.9080000000013</v>
      </c>
      <c r="AI204" s="34">
        <f>+'Country (Q)'!AI92</f>
        <v>3750.3919999999998</v>
      </c>
      <c r="AJ204" s="34">
        <f>+'Country (Q)'!AJ92</f>
        <v>5945.9519999999993</v>
      </c>
      <c r="AK204" s="34">
        <f>+'Country (Q)'!AK92</f>
        <v>4546.1100000000006</v>
      </c>
      <c r="AL204" s="34">
        <f>+'Country (Q)'!AL92</f>
        <v>5601.3829999999998</v>
      </c>
      <c r="AM204" s="34">
        <f>+'Country (Q)'!AM92</f>
        <v>3804.05</v>
      </c>
      <c r="AN204" s="34">
        <f>+'Country (Q)'!AN92</f>
        <v>5809.5729999999994</v>
      </c>
      <c r="AO204" s="34">
        <f>+'Country (Q)'!AO92</f>
        <v>4937.125</v>
      </c>
      <c r="AP204" s="34">
        <f>+'Country (Q)'!AP92</f>
        <v>5434.719000000001</v>
      </c>
      <c r="AQ204" s="34">
        <f>+'Country (Q)'!AQ92</f>
        <v>2904.962</v>
      </c>
      <c r="AR204" s="34">
        <f>+'Country (Q)'!AR92</f>
        <v>3637.3380000000002</v>
      </c>
      <c r="AS204" s="34">
        <f>+'Country (Q)'!AS92</f>
        <v>4215.0649999999996</v>
      </c>
      <c r="AT204" s="34">
        <f>+'Country (Q)'!AT92</f>
        <v>4068.496000000001</v>
      </c>
      <c r="AU204" s="44"/>
      <c r="AV204" s="34">
        <f>+'Country (Q)'!AV92</f>
        <v>2904.962</v>
      </c>
      <c r="AW204" s="34">
        <f>+'Country (Q)'!AW92</f>
        <v>3637.3380000000002</v>
      </c>
      <c r="AX204" s="34">
        <f>+'Country (Q)'!AX92</f>
        <v>4215.0649999999996</v>
      </c>
      <c r="AY204" s="34">
        <f>+'Country (Q)'!AY92</f>
        <v>4068.496000000001</v>
      </c>
      <c r="AZ204" s="34">
        <f>+'Country (Q)'!AZ92</f>
        <v>2171.6190000000001</v>
      </c>
      <c r="BA204" s="34">
        <f>+'Country (Q)'!BA92</f>
        <v>4417.1970000000001</v>
      </c>
      <c r="BB204" s="34">
        <f>+'Country (Q)'!BB92</f>
        <v>3576.9229999999998</v>
      </c>
      <c r="BC204" s="34">
        <f>+'Country (Q)'!BC92</f>
        <v>5689.0120000000006</v>
      </c>
      <c r="BD204" s="34">
        <f>+'Country (Q)'!BD92</f>
        <v>3584.6570000000002</v>
      </c>
      <c r="BE204" s="34">
        <f>+'Country (Q)'!BE92</f>
        <v>8141.7629999999999</v>
      </c>
      <c r="BF204" s="34">
        <f>+'Country (Q)'!BF92</f>
        <v>5731.9229999999998</v>
      </c>
      <c r="BG204" s="34">
        <f>+'Country (Q)'!BG92</f>
        <v>7015.2219999999998</v>
      </c>
      <c r="BH204" s="34">
        <f>+'Country (Q)'!BH92</f>
        <v>4330.5479999999998</v>
      </c>
      <c r="BI204" s="34">
        <f>+'Country (Q)'!BI92</f>
        <v>7703.9660000000003</v>
      </c>
      <c r="BJ204" s="34">
        <f>+'Country (Q)'!BJ92</f>
        <v>5465.1049999999996</v>
      </c>
      <c r="BK204" s="34">
        <f>+'Country (Q)'!BK92</f>
        <v>7569.9189999999999</v>
      </c>
      <c r="BL204" s="34">
        <f>+'Country (Q)'!BL92</f>
        <v>6151.77</v>
      </c>
      <c r="BM204" s="34">
        <f>+'Country (Q)'!BM92</f>
        <v>10951.232</v>
      </c>
      <c r="BN204" s="34">
        <f>+'Country (Q)'!BN92</f>
        <v>6762.2150000000001</v>
      </c>
      <c r="BO204" s="34">
        <f>+'Country (Q)'!BO92</f>
        <v>9141.6440000000002</v>
      </c>
      <c r="BP204" s="34">
        <f>+'Country (Q)'!BP92</f>
        <v>6365.18</v>
      </c>
      <c r="BQ204" s="34">
        <f>+'Country (Q)'!BQ92</f>
        <v>11591.768</v>
      </c>
      <c r="BR204" s="34">
        <f>+'Country (Q)'!BR92</f>
        <v>7932.4049999999997</v>
      </c>
      <c r="BS204" s="34">
        <f>+'Country (Q)'!BS92</f>
        <v>9838.0820000000003</v>
      </c>
      <c r="BT204" s="34">
        <f>+'Country (Q)'!BT92</f>
        <v>6666.0010000000002</v>
      </c>
    </row>
    <row r="205" spans="1:72">
      <c r="A205" s="253" t="s">
        <v>58</v>
      </c>
      <c r="B205" s="33"/>
      <c r="C205" s="34"/>
      <c r="D205" s="34"/>
      <c r="E205" s="34"/>
      <c r="F205" s="34"/>
      <c r="G205" s="254"/>
      <c r="H205" s="254"/>
      <c r="I205" s="254"/>
      <c r="J205" s="254"/>
      <c r="K205" s="254"/>
      <c r="L205" s="254"/>
      <c r="M205" s="254"/>
      <c r="N205" s="254"/>
      <c r="O205" s="254"/>
      <c r="P205" s="254"/>
      <c r="Q205" s="254"/>
      <c r="R205" s="254"/>
      <c r="S205" s="254"/>
      <c r="T205" s="254"/>
      <c r="U205" s="254"/>
      <c r="V205" s="254"/>
      <c r="W205" s="254">
        <f t="shared" ref="W205" si="3561">+W204/S204-1</f>
        <v>7.3951159869616312E-3</v>
      </c>
      <c r="X205" s="254">
        <f t="shared" ref="X205" si="3562">+X204/T204-1</f>
        <v>-7.3773232220653906E-2</v>
      </c>
      <c r="Y205" s="254">
        <f t="shared" ref="Y205" si="3563">+Y204/U204-1</f>
        <v>-3.8504363463712332E-2</v>
      </c>
      <c r="Z205" s="254">
        <f t="shared" ref="Z205" si="3564">+Z204/V204-1</f>
        <v>-4.5058174944440754E-2</v>
      </c>
      <c r="AA205" s="254">
        <f t="shared" ref="AA205" si="3565">+AA204/W204-1</f>
        <v>-3.6723271883525754E-2</v>
      </c>
      <c r="AB205" s="254">
        <f t="shared" ref="AB205" si="3566">+AB204/X204-1</f>
        <v>7.1437866904812575E-2</v>
      </c>
      <c r="AC205" s="254">
        <f t="shared" ref="AC205" si="3567">+AC204/Y204-1</f>
        <v>-3.3640987148459089E-2</v>
      </c>
      <c r="AD205" s="254">
        <f t="shared" ref="AD205" si="3568">+AD204/Z204-1</f>
        <v>0.13911456721871684</v>
      </c>
      <c r="AE205" s="254">
        <f t="shared" ref="AE205" si="3569">+AE204/AA204-1</f>
        <v>0.16189756145981526</v>
      </c>
      <c r="AF205" s="254">
        <f t="shared" ref="AF205" si="3570">+AF204/AB204-1</f>
        <v>0.26640042076361481</v>
      </c>
      <c r="AG205" s="254">
        <f t="shared" ref="AG205" si="3571">+AG204/AC204-1</f>
        <v>0.17721851662199994</v>
      </c>
      <c r="AH205" s="254">
        <f t="shared" ref="AH205" si="3572">+AH204/AD204-1</f>
        <v>9.4685249960180684E-2</v>
      </c>
      <c r="AI205" s="254">
        <f t="shared" ref="AI205" si="3573">+AI204/AE204-1</f>
        <v>6.7999998860919009E-2</v>
      </c>
      <c r="AJ205" s="254">
        <f t="shared" ref="AJ205" si="3574">+AJ204/AF204-1</f>
        <v>-0.1280224692209686</v>
      </c>
      <c r="AK205" s="254">
        <f t="shared" ref="AK205" si="3575">+AK204/AG204-1</f>
        <v>2.7242508101258833E-2</v>
      </c>
      <c r="AL205" s="254">
        <f t="shared" ref="AL205" si="3576">+AL204/AH204-1</f>
        <v>-8.3229567450115671E-2</v>
      </c>
      <c r="AM205" s="254">
        <f t="shared" ref="AM205" si="3577">+AM204/AI204-1</f>
        <v>1.4307304409779231E-2</v>
      </c>
      <c r="AN205" s="254">
        <f t="shared" ref="AN205" si="3578">+AN204/AJ204-1</f>
        <v>-2.2936444828347113E-2</v>
      </c>
      <c r="AO205" s="254">
        <f t="shared" ref="AO205" si="3579">+AO204/AK204-1</f>
        <v>8.6010897228619543E-2</v>
      </c>
      <c r="AP205" s="254">
        <f t="shared" ref="AP205" si="3580">+AP204/AL204-1</f>
        <v>-2.9754080376221181E-2</v>
      </c>
      <c r="AQ205" s="254">
        <f t="shared" ref="AQ205" si="3581">+AQ204/AM204-1</f>
        <v>-0.23635020570181786</v>
      </c>
      <c r="AR205" s="254">
        <f t="shared" ref="AR205" si="3582">+AR204/AN204-1</f>
        <v>-0.37390613733573874</v>
      </c>
      <c r="AS205" s="254">
        <f t="shared" ref="AS205" si="3583">+AS204/AO204-1</f>
        <v>-0.14625110767906435</v>
      </c>
      <c r="AT205" s="254">
        <f t="shared" ref="AT205" si="3584">+AT204/AP204-1</f>
        <v>-0.25138797424485049</v>
      </c>
      <c r="AU205" s="44"/>
      <c r="AV205" s="34"/>
      <c r="AW205" s="34"/>
      <c r="AX205" s="34"/>
      <c r="AY205" s="34"/>
      <c r="AZ205" s="254">
        <f t="shared" ref="AZ205" si="3585">+AZ204/AV204-1</f>
        <v>-0.25244495452952564</v>
      </c>
      <c r="BA205" s="254">
        <f t="shared" ref="BA205" si="3586">+BA204/AW204-1</f>
        <v>0.21440377550835255</v>
      </c>
      <c r="BB205" s="254">
        <f t="shared" ref="BB205" si="3587">+BB204/AX204-1</f>
        <v>-0.15139553008079354</v>
      </c>
      <c r="BC205" s="254">
        <f t="shared" ref="BC205" si="3588">+BC204/AY204-1</f>
        <v>0.39830836751467835</v>
      </c>
      <c r="BD205" s="254">
        <f t="shared" ref="BD205" si="3589">+BD204/AZ204-1</f>
        <v>0.6506841209254477</v>
      </c>
      <c r="BE205" s="254">
        <f t="shared" ref="BE205" si="3590">+BE204/BA204-1</f>
        <v>0.84319671502086035</v>
      </c>
      <c r="BF205" s="254">
        <f t="shared" ref="BF205" si="3591">+BF204/BB204-1</f>
        <v>0.60247313123598145</v>
      </c>
      <c r="BG205" s="254">
        <f t="shared" ref="BG205" si="3592">+BG204/BC204-1</f>
        <v>0.23311780674746307</v>
      </c>
      <c r="BH205" s="254">
        <f t="shared" ref="BH205" si="3593">+BH204/BD204-1</f>
        <v>0.20807876457914931</v>
      </c>
      <c r="BI205" s="254">
        <f t="shared" ref="BI205" si="3594">+BI204/BE204-1</f>
        <v>-5.377176908735859E-2</v>
      </c>
      <c r="BJ205" s="254">
        <f t="shared" ref="BJ205" si="3595">+BJ204/BF204-1</f>
        <v>-4.6549473885116766E-2</v>
      </c>
      <c r="BK205" s="254">
        <f t="shared" ref="BK205:BT205" si="3596">+BK204/BG204-1</f>
        <v>7.9070484155740139E-2</v>
      </c>
      <c r="BL205" s="254">
        <f t="shared" si="3596"/>
        <v>0.42055231808999705</v>
      </c>
      <c r="BM205" s="254">
        <f t="shared" si="3596"/>
        <v>0.42150575430888448</v>
      </c>
      <c r="BN205" s="254">
        <f t="shared" si="3596"/>
        <v>0.23734402175255576</v>
      </c>
      <c r="BO205" s="254">
        <f t="shared" si="3596"/>
        <v>0.2076277170204861</v>
      </c>
      <c r="BP205" s="254">
        <f t="shared" si="3596"/>
        <v>3.4690828818372488E-2</v>
      </c>
      <c r="BQ205" s="254">
        <f t="shared" si="3596"/>
        <v>5.848985757949432E-2</v>
      </c>
      <c r="BR205" s="254">
        <f t="shared" si="3596"/>
        <v>0.17304832809959447</v>
      </c>
      <c r="BS205" s="254">
        <f t="shared" si="3596"/>
        <v>7.6183014783774095E-2</v>
      </c>
      <c r="BT205" s="254">
        <f t="shared" si="3596"/>
        <v>4.7260407404032589E-2</v>
      </c>
    </row>
    <row r="206" spans="1:72">
      <c r="A206" s="249" t="s">
        <v>49</v>
      </c>
      <c r="B206" s="249"/>
      <c r="C206" s="255"/>
      <c r="D206" s="255"/>
      <c r="E206" s="255"/>
      <c r="F206" s="255"/>
      <c r="G206" s="255"/>
      <c r="H206" s="255"/>
      <c r="I206" s="255"/>
      <c r="J206" s="255"/>
      <c r="K206" s="255"/>
      <c r="L206" s="255"/>
      <c r="M206" s="255"/>
      <c r="N206" s="255"/>
      <c r="O206" s="255"/>
      <c r="P206" s="255"/>
      <c r="Q206" s="255"/>
      <c r="R206" s="251"/>
      <c r="S206" s="34">
        <f>+'Country (Q)'!S93</f>
        <v>-1305.1569999999999</v>
      </c>
      <c r="T206" s="34">
        <f>+'Country (Q)'!T93</f>
        <v>-2229.5529999999999</v>
      </c>
      <c r="U206" s="34">
        <f>+'Country (Q)'!U93</f>
        <v>-1881.8729999999996</v>
      </c>
      <c r="V206" s="34">
        <f>+'Country (Q)'!V93</f>
        <v>-2464.8160000000007</v>
      </c>
      <c r="W206" s="34">
        <f>+'Country (Q)'!W93</f>
        <v>-1142.8309999999999</v>
      </c>
      <c r="X206" s="34">
        <f>+'Country (Q)'!X93</f>
        <v>-2465.1310000000003</v>
      </c>
      <c r="Y206" s="34">
        <f>+'Country (Q)'!Y93</f>
        <v>-1839.212</v>
      </c>
      <c r="Z206" s="34">
        <f>+'Country (Q)'!Z93</f>
        <v>-2251.8530000000001</v>
      </c>
      <c r="AA206" s="34">
        <f>+'Country (Q)'!AA93</f>
        <v>-1345.5419999999999</v>
      </c>
      <c r="AB206" s="34">
        <f>+'Country (Q)'!AB93</f>
        <v>-2297.0840000000003</v>
      </c>
      <c r="AC206" s="34">
        <f>+'Country (Q)'!AC93</f>
        <v>-1643.3739999999998</v>
      </c>
      <c r="AD206" s="34">
        <f>+'Country (Q)'!AD93</f>
        <v>-2539.9960000000001</v>
      </c>
      <c r="AE206" s="34">
        <f>+'Country (Q)'!AE93</f>
        <v>-1566.327</v>
      </c>
      <c r="AF206" s="34">
        <f>+'Country (Q)'!AF93</f>
        <v>-2849.3310000000001</v>
      </c>
      <c r="AG206" s="34">
        <f>+'Country (Q)'!AG93</f>
        <v>-1871.5119999999997</v>
      </c>
      <c r="AH206" s="34">
        <f>+'Country (Q)'!AH93</f>
        <v>-2588.34</v>
      </c>
      <c r="AI206" s="34">
        <f>+'Country (Q)'!AI93</f>
        <v>-1656.653</v>
      </c>
      <c r="AJ206" s="34">
        <f>+'Country (Q)'!AJ93</f>
        <v>-2422.6130000000003</v>
      </c>
      <c r="AK206" s="34">
        <f>+'Country (Q)'!AK93</f>
        <v>-1956.0279999999998</v>
      </c>
      <c r="AL206" s="34">
        <f>+'Country (Q)'!AL93</f>
        <v>-2238.0840000000007</v>
      </c>
      <c r="AM206" s="34">
        <f>+'Country (Q)'!AM93</f>
        <v>-1682.81</v>
      </c>
      <c r="AN206" s="34">
        <f>+'Country (Q)'!AN93</f>
        <v>-2533.6219999999998</v>
      </c>
      <c r="AO206" s="34">
        <f>+'Country (Q)'!AO93</f>
        <v>-2413.9430000000002</v>
      </c>
      <c r="AP206" s="34">
        <f>+'Country (Q)'!AP93</f>
        <v>-2405.6720000000005</v>
      </c>
      <c r="AQ206" s="34">
        <f>+'Country (Q)'!AQ93</f>
        <v>-1300.943</v>
      </c>
      <c r="AR206" s="34">
        <f>+'Country (Q)'!AR93</f>
        <v>-1735.97</v>
      </c>
      <c r="AS206" s="34">
        <f>+'Country (Q)'!AS93</f>
        <v>-2078.73</v>
      </c>
      <c r="AT206" s="34">
        <f>+'Country (Q)'!AT93</f>
        <v>-1945.1019999999999</v>
      </c>
      <c r="AU206" s="44"/>
      <c r="AV206" s="34">
        <f>+'Country (Q)'!AV93</f>
        <v>-1300.943</v>
      </c>
      <c r="AW206" s="34">
        <f>+'Country (Q)'!AW93</f>
        <v>-1735.97</v>
      </c>
      <c r="AX206" s="34">
        <f>+'Country (Q)'!AX93</f>
        <v>-2078.73</v>
      </c>
      <c r="AY206" s="34">
        <f>+'Country (Q)'!AY93</f>
        <v>-1945.1019999999999</v>
      </c>
      <c r="AZ206" s="34">
        <f>+'Country (Q)'!AZ93</f>
        <v>-1030.4780000000001</v>
      </c>
      <c r="BA206" s="34">
        <f>+'Country (Q)'!BA93</f>
        <v>-2065.4960000000001</v>
      </c>
      <c r="BB206" s="34">
        <f>+'Country (Q)'!BB93</f>
        <v>-1647.3670000000002</v>
      </c>
      <c r="BC206" s="34">
        <f>+'Country (Q)'!BC93</f>
        <v>-2514.8969999999999</v>
      </c>
      <c r="BD206" s="34">
        <f>+'Country (Q)'!BD93</f>
        <v>-1594.086</v>
      </c>
      <c r="BE206" s="34">
        <f>+'Country (Q)'!BE93</f>
        <v>-3374.4110000000001</v>
      </c>
      <c r="BF206" s="34">
        <f>+'Country (Q)'!BF93</f>
        <v>-2469.0219999999999</v>
      </c>
      <c r="BG206" s="34">
        <f>+'Country (Q)'!BG93</f>
        <v>-2866.556</v>
      </c>
      <c r="BH206" s="34">
        <f>+'Country (Q)'!BH93</f>
        <v>-1888.796</v>
      </c>
      <c r="BI206" s="34">
        <f>+'Country (Q)'!BI93</f>
        <v>-3152.3209999999999</v>
      </c>
      <c r="BJ206" s="34">
        <f>+'Country (Q)'!BJ93</f>
        <v>-2191.623</v>
      </c>
      <c r="BK206" s="34">
        <f>+'Country (Q)'!BK93</f>
        <v>-3100.8960000000002</v>
      </c>
      <c r="BL206" s="34">
        <f>+'Country (Q)'!BL93</f>
        <v>-2560.0990000000002</v>
      </c>
      <c r="BM206" s="34">
        <f>+'Country (Q)'!BM93</f>
        <v>-4428.9340000000002</v>
      </c>
      <c r="BN206" s="34">
        <f>+'Country (Q)'!BN93</f>
        <v>-2772.02</v>
      </c>
      <c r="BO206" s="34">
        <f>+'Country (Q)'!BO93</f>
        <v>-3666.1750000000002</v>
      </c>
      <c r="BP206" s="34">
        <f>+'Country (Q)'!BP93</f>
        <v>-2777.0540000000001</v>
      </c>
      <c r="BQ206" s="34">
        <f>+'Country (Q)'!BQ93</f>
        <v>-4966.4340000000002</v>
      </c>
      <c r="BR206" s="34">
        <f>+'Country (Q)'!BR93</f>
        <v>-3370.2150000000001</v>
      </c>
      <c r="BS206" s="34">
        <f>+'Country (Q)'!BS93</f>
        <v>-4141.6180000000004</v>
      </c>
      <c r="BT206" s="34">
        <f>+'Country (Q)'!BT93</f>
        <v>-2870.93</v>
      </c>
    </row>
    <row r="207" spans="1:72">
      <c r="A207" s="253" t="s">
        <v>58</v>
      </c>
      <c r="B207" s="33"/>
      <c r="C207" s="34"/>
      <c r="D207" s="34"/>
      <c r="E207" s="34"/>
      <c r="F207" s="34"/>
      <c r="G207" s="254"/>
      <c r="H207" s="254"/>
      <c r="I207" s="254"/>
      <c r="J207" s="254"/>
      <c r="K207" s="254"/>
      <c r="L207" s="254"/>
      <c r="M207" s="254"/>
      <c r="N207" s="254"/>
      <c r="O207" s="254"/>
      <c r="P207" s="254"/>
      <c r="Q207" s="254"/>
      <c r="R207" s="254"/>
      <c r="S207" s="254"/>
      <c r="T207" s="254"/>
      <c r="U207" s="254"/>
      <c r="V207" s="254"/>
      <c r="W207" s="254">
        <f t="shared" ref="W207" si="3597">+W206/S206-1</f>
        <v>-0.12437277660848467</v>
      </c>
      <c r="X207" s="254">
        <f t="shared" ref="X207" si="3598">+X206/T206-1</f>
        <v>0.10566153843393744</v>
      </c>
      <c r="Y207" s="254">
        <f t="shared" ref="Y207" si="3599">+Y206/U206-1</f>
        <v>-2.2669436247823138E-2</v>
      </c>
      <c r="Z207" s="254">
        <f t="shared" ref="Z207" si="3600">+Z206/V206-1</f>
        <v>-8.6401175584709167E-2</v>
      </c>
      <c r="AA207" s="254">
        <f t="shared" ref="AA207" si="3601">+AA206/W206-1</f>
        <v>0.17737618248017428</v>
      </c>
      <c r="AB207" s="254">
        <f t="shared" ref="AB207" si="3602">+AB206/X206-1</f>
        <v>-6.8169602345676594E-2</v>
      </c>
      <c r="AC207" s="254">
        <f t="shared" ref="AC207" si="3603">+AC206/Y206-1</f>
        <v>-0.10647929656831301</v>
      </c>
      <c r="AD207" s="254">
        <f t="shared" ref="AD207" si="3604">+AD206/Z206-1</f>
        <v>0.12795817488974626</v>
      </c>
      <c r="AE207" s="254">
        <f t="shared" ref="AE207" si="3605">+AE206/AA206-1</f>
        <v>0.16408629385035933</v>
      </c>
      <c r="AF207" s="254">
        <f t="shared" ref="AF207" si="3606">+AF206/AB206-1</f>
        <v>0.24041219215318188</v>
      </c>
      <c r="AG207" s="254">
        <f t="shared" ref="AG207" si="3607">+AG206/AC206-1</f>
        <v>0.13882293379352473</v>
      </c>
      <c r="AH207" s="254">
        <f t="shared" ref="AH207" si="3608">+AH206/AD206-1</f>
        <v>1.9033100839528805E-2</v>
      </c>
      <c r="AI207" s="254">
        <f t="shared" ref="AI207" si="3609">+AI206/AE206-1</f>
        <v>5.7667396399347037E-2</v>
      </c>
      <c r="AJ207" s="254">
        <f t="shared" ref="AJ207" si="3610">+AJ206/AF206-1</f>
        <v>-0.14976076840493424</v>
      </c>
      <c r="AK207" s="254">
        <f t="shared" ref="AK207" si="3611">+AK206/AG206-1</f>
        <v>4.5159208169651022E-2</v>
      </c>
      <c r="AL207" s="254">
        <f t="shared" ref="AL207" si="3612">+AL206/AH206-1</f>
        <v>-0.13532070748046987</v>
      </c>
      <c r="AM207" s="254">
        <f t="shared" ref="AM207" si="3613">+AM206/AI206-1</f>
        <v>1.5789063853444141E-2</v>
      </c>
      <c r="AN207" s="254">
        <f t="shared" ref="AN207" si="3614">+AN206/AJ206-1</f>
        <v>4.5822011192047318E-2</v>
      </c>
      <c r="AO207" s="254">
        <f t="shared" ref="AO207" si="3615">+AO206/AK206-1</f>
        <v>0.2341045220211575</v>
      </c>
      <c r="AP207" s="254">
        <f t="shared" ref="AP207" si="3616">+AP206/AL206-1</f>
        <v>7.4880120674648332E-2</v>
      </c>
      <c r="AQ207" s="254">
        <f t="shared" ref="AQ207" si="3617">+AQ206/AM206-1</f>
        <v>-0.22692223126793876</v>
      </c>
      <c r="AR207" s="254">
        <f t="shared" ref="AR207" si="3618">+AR206/AN206-1</f>
        <v>-0.31482675789837622</v>
      </c>
      <c r="AS207" s="254">
        <f t="shared" ref="AS207" si="3619">+AS206/AO206-1</f>
        <v>-0.13886533360564035</v>
      </c>
      <c r="AT207" s="254">
        <f t="shared" ref="AT207" si="3620">+AT206/AP206-1</f>
        <v>-0.1914517024764808</v>
      </c>
      <c r="AU207" s="44"/>
      <c r="AV207" s="34"/>
      <c r="AW207" s="34"/>
      <c r="AX207" s="34"/>
      <c r="AY207" s="34"/>
      <c r="AZ207" s="254">
        <f t="shared" ref="AZ207" si="3621">+AZ206/AV206-1</f>
        <v>-0.20789919312375704</v>
      </c>
      <c r="BA207" s="254">
        <f t="shared" ref="BA207" si="3622">+BA206/AW206-1</f>
        <v>0.1898224047650594</v>
      </c>
      <c r="BB207" s="254">
        <f t="shared" ref="BB207" si="3623">+BB206/AX206-1</f>
        <v>-0.20751276019492659</v>
      </c>
      <c r="BC207" s="254">
        <f t="shared" ref="BC207" si="3624">+BC206/AY206-1</f>
        <v>0.29293836518599026</v>
      </c>
      <c r="BD207" s="254">
        <f t="shared" ref="BD207" si="3625">+BD206/AZ206-1</f>
        <v>0.54693841110630204</v>
      </c>
      <c r="BE207" s="254">
        <f t="shared" ref="BE207" si="3626">+BE206/BA206-1</f>
        <v>0.63370493092216096</v>
      </c>
      <c r="BF207" s="254">
        <f t="shared" ref="BF207" si="3627">+BF206/BB206-1</f>
        <v>0.49876864111032915</v>
      </c>
      <c r="BG207" s="254">
        <f t="shared" ref="BG207" si="3628">+BG206/BC206-1</f>
        <v>0.13983037873916904</v>
      </c>
      <c r="BH207" s="254">
        <f t="shared" ref="BH207" si="3629">+BH206/BD206-1</f>
        <v>0.18487710198822405</v>
      </c>
      <c r="BI207" s="254">
        <f t="shared" ref="BI207" si="3630">+BI206/BE206-1</f>
        <v>-6.5815930543137835E-2</v>
      </c>
      <c r="BJ207" s="254">
        <f t="shared" ref="BJ207" si="3631">+BJ206/BF206-1</f>
        <v>-0.11235177329323109</v>
      </c>
      <c r="BK207" s="254">
        <f t="shared" ref="BK207:BT207" si="3632">+BK206/BG206-1</f>
        <v>8.1749667545305327E-2</v>
      </c>
      <c r="BL207" s="254">
        <f t="shared" si="3632"/>
        <v>0.3554131838483352</v>
      </c>
      <c r="BM207" s="254">
        <f t="shared" si="3632"/>
        <v>0.40497557196744882</v>
      </c>
      <c r="BN207" s="254">
        <f t="shared" si="3632"/>
        <v>0.26482520031958057</v>
      </c>
      <c r="BO207" s="254">
        <f t="shared" si="3632"/>
        <v>0.18229537527217943</v>
      </c>
      <c r="BP207" s="254">
        <f t="shared" si="3632"/>
        <v>8.4744769635861639E-2</v>
      </c>
      <c r="BQ207" s="254">
        <f t="shared" si="3632"/>
        <v>0.12136103179681612</v>
      </c>
      <c r="BR207" s="254">
        <f t="shared" si="3632"/>
        <v>0.21579750506850615</v>
      </c>
      <c r="BS207" s="254">
        <f t="shared" si="3632"/>
        <v>0.12968366212742177</v>
      </c>
      <c r="BT207" s="254">
        <f t="shared" si="3632"/>
        <v>3.3804168014017533E-2</v>
      </c>
    </row>
    <row r="208" spans="1:72">
      <c r="A208" s="249" t="s">
        <v>46</v>
      </c>
      <c r="B208" s="249"/>
      <c r="C208" s="255"/>
      <c r="D208" s="255"/>
      <c r="E208" s="255"/>
      <c r="F208" s="255"/>
      <c r="G208" s="255"/>
      <c r="H208" s="255"/>
      <c r="I208" s="255"/>
      <c r="J208" s="255"/>
      <c r="K208" s="255"/>
      <c r="L208" s="255"/>
      <c r="M208" s="255"/>
      <c r="N208" s="255"/>
      <c r="O208" s="255"/>
      <c r="P208" s="255"/>
      <c r="Q208" s="255"/>
      <c r="R208" s="251"/>
      <c r="S208" s="34">
        <f>+'Country (Q)'!S94</f>
        <v>1809.3309999999999</v>
      </c>
      <c r="T208" s="34">
        <f>+'Country (Q)'!T94</f>
        <v>3196.2089999999998</v>
      </c>
      <c r="U208" s="34">
        <f>+'Country (Q)'!U94</f>
        <v>2164.1100000000006</v>
      </c>
      <c r="V208" s="34">
        <f>+'Country (Q)'!V94</f>
        <v>2666.1729999999998</v>
      </c>
      <c r="W208" s="34">
        <f>+'Country (Q)'!W94</f>
        <v>1994.6890000000001</v>
      </c>
      <c r="X208" s="34">
        <f>+'Country (Q)'!X94</f>
        <v>2560.3549999999996</v>
      </c>
      <c r="Y208" s="34">
        <f>+'Country (Q)'!Y94</f>
        <v>2050.9829999999993</v>
      </c>
      <c r="Z208" s="34">
        <f>+'Country (Q)'!Z94</f>
        <v>2647.9430000000002</v>
      </c>
      <c r="AA208" s="34">
        <f>+'Country (Q)'!AA94</f>
        <v>1676.7580000000003</v>
      </c>
      <c r="AB208" s="34">
        <f>+'Country (Q)'!AB94</f>
        <v>3087.4119999999998</v>
      </c>
      <c r="AC208" s="34">
        <f>+'Country (Q)'!AC94</f>
        <v>2115.9509999999991</v>
      </c>
      <c r="AD208" s="34">
        <f>+'Country (Q)'!AD94</f>
        <v>3041.4330000000009</v>
      </c>
      <c r="AE208" s="34">
        <f>+'Country (Q)'!AE94</f>
        <v>1945.2760000000001</v>
      </c>
      <c r="AF208" s="34">
        <f>+'Country (Q)'!AF94</f>
        <v>3969.5970000000007</v>
      </c>
      <c r="AG208" s="34">
        <f>+'Country (Q)'!AG94</f>
        <v>2554.0349999999989</v>
      </c>
      <c r="AH208" s="34">
        <f>+'Country (Q)'!AH94</f>
        <v>3521.5680000000011</v>
      </c>
      <c r="AI208" s="34">
        <f>+'Country (Q)'!AI94</f>
        <v>2093.7389999999996</v>
      </c>
      <c r="AJ208" s="34">
        <f>+'Country (Q)'!AJ94</f>
        <v>3523.3389999999999</v>
      </c>
      <c r="AK208" s="34">
        <f>+'Country (Q)'!AK94</f>
        <v>2590.0820000000003</v>
      </c>
      <c r="AL208" s="34">
        <f>+'Country (Q)'!AL94</f>
        <v>3363.2989999999991</v>
      </c>
      <c r="AM208" s="34">
        <f>+'Country (Q)'!AM94</f>
        <v>2121.2400000000002</v>
      </c>
      <c r="AN208" s="34">
        <f>+'Country (Q)'!AN94</f>
        <v>3275.9509999999996</v>
      </c>
      <c r="AO208" s="34">
        <f>+'Country (Q)'!AO94</f>
        <v>2523.1819999999998</v>
      </c>
      <c r="AP208" s="34">
        <f>+'Country (Q)'!AP94</f>
        <v>3029.0470000000005</v>
      </c>
      <c r="AQ208" s="34">
        <f>+'Country (Q)'!AQ94</f>
        <v>1604.019</v>
      </c>
      <c r="AR208" s="34">
        <f>+'Country (Q)'!AR94</f>
        <v>1901.3680000000002</v>
      </c>
      <c r="AS208" s="34">
        <f>+'Country (Q)'!AS94</f>
        <v>2136.3349999999996</v>
      </c>
      <c r="AT208" s="34">
        <f>+'Country (Q)'!AT94</f>
        <v>2123.3940000000011</v>
      </c>
      <c r="AU208" s="44"/>
      <c r="AV208" s="34">
        <f>+'Country (Q)'!AV94</f>
        <v>1604.019</v>
      </c>
      <c r="AW208" s="34">
        <f>+'Country (Q)'!AW94</f>
        <v>1901.3680000000002</v>
      </c>
      <c r="AX208" s="34">
        <f>+'Country (Q)'!AX94</f>
        <v>2136.3349999999996</v>
      </c>
      <c r="AY208" s="34">
        <f>+'Country (Q)'!AY94</f>
        <v>2123.3940000000011</v>
      </c>
      <c r="AZ208" s="34">
        <f>+'Country (Q)'!AZ94</f>
        <v>1141.1410000000001</v>
      </c>
      <c r="BA208" s="34">
        <f>+'Country (Q)'!BA94</f>
        <v>2351.7009999999996</v>
      </c>
      <c r="BB208" s="34">
        <f>+'Country (Q)'!BB94</f>
        <v>1929.5559999999996</v>
      </c>
      <c r="BC208" s="34">
        <f>+'Country (Q)'!BC94</f>
        <v>3174.1149999999998</v>
      </c>
      <c r="BD208" s="34">
        <f>+'Country (Q)'!BD94</f>
        <v>1990.5710000000001</v>
      </c>
      <c r="BE208" s="34">
        <f>+'Country (Q)'!BE94</f>
        <v>4767.3519999999999</v>
      </c>
      <c r="BF208" s="34">
        <f>+'Country (Q)'!BF94</f>
        <v>3262.9009999999998</v>
      </c>
      <c r="BG208" s="34">
        <f>+'Country (Q)'!BG94</f>
        <v>4148.6659999999993</v>
      </c>
      <c r="BH208" s="34">
        <f>+'Country (Q)'!BH94</f>
        <v>2441.7519999999995</v>
      </c>
      <c r="BI208" s="34">
        <f>+'Country (Q)'!BI94</f>
        <v>4551.6450000000004</v>
      </c>
      <c r="BJ208" s="34">
        <f>+'Country (Q)'!BJ94</f>
        <v>3273.4819999999995</v>
      </c>
      <c r="BK208" s="34">
        <f>+'Country (Q)'!BK94</f>
        <v>4469.0229999999992</v>
      </c>
      <c r="BL208" s="34">
        <f>+'Country (Q)'!BL94</f>
        <v>3591.6710000000003</v>
      </c>
      <c r="BM208" s="34">
        <f>+'Country (Q)'!BM94</f>
        <v>6522.2979999999998</v>
      </c>
      <c r="BN208" s="34">
        <f>+'Country (Q)'!BN94</f>
        <v>3990.1950000000002</v>
      </c>
      <c r="BO208" s="34">
        <f>+'Country (Q)'!BO94</f>
        <v>5475.4690000000001</v>
      </c>
      <c r="BP208" s="34">
        <f>+'Country (Q)'!BP94</f>
        <v>3588.1260000000002</v>
      </c>
      <c r="BQ208" s="34">
        <f>+'Country (Q)'!BQ94</f>
        <v>6625.3339999999998</v>
      </c>
      <c r="BR208" s="34">
        <f>+'Country (Q)'!BR94</f>
        <v>4562.1899999999996</v>
      </c>
      <c r="BS208" s="34">
        <f>+'Country (Q)'!BS94</f>
        <v>5696.4639999999999</v>
      </c>
      <c r="BT208" s="34">
        <f>+'Country (Q)'!BT94</f>
        <v>3795.0710000000004</v>
      </c>
    </row>
    <row r="209" spans="1:72">
      <c r="A209" s="253" t="s">
        <v>58</v>
      </c>
      <c r="B209" s="33"/>
      <c r="C209" s="34"/>
      <c r="D209" s="34"/>
      <c r="E209" s="34"/>
      <c r="F209" s="34"/>
      <c r="G209" s="254"/>
      <c r="H209" s="254"/>
      <c r="I209" s="254"/>
      <c r="J209" s="254"/>
      <c r="K209" s="254"/>
      <c r="L209" s="254"/>
      <c r="M209" s="254"/>
      <c r="N209" s="254"/>
      <c r="O209" s="254"/>
      <c r="P209" s="254"/>
      <c r="Q209" s="254"/>
      <c r="R209" s="254"/>
      <c r="S209" s="254"/>
      <c r="T209" s="254"/>
      <c r="U209" s="254"/>
      <c r="V209" s="254"/>
      <c r="W209" s="254">
        <f t="shared" ref="W209" si="3633">+W208/S208-1</f>
        <v>0.10244560005880632</v>
      </c>
      <c r="X209" s="254">
        <f t="shared" ref="X209" si="3634">+X208/T208-1</f>
        <v>-0.19894005679853866</v>
      </c>
      <c r="Y209" s="254">
        <f t="shared" ref="Y209" si="3635">+Y208/U208-1</f>
        <v>-5.2274145029597041E-2</v>
      </c>
      <c r="Z209" s="254">
        <f t="shared" ref="Z209" si="3636">+Z208/V208-1</f>
        <v>-6.8375157951113819E-3</v>
      </c>
      <c r="AA209" s="254">
        <f t="shared" ref="AA209" si="3637">+AA208/W208-1</f>
        <v>-0.15938875684379861</v>
      </c>
      <c r="AB209" s="254">
        <f t="shared" ref="AB209" si="3638">+AB208/X208-1</f>
        <v>0.20585309459039869</v>
      </c>
      <c r="AC209" s="254">
        <f t="shared" ref="AC209" si="3639">+AC208/Y208-1</f>
        <v>3.1676518040373747E-2</v>
      </c>
      <c r="AD209" s="254">
        <f t="shared" ref="AD209" si="3640">+AD208/Z208-1</f>
        <v>0.14860214136029382</v>
      </c>
      <c r="AE209" s="254">
        <f t="shared" ref="AE209" si="3641">+AE208/AA208-1</f>
        <v>0.16014117720028764</v>
      </c>
      <c r="AF209" s="254">
        <f t="shared" ref="AF209" si="3642">+AF208/AB208-1</f>
        <v>0.28573607927934486</v>
      </c>
      <c r="AG209" s="254">
        <f t="shared" ref="AG209" si="3643">+AG208/AC208-1</f>
        <v>0.20703882084225955</v>
      </c>
      <c r="AH209" s="254">
        <f t="shared" ref="AH209" si="3644">+AH208/AD208-1</f>
        <v>0.15786473021105518</v>
      </c>
      <c r="AI209" s="254">
        <f t="shared" ref="AI209" si="3645">+AI208/AE208-1</f>
        <v>7.6319761308934808E-2</v>
      </c>
      <c r="AJ209" s="254">
        <f t="shared" ref="AJ209" si="3646">+AJ208/AF208-1</f>
        <v>-0.11241896847463373</v>
      </c>
      <c r="AK209" s="254">
        <f t="shared" ref="AK209" si="3647">+AK208/AG208-1</f>
        <v>1.4113745504662711E-2</v>
      </c>
      <c r="AL209" s="254">
        <f t="shared" ref="AL209" si="3648">+AL208/AH208-1</f>
        <v>-4.4942764132341662E-2</v>
      </c>
      <c r="AM209" s="254">
        <f t="shared" ref="AM209" si="3649">+AM208/AI208-1</f>
        <v>1.3134874977253963E-2</v>
      </c>
      <c r="AN209" s="254">
        <f t="shared" ref="AN209" si="3650">+AN208/AJ208-1</f>
        <v>-7.0214078179817618E-2</v>
      </c>
      <c r="AO209" s="254">
        <f t="shared" ref="AO209" si="3651">+AO208/AK208-1</f>
        <v>-2.5829298068555606E-2</v>
      </c>
      <c r="AP209" s="254">
        <f t="shared" ref="AP209" si="3652">+AP208/AL208-1</f>
        <v>-9.9382183980668559E-2</v>
      </c>
      <c r="AQ209" s="254">
        <f t="shared" ref="AQ209" si="3653">+AQ208/AM208-1</f>
        <v>-0.24382955252588112</v>
      </c>
      <c r="AR209" s="254">
        <f t="shared" ref="AR209" si="3654">+AR208/AN208-1</f>
        <v>-0.41959815638268083</v>
      </c>
      <c r="AS209" s="254">
        <f t="shared" ref="AS209" si="3655">+AS208/AO208-1</f>
        <v>-0.15331712100038775</v>
      </c>
      <c r="AT209" s="254">
        <f t="shared" ref="AT209" si="3656">+AT208/AP208-1</f>
        <v>-0.29898941812391788</v>
      </c>
      <c r="AU209" s="44"/>
      <c r="AV209" s="34"/>
      <c r="AW209" s="34"/>
      <c r="AX209" s="34"/>
      <c r="AY209" s="34"/>
      <c r="AZ209" s="254">
        <f t="shared" ref="AZ209" si="3657">+AZ208/AV208-1</f>
        <v>-0.28857388846391463</v>
      </c>
      <c r="BA209" s="254">
        <f t="shared" ref="BA209" si="3658">+BA208/AW208-1</f>
        <v>0.23684683869719025</v>
      </c>
      <c r="BB209" s="254">
        <f t="shared" ref="BB209" si="3659">+BB208/AX208-1</f>
        <v>-9.6791467630310768E-2</v>
      </c>
      <c r="BC209" s="254">
        <f t="shared" ref="BC209" si="3660">+BC208/AY208-1</f>
        <v>0.49483091691885628</v>
      </c>
      <c r="BD209" s="254">
        <f t="shared" ref="BD209" si="3661">+BD208/AZ208-1</f>
        <v>0.74436901311932524</v>
      </c>
      <c r="BE209" s="254">
        <f t="shared" ref="BE209" si="3662">+BE208/BA208-1</f>
        <v>1.0271930827941138</v>
      </c>
      <c r="BF209" s="254">
        <f t="shared" ref="BF209" si="3663">+BF208/BB208-1</f>
        <v>0.6910113000089142</v>
      </c>
      <c r="BG209" s="254">
        <f t="shared" ref="BG209" si="3664">+BG208/BC208-1</f>
        <v>0.307030778657988</v>
      </c>
      <c r="BH209" s="254">
        <f t="shared" ref="BH209" si="3665">+BH208/BD208-1</f>
        <v>0.22665908425270898</v>
      </c>
      <c r="BI209" s="254">
        <f t="shared" ref="BI209" si="3666">+BI208/BE208-1</f>
        <v>-4.5246711381915827E-2</v>
      </c>
      <c r="BJ209" s="254">
        <f t="shared" ref="BJ209" si="3667">+BJ208/BF208-1</f>
        <v>3.2428198097336214E-3</v>
      </c>
      <c r="BK209" s="254">
        <f t="shared" ref="BK209:BT209" si="3668">+BK208/BG208-1</f>
        <v>7.7219279643143235E-2</v>
      </c>
      <c r="BL209" s="254">
        <f t="shared" si="3668"/>
        <v>0.47094012823579168</v>
      </c>
      <c r="BM209" s="254">
        <f t="shared" si="3668"/>
        <v>0.43295401992027038</v>
      </c>
      <c r="BN209" s="254">
        <f t="shared" si="3668"/>
        <v>0.21894514770510454</v>
      </c>
      <c r="BO209" s="254">
        <f t="shared" si="3668"/>
        <v>0.22520492734094244</v>
      </c>
      <c r="BP209" s="254">
        <f t="shared" si="3668"/>
        <v>-9.870057697378698E-4</v>
      </c>
      <c r="BQ209" s="254">
        <f t="shared" si="3668"/>
        <v>1.5797499592934861E-2</v>
      </c>
      <c r="BR209" s="254">
        <f t="shared" si="3668"/>
        <v>0.14335013702337851</v>
      </c>
      <c r="BS209" s="254">
        <f t="shared" si="3668"/>
        <v>4.0360926159932475E-2</v>
      </c>
      <c r="BT209" s="254">
        <f t="shared" si="3668"/>
        <v>5.7674953443664023E-2</v>
      </c>
    </row>
    <row r="210" spans="1:72">
      <c r="A210" s="244" t="s">
        <v>364</v>
      </c>
      <c r="B210" s="34"/>
      <c r="C210" s="247"/>
      <c r="D210" s="247"/>
      <c r="E210" s="247"/>
      <c r="F210" s="247"/>
      <c r="G210" s="247"/>
      <c r="H210" s="247"/>
      <c r="I210" s="247"/>
      <c r="J210" s="247"/>
      <c r="K210" s="247"/>
      <c r="L210" s="247"/>
      <c r="M210" s="247"/>
      <c r="N210" s="247"/>
      <c r="O210" s="247"/>
      <c r="P210" s="247"/>
      <c r="Q210" s="247"/>
      <c r="R210" s="247"/>
      <c r="S210" s="247">
        <f t="shared" ref="S210:AT210" si="3669">+S208/S204</f>
        <v>0.58094010957820352</v>
      </c>
      <c r="T210" s="247">
        <f t="shared" si="3669"/>
        <v>0.58908020661429661</v>
      </c>
      <c r="U210" s="247">
        <f t="shared" si="3669"/>
        <v>0.5348786685460617</v>
      </c>
      <c r="V210" s="247">
        <f t="shared" si="3669"/>
        <v>0.51962165578604813</v>
      </c>
      <c r="W210" s="247">
        <f t="shared" si="3669"/>
        <v>0.63575339758790383</v>
      </c>
      <c r="X210" s="247">
        <f t="shared" si="3669"/>
        <v>0.50947410857377762</v>
      </c>
      <c r="Y210" s="247">
        <f t="shared" si="3669"/>
        <v>0.52721855845272536</v>
      </c>
      <c r="Z210" s="247">
        <f t="shared" si="3669"/>
        <v>0.54041902969021571</v>
      </c>
      <c r="AA210" s="247">
        <f t="shared" si="3669"/>
        <v>0.55479535453131723</v>
      </c>
      <c r="AB210" s="247">
        <f t="shared" si="3669"/>
        <v>0.57338922714400753</v>
      </c>
      <c r="AC210" s="247">
        <f t="shared" si="3669"/>
        <v>0.56285396979510938</v>
      </c>
      <c r="AD210" s="247">
        <f t="shared" si="3669"/>
        <v>0.5449201270857339</v>
      </c>
      <c r="AE210" s="247">
        <f t="shared" si="3669"/>
        <v>0.55395669726902497</v>
      </c>
      <c r="AF210" s="247">
        <f t="shared" si="3669"/>
        <v>0.58214385017703663</v>
      </c>
      <c r="AG210" s="247">
        <f t="shared" si="3669"/>
        <v>0.577111710710563</v>
      </c>
      <c r="AH210" s="247">
        <f t="shared" si="3669"/>
        <v>0.57637005336250569</v>
      </c>
      <c r="AI210" s="247">
        <f t="shared" si="3669"/>
        <v>0.55827204196254676</v>
      </c>
      <c r="AJ210" s="247">
        <f t="shared" si="3669"/>
        <v>0.59256095575611778</v>
      </c>
      <c r="AK210" s="247">
        <f t="shared" si="3669"/>
        <v>0.5697358840855149</v>
      </c>
      <c r="AL210" s="247">
        <f t="shared" si="3669"/>
        <v>0.60044081970470498</v>
      </c>
      <c r="AM210" s="247">
        <f t="shared" si="3669"/>
        <v>0.55762673992192535</v>
      </c>
      <c r="AN210" s="247">
        <f t="shared" si="3669"/>
        <v>0.56388843035451996</v>
      </c>
      <c r="AO210" s="247">
        <f t="shared" si="3669"/>
        <v>0.51106301744436278</v>
      </c>
      <c r="AP210" s="247">
        <f t="shared" si="3669"/>
        <v>0.55735117123810818</v>
      </c>
      <c r="AQ210" s="247">
        <f t="shared" si="3669"/>
        <v>0.55216522625769282</v>
      </c>
      <c r="AR210" s="247">
        <f t="shared" si="3669"/>
        <v>0.52273613285320197</v>
      </c>
      <c r="AS210" s="247">
        <f t="shared" si="3669"/>
        <v>0.50683322795733865</v>
      </c>
      <c r="AT210" s="247">
        <f t="shared" si="3669"/>
        <v>0.52191129105202527</v>
      </c>
      <c r="AU210" s="44"/>
      <c r="AV210" s="247">
        <f t="shared" ref="AV210:BK210" si="3670">+AV208/AV204</f>
        <v>0.55216522625769282</v>
      </c>
      <c r="AW210" s="247">
        <f t="shared" si="3670"/>
        <v>0.52273613285320197</v>
      </c>
      <c r="AX210" s="247">
        <f t="shared" si="3670"/>
        <v>0.50683322795733865</v>
      </c>
      <c r="AY210" s="247">
        <f t="shared" si="3670"/>
        <v>0.52191129105202527</v>
      </c>
      <c r="AZ210" s="247">
        <f t="shared" si="3670"/>
        <v>0.52547937736776107</v>
      </c>
      <c r="BA210" s="247">
        <f t="shared" si="3670"/>
        <v>0.53239667599158458</v>
      </c>
      <c r="BB210" s="247">
        <f t="shared" si="3670"/>
        <v>0.53944577504184454</v>
      </c>
      <c r="BC210" s="247">
        <f t="shared" si="3670"/>
        <v>0.55793782822043603</v>
      </c>
      <c r="BD210" s="247">
        <f t="shared" si="3670"/>
        <v>0.55530305967907112</v>
      </c>
      <c r="BE210" s="247">
        <f t="shared" si="3670"/>
        <v>0.5855429591846385</v>
      </c>
      <c r="BF210" s="247">
        <f t="shared" si="3670"/>
        <v>0.5692506685801606</v>
      </c>
      <c r="BG210" s="247">
        <f t="shared" si="3670"/>
        <v>0.59138057213299866</v>
      </c>
      <c r="BH210" s="247">
        <f t="shared" si="3670"/>
        <v>0.56384365211977783</v>
      </c>
      <c r="BI210" s="247">
        <f t="shared" si="3670"/>
        <v>0.59081841742292218</v>
      </c>
      <c r="BJ210" s="247">
        <f t="shared" si="3670"/>
        <v>0.59897879363708473</v>
      </c>
      <c r="BK210" s="247">
        <f t="shared" si="3670"/>
        <v>0.59036602637359781</v>
      </c>
      <c r="BL210" s="247">
        <f t="shared" ref="BL210:BM210" si="3671">+BL208/BL204</f>
        <v>0.58384351170476134</v>
      </c>
      <c r="BM210" s="247">
        <f t="shared" si="3671"/>
        <v>0.59557664379678921</v>
      </c>
      <c r="BN210" s="247">
        <f t="shared" ref="BN210:BP210" si="3672">+BN208/BN204</f>
        <v>0.59007218788518256</v>
      </c>
      <c r="BO210" s="247">
        <f t="shared" si="3672"/>
        <v>0.59895889623354392</v>
      </c>
      <c r="BP210" s="247">
        <f t="shared" si="3672"/>
        <v>0.56371163109291489</v>
      </c>
      <c r="BQ210" s="247">
        <f t="shared" ref="BQ210:BR210" si="3673">+BQ208/BQ204</f>
        <v>0.57155508978440561</v>
      </c>
      <c r="BR210" s="247">
        <f t="shared" si="3673"/>
        <v>0.57513326664485731</v>
      </c>
      <c r="BS210" s="247">
        <f t="shared" ref="BS210:BT210" si="3674">+BS208/BS204</f>
        <v>0.57902180526651437</v>
      </c>
      <c r="BT210" s="247">
        <f t="shared" si="3674"/>
        <v>0.56931749635201079</v>
      </c>
    </row>
    <row r="211" spans="1:72">
      <c r="A211" s="244" t="s">
        <v>370</v>
      </c>
      <c r="B211" s="34"/>
      <c r="C211" s="247"/>
      <c r="D211" s="247"/>
      <c r="E211" s="247"/>
      <c r="F211" s="247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>
        <f t="shared" ref="W211" si="3675">+(W210-S210)*10000</f>
        <v>548.13288009700307</v>
      </c>
      <c r="X211" s="248">
        <f t="shared" ref="X211" si="3676">+(X210-T210)*10000</f>
        <v>-796.06098040518987</v>
      </c>
      <c r="Y211" s="248">
        <f t="shared" ref="Y211" si="3677">+(Y210-U210)*10000</f>
        <v>-76.601100933363369</v>
      </c>
      <c r="Z211" s="248">
        <f t="shared" ref="Z211" si="3678">+(Z210-V210)*10000</f>
        <v>207.97373904167583</v>
      </c>
      <c r="AA211" s="248">
        <f t="shared" ref="AA211" si="3679">+(AA210-W210)*10000</f>
        <v>-809.58043056586598</v>
      </c>
      <c r="AB211" s="248">
        <f t="shared" ref="AB211" si="3680">+(AB210-X210)*10000</f>
        <v>639.15118570229913</v>
      </c>
      <c r="AC211" s="248">
        <f t="shared" ref="AC211" si="3681">+(AC210-Y210)*10000</f>
        <v>356.35411342384015</v>
      </c>
      <c r="AD211" s="248">
        <f t="shared" ref="AD211" si="3682">+(AD210-Z210)*10000</f>
        <v>45.010973955181832</v>
      </c>
      <c r="AE211" s="248">
        <f t="shared" ref="AE211" si="3683">+(AE210-AA210)*10000</f>
        <v>-8.3865726229226389</v>
      </c>
      <c r="AF211" s="248">
        <f t="shared" ref="AF211" si="3684">+(AF210-AB210)*10000</f>
        <v>87.546230330290967</v>
      </c>
      <c r="AG211" s="248">
        <f t="shared" ref="AG211" si="3685">+(AG210-AC210)*10000</f>
        <v>142.57740915453621</v>
      </c>
      <c r="AH211" s="248">
        <f t="shared" ref="AH211" si="3686">+(AH210-AD210)*10000</f>
        <v>314.49926276771788</v>
      </c>
      <c r="AI211" s="248">
        <f t="shared" ref="AI211" si="3687">+(AI210-AE210)*10000</f>
        <v>43.153446935217943</v>
      </c>
      <c r="AJ211" s="248">
        <f t="shared" ref="AJ211" si="3688">+(AJ210-AF210)*10000</f>
        <v>104.17105579081154</v>
      </c>
      <c r="AK211" s="248">
        <f t="shared" ref="AK211" si="3689">+(AK210-AG210)*10000</f>
        <v>-73.758266250480986</v>
      </c>
      <c r="AL211" s="248">
        <f t="shared" ref="AL211" si="3690">+(AL210-AH210)*10000</f>
        <v>240.70766342199289</v>
      </c>
      <c r="AM211" s="248">
        <f t="shared" ref="AM211" si="3691">+(AM210-AI210)*10000</f>
        <v>-6.4530204062140939</v>
      </c>
      <c r="AN211" s="248">
        <f t="shared" ref="AN211" si="3692">+(AN210-AJ210)*10000</f>
        <v>-286.72525401597812</v>
      </c>
      <c r="AO211" s="248">
        <f t="shared" ref="AO211" si="3693">+(AO210-AK210)*10000</f>
        <v>-586.7286664115212</v>
      </c>
      <c r="AP211" s="248">
        <f t="shared" ref="AP211" si="3694">+(AP210-AL210)*10000</f>
        <v>-430.89648466596799</v>
      </c>
      <c r="AQ211" s="248">
        <f t="shared" ref="AQ211" si="3695">+(AQ210-AM210)*10000</f>
        <v>-54.615136642325311</v>
      </c>
      <c r="AR211" s="248">
        <f t="shared" ref="AR211" si="3696">+(AR210-AN210)*10000</f>
        <v>-411.52297501317992</v>
      </c>
      <c r="AS211" s="248">
        <f t="shared" ref="AS211" si="3697">+(AS210-AO210)*10000</f>
        <v>-42.297894870241272</v>
      </c>
      <c r="AT211" s="248">
        <f t="shared" ref="AT211" si="3698">+(AT210-AP210)*10000</f>
        <v>-354.39880186082905</v>
      </c>
      <c r="AU211" s="44"/>
      <c r="AV211" s="247"/>
      <c r="AW211" s="247"/>
      <c r="AX211" s="247"/>
      <c r="AY211" s="247"/>
      <c r="AZ211" s="248">
        <f t="shared" ref="AZ211" si="3699">+(AZ210-AV210)*10000</f>
        <v>-266.85848889931754</v>
      </c>
      <c r="BA211" s="248">
        <f t="shared" ref="BA211" si="3700">+(BA210-AW210)*10000</f>
        <v>96.605431383826044</v>
      </c>
      <c r="BB211" s="248">
        <f t="shared" ref="BB211" si="3701">+(BB210-AX210)*10000</f>
        <v>326.12547084505894</v>
      </c>
      <c r="BC211" s="248">
        <f t="shared" ref="BC211" si="3702">+(BC210-AY210)*10000</f>
        <v>360.26537168410755</v>
      </c>
      <c r="BD211" s="248">
        <f t="shared" ref="BD211" si="3703">+(BD210-AZ210)*10000</f>
        <v>298.23682311310051</v>
      </c>
      <c r="BE211" s="248">
        <f t="shared" ref="BE211" si="3704">+(BE210-BA210)*10000</f>
        <v>531.46283193053921</v>
      </c>
      <c r="BF211" s="248">
        <f t="shared" ref="BF211" si="3705">+(BF210-BB210)*10000</f>
        <v>298.0489353831606</v>
      </c>
      <c r="BG211" s="248">
        <f t="shared" ref="BG211" si="3706">+(BG210-BC210)*10000</f>
        <v>334.42743912562634</v>
      </c>
      <c r="BH211" s="248">
        <f t="shared" ref="BH211" si="3707">+(BH210-BD210)*10000</f>
        <v>85.405924407067062</v>
      </c>
      <c r="BI211" s="248">
        <f t="shared" ref="BI211" si="3708">+(BI210-BE210)*10000</f>
        <v>52.754582382836816</v>
      </c>
      <c r="BJ211" s="248">
        <f t="shared" ref="BJ211" si="3709">+(BJ210-BF210)*10000</f>
        <v>297.28125056924125</v>
      </c>
      <c r="BK211" s="248">
        <f t="shared" ref="BK211:BT211" si="3710">+(BK210-BG210)*10000</f>
        <v>-10.145457594008533</v>
      </c>
      <c r="BL211" s="248">
        <f t="shared" si="3710"/>
        <v>199.99859584983514</v>
      </c>
      <c r="BM211" s="248">
        <f t="shared" si="3710"/>
        <v>47.58226373867025</v>
      </c>
      <c r="BN211" s="248">
        <f t="shared" si="3710"/>
        <v>-89.066057519021641</v>
      </c>
      <c r="BO211" s="248">
        <f t="shared" si="3710"/>
        <v>85.928698599461171</v>
      </c>
      <c r="BP211" s="248">
        <f t="shared" si="3710"/>
        <v>-201.31880611846452</v>
      </c>
      <c r="BQ211" s="248">
        <f t="shared" si="3710"/>
        <v>-240.21554012383595</v>
      </c>
      <c r="BR211" s="248">
        <f t="shared" si="3710"/>
        <v>-149.38921240325254</v>
      </c>
      <c r="BS211" s="248">
        <f t="shared" si="3710"/>
        <v>-199.37090967029559</v>
      </c>
      <c r="BT211" s="248">
        <f t="shared" si="3710"/>
        <v>56.058652590958992</v>
      </c>
    </row>
    <row r="212" spans="1:72">
      <c r="A212" s="34" t="s">
        <v>365</v>
      </c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>
        <f t="shared" ref="S212:AT212" si="3711">+S216-S208</f>
        <v>-1653.2258867838543</v>
      </c>
      <c r="T212" s="34">
        <f t="shared" si="3711"/>
        <v>-1978.9751132161455</v>
      </c>
      <c r="U212" s="34">
        <f t="shared" si="3711"/>
        <v>-1952.6660000000006</v>
      </c>
      <c r="V212" s="34">
        <f t="shared" si="3711"/>
        <v>-2333.4939999999997</v>
      </c>
      <c r="W212" s="34">
        <f t="shared" si="3711"/>
        <v>-1962.191</v>
      </c>
      <c r="X212" s="34">
        <f t="shared" si="3711"/>
        <v>-2233.0809999999997</v>
      </c>
      <c r="Y212" s="34">
        <f t="shared" si="3711"/>
        <v>-2072.0369999999994</v>
      </c>
      <c r="Z212" s="34">
        <f t="shared" si="3711"/>
        <v>-2148.1760000000004</v>
      </c>
      <c r="AA212" s="34">
        <f t="shared" si="3711"/>
        <v>-1848.5880000000002</v>
      </c>
      <c r="AB212" s="34">
        <f t="shared" si="3711"/>
        <v>-2112.8239999999996</v>
      </c>
      <c r="AC212" s="34">
        <f t="shared" si="3711"/>
        <v>-2122.101999999999</v>
      </c>
      <c r="AD212" s="34">
        <f t="shared" si="3711"/>
        <v>-2407.2150000000011</v>
      </c>
      <c r="AE212" s="34">
        <f t="shared" si="3711"/>
        <v>-2243.15</v>
      </c>
      <c r="AF212" s="34">
        <f t="shared" si="3711"/>
        <v>-2627.8910000000005</v>
      </c>
      <c r="AG212" s="34">
        <f t="shared" si="3711"/>
        <v>-2316.1739999999991</v>
      </c>
      <c r="AH212" s="34">
        <f t="shared" si="3711"/>
        <v>-2705.9860000000008</v>
      </c>
      <c r="AI212" s="34">
        <f t="shared" si="3711"/>
        <v>-2257.8419999999996</v>
      </c>
      <c r="AJ212" s="34">
        <f t="shared" si="3711"/>
        <v>-2581.7370000000001</v>
      </c>
      <c r="AK212" s="34">
        <f t="shared" si="3711"/>
        <v>-2366.1580000000004</v>
      </c>
      <c r="AL212" s="34">
        <f t="shared" si="3711"/>
        <v>-3154.4029999999993</v>
      </c>
      <c r="AM212" s="34">
        <f t="shared" si="3711"/>
        <v>-2289.5100000000002</v>
      </c>
      <c r="AN212" s="34">
        <f t="shared" si="3711"/>
        <v>-2517.4819999999995</v>
      </c>
      <c r="AO212" s="34">
        <f t="shared" si="3711"/>
        <v>-2428.6549999999997</v>
      </c>
      <c r="AP212" s="34">
        <f t="shared" si="3711"/>
        <v>-2770.6110000000003</v>
      </c>
      <c r="AQ212" s="34">
        <f t="shared" si="3711"/>
        <v>-2187.239</v>
      </c>
      <c r="AR212" s="34">
        <f t="shared" si="3711"/>
        <v>-1364.7910000000002</v>
      </c>
      <c r="AS212" s="34">
        <f t="shared" si="3711"/>
        <v>-2013.7159999999997</v>
      </c>
      <c r="AT212" s="34">
        <f t="shared" si="3711"/>
        <v>-1980.0870000000011</v>
      </c>
      <c r="AU212" s="34"/>
      <c r="AV212" s="34">
        <f t="shared" ref="AV212:BK212" si="3712">+AV216-AV208</f>
        <v>-2187.239</v>
      </c>
      <c r="AW212" s="34">
        <f t="shared" si="3712"/>
        <v>-1364.7910000000002</v>
      </c>
      <c r="AX212" s="34">
        <f t="shared" si="3712"/>
        <v>-2013.7159999999997</v>
      </c>
      <c r="AY212" s="34">
        <f t="shared" si="3712"/>
        <v>-1980.0870000000011</v>
      </c>
      <c r="AZ212" s="34">
        <f t="shared" si="3712"/>
        <v>-1376.3440000000001</v>
      </c>
      <c r="BA212" s="34">
        <f t="shared" si="3712"/>
        <v>-1852.6739999999995</v>
      </c>
      <c r="BB212" s="34">
        <f t="shared" si="3712"/>
        <v>-1854.7319999999995</v>
      </c>
      <c r="BC212" s="34">
        <f t="shared" si="3712"/>
        <v>-2712.0589999999997</v>
      </c>
      <c r="BD212" s="34">
        <f t="shared" si="3712"/>
        <v>-2150.0210000000002</v>
      </c>
      <c r="BE212" s="34">
        <f t="shared" si="3712"/>
        <v>-3300.1949999999997</v>
      </c>
      <c r="BF212" s="34">
        <f t="shared" si="3712"/>
        <v>-3079.2109999999998</v>
      </c>
      <c r="BG212" s="34">
        <f t="shared" si="3712"/>
        <v>-3069.1679999999992</v>
      </c>
      <c r="BH212" s="34">
        <f t="shared" si="3712"/>
        <v>-2389.6549999999993</v>
      </c>
      <c r="BI212" s="34">
        <f t="shared" si="3712"/>
        <v>-3569.7040000000006</v>
      </c>
      <c r="BJ212" s="34">
        <f t="shared" si="3712"/>
        <v>-3082.3189999999995</v>
      </c>
      <c r="BK212" s="34">
        <f t="shared" si="3712"/>
        <v>-3856.8189999999995</v>
      </c>
      <c r="BL212" s="34">
        <f t="shared" ref="BL212:BM212" si="3713">+BL216-BL208</f>
        <v>-3546.7730000000001</v>
      </c>
      <c r="BM212" s="34">
        <f t="shared" si="3713"/>
        <v>-4718.3580000000002</v>
      </c>
      <c r="BN212" s="34">
        <f t="shared" ref="BN212:BP212" si="3714">+BN216-BN208</f>
        <v>-3670.6440000000002</v>
      </c>
      <c r="BO212" s="34">
        <f t="shared" si="3714"/>
        <v>-4318.1549999999997</v>
      </c>
      <c r="BP212" s="34">
        <f t="shared" si="3714"/>
        <v>-3595.9860000000003</v>
      </c>
      <c r="BQ212" s="34">
        <f t="shared" ref="BQ212:BR212" si="3715">+BQ216-BQ208</f>
        <v>-4667.3410000000003</v>
      </c>
      <c r="BR212" s="34">
        <f t="shared" si="3715"/>
        <v>-4082.5169999999998</v>
      </c>
      <c r="BS212" s="34">
        <f t="shared" ref="BS212:BT212" si="3716">+BS216-BS208</f>
        <v>-4370.2820000000002</v>
      </c>
      <c r="BT212" s="34">
        <f t="shared" si="3716"/>
        <v>-3896.1050000000005</v>
      </c>
    </row>
    <row r="213" spans="1:72">
      <c r="A213" s="253" t="s">
        <v>58</v>
      </c>
      <c r="B213" s="34"/>
      <c r="C213" s="34"/>
      <c r="D213" s="34"/>
      <c r="E213" s="34"/>
      <c r="F213" s="34"/>
      <c r="G213" s="254"/>
      <c r="H213" s="254"/>
      <c r="I213" s="254"/>
      <c r="J213" s="254"/>
      <c r="K213" s="254"/>
      <c r="L213" s="254"/>
      <c r="M213" s="254"/>
      <c r="N213" s="254"/>
      <c r="O213" s="254"/>
      <c r="P213" s="254"/>
      <c r="Q213" s="254"/>
      <c r="R213" s="254"/>
      <c r="S213" s="254"/>
      <c r="T213" s="254"/>
      <c r="U213" s="254"/>
      <c r="V213" s="254"/>
      <c r="W213" s="254">
        <f t="shared" ref="W213" si="3717">+W212/S212-1</f>
        <v>0.18688620574239789</v>
      </c>
      <c r="X213" s="254">
        <f t="shared" ref="X213" si="3718">+X212/T212-1</f>
        <v>0.12840277024549951</v>
      </c>
      <c r="Y213" s="254">
        <f t="shared" ref="Y213" si="3719">+Y212/U212-1</f>
        <v>6.1132318583925205E-2</v>
      </c>
      <c r="Z213" s="254">
        <f t="shared" ref="Z213" si="3720">+Z212/V212-1</f>
        <v>-7.9416531604537766E-2</v>
      </c>
      <c r="AA213" s="254">
        <f t="shared" ref="AA213" si="3721">+AA212/W212-1</f>
        <v>-5.7895994834345821E-2</v>
      </c>
      <c r="AB213" s="254">
        <f t="shared" ref="AB213" si="3722">+AB212/X212-1</f>
        <v>-5.3852502439454719E-2</v>
      </c>
      <c r="AC213" s="254">
        <f t="shared" ref="AC213" si="3723">+AC212/Y212-1</f>
        <v>2.4162213319549597E-2</v>
      </c>
      <c r="AD213" s="254">
        <f t="shared" ref="AD213" si="3724">+AD212/Z212-1</f>
        <v>0.1205855572355341</v>
      </c>
      <c r="AE213" s="254">
        <f t="shared" ref="AE213" si="3725">+AE212/AA212-1</f>
        <v>0.21343966313748641</v>
      </c>
      <c r="AF213" s="254">
        <f t="shared" ref="AF213" si="3726">+AF212/AB212-1</f>
        <v>0.24378130880754911</v>
      </c>
      <c r="AG213" s="254">
        <f t="shared" ref="AG213" si="3727">+AG212/AC212-1</f>
        <v>9.1452719991781839E-2</v>
      </c>
      <c r="AH213" s="254">
        <f t="shared" ref="AH213" si="3728">+AH212/AD212-1</f>
        <v>0.12411479655950952</v>
      </c>
      <c r="AI213" s="254">
        <f t="shared" ref="AI213" si="3729">+AI212/AE212-1</f>
        <v>6.5497180304481262E-3</v>
      </c>
      <c r="AJ213" s="254">
        <f t="shared" ref="AJ213" si="3730">+AJ212/AF212-1</f>
        <v>-1.7563133326306324E-2</v>
      </c>
      <c r="AK213" s="254">
        <f t="shared" ref="AK213" si="3731">+AK212/AG212-1</f>
        <v>2.15804166699054E-2</v>
      </c>
      <c r="AL213" s="254">
        <f t="shared" ref="AL213" si="3732">+AL212/AH212-1</f>
        <v>0.16571297855938583</v>
      </c>
      <c r="AM213" s="254">
        <f t="shared" ref="AM213" si="3733">+AM212/AI212-1</f>
        <v>1.4025782140645981E-2</v>
      </c>
      <c r="AN213" s="254">
        <f t="shared" ref="AN213" si="3734">+AN212/AJ212-1</f>
        <v>-2.4888282578744647E-2</v>
      </c>
      <c r="AO213" s="254">
        <f t="shared" ref="AO213" si="3735">+AO212/AK212-1</f>
        <v>2.641286000343146E-2</v>
      </c>
      <c r="AP213" s="254">
        <f t="shared" ref="AP213" si="3736">+AP212/AL212-1</f>
        <v>-0.12166866440337498</v>
      </c>
      <c r="AQ213" s="254">
        <f t="shared" ref="AQ213" si="3737">+AQ212/AM212-1</f>
        <v>-4.4669383405182894E-2</v>
      </c>
      <c r="AR213" s="254">
        <f t="shared" ref="AR213" si="3738">+AR212/AN212-1</f>
        <v>-0.45787457467421799</v>
      </c>
      <c r="AS213" s="254">
        <f t="shared" ref="AS213" si="3739">+AS212/AO212-1</f>
        <v>-0.17085135599745538</v>
      </c>
      <c r="AT213" s="254">
        <f t="shared" ref="AT213" si="3740">+AT212/AP212-1</f>
        <v>-0.28532478936956474</v>
      </c>
      <c r="AU213" s="44"/>
      <c r="AV213" s="34"/>
      <c r="AW213" s="34"/>
      <c r="AX213" s="34"/>
      <c r="AY213" s="34"/>
      <c r="AZ213" s="254">
        <f t="shared" ref="AZ213" si="3741">+AZ212/AV212-1</f>
        <v>-0.37073909161275931</v>
      </c>
      <c r="BA213" s="254">
        <f t="shared" ref="BA213" si="3742">+BA212/AW212-1</f>
        <v>0.35747817797743342</v>
      </c>
      <c r="BB213" s="254">
        <f t="shared" ref="BB213" si="3743">+BB212/AX212-1</f>
        <v>-7.8950557079548567E-2</v>
      </c>
      <c r="BC213" s="254">
        <f t="shared" ref="BC213" si="3744">+BC212/AY212-1</f>
        <v>0.36966658535710706</v>
      </c>
      <c r="BD213" s="254">
        <f t="shared" ref="BD213" si="3745">+BD212/AZ212-1</f>
        <v>0.56212473044529565</v>
      </c>
      <c r="BE213" s="254">
        <f t="shared" ref="BE213" si="3746">+BE212/BA212-1</f>
        <v>0.78131446762895185</v>
      </c>
      <c r="BF213" s="254">
        <f t="shared" ref="BF213" si="3747">+BF212/BB212-1</f>
        <v>0.66019187677788516</v>
      </c>
      <c r="BG213" s="254">
        <f t="shared" ref="BG213" si="3748">+BG212/BC212-1</f>
        <v>0.13167449528199771</v>
      </c>
      <c r="BH213" s="254">
        <f t="shared" ref="BH213" si="3749">+BH212/BD212-1</f>
        <v>0.11145658577288264</v>
      </c>
      <c r="BI213" s="254">
        <f t="shared" ref="BI213" si="3750">+BI212/BE212-1</f>
        <v>8.166456830581259E-2</v>
      </c>
      <c r="BJ213" s="254">
        <f t="shared" ref="BJ213" si="3751">+BJ212/BF212-1</f>
        <v>1.0093494729654928E-3</v>
      </c>
      <c r="BK213" s="254">
        <f t="shared" ref="BK213:BT213" si="3752">+BK212/BG212-1</f>
        <v>0.25663339380574812</v>
      </c>
      <c r="BL213" s="254">
        <f t="shared" si="3752"/>
        <v>0.48421968861613962</v>
      </c>
      <c r="BM213" s="254">
        <f t="shared" si="3752"/>
        <v>0.32177850040227396</v>
      </c>
      <c r="BN213" s="254">
        <f t="shared" si="3752"/>
        <v>0.19087089947536273</v>
      </c>
      <c r="BO213" s="254">
        <f t="shared" si="3752"/>
        <v>0.11961567291594455</v>
      </c>
      <c r="BP213" s="254">
        <f t="shared" si="3752"/>
        <v>1.3875429862582278E-2</v>
      </c>
      <c r="BQ213" s="254">
        <f t="shared" si="3752"/>
        <v>-1.0812447889710697E-2</v>
      </c>
      <c r="BR213" s="254">
        <f t="shared" si="3752"/>
        <v>0.11220728569700555</v>
      </c>
      <c r="BS213" s="254">
        <f t="shared" si="3752"/>
        <v>1.207159076040587E-2</v>
      </c>
      <c r="BT213" s="254">
        <f t="shared" si="3752"/>
        <v>8.3459446171370022E-2</v>
      </c>
    </row>
    <row r="214" spans="1:72">
      <c r="A214" s="244" t="s">
        <v>366</v>
      </c>
      <c r="B214" s="34"/>
      <c r="C214" s="247"/>
      <c r="D214" s="247"/>
      <c r="E214" s="247"/>
      <c r="F214" s="247"/>
      <c r="G214" s="247"/>
      <c r="H214" s="247"/>
      <c r="I214" s="247"/>
      <c r="J214" s="247"/>
      <c r="K214" s="247"/>
      <c r="L214" s="247"/>
      <c r="M214" s="247"/>
      <c r="N214" s="247"/>
      <c r="O214" s="247"/>
      <c r="P214" s="247"/>
      <c r="Q214" s="247"/>
      <c r="R214" s="247"/>
      <c r="S214" s="247">
        <f t="shared" ref="S214:AT214" si="3753">+S212/S204</f>
        <v>-0.53081787015517623</v>
      </c>
      <c r="T214" s="247">
        <f t="shared" si="3753"/>
        <v>-0.36473680806790737</v>
      </c>
      <c r="U214" s="247">
        <f t="shared" si="3753"/>
        <v>-0.48261843907895818</v>
      </c>
      <c r="V214" s="247">
        <f t="shared" si="3753"/>
        <v>-0.45478444798848705</v>
      </c>
      <c r="W214" s="247">
        <f t="shared" si="3753"/>
        <v>-0.62539553532726488</v>
      </c>
      <c r="X214" s="247">
        <f t="shared" si="3753"/>
        <v>-0.44435125279425697</v>
      </c>
      <c r="Y214" s="247">
        <f t="shared" si="3753"/>
        <v>-0.53263062648530468</v>
      </c>
      <c r="Z214" s="247">
        <f t="shared" si="3753"/>
        <v>-0.43842151795707418</v>
      </c>
      <c r="AA214" s="247">
        <f t="shared" si="3753"/>
        <v>-0.61164940608146112</v>
      </c>
      <c r="AB214" s="247">
        <f t="shared" si="3753"/>
        <v>-0.39239029985350526</v>
      </c>
      <c r="AC214" s="247">
        <f t="shared" si="3753"/>
        <v>-0.56449016778278005</v>
      </c>
      <c r="AD214" s="247">
        <f t="shared" si="3753"/>
        <v>-0.43129008718018291</v>
      </c>
      <c r="AE214" s="247">
        <f t="shared" si="3753"/>
        <v>-0.63878234527080657</v>
      </c>
      <c r="AF214" s="247">
        <f t="shared" si="3753"/>
        <v>-0.38538183714507623</v>
      </c>
      <c r="AG214" s="247">
        <f t="shared" si="3753"/>
        <v>-0.52336445641634799</v>
      </c>
      <c r="AH214" s="247">
        <f t="shared" si="3753"/>
        <v>-0.4428849010492466</v>
      </c>
      <c r="AI214" s="247">
        <f t="shared" si="3753"/>
        <v>-0.60202826797838727</v>
      </c>
      <c r="AJ214" s="247">
        <f t="shared" si="3753"/>
        <v>-0.43420078063193251</v>
      </c>
      <c r="AK214" s="247">
        <f t="shared" si="3753"/>
        <v>-0.52047970682627565</v>
      </c>
      <c r="AL214" s="247">
        <f t="shared" si="3753"/>
        <v>-0.56314717276072701</v>
      </c>
      <c r="AM214" s="247">
        <f t="shared" si="3753"/>
        <v>-0.60186117427478614</v>
      </c>
      <c r="AN214" s="247">
        <f t="shared" si="3753"/>
        <v>-0.43333339644755298</v>
      </c>
      <c r="AO214" s="247">
        <f t="shared" si="3753"/>
        <v>-0.49191685444464134</v>
      </c>
      <c r="AP214" s="247">
        <f t="shared" si="3753"/>
        <v>-0.50979839068036448</v>
      </c>
      <c r="AQ214" s="247">
        <f t="shared" si="3753"/>
        <v>-0.75293205212322911</v>
      </c>
      <c r="AR214" s="247">
        <f t="shared" si="3753"/>
        <v>-0.3752169856087062</v>
      </c>
      <c r="AS214" s="247">
        <f t="shared" si="3753"/>
        <v>-0.47774257336482351</v>
      </c>
      <c r="AT214" s="247">
        <f t="shared" si="3753"/>
        <v>-0.48668770965978597</v>
      </c>
      <c r="AU214" s="44"/>
      <c r="AV214" s="247">
        <f t="shared" ref="AV214:BK214" si="3754">+AV212/AV204</f>
        <v>-0.75293205212322911</v>
      </c>
      <c r="AW214" s="247">
        <f t="shared" si="3754"/>
        <v>-0.3752169856087062</v>
      </c>
      <c r="AX214" s="247">
        <f t="shared" si="3754"/>
        <v>-0.47774257336482351</v>
      </c>
      <c r="AY214" s="247">
        <f t="shared" si="3754"/>
        <v>-0.48668770965978597</v>
      </c>
      <c r="AZ214" s="247">
        <f t="shared" si="3754"/>
        <v>-0.63378705012251224</v>
      </c>
      <c r="BA214" s="247">
        <f t="shared" si="3754"/>
        <v>-0.41942299607647099</v>
      </c>
      <c r="BB214" s="247">
        <f t="shared" si="3754"/>
        <v>-0.51852723695757486</v>
      </c>
      <c r="BC214" s="247">
        <f t="shared" si="3754"/>
        <v>-0.47671880460086907</v>
      </c>
      <c r="BD214" s="247">
        <f t="shared" si="3754"/>
        <v>-0.5997843029333072</v>
      </c>
      <c r="BE214" s="247">
        <f t="shared" si="3754"/>
        <v>-0.4053415703699555</v>
      </c>
      <c r="BF214" s="247">
        <f t="shared" si="3754"/>
        <v>-0.53720383194261334</v>
      </c>
      <c r="BG214" s="247">
        <f t="shared" si="3754"/>
        <v>-0.4375011938324973</v>
      </c>
      <c r="BH214" s="247">
        <f t="shared" si="3754"/>
        <v>-0.55181353491521157</v>
      </c>
      <c r="BI214" s="247">
        <f t="shared" si="3754"/>
        <v>-0.46335926196974397</v>
      </c>
      <c r="BJ214" s="247">
        <f t="shared" si="3754"/>
        <v>-0.56399995974459771</v>
      </c>
      <c r="BK214" s="247">
        <f t="shared" si="3754"/>
        <v>-0.5094927700018983</v>
      </c>
      <c r="BL214" s="247">
        <f t="shared" ref="BL214:BM214" si="3755">+BL212/BL204</f>
        <v>-0.57654512441134831</v>
      </c>
      <c r="BM214" s="247">
        <f t="shared" si="3755"/>
        <v>-0.43085179822690273</v>
      </c>
      <c r="BN214" s="247">
        <f t="shared" ref="BN214:BP214" si="3756">+BN212/BN204</f>
        <v>-0.54281681372153945</v>
      </c>
      <c r="BO214" s="247">
        <f t="shared" si="3756"/>
        <v>-0.47236087950919986</v>
      </c>
      <c r="BP214" s="247">
        <f t="shared" si="3756"/>
        <v>-0.56494647441234969</v>
      </c>
      <c r="BQ214" s="247">
        <f t="shared" ref="BQ214:BR214" si="3757">+BQ212/BQ204</f>
        <v>-0.40264272024767922</v>
      </c>
      <c r="BR214" s="247">
        <f t="shared" si="3757"/>
        <v>-0.51466320743834937</v>
      </c>
      <c r="BS214" s="247">
        <f t="shared" ref="BS214:BT214" si="3758">+BS212/BS204</f>
        <v>-0.44422093656060196</v>
      </c>
      <c r="BT214" s="247">
        <f t="shared" si="3758"/>
        <v>-0.58447410973985758</v>
      </c>
    </row>
    <row r="215" spans="1:72">
      <c r="A215" s="244" t="s">
        <v>371</v>
      </c>
      <c r="B215" s="34"/>
      <c r="C215" s="247"/>
      <c r="D215" s="247"/>
      <c r="E215" s="247"/>
      <c r="F215" s="247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>
        <f t="shared" ref="W215" si="3759">+(W214-S214)*10000</f>
        <v>-945.77665172088655</v>
      </c>
      <c r="X215" s="248">
        <f t="shared" ref="X215" si="3760">+(X214-T214)*10000</f>
        <v>-796.14444726349598</v>
      </c>
      <c r="Y215" s="248">
        <f t="shared" ref="Y215" si="3761">+(Y214-U214)*10000</f>
        <v>-500.12187406346499</v>
      </c>
      <c r="Z215" s="248">
        <f t="shared" ref="Z215" si="3762">+(Z214-V214)*10000</f>
        <v>163.6293003141287</v>
      </c>
      <c r="AA215" s="248">
        <f t="shared" ref="AA215" si="3763">+(AA214-W214)*10000</f>
        <v>137.46129245803763</v>
      </c>
      <c r="AB215" s="248">
        <f t="shared" ref="AB215" si="3764">+(AB214-X214)*10000</f>
        <v>519.60952940751702</v>
      </c>
      <c r="AC215" s="248">
        <f t="shared" ref="AC215" si="3765">+(AC214-Y214)*10000</f>
        <v>-318.59541297475369</v>
      </c>
      <c r="AD215" s="248">
        <f t="shared" ref="AD215" si="3766">+(AD214-Z214)*10000</f>
        <v>71.31430776891267</v>
      </c>
      <c r="AE215" s="248">
        <f t="shared" ref="AE215" si="3767">+(AE214-AA214)*10000</f>
        <v>-271.3293918934545</v>
      </c>
      <c r="AF215" s="248">
        <f t="shared" ref="AF215" si="3768">+(AF214-AB214)*10000</f>
        <v>70.084627084290304</v>
      </c>
      <c r="AG215" s="248">
        <f t="shared" ref="AG215" si="3769">+(AG214-AC214)*10000</f>
        <v>411.25711366432063</v>
      </c>
      <c r="AH215" s="248">
        <f t="shared" ref="AH215" si="3770">+(AH214-AD214)*10000</f>
        <v>-115.94813869063691</v>
      </c>
      <c r="AI215" s="248">
        <f t="shared" ref="AI215" si="3771">+(AI214-AE214)*10000</f>
        <v>367.54077292419305</v>
      </c>
      <c r="AJ215" s="248">
        <f t="shared" ref="AJ215" si="3772">+(AJ214-AF214)*10000</f>
        <v>-488.18943486856278</v>
      </c>
      <c r="AK215" s="248">
        <f t="shared" ref="AK215" si="3773">+(AK214-AG214)*10000</f>
        <v>28.847495900723441</v>
      </c>
      <c r="AL215" s="248">
        <f t="shared" ref="AL215" si="3774">+(AL214-AH214)*10000</f>
        <v>-1202.6227171148041</v>
      </c>
      <c r="AM215" s="248">
        <f t="shared" ref="AM215" si="3775">+(AM214-AI214)*10000</f>
        <v>1.6709370360112885</v>
      </c>
      <c r="AN215" s="248">
        <f t="shared" ref="AN215" si="3776">+(AN214-AJ214)*10000</f>
        <v>8.6738418437953833</v>
      </c>
      <c r="AO215" s="248">
        <f t="shared" ref="AO215" si="3777">+(AO214-AK214)*10000</f>
        <v>285.62852381634309</v>
      </c>
      <c r="AP215" s="248">
        <f t="shared" ref="AP215" si="3778">+(AP214-AL214)*10000</f>
        <v>533.48782080362537</v>
      </c>
      <c r="AQ215" s="248">
        <f t="shared" ref="AQ215" si="3779">+(AQ214-AM214)*10000</f>
        <v>-1510.7087784844298</v>
      </c>
      <c r="AR215" s="248">
        <f t="shared" ref="AR215" si="3780">+(AR214-AN214)*10000</f>
        <v>581.16410838846775</v>
      </c>
      <c r="AS215" s="248">
        <f t="shared" ref="AS215" si="3781">+(AS214-AO214)*10000</f>
        <v>141.74281079817831</v>
      </c>
      <c r="AT215" s="248">
        <f t="shared" ref="AT215" si="3782">+(AT214-AP214)*10000</f>
        <v>231.10681020578505</v>
      </c>
      <c r="AU215" s="44"/>
      <c r="AV215" s="247"/>
      <c r="AW215" s="247"/>
      <c r="AX215" s="247"/>
      <c r="AY215" s="247"/>
      <c r="AZ215" s="248">
        <f t="shared" ref="AZ215" si="3783">+(AZ214-AV214)*10000</f>
        <v>1191.4500200071686</v>
      </c>
      <c r="BA215" s="248">
        <f t="shared" ref="BA215" si="3784">+(BA214-AW214)*10000</f>
        <v>-442.06010467764787</v>
      </c>
      <c r="BB215" s="248">
        <f t="shared" ref="BB215" si="3785">+(BB214-AX214)*10000</f>
        <v>-407.84663592751349</v>
      </c>
      <c r="BC215" s="248">
        <f t="shared" ref="BC215" si="3786">+(BC214-AY214)*10000</f>
        <v>99.689050589169</v>
      </c>
      <c r="BD215" s="248">
        <f t="shared" ref="BD215" si="3787">+(BD214-AZ214)*10000</f>
        <v>340.02747189205041</v>
      </c>
      <c r="BE215" s="248">
        <f t="shared" ref="BE215" si="3788">+(BE214-BA214)*10000</f>
        <v>140.81425706515495</v>
      </c>
      <c r="BF215" s="248">
        <f t="shared" ref="BF215" si="3789">+(BF214-BB214)*10000</f>
        <v>-186.76594985038486</v>
      </c>
      <c r="BG215" s="248">
        <f t="shared" ref="BG215" si="3790">+(BG214-BC214)*10000</f>
        <v>392.1761076837177</v>
      </c>
      <c r="BH215" s="248">
        <f t="shared" ref="BH215" si="3791">+(BH214-BD214)*10000</f>
        <v>479.70768018095634</v>
      </c>
      <c r="BI215" s="248">
        <f t="shared" ref="BI215" si="3792">+(BI214-BE214)*10000</f>
        <v>-580.17691599788475</v>
      </c>
      <c r="BJ215" s="248">
        <f t="shared" ref="BJ215" si="3793">+(BJ214-BF214)*10000</f>
        <v>-267.96127801984369</v>
      </c>
      <c r="BK215" s="248">
        <f t="shared" ref="BK215:BT215" si="3794">+(BK214-BG214)*10000</f>
        <v>-719.91576169400992</v>
      </c>
      <c r="BL215" s="248">
        <f t="shared" si="3794"/>
        <v>-247.31589496136741</v>
      </c>
      <c r="BM215" s="248">
        <f t="shared" si="3794"/>
        <v>325.07463742841247</v>
      </c>
      <c r="BN215" s="248">
        <f t="shared" si="3794"/>
        <v>211.83146023058265</v>
      </c>
      <c r="BO215" s="248">
        <f t="shared" si="3794"/>
        <v>371.31890492698437</v>
      </c>
      <c r="BP215" s="248">
        <f t="shared" si="3794"/>
        <v>115.98649998998623</v>
      </c>
      <c r="BQ215" s="248">
        <f t="shared" si="3794"/>
        <v>282.09077979223508</v>
      </c>
      <c r="BR215" s="248">
        <f t="shared" si="3794"/>
        <v>281.53606283190078</v>
      </c>
      <c r="BS215" s="248">
        <f t="shared" si="3794"/>
        <v>281.39942948597894</v>
      </c>
      <c r="BT215" s="248">
        <f t="shared" si="3794"/>
        <v>-195.27635327507898</v>
      </c>
    </row>
    <row r="216" spans="1:72">
      <c r="A216" s="249" t="s">
        <v>47</v>
      </c>
      <c r="B216" s="249"/>
      <c r="C216" s="255"/>
      <c r="D216" s="255"/>
      <c r="E216" s="255"/>
      <c r="F216" s="255"/>
      <c r="G216" s="255"/>
      <c r="H216" s="255"/>
      <c r="I216" s="255"/>
      <c r="J216" s="255"/>
      <c r="K216" s="255"/>
      <c r="L216" s="255"/>
      <c r="M216" s="255"/>
      <c r="N216" s="255"/>
      <c r="O216" s="255"/>
      <c r="P216" s="255"/>
      <c r="Q216" s="255"/>
      <c r="R216" s="251"/>
      <c r="S216" s="34">
        <f>+'Country (Q)'!S95</f>
        <v>156.10511321614567</v>
      </c>
      <c r="T216" s="34">
        <f>+'Country (Q)'!T95</f>
        <v>1217.2338867838544</v>
      </c>
      <c r="U216" s="34">
        <f>+'Country (Q)'!U95</f>
        <v>211.44399999999996</v>
      </c>
      <c r="V216" s="34">
        <f>+'Country (Q)'!V95</f>
        <v>332.67900000000009</v>
      </c>
      <c r="W216" s="34">
        <f>+'Country (Q)'!W95</f>
        <v>32.497999999999998</v>
      </c>
      <c r="X216" s="34">
        <f>+'Country (Q)'!X95</f>
        <v>327.274</v>
      </c>
      <c r="Y216" s="34">
        <f>+'Country (Q)'!Y95</f>
        <v>-21.053999999999974</v>
      </c>
      <c r="Z216" s="34">
        <f>+'Country (Q)'!Z95</f>
        <v>499.767</v>
      </c>
      <c r="AA216" s="34">
        <f>+'Country (Q)'!AA95</f>
        <v>-171.83</v>
      </c>
      <c r="AB216" s="34">
        <f>+'Country (Q)'!AB95</f>
        <v>974.58800000000008</v>
      </c>
      <c r="AC216" s="34">
        <f>+'Country (Q)'!AC95</f>
        <v>-6.1510000000000673</v>
      </c>
      <c r="AD216" s="34">
        <f>+'Country (Q)'!AD95</f>
        <v>634.21800000000007</v>
      </c>
      <c r="AE216" s="34">
        <f>+'Country (Q)'!AE95</f>
        <v>-297.87400000000002</v>
      </c>
      <c r="AF216" s="34">
        <f>+'Country (Q)'!AF95</f>
        <v>1341.7060000000001</v>
      </c>
      <c r="AG216" s="34">
        <f>+'Country (Q)'!AG95</f>
        <v>237.86099999999988</v>
      </c>
      <c r="AH216" s="34">
        <f>+'Country (Q)'!AH95</f>
        <v>815.58200000000011</v>
      </c>
      <c r="AI216" s="34">
        <f>+'Country (Q)'!AI95</f>
        <v>-164.10300000000001</v>
      </c>
      <c r="AJ216" s="34">
        <f>+'Country (Q)'!AJ95</f>
        <v>941.60200000000009</v>
      </c>
      <c r="AK216" s="34">
        <f>+'Country (Q)'!AK95</f>
        <v>223.92399999999998</v>
      </c>
      <c r="AL216" s="34">
        <f>+'Country (Q)'!AL95</f>
        <v>208.89599999999996</v>
      </c>
      <c r="AM216" s="34">
        <f>+'Country (Q)'!AM95</f>
        <v>-168.27</v>
      </c>
      <c r="AN216" s="34">
        <f>+'Country (Q)'!AN95</f>
        <v>758.46899999999994</v>
      </c>
      <c r="AO216" s="34">
        <f>+'Country (Q)'!AO95</f>
        <v>94.527000000000044</v>
      </c>
      <c r="AP216" s="34">
        <f>+'Country (Q)'!AP95</f>
        <v>258.43600000000004</v>
      </c>
      <c r="AQ216" s="34">
        <f>+'Country (Q)'!AQ95</f>
        <v>-583.22</v>
      </c>
      <c r="AR216" s="34">
        <f>+'Country (Q)'!AR95</f>
        <v>536.577</v>
      </c>
      <c r="AS216" s="34">
        <f>+'Country (Q)'!AS95</f>
        <v>122.619</v>
      </c>
      <c r="AT216" s="34">
        <f>+'Country (Q)'!AT95</f>
        <v>143.30699999999999</v>
      </c>
      <c r="AU216" s="44"/>
      <c r="AV216" s="34">
        <f>+'Country (Q)'!AV95</f>
        <v>-583.22</v>
      </c>
      <c r="AW216" s="34">
        <f>+'Country (Q)'!AW95</f>
        <v>536.577</v>
      </c>
      <c r="AX216" s="34">
        <f>+'Country (Q)'!AX95</f>
        <v>122.619</v>
      </c>
      <c r="AY216" s="34">
        <f>+'Country (Q)'!AY95</f>
        <v>143.30699999999999</v>
      </c>
      <c r="AZ216" s="34">
        <f>+'Country (Q)'!AZ95</f>
        <v>-235.203</v>
      </c>
      <c r="BA216" s="34">
        <f>+'Country (Q)'!BA95</f>
        <v>499.02700000000004</v>
      </c>
      <c r="BB216" s="34">
        <f>+'Country (Q)'!BB95</f>
        <v>74.824000000000012</v>
      </c>
      <c r="BC216" s="34">
        <f>+'Country (Q)'!BC95</f>
        <v>462.05599999999993</v>
      </c>
      <c r="BD216" s="34">
        <f>+'Country (Q)'!BD95</f>
        <v>-159.44999999999999</v>
      </c>
      <c r="BE216" s="34">
        <f>+'Country (Q)'!BE95</f>
        <v>1467.1569999999999</v>
      </c>
      <c r="BF216" s="34">
        <f>+'Country (Q)'!BF95</f>
        <v>183.69</v>
      </c>
      <c r="BG216" s="34">
        <f>+'Country (Q)'!BG95</f>
        <v>1079.498</v>
      </c>
      <c r="BH216" s="34">
        <f>+'Country (Q)'!BH95</f>
        <v>52.097000000000001</v>
      </c>
      <c r="BI216" s="34">
        <f>+'Country (Q)'!BI95</f>
        <v>981.94100000000003</v>
      </c>
      <c r="BJ216" s="34">
        <f>+'Country (Q)'!BJ95</f>
        <v>191.16300000000001</v>
      </c>
      <c r="BK216" s="34">
        <f>+'Country (Q)'!BK95</f>
        <v>612.20399999999995</v>
      </c>
      <c r="BL216" s="34">
        <f>+'Country (Q)'!BL95</f>
        <v>44.898000000000003</v>
      </c>
      <c r="BM216" s="34">
        <f>+'Country (Q)'!BM95</f>
        <v>1803.94</v>
      </c>
      <c r="BN216" s="34">
        <f>+'Country (Q)'!BN95</f>
        <v>319.55099999999999</v>
      </c>
      <c r="BO216" s="34">
        <f>+'Country (Q)'!BO95</f>
        <v>1157.3140000000001</v>
      </c>
      <c r="BP216" s="34">
        <f>+'Country (Q)'!BP95</f>
        <v>-7.86</v>
      </c>
      <c r="BQ216" s="34">
        <f>+'Country (Q)'!BQ95</f>
        <v>1957.9929999999999</v>
      </c>
      <c r="BR216" s="34">
        <f>+'Country (Q)'!BR95</f>
        <v>479.673</v>
      </c>
      <c r="BS216" s="34">
        <f>+'Country (Q)'!BS95</f>
        <v>1326.182</v>
      </c>
      <c r="BT216" s="34">
        <f>+'Country (Q)'!BT95</f>
        <v>-101.03400000000001</v>
      </c>
    </row>
    <row r="217" spans="1:72">
      <c r="A217" s="253" t="s">
        <v>58</v>
      </c>
      <c r="B217" s="33"/>
      <c r="C217" s="34"/>
      <c r="D217" s="34"/>
      <c r="E217" s="34"/>
      <c r="F217" s="34"/>
      <c r="G217" s="254"/>
      <c r="H217" s="254"/>
      <c r="I217" s="254"/>
      <c r="J217" s="254"/>
      <c r="K217" s="254"/>
      <c r="L217" s="254"/>
      <c r="M217" s="254"/>
      <c r="N217" s="254"/>
      <c r="O217" s="254"/>
      <c r="P217" s="254"/>
      <c r="Q217" s="254"/>
      <c r="R217" s="254"/>
      <c r="S217" s="254"/>
      <c r="T217" s="254"/>
      <c r="U217" s="254"/>
      <c r="V217" s="254"/>
      <c r="W217" s="254">
        <f t="shared" ref="W217" si="3795">+W216/S216-1</f>
        <v>-0.7918197595808234</v>
      </c>
      <c r="X217" s="254">
        <f t="shared" ref="X217" si="3796">+X216/T216-1</f>
        <v>-0.73113301925506247</v>
      </c>
      <c r="Y217" s="254">
        <f t="shared" ref="Y217" si="3797">+Y216/U216-1</f>
        <v>-1.0995724636310322</v>
      </c>
      <c r="Z217" s="254">
        <f t="shared" ref="Z217" si="3798">+Z216/V216-1</f>
        <v>0.50224991658625839</v>
      </c>
      <c r="AA217" s="254">
        <f t="shared" ref="AA217" si="3799">+AA216/W216-1</f>
        <v>-6.2874023016801042</v>
      </c>
      <c r="AB217" s="254">
        <f t="shared" ref="AB217" si="3800">+AB216/X216-1</f>
        <v>1.9778961970703448</v>
      </c>
      <c r="AC217" s="254">
        <f t="shared" ref="AC217" si="3801">+AC216/Y216-1</f>
        <v>-0.70784648997814781</v>
      </c>
      <c r="AD217" s="254">
        <f t="shared" ref="AD217" si="3802">+AD216/Z216-1</f>
        <v>0.26902736675290706</v>
      </c>
      <c r="AE217" s="254">
        <f t="shared" ref="AE217" si="3803">+AE216/AA216-1</f>
        <v>0.73353896292847587</v>
      </c>
      <c r="AF217" s="254">
        <f t="shared" ref="AF217" si="3804">+AF216/AB216-1</f>
        <v>0.37669045791657596</v>
      </c>
      <c r="AG217" s="254">
        <f t="shared" ref="AG217" si="3805">+AG216/AC216-1</f>
        <v>-39.670297512599134</v>
      </c>
      <c r="AH217" s="254">
        <f t="shared" ref="AH217" si="3806">+AH216/AD216-1</f>
        <v>0.28596476290486872</v>
      </c>
      <c r="AI217" s="254">
        <f t="shared" ref="AI217" si="3807">+AI216/AE216-1</f>
        <v>-0.44908585509309307</v>
      </c>
      <c r="AJ217" s="254">
        <f t="shared" ref="AJ217" si="3808">+AJ216/AF216-1</f>
        <v>-0.298205419070944</v>
      </c>
      <c r="AK217" s="254">
        <f t="shared" ref="AK217" si="3809">+AK216/AG216-1</f>
        <v>-5.8593043836525971E-2</v>
      </c>
      <c r="AL217" s="254">
        <f t="shared" ref="AL217" si="3810">+AL216/AH216-1</f>
        <v>-0.74386879553496776</v>
      </c>
      <c r="AM217" s="254">
        <f t="shared" ref="AM217" si="3811">+AM216/AI216-1</f>
        <v>2.5392588800936089E-2</v>
      </c>
      <c r="AN217" s="254">
        <f t="shared" ref="AN217" si="3812">+AN216/AJ216-1</f>
        <v>-0.19449087831164347</v>
      </c>
      <c r="AO217" s="254">
        <f t="shared" ref="AO217" si="3813">+AO216/AK216-1</f>
        <v>-0.57786123863453653</v>
      </c>
      <c r="AP217" s="254">
        <f t="shared" ref="AP217" si="3814">+AP216/AL216-1</f>
        <v>0.23715150122549056</v>
      </c>
      <c r="AQ217" s="254">
        <f t="shared" ref="AQ217" si="3815">+AQ216/AM216-1</f>
        <v>2.4659772983894932</v>
      </c>
      <c r="AR217" s="254">
        <f t="shared" ref="AR217" si="3816">+AR216/AN216-1</f>
        <v>-0.29255249720159948</v>
      </c>
      <c r="AS217" s="254">
        <f t="shared" ref="AS217" si="3817">+AS216/AO216-1</f>
        <v>0.29718493128947232</v>
      </c>
      <c r="AT217" s="254">
        <f t="shared" ref="AT217" si="3818">+AT216/AP216-1</f>
        <v>-0.44548360135584841</v>
      </c>
      <c r="AU217" s="44"/>
      <c r="AV217" s="34"/>
      <c r="AW217" s="34"/>
      <c r="AX217" s="34"/>
      <c r="AY217" s="34"/>
      <c r="AZ217" s="254">
        <f t="shared" ref="AZ217" si="3819">+AZ216/AV216-1</f>
        <v>-0.59671650492095607</v>
      </c>
      <c r="BA217" s="254">
        <f t="shared" ref="BA217" si="3820">+BA216/AW216-1</f>
        <v>-6.9980636516287387E-2</v>
      </c>
      <c r="BB217" s="254">
        <f t="shared" ref="BB217" si="3821">+BB216/AX216-1</f>
        <v>-0.38978461739208436</v>
      </c>
      <c r="BC217" s="254">
        <f t="shared" ref="BC217" si="3822">+BC216/AY216-1</f>
        <v>2.2242388717927244</v>
      </c>
      <c r="BD217" s="254">
        <f t="shared" ref="BD217" si="3823">+BD216/AZ216-1</f>
        <v>-0.3220749735335009</v>
      </c>
      <c r="BE217" s="254">
        <f t="shared" ref="BE217" si="3824">+BE216/BA216-1</f>
        <v>1.9400353087107507</v>
      </c>
      <c r="BF217" s="254">
        <f t="shared" ref="BF217" si="3825">+BF216/BB216-1</f>
        <v>1.4549609750882064</v>
      </c>
      <c r="BG217" s="254">
        <f t="shared" ref="BG217" si="3826">+BG216/BC216-1</f>
        <v>1.3362925705975037</v>
      </c>
      <c r="BH217" s="254">
        <f t="shared" ref="BH217" si="3827">+BH216/BD216-1</f>
        <v>-1.3267293822514894</v>
      </c>
      <c r="BI217" s="254">
        <f t="shared" ref="BI217" si="3828">+BI216/BE216-1</f>
        <v>-0.33071852569288762</v>
      </c>
      <c r="BJ217" s="254">
        <f t="shared" ref="BJ217" si="3829">+BJ216/BF216-1</f>
        <v>4.0682671892863009E-2</v>
      </c>
      <c r="BK217" s="254">
        <f t="shared" ref="BK217:BT217" si="3830">+BK216/BG216-1</f>
        <v>-0.43288083905667274</v>
      </c>
      <c r="BL217" s="254">
        <f t="shared" si="3830"/>
        <v>-0.1381845403766051</v>
      </c>
      <c r="BM217" s="254">
        <f t="shared" si="3830"/>
        <v>0.83711648663208882</v>
      </c>
      <c r="BN217" s="254">
        <f t="shared" si="3830"/>
        <v>0.67161532304891614</v>
      </c>
      <c r="BO217" s="254">
        <f t="shared" si="3830"/>
        <v>0.89040581244160477</v>
      </c>
      <c r="BP217" s="254">
        <f t="shared" si="3830"/>
        <v>-1.1750634772150208</v>
      </c>
      <c r="BQ217" s="254">
        <f t="shared" si="3830"/>
        <v>8.5398073106644379E-2</v>
      </c>
      <c r="BR217" s="254">
        <f t="shared" si="3830"/>
        <v>0.50108433395608221</v>
      </c>
      <c r="BS217" s="254">
        <f t="shared" si="3830"/>
        <v>0.14591372782149015</v>
      </c>
      <c r="BT217" s="254">
        <f t="shared" si="3830"/>
        <v>11.854198473282443</v>
      </c>
    </row>
    <row r="218" spans="1:72">
      <c r="A218" s="244" t="s">
        <v>367</v>
      </c>
      <c r="B218" s="34"/>
      <c r="C218" s="247"/>
      <c r="D218" s="247"/>
      <c r="E218" s="247"/>
      <c r="F218" s="247"/>
      <c r="G218" s="247"/>
      <c r="H218" s="247"/>
      <c r="I218" s="247"/>
      <c r="J218" s="247"/>
      <c r="K218" s="247"/>
      <c r="L218" s="247"/>
      <c r="M218" s="247"/>
      <c r="N218" s="247"/>
      <c r="O218" s="247"/>
      <c r="P218" s="247"/>
      <c r="Q218" s="247"/>
      <c r="R218" s="247"/>
      <c r="S218" s="247">
        <f t="shared" ref="S218:AT218" si="3831">+S216/S204</f>
        <v>5.0122239423027376E-2</v>
      </c>
      <c r="T218" s="247">
        <f t="shared" si="3831"/>
        <v>0.22434339854638929</v>
      </c>
      <c r="U218" s="247">
        <f t="shared" si="3831"/>
        <v>5.2260229467103535E-2</v>
      </c>
      <c r="V218" s="247">
        <f t="shared" si="3831"/>
        <v>6.4837207797561053E-2</v>
      </c>
      <c r="W218" s="247">
        <f t="shared" si="3831"/>
        <v>1.0357862260638975E-2</v>
      </c>
      <c r="X218" s="247">
        <f t="shared" si="3831"/>
        <v>6.5122855779520622E-2</v>
      </c>
      <c r="Y218" s="247">
        <f t="shared" si="3831"/>
        <v>-5.4120680325793384E-3</v>
      </c>
      <c r="Z218" s="247">
        <f t="shared" si="3831"/>
        <v>0.10199751173314153</v>
      </c>
      <c r="AA218" s="247">
        <f t="shared" si="3831"/>
        <v>-5.6854051550143933E-2</v>
      </c>
      <c r="AB218" s="247">
        <f t="shared" si="3831"/>
        <v>0.18099892729050224</v>
      </c>
      <c r="AC218" s="247">
        <f t="shared" si="3831"/>
        <v>-1.6361979876706773E-3</v>
      </c>
      <c r="AD218" s="247">
        <f t="shared" si="3831"/>
        <v>0.11363003990555108</v>
      </c>
      <c r="AE218" s="247">
        <f t="shared" si="3831"/>
        <v>-8.4825648001781523E-2</v>
      </c>
      <c r="AF218" s="247">
        <f t="shared" si="3831"/>
        <v>0.19676201303196045</v>
      </c>
      <c r="AG218" s="247">
        <f t="shared" si="3831"/>
        <v>5.3747254294214918E-2</v>
      </c>
      <c r="AH218" s="247">
        <f t="shared" si="3831"/>
        <v>0.13348515231325905</v>
      </c>
      <c r="AI218" s="247">
        <f t="shared" si="3831"/>
        <v>-4.3756226015840484E-2</v>
      </c>
      <c r="AJ218" s="247">
        <f t="shared" si="3831"/>
        <v>0.15836017512418535</v>
      </c>
      <c r="AK218" s="247">
        <f t="shared" si="3831"/>
        <v>4.9256177259239205E-2</v>
      </c>
      <c r="AL218" s="247">
        <f t="shared" si="3831"/>
        <v>3.7293646943977937E-2</v>
      </c>
      <c r="AM218" s="247">
        <f t="shared" si="3831"/>
        <v>-4.4234434352860764E-2</v>
      </c>
      <c r="AN218" s="247">
        <f t="shared" si="3831"/>
        <v>0.13055503390696702</v>
      </c>
      <c r="AO218" s="247">
        <f t="shared" si="3831"/>
        <v>1.9146162999721508E-2</v>
      </c>
      <c r="AP218" s="247">
        <f t="shared" si="3831"/>
        <v>4.7552780557743646E-2</v>
      </c>
      <c r="AQ218" s="247">
        <f t="shared" si="3831"/>
        <v>-0.20076682586553629</v>
      </c>
      <c r="AR218" s="247">
        <f t="shared" si="3831"/>
        <v>0.14751914724449583</v>
      </c>
      <c r="AS218" s="247">
        <f t="shared" si="3831"/>
        <v>2.9090654592515183E-2</v>
      </c>
      <c r="AT218" s="247">
        <f t="shared" si="3831"/>
        <v>3.522358139223928E-2</v>
      </c>
      <c r="AU218" s="44"/>
      <c r="AV218" s="247">
        <f t="shared" ref="AV218:BK218" si="3832">+AV216/AV204</f>
        <v>-0.20076682586553629</v>
      </c>
      <c r="AW218" s="247">
        <f t="shared" si="3832"/>
        <v>0.14751914724449583</v>
      </c>
      <c r="AX218" s="247">
        <f t="shared" si="3832"/>
        <v>2.9090654592515183E-2</v>
      </c>
      <c r="AY218" s="247">
        <f t="shared" si="3832"/>
        <v>3.522358139223928E-2</v>
      </c>
      <c r="AZ218" s="247">
        <f t="shared" si="3832"/>
        <v>-0.10830767275475117</v>
      </c>
      <c r="BA218" s="247">
        <f t="shared" si="3832"/>
        <v>0.11297367991511359</v>
      </c>
      <c r="BB218" s="247">
        <f t="shared" si="3832"/>
        <v>2.091853808426964E-2</v>
      </c>
      <c r="BC218" s="247">
        <f t="shared" si="3832"/>
        <v>8.1219023619566955E-2</v>
      </c>
      <c r="BD218" s="247">
        <f t="shared" si="3832"/>
        <v>-4.4481243254236032E-2</v>
      </c>
      <c r="BE218" s="247">
        <f t="shared" si="3832"/>
        <v>0.18020138881468301</v>
      </c>
      <c r="BF218" s="247">
        <f t="shared" si="3832"/>
        <v>3.2046836637547295E-2</v>
      </c>
      <c r="BG218" s="247">
        <f t="shared" si="3832"/>
        <v>0.15387937830050141</v>
      </c>
      <c r="BH218" s="247">
        <f t="shared" si="3832"/>
        <v>1.203011720456626E-2</v>
      </c>
      <c r="BI218" s="247">
        <f t="shared" si="3832"/>
        <v>0.12745915545317826</v>
      </c>
      <c r="BJ218" s="247">
        <f t="shared" si="3832"/>
        <v>3.4978833892486974E-2</v>
      </c>
      <c r="BK218" s="247">
        <f t="shared" si="3832"/>
        <v>8.0873256371699606E-2</v>
      </c>
      <c r="BL218" s="247">
        <f t="shared" ref="BL218:BM218" si="3833">+BL216/BL204</f>
        <v>7.2983872934131149E-3</v>
      </c>
      <c r="BM218" s="247">
        <f t="shared" si="3833"/>
        <v>0.16472484556988656</v>
      </c>
      <c r="BN218" s="247">
        <f t="shared" ref="BN218:BP218" si="3834">+BN216/BN204</f>
        <v>4.7255374163643123E-2</v>
      </c>
      <c r="BO218" s="247">
        <f t="shared" si="3834"/>
        <v>0.12659801672434412</v>
      </c>
      <c r="BP218" s="247">
        <f t="shared" si="3834"/>
        <v>-1.2348433194348E-3</v>
      </c>
      <c r="BQ218" s="247">
        <f t="shared" ref="BQ218:BR218" si="3835">+BQ216/BQ204</f>
        <v>0.16891236953672639</v>
      </c>
      <c r="BR218" s="247">
        <f t="shared" si="3835"/>
        <v>6.0470059206507991E-2</v>
      </c>
      <c r="BS218" s="247">
        <f t="shared" ref="BS218:BT218" si="3836">+BS216/BS204</f>
        <v>0.1348008687059124</v>
      </c>
      <c r="BT218" s="247">
        <f t="shared" si="3836"/>
        <v>-1.5156613387846777E-2</v>
      </c>
    </row>
    <row r="219" spans="1:72">
      <c r="A219" s="244" t="s">
        <v>373</v>
      </c>
      <c r="B219" s="249"/>
      <c r="C219" s="34"/>
      <c r="D219" s="34"/>
      <c r="E219" s="34"/>
      <c r="F219" s="34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>
        <f t="shared" ref="W219" si="3837">+(W218-S218)*10000</f>
        <v>-397.64377162388399</v>
      </c>
      <c r="X219" s="248">
        <f t="shared" ref="X219" si="3838">+(X218-T218)*10000</f>
        <v>-1592.2054276686868</v>
      </c>
      <c r="Y219" s="248">
        <f t="shared" ref="Y219" si="3839">+(Y218-U218)*10000</f>
        <v>-576.72297499682873</v>
      </c>
      <c r="Z219" s="248">
        <f t="shared" ref="Z219" si="3840">+(Z218-V218)*10000</f>
        <v>371.60303935580481</v>
      </c>
      <c r="AA219" s="248">
        <f t="shared" ref="AA219" si="3841">+(AA218-W218)*10000</f>
        <v>-672.11913810782914</v>
      </c>
      <c r="AB219" s="248">
        <f t="shared" ref="AB219" si="3842">+(AB218-X218)*10000</f>
        <v>1158.7607151098161</v>
      </c>
      <c r="AC219" s="248">
        <f t="shared" ref="AC219" si="3843">+(AC218-Y218)*10000</f>
        <v>37.758700449086611</v>
      </c>
      <c r="AD219" s="248">
        <f t="shared" ref="AD219" si="3844">+(AD218-Z218)*10000</f>
        <v>116.32528172409548</v>
      </c>
      <c r="AE219" s="248">
        <f t="shared" ref="AE219" si="3845">+(AE218-AA218)*10000</f>
        <v>-279.71596451637589</v>
      </c>
      <c r="AF219" s="248">
        <f t="shared" ref="AF219" si="3846">+(AF218-AB218)*10000</f>
        <v>157.6308574145821</v>
      </c>
      <c r="AG219" s="248">
        <f t="shared" ref="AG219" si="3847">+(AG218-AC218)*10000</f>
        <v>553.83452281885593</v>
      </c>
      <c r="AH219" s="248">
        <f t="shared" ref="AH219" si="3848">+(AH218-AD218)*10000</f>
        <v>198.55112407707972</v>
      </c>
      <c r="AI219" s="248">
        <f t="shared" ref="AI219" si="3849">+(AI218-AE218)*10000</f>
        <v>410.6942198594104</v>
      </c>
      <c r="AJ219" s="248">
        <f t="shared" ref="AJ219" si="3850">+(AJ218-AF218)*10000</f>
        <v>-384.01837907775098</v>
      </c>
      <c r="AK219" s="248">
        <f t="shared" ref="AK219" si="3851">+(AK218-AG218)*10000</f>
        <v>-44.910770349757129</v>
      </c>
      <c r="AL219" s="248">
        <f t="shared" ref="AL219" si="3852">+(AL218-AH218)*10000</f>
        <v>-961.91505369281117</v>
      </c>
      <c r="AM219" s="248">
        <f t="shared" ref="AM219" si="3853">+(AM218-AI218)*10000</f>
        <v>-4.7820833702028054</v>
      </c>
      <c r="AN219" s="248">
        <f t="shared" ref="AN219" si="3854">+(AN218-AJ218)*10000</f>
        <v>-278.05141217218335</v>
      </c>
      <c r="AO219" s="248">
        <f t="shared" ref="AO219" si="3855">+(AO218-AK218)*10000</f>
        <v>-301.10014259517698</v>
      </c>
      <c r="AP219" s="248">
        <f t="shared" ref="AP219" si="3856">+(AP218-AL218)*10000</f>
        <v>102.59133613765708</v>
      </c>
      <c r="AQ219" s="248">
        <f t="shared" ref="AQ219" si="3857">+(AQ218-AM218)*10000</f>
        <v>-1565.3239151267553</v>
      </c>
      <c r="AR219" s="248">
        <f t="shared" ref="AR219" si="3858">+(AR218-AN218)*10000</f>
        <v>169.64113337528812</v>
      </c>
      <c r="AS219" s="248">
        <f t="shared" ref="AS219" si="3859">+(AS218-AO218)*10000</f>
        <v>99.444915927936748</v>
      </c>
      <c r="AT219" s="248">
        <f t="shared" ref="AT219" si="3860">+(AT218-AP218)*10000</f>
        <v>-123.29199165504366</v>
      </c>
      <c r="AU219" s="44"/>
      <c r="AV219" s="247"/>
      <c r="AW219" s="247"/>
      <c r="AX219" s="247"/>
      <c r="AY219" s="247"/>
      <c r="AZ219" s="248">
        <f t="shared" ref="AZ219" si="3861">+(AZ218-AV218)*10000</f>
        <v>924.59153110785121</v>
      </c>
      <c r="BA219" s="248">
        <f t="shared" ref="BA219" si="3862">+(BA218-AW218)*10000</f>
        <v>-345.4546732938224</v>
      </c>
      <c r="BB219" s="248">
        <f t="shared" ref="BB219" si="3863">+(BB218-AX218)*10000</f>
        <v>-81.721165082455428</v>
      </c>
      <c r="BC219" s="248">
        <f t="shared" ref="BC219" si="3864">+(BC218-AY218)*10000</f>
        <v>459.95442227327675</v>
      </c>
      <c r="BD219" s="248">
        <f t="shared" ref="BD219" si="3865">+(BD218-AZ218)*10000</f>
        <v>638.26429500515144</v>
      </c>
      <c r="BE219" s="248">
        <f t="shared" ref="BE219" si="3866">+(BE218-BA218)*10000</f>
        <v>672.27708899569416</v>
      </c>
      <c r="BF219" s="248">
        <f t="shared" ref="BF219" si="3867">+(BF218-BB218)*10000</f>
        <v>111.28298553277655</v>
      </c>
      <c r="BG219" s="248">
        <f t="shared" ref="BG219" si="3868">+(BG218-BC218)*10000</f>
        <v>726.60354680934461</v>
      </c>
      <c r="BH219" s="248">
        <f t="shared" ref="BH219" si="3869">+(BH218-BD218)*10000</f>
        <v>565.11360458802289</v>
      </c>
      <c r="BI219" s="248">
        <f t="shared" ref="BI219" si="3870">+(BI218-BE218)*10000</f>
        <v>-527.42233361504748</v>
      </c>
      <c r="BJ219" s="248">
        <f t="shared" ref="BJ219" si="3871">+(BJ218-BF218)*10000</f>
        <v>29.319972549396791</v>
      </c>
      <c r="BK219" s="248">
        <f t="shared" ref="BK219:BT219" si="3872">+(BK218-BG218)*10000</f>
        <v>-730.06121928801804</v>
      </c>
      <c r="BL219" s="248">
        <f t="shared" si="3872"/>
        <v>-47.317299111531447</v>
      </c>
      <c r="BM219" s="248">
        <f t="shared" si="3872"/>
        <v>372.65690116708299</v>
      </c>
      <c r="BN219" s="248">
        <f t="shared" si="3872"/>
        <v>122.76540271156149</v>
      </c>
      <c r="BO219" s="248">
        <f t="shared" si="3872"/>
        <v>457.24760352644512</v>
      </c>
      <c r="BP219" s="248">
        <f t="shared" si="3872"/>
        <v>-85.332306128479146</v>
      </c>
      <c r="BQ219" s="248">
        <f t="shared" si="3872"/>
        <v>41.875239668398287</v>
      </c>
      <c r="BR219" s="248">
        <f t="shared" si="3872"/>
        <v>132.14685042864869</v>
      </c>
      <c r="BS219" s="248">
        <f t="shared" si="3872"/>
        <v>82.028519815682827</v>
      </c>
      <c r="BT219" s="248">
        <f t="shared" si="3872"/>
        <v>-139.21770068411976</v>
      </c>
    </row>
    <row r="220" spans="1:72">
      <c r="A220" s="249" t="s">
        <v>56</v>
      </c>
      <c r="B220" s="268"/>
      <c r="C220" s="270"/>
      <c r="D220" s="270"/>
      <c r="E220" s="270"/>
      <c r="F220" s="270"/>
      <c r="G220" s="270"/>
      <c r="H220" s="270"/>
      <c r="I220" s="270"/>
      <c r="J220" s="270"/>
      <c r="K220" s="270"/>
      <c r="L220" s="270"/>
      <c r="M220" s="270"/>
      <c r="N220" s="270"/>
      <c r="O220" s="270"/>
      <c r="P220" s="270"/>
      <c r="Q220" s="270"/>
      <c r="R220" s="275"/>
      <c r="S220" s="34">
        <f>+'Country (Q)'!S96</f>
        <v>332.29911321614566</v>
      </c>
      <c r="T220" s="34">
        <f>+'Country (Q)'!T96</f>
        <v>1382.2188867838545</v>
      </c>
      <c r="U220" s="34">
        <f>+'Country (Q)'!U96</f>
        <v>399.05400000000009</v>
      </c>
      <c r="V220" s="34">
        <f>+'Country (Q)'!V96</f>
        <v>546.6869999999999</v>
      </c>
      <c r="W220" s="34">
        <f>+'Country (Q)'!W96</f>
        <v>231.91799999999998</v>
      </c>
      <c r="X220" s="34">
        <f>+'Country (Q)'!X96</f>
        <v>679.61700000000008</v>
      </c>
      <c r="Y220" s="34">
        <f>+'Country (Q)'!Y96</f>
        <v>174.62599999999998</v>
      </c>
      <c r="Z220" s="34">
        <f>+'Country (Q)'!Z96</f>
        <v>688.75799999999981</v>
      </c>
      <c r="AA220" s="34">
        <f>+'Country (Q)'!AA96</f>
        <v>16.222999999999985</v>
      </c>
      <c r="AB220" s="34">
        <f>+'Country (Q)'!AB96</f>
        <v>1176.4680000000001</v>
      </c>
      <c r="AC220" s="34">
        <f>+'Country (Q)'!AC96</f>
        <v>212.25399999999991</v>
      </c>
      <c r="AD220" s="34">
        <f>+'Country (Q)'!AD96</f>
        <v>801.83000000000015</v>
      </c>
      <c r="AE220" s="34">
        <f>+'Country (Q)'!AE96</f>
        <v>-137.04000000000002</v>
      </c>
      <c r="AF220" s="34">
        <f>+'Country (Q)'!AF96</f>
        <v>1490.5240000000001</v>
      </c>
      <c r="AG220" s="34">
        <f>+'Country (Q)'!AG96</f>
        <v>344.28599999999983</v>
      </c>
      <c r="AH220" s="34">
        <f>+'Country (Q)'!AH96</f>
        <v>944.21900000000005</v>
      </c>
      <c r="AI220" s="34">
        <f>+'Country (Q)'!AI96</f>
        <v>-41.233000000000004</v>
      </c>
      <c r="AJ220" s="34">
        <f>+'Country (Q)'!AJ96</f>
        <v>1068.106</v>
      </c>
      <c r="AK220" s="34">
        <f>+'Country (Q)'!AK96</f>
        <v>304.71599999999989</v>
      </c>
      <c r="AL220" s="34">
        <f>+'Country (Q)'!AL96</f>
        <v>364.80799999999999</v>
      </c>
      <c r="AM220" s="34">
        <f>+'Country (Q)'!AM96</f>
        <v>193.756</v>
      </c>
      <c r="AN220" s="34">
        <f>+'Country (Q)'!AN96</f>
        <v>1121.914</v>
      </c>
      <c r="AO220" s="34">
        <f>+'Country (Q)'!AO96</f>
        <v>447.99199999999973</v>
      </c>
      <c r="AP220" s="34">
        <f>+'Country (Q)'!AP96</f>
        <v>820.37699999999995</v>
      </c>
      <c r="AQ220" s="34">
        <f>+'Country (Q)'!AQ96</f>
        <v>-187.75900000000001</v>
      </c>
      <c r="AR220" s="34">
        <f>+'Country (Q)'!AR96</f>
        <v>914.69299999999998</v>
      </c>
      <c r="AS220" s="34">
        <f>+'Country (Q)'!AS96</f>
        <v>466.85200000000009</v>
      </c>
      <c r="AT220" s="34">
        <f>+'Country (Q)'!AT96</f>
        <v>457.81999999999994</v>
      </c>
      <c r="AU220" s="44"/>
      <c r="AV220" s="34">
        <f>+'Country (Q)'!AV96</f>
        <v>-187.75900000000001</v>
      </c>
      <c r="AW220" s="34">
        <f>+'Country (Q)'!AW96</f>
        <v>914.69299999999998</v>
      </c>
      <c r="AX220" s="34">
        <f>+'Country (Q)'!AX96</f>
        <v>466.85200000000009</v>
      </c>
      <c r="AY220" s="34">
        <f>+'Country (Q)'!AY96</f>
        <v>457.81999999999994</v>
      </c>
      <c r="AZ220" s="34">
        <f>+'Country (Q)'!AZ96</f>
        <v>1.4359999999999999</v>
      </c>
      <c r="BA220" s="34">
        <f>+'Country (Q)'!BA96</f>
        <v>709.01300000000003</v>
      </c>
      <c r="BB220" s="34">
        <f>+'Country (Q)'!BB96</f>
        <v>357.20299999999997</v>
      </c>
      <c r="BC220" s="34">
        <f>+'Country (Q)'!BC96</f>
        <v>762.46499999999992</v>
      </c>
      <c r="BD220" s="34">
        <f>+'Country (Q)'!BD96</f>
        <v>113.33300000000003</v>
      </c>
      <c r="BE220" s="34">
        <f>+'Country (Q)'!BE96</f>
        <v>1827.4789999999998</v>
      </c>
      <c r="BF220" s="34">
        <f>+'Country (Q)'!BF96</f>
        <v>425.41899999999998</v>
      </c>
      <c r="BG220" s="34">
        <f>+'Country (Q)'!BG96</f>
        <v>1150.799</v>
      </c>
      <c r="BH220" s="34">
        <f>+'Country (Q)'!BH96</f>
        <v>312.02799999999996</v>
      </c>
      <c r="BI220" s="34">
        <f>+'Country (Q)'!BI96</f>
        <v>1232.663</v>
      </c>
      <c r="BJ220" s="34">
        <f>+'Country (Q)'!BJ96</f>
        <v>468.06200000000001</v>
      </c>
      <c r="BK220" s="34">
        <f>+'Country (Q)'!BK96</f>
        <v>824.19599999999991</v>
      </c>
      <c r="BL220" s="34">
        <f>+'Country (Q)'!BL96</f>
        <v>458.197</v>
      </c>
      <c r="BM220" s="34">
        <f>+'Country (Q)'!BM96</f>
        <v>2538.9110000000001</v>
      </c>
      <c r="BN220" s="34">
        <f>+'Country (Q)'!BN96</f>
        <v>748.899</v>
      </c>
      <c r="BO220" s="34">
        <f>+'Country (Q)'!BO96</f>
        <v>1760.9970000000001</v>
      </c>
      <c r="BP220" s="34">
        <f>+'Country (Q)'!BP96</f>
        <v>613.55099999999993</v>
      </c>
      <c r="BQ220" s="34">
        <f>+'Country (Q)'!BQ96</f>
        <v>2661.8939999999998</v>
      </c>
      <c r="BR220" s="34">
        <f>+'Country (Q)'!BR96</f>
        <v>1206.3609999999999</v>
      </c>
      <c r="BS220" s="34">
        <f>+'Country (Q)'!BS96</f>
        <v>1726.8989999999999</v>
      </c>
      <c r="BT220" s="34">
        <f>+'Country (Q)'!BT96</f>
        <v>609.94000000000005</v>
      </c>
    </row>
    <row r="221" spans="1:72">
      <c r="A221" s="253" t="s">
        <v>58</v>
      </c>
      <c r="B221" s="33"/>
      <c r="C221" s="34"/>
      <c r="D221" s="34"/>
      <c r="E221" s="34"/>
      <c r="F221" s="34"/>
      <c r="G221" s="254"/>
      <c r="H221" s="254"/>
      <c r="I221" s="254"/>
      <c r="J221" s="254"/>
      <c r="K221" s="254"/>
      <c r="L221" s="254"/>
      <c r="M221" s="254"/>
      <c r="N221" s="254"/>
      <c r="O221" s="254"/>
      <c r="P221" s="254"/>
      <c r="Q221" s="254"/>
      <c r="R221" s="254"/>
      <c r="S221" s="254"/>
      <c r="T221" s="254"/>
      <c r="U221" s="254"/>
      <c r="V221" s="254"/>
      <c r="W221" s="254">
        <f t="shared" ref="W221" si="3873">+W220/S220-1</f>
        <v>-0.30208059312771107</v>
      </c>
      <c r="X221" s="254">
        <f t="shared" ref="X221" si="3874">+X220/T220-1</f>
        <v>-0.50831448875558904</v>
      </c>
      <c r="Y221" s="254">
        <f t="shared" ref="Y221" si="3875">+Y220/U220-1</f>
        <v>-0.56240007618016619</v>
      </c>
      <c r="Z221" s="254">
        <f t="shared" ref="Z221" si="3876">+Z220/V220-1</f>
        <v>0.25987630947873264</v>
      </c>
      <c r="AA221" s="254">
        <f t="shared" ref="AA221" si="3877">+AA220/W220-1</f>
        <v>-0.93004855164325329</v>
      </c>
      <c r="AB221" s="254">
        <f t="shared" ref="AB221" si="3878">+AB220/X220-1</f>
        <v>0.73107500253819424</v>
      </c>
      <c r="AC221" s="254">
        <f t="shared" ref="AC221" si="3879">+AC220/Y220-1</f>
        <v>0.21547764937638125</v>
      </c>
      <c r="AD221" s="254">
        <f t="shared" ref="AD221" si="3880">+AD220/Z220-1</f>
        <v>0.16416796610710938</v>
      </c>
      <c r="AE221" s="254">
        <f t="shared" ref="AE221" si="3881">+AE220/AA220-1</f>
        <v>-9.4472662269617302</v>
      </c>
      <c r="AF221" s="254">
        <f t="shared" ref="AF221" si="3882">+AF220/AB220-1</f>
        <v>0.266948187286012</v>
      </c>
      <c r="AG221" s="254">
        <f t="shared" ref="AG221" si="3883">+AG220/AC220-1</f>
        <v>0.62204716990021391</v>
      </c>
      <c r="AH221" s="254">
        <f t="shared" ref="AH221" si="3884">+AH220/AD220-1</f>
        <v>0.1775800356684083</v>
      </c>
      <c r="AI221" s="254">
        <f t="shared" ref="AI221" si="3885">+AI220/AE220-1</f>
        <v>-0.6991170461179218</v>
      </c>
      <c r="AJ221" s="254">
        <f t="shared" ref="AJ221" si="3886">+AJ220/AF220-1</f>
        <v>-0.28340234709404211</v>
      </c>
      <c r="AK221" s="254">
        <f t="shared" ref="AK221" si="3887">+AK220/AG220-1</f>
        <v>-0.11493351457799605</v>
      </c>
      <c r="AL221" s="254">
        <f t="shared" ref="AL221" si="3888">+AL220/AH220-1</f>
        <v>-0.61364047959212853</v>
      </c>
      <c r="AM221" s="254">
        <f t="shared" ref="AM221" si="3889">+AM220/AI220-1</f>
        <v>-5.6990517304101083</v>
      </c>
      <c r="AN221" s="254">
        <f t="shared" ref="AN221" si="3890">+AN220/AJ220-1</f>
        <v>5.0377022505256885E-2</v>
      </c>
      <c r="AO221" s="254">
        <f t="shared" ref="AO221" si="3891">+AO220/AK220-1</f>
        <v>0.47019519815172117</v>
      </c>
      <c r="AP221" s="254">
        <f t="shared" ref="AP221" si="3892">+AP220/AL220-1</f>
        <v>1.2487911449310323</v>
      </c>
      <c r="AQ221" s="254">
        <f t="shared" ref="AQ221" si="3893">+AQ220/AM220-1</f>
        <v>-1.9690487004273418</v>
      </c>
      <c r="AR221" s="254">
        <f t="shared" ref="AR221" si="3894">+AR220/AN220-1</f>
        <v>-0.18470310558563308</v>
      </c>
      <c r="AS221" s="254">
        <f t="shared" ref="AS221" si="3895">+AS220/AO220-1</f>
        <v>4.2098966052966036E-2</v>
      </c>
      <c r="AT221" s="254">
        <f t="shared" ref="AT221" si="3896">+AT220/AP220-1</f>
        <v>-0.44193949854761905</v>
      </c>
      <c r="AU221" s="44"/>
      <c r="AV221" s="34"/>
      <c r="AW221" s="34"/>
      <c r="AX221" s="34"/>
      <c r="AY221" s="34"/>
      <c r="AZ221" s="254">
        <f t="shared" ref="AZ221" si="3897">+AZ220/AV220-1</f>
        <v>-1.0076481020883152</v>
      </c>
      <c r="BA221" s="254">
        <f t="shared" ref="BA221" si="3898">+BA220/AW220-1</f>
        <v>-0.22486233085855034</v>
      </c>
      <c r="BB221" s="254">
        <f t="shared" ref="BB221" si="3899">+BB220/AX220-1</f>
        <v>-0.23486886636450111</v>
      </c>
      <c r="BC221" s="254">
        <f t="shared" ref="BC221" si="3900">+BC220/AY220-1</f>
        <v>0.66542527630946657</v>
      </c>
      <c r="BD221" s="254">
        <f t="shared" ref="BD221" si="3901">+BD220/AZ220-1</f>
        <v>77.922701949860752</v>
      </c>
      <c r="BE221" s="254">
        <f t="shared" ref="BE221" si="3902">+BE220/BA220-1</f>
        <v>1.577497168599165</v>
      </c>
      <c r="BF221" s="254">
        <f t="shared" ref="BF221" si="3903">+BF220/BB220-1</f>
        <v>0.19097264020738902</v>
      </c>
      <c r="BG221" s="254">
        <f t="shared" ref="BG221" si="3904">+BG220/BC220-1</f>
        <v>0.50931387014485918</v>
      </c>
      <c r="BH221" s="254">
        <f t="shared" ref="BH221" si="3905">+BH220/BD220-1</f>
        <v>1.7531963329303899</v>
      </c>
      <c r="BI221" s="254">
        <f t="shared" ref="BI221" si="3906">+BI220/BE220-1</f>
        <v>-0.32548445153131711</v>
      </c>
      <c r="BJ221" s="254">
        <f t="shared" ref="BJ221" si="3907">+BJ220/BF220-1</f>
        <v>0.10023764805991275</v>
      </c>
      <c r="BK221" s="254">
        <f t="shared" ref="BK221:BT221" si="3908">+BK220/BG220-1</f>
        <v>-0.28380542562167688</v>
      </c>
      <c r="BL221" s="254">
        <f t="shared" si="3908"/>
        <v>0.46844834437935079</v>
      </c>
      <c r="BM221" s="254">
        <f t="shared" si="3908"/>
        <v>1.0596959590739723</v>
      </c>
      <c r="BN221" s="254">
        <f t="shared" si="3908"/>
        <v>0.59999957270617998</v>
      </c>
      <c r="BO221" s="254">
        <f t="shared" si="3908"/>
        <v>1.1366240554431233</v>
      </c>
      <c r="BP221" s="254">
        <f t="shared" si="3908"/>
        <v>0.33905503527958492</v>
      </c>
      <c r="BQ221" s="254">
        <f t="shared" si="3908"/>
        <v>4.8439271798026651E-2</v>
      </c>
      <c r="BR221" s="254">
        <f t="shared" si="3908"/>
        <v>0.61084605534257608</v>
      </c>
      <c r="BS221" s="254">
        <f t="shared" si="3908"/>
        <v>-1.9362894996414082E-2</v>
      </c>
      <c r="BT221" s="254">
        <f t="shared" si="3908"/>
        <v>-5.8854113187002399E-3</v>
      </c>
    </row>
    <row r="222" spans="1:72">
      <c r="A222" s="244" t="s">
        <v>368</v>
      </c>
      <c r="B222" s="268"/>
      <c r="C222" s="247"/>
      <c r="D222" s="247"/>
      <c r="E222" s="247"/>
      <c r="F222" s="247"/>
      <c r="G222" s="247"/>
      <c r="H222" s="247"/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47">
        <f t="shared" ref="S222:AT222" si="3909">+S220/S204</f>
        <v>0.1066946198592339</v>
      </c>
      <c r="T222" s="247">
        <f t="shared" si="3909"/>
        <v>0.25475110902097331</v>
      </c>
      <c r="U222" s="247">
        <f t="shared" si="3909"/>
        <v>9.8629677880505195E-2</v>
      </c>
      <c r="V222" s="247">
        <f t="shared" si="3909"/>
        <v>0.10654612590282297</v>
      </c>
      <c r="W222" s="247">
        <f t="shared" si="3909"/>
        <v>7.3917616461409E-2</v>
      </c>
      <c r="X222" s="247">
        <f t="shared" si="3909"/>
        <v>0.13523408482284102</v>
      </c>
      <c r="Y222" s="247">
        <f t="shared" si="3909"/>
        <v>4.4888752363313418E-2</v>
      </c>
      <c r="Z222" s="247">
        <f t="shared" si="3909"/>
        <v>0.14056870939116645</v>
      </c>
      <c r="AA222" s="247">
        <f t="shared" si="3909"/>
        <v>5.3677662707209686E-3</v>
      </c>
      <c r="AB222" s="247">
        <f t="shared" si="3909"/>
        <v>0.21849175856013267</v>
      </c>
      <c r="AC222" s="247">
        <f t="shared" si="3909"/>
        <v>5.6460667806055596E-2</v>
      </c>
      <c r="AD222" s="247">
        <f t="shared" si="3909"/>
        <v>0.14366034218118695</v>
      </c>
      <c r="AE222" s="247">
        <f t="shared" si="3909"/>
        <v>-3.9024912554181099E-2</v>
      </c>
      <c r="AF222" s="247">
        <f t="shared" si="3909"/>
        <v>0.21858626458587038</v>
      </c>
      <c r="AG222" s="247">
        <f t="shared" si="3909"/>
        <v>7.7795129054103351E-2</v>
      </c>
      <c r="AH222" s="247">
        <f t="shared" si="3909"/>
        <v>0.15453898814843037</v>
      </c>
      <c r="AI222" s="247">
        <f t="shared" si="3909"/>
        <v>-1.0994317394021746E-2</v>
      </c>
      <c r="AJ222" s="247">
        <f t="shared" si="3909"/>
        <v>0.179635826188977</v>
      </c>
      <c r="AK222" s="247">
        <f t="shared" si="3909"/>
        <v>6.7027854583369045E-2</v>
      </c>
      <c r="AL222" s="247">
        <f t="shared" si="3909"/>
        <v>6.5128201374553399E-2</v>
      </c>
      <c r="AM222" s="247">
        <f t="shared" si="3909"/>
        <v>5.0934135986645812E-2</v>
      </c>
      <c r="AN222" s="247">
        <f t="shared" si="3909"/>
        <v>0.19311470911889739</v>
      </c>
      <c r="AO222" s="247">
        <f t="shared" si="3909"/>
        <v>9.0739448565713796E-2</v>
      </c>
      <c r="AP222" s="247">
        <f t="shared" si="3909"/>
        <v>0.15095113473208088</v>
      </c>
      <c r="AQ222" s="247">
        <f t="shared" si="3909"/>
        <v>-6.4633891940755167E-2</v>
      </c>
      <c r="AR222" s="247">
        <f t="shared" si="3909"/>
        <v>0.25147319275800045</v>
      </c>
      <c r="AS222" s="247">
        <f t="shared" si="3909"/>
        <v>0.11075795984166321</v>
      </c>
      <c r="AT222" s="247">
        <f t="shared" si="3909"/>
        <v>0.11252806934061133</v>
      </c>
      <c r="AU222" s="44"/>
      <c r="AV222" s="247">
        <f t="shared" ref="AV222:BK222" si="3910">+AV220/AV204</f>
        <v>-6.4633891940755167E-2</v>
      </c>
      <c r="AW222" s="247">
        <f t="shared" si="3910"/>
        <v>0.25147319275800045</v>
      </c>
      <c r="AX222" s="247">
        <f t="shared" si="3910"/>
        <v>0.11075795984166321</v>
      </c>
      <c r="AY222" s="247">
        <f t="shared" si="3910"/>
        <v>0.11252806934061133</v>
      </c>
      <c r="AZ222" s="247">
        <f t="shared" si="3910"/>
        <v>6.6125779890487233E-4</v>
      </c>
      <c r="BA222" s="247">
        <f t="shared" si="3910"/>
        <v>0.16051197173229992</v>
      </c>
      <c r="BB222" s="247">
        <f t="shared" si="3910"/>
        <v>9.986320644867111E-2</v>
      </c>
      <c r="BC222" s="247">
        <f t="shared" si="3910"/>
        <v>0.1340241504148699</v>
      </c>
      <c r="BD222" s="247">
        <f t="shared" si="3910"/>
        <v>3.1616135100234144E-2</v>
      </c>
      <c r="BE222" s="247">
        <f t="shared" si="3910"/>
        <v>0.22445740560121927</v>
      </c>
      <c r="BF222" s="247">
        <f t="shared" si="3910"/>
        <v>7.4219245443457635E-2</v>
      </c>
      <c r="BG222" s="247">
        <f t="shared" si="3910"/>
        <v>0.16404313363140896</v>
      </c>
      <c r="BH222" s="247">
        <f t="shared" si="3910"/>
        <v>7.2052774845123527E-2</v>
      </c>
      <c r="BI222" s="247">
        <f t="shared" si="3910"/>
        <v>0.16000369160507716</v>
      </c>
      <c r="BJ222" s="247">
        <f t="shared" si="3910"/>
        <v>8.5645563991908674E-2</v>
      </c>
      <c r="BK222" s="247">
        <f t="shared" si="3910"/>
        <v>0.1088777832365181</v>
      </c>
      <c r="BL222" s="247">
        <f t="shared" ref="BL222:BM222" si="3911">+BL220/BL204</f>
        <v>7.4482140912290273E-2</v>
      </c>
      <c r="BM222" s="247">
        <f t="shared" si="3911"/>
        <v>0.23183793385073023</v>
      </c>
      <c r="BN222" s="247">
        <f t="shared" ref="BN222:BP222" si="3912">+BN220/BN204</f>
        <v>0.1107475878835559</v>
      </c>
      <c r="BO222" s="247">
        <f t="shared" si="3912"/>
        <v>0.19263460707942687</v>
      </c>
      <c r="BP222" s="247">
        <f t="shared" si="3912"/>
        <v>9.6391775252231651E-2</v>
      </c>
      <c r="BQ222" s="247">
        <f t="shared" ref="BQ222:BR222" si="3913">+BQ220/BQ204</f>
        <v>0.22963658347889637</v>
      </c>
      <c r="BR222" s="247">
        <f t="shared" si="3913"/>
        <v>0.15208010685283971</v>
      </c>
      <c r="BS222" s="247">
        <f t="shared" ref="BS222:BT222" si="3914">+BS220/BS204</f>
        <v>0.17553208033842368</v>
      </c>
      <c r="BT222" s="247">
        <f t="shared" si="3914"/>
        <v>9.1500136288608425E-2</v>
      </c>
    </row>
    <row r="223" spans="1:72">
      <c r="A223" s="244" t="s">
        <v>372</v>
      </c>
      <c r="B223" s="34"/>
      <c r="C223" s="247"/>
      <c r="D223" s="247"/>
      <c r="E223" s="247"/>
      <c r="F223" s="247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>
        <f t="shared" ref="W223" si="3915">+(W222-S222)*10000</f>
        <v>-327.77003397824899</v>
      </c>
      <c r="X223" s="248">
        <f t="shared" ref="X223" si="3916">+(X222-T222)*10000</f>
        <v>-1195.170241981323</v>
      </c>
      <c r="Y223" s="248">
        <f t="shared" ref="Y223" si="3917">+(Y222-U222)*10000</f>
        <v>-537.40925517191772</v>
      </c>
      <c r="Z223" s="248">
        <f t="shared" ref="Z223" si="3918">+(Z222-V222)*10000</f>
        <v>340.22583488343474</v>
      </c>
      <c r="AA223" s="248">
        <f t="shared" ref="AA223" si="3919">+(AA222-W222)*10000</f>
        <v>-685.49850190688028</v>
      </c>
      <c r="AB223" s="248">
        <f t="shared" ref="AB223" si="3920">+(AB222-X222)*10000</f>
        <v>832.57673737291645</v>
      </c>
      <c r="AC223" s="248">
        <f t="shared" ref="AC223" si="3921">+(AC222-Y222)*10000</f>
        <v>115.71915442742178</v>
      </c>
      <c r="AD223" s="248">
        <f t="shared" ref="AD223" si="3922">+(AD222-Z222)*10000</f>
        <v>30.916327900205044</v>
      </c>
      <c r="AE223" s="248">
        <f t="shared" ref="AE223" si="3923">+(AE222-AA222)*10000</f>
        <v>-443.92678824902066</v>
      </c>
      <c r="AF223" s="248">
        <f t="shared" ref="AF223" si="3924">+(AF222-AB222)*10000</f>
        <v>0.94506025737711719</v>
      </c>
      <c r="AG223" s="248">
        <f t="shared" ref="AG223" si="3925">+(AG222-AC222)*10000</f>
        <v>213.34461248047754</v>
      </c>
      <c r="AH223" s="248">
        <f t="shared" ref="AH223" si="3926">+(AH222-AD222)*10000</f>
        <v>108.78645967243416</v>
      </c>
      <c r="AI223" s="248">
        <f t="shared" ref="AI223" si="3927">+(AI222-AE222)*10000</f>
        <v>280.30595160159351</v>
      </c>
      <c r="AJ223" s="248">
        <f t="shared" ref="AJ223" si="3928">+(AJ222-AF222)*10000</f>
        <v>-389.50438396893384</v>
      </c>
      <c r="AK223" s="248">
        <f t="shared" ref="AK223" si="3929">+(AK222-AG222)*10000</f>
        <v>-107.67274470734306</v>
      </c>
      <c r="AL223" s="248">
        <f t="shared" ref="AL223" si="3930">+(AL222-AH222)*10000</f>
        <v>-894.10786773876964</v>
      </c>
      <c r="AM223" s="248">
        <f t="shared" ref="AM223" si="3931">+(AM222-AI222)*10000</f>
        <v>619.28453380667565</v>
      </c>
      <c r="AN223" s="248">
        <f t="shared" ref="AN223" si="3932">+(AN222-AJ222)*10000</f>
        <v>134.78882929920388</v>
      </c>
      <c r="AO223" s="248">
        <f t="shared" ref="AO223" si="3933">+(AO222-AK222)*10000</f>
        <v>237.11593982344749</v>
      </c>
      <c r="AP223" s="248">
        <f t="shared" ref="AP223" si="3934">+(AP222-AL222)*10000</f>
        <v>858.22933357527484</v>
      </c>
      <c r="AQ223" s="248">
        <f t="shared" ref="AQ223" si="3935">+(AQ222-AM222)*10000</f>
        <v>-1155.6802792740098</v>
      </c>
      <c r="AR223" s="248">
        <f t="shared" ref="AR223" si="3936">+(AR222-AN222)*10000</f>
        <v>583.58483639103065</v>
      </c>
      <c r="AS223" s="248">
        <f t="shared" ref="AS223" si="3937">+(AS222-AO222)*10000</f>
        <v>200.18511275949419</v>
      </c>
      <c r="AT223" s="248">
        <f t="shared" ref="AT223" si="3938">+(AT222-AP222)*10000</f>
        <v>-384.23065391469555</v>
      </c>
      <c r="AU223" s="44"/>
      <c r="AV223" s="247"/>
      <c r="AW223" s="247"/>
      <c r="AX223" s="247"/>
      <c r="AY223" s="247"/>
      <c r="AZ223" s="248">
        <f t="shared" ref="AZ223" si="3939">+(AZ222-AV222)*10000</f>
        <v>652.95149739660042</v>
      </c>
      <c r="BA223" s="248">
        <f t="shared" ref="BA223" si="3940">+(BA222-AW222)*10000</f>
        <v>-909.61221025700536</v>
      </c>
      <c r="BB223" s="248">
        <f t="shared" ref="BB223" si="3941">+(BB222-AX222)*10000</f>
        <v>-108.94753392992104</v>
      </c>
      <c r="BC223" s="248">
        <f t="shared" ref="BC223" si="3942">+(BC222-AY222)*10000</f>
        <v>214.96081074258572</v>
      </c>
      <c r="BD223" s="248">
        <f t="shared" ref="BD223" si="3943">+(BD222-AZ222)*10000</f>
        <v>309.5487730132927</v>
      </c>
      <c r="BE223" s="248">
        <f t="shared" ref="BE223" si="3944">+(BE222-BA222)*10000</f>
        <v>639.45433868919349</v>
      </c>
      <c r="BF223" s="248">
        <f t="shared" ref="BF223" si="3945">+(BF222-BB222)*10000</f>
        <v>-256.43961005213475</v>
      </c>
      <c r="BG223" s="248">
        <f t="shared" ref="BG223" si="3946">+(BG222-BC222)*10000</f>
        <v>300.18983216539061</v>
      </c>
      <c r="BH223" s="248">
        <f t="shared" ref="BH223" si="3947">+(BH222-BD222)*10000</f>
        <v>404.36639744889385</v>
      </c>
      <c r="BI223" s="248">
        <f t="shared" ref="BI223" si="3948">+(BI222-BE222)*10000</f>
        <v>-644.53713996142108</v>
      </c>
      <c r="BJ223" s="248">
        <f t="shared" ref="BJ223" si="3949">+(BJ222-BF222)*10000</f>
        <v>114.26318548451039</v>
      </c>
      <c r="BK223" s="248">
        <f t="shared" ref="BK223:BT223" si="3950">+(BK222-BG222)*10000</f>
        <v>-551.65350394890856</v>
      </c>
      <c r="BL223" s="248">
        <f t="shared" si="3950"/>
        <v>24.293660671667467</v>
      </c>
      <c r="BM223" s="248">
        <f t="shared" si="3950"/>
        <v>718.3424224565307</v>
      </c>
      <c r="BN223" s="248">
        <f t="shared" si="3950"/>
        <v>251.02023891647229</v>
      </c>
      <c r="BO223" s="248">
        <f t="shared" si="3950"/>
        <v>837.56823842908761</v>
      </c>
      <c r="BP223" s="248">
        <f t="shared" si="3950"/>
        <v>219.09634339941377</v>
      </c>
      <c r="BQ223" s="248">
        <f t="shared" si="3950"/>
        <v>-22.013503718338601</v>
      </c>
      <c r="BR223" s="248">
        <f t="shared" si="3950"/>
        <v>413.32518969283802</v>
      </c>
      <c r="BS223" s="248">
        <f t="shared" si="3950"/>
        <v>-171.02526741003183</v>
      </c>
      <c r="BT223" s="248">
        <f t="shared" si="3950"/>
        <v>-48.916389636232267</v>
      </c>
    </row>
    <row r="224" spans="1:72">
      <c r="A224" s="249" t="s">
        <v>263</v>
      </c>
      <c r="B224" s="249"/>
      <c r="C224" s="249"/>
      <c r="D224" s="249"/>
      <c r="E224" s="249"/>
      <c r="F224" s="249"/>
      <c r="G224" s="249"/>
      <c r="H224" s="249"/>
      <c r="I224" s="249"/>
      <c r="J224" s="249"/>
      <c r="K224" s="249"/>
      <c r="L224" s="249"/>
      <c r="M224" s="249"/>
      <c r="N224" s="249"/>
      <c r="O224" s="249"/>
      <c r="P224" s="249"/>
      <c r="Q224" s="249"/>
      <c r="R224" s="249"/>
      <c r="S224" s="34">
        <f>+'Country (Q)'!S97</f>
        <v>176.19399999999999</v>
      </c>
      <c r="T224" s="34">
        <f>+'Country (Q)'!T97</f>
        <v>164.98499999999999</v>
      </c>
      <c r="U224" s="34">
        <f>+'Country (Q)'!U97</f>
        <v>187.61</v>
      </c>
      <c r="V224" s="34">
        <f>+'Country (Q)'!V97</f>
        <v>214.00800000000004</v>
      </c>
      <c r="W224" s="34">
        <f>+'Country (Q)'!W97</f>
        <v>199.42</v>
      </c>
      <c r="X224" s="34">
        <f>+'Country (Q)'!X97</f>
        <v>352.34300000000007</v>
      </c>
      <c r="Y224" s="34">
        <f>+'Country (Q)'!Y97</f>
        <v>195.67999999999995</v>
      </c>
      <c r="Z224" s="34">
        <f>+'Country (Q)'!Z97</f>
        <v>188.99099999999999</v>
      </c>
      <c r="AA224" s="34">
        <f>+'Country (Q)'!AA97</f>
        <v>188.053</v>
      </c>
      <c r="AB224" s="34">
        <f>+'Country (Q)'!AB97</f>
        <v>201.88</v>
      </c>
      <c r="AC224" s="34">
        <f>+'Country (Q)'!AC97</f>
        <v>218.40499999999997</v>
      </c>
      <c r="AD224" s="34">
        <f>+'Country (Q)'!AD97</f>
        <v>167.61200000000008</v>
      </c>
      <c r="AE224" s="34">
        <f>+'Country (Q)'!AE97</f>
        <v>160.834</v>
      </c>
      <c r="AF224" s="34">
        <f>+'Country (Q)'!AF97</f>
        <v>148.81799999999998</v>
      </c>
      <c r="AG224" s="34">
        <f>+'Country (Q)'!AG97</f>
        <v>106.42500000000001</v>
      </c>
      <c r="AH224" s="34">
        <f>+'Country (Q)'!AH97</f>
        <v>128.63700000000006</v>
      </c>
      <c r="AI224" s="34">
        <f>+'Country (Q)'!AI97</f>
        <v>122.87</v>
      </c>
      <c r="AJ224" s="34">
        <f>+'Country (Q)'!AJ97</f>
        <v>126.50399999999999</v>
      </c>
      <c r="AK224" s="34">
        <f>+'Country (Q)'!AK97</f>
        <v>80.792000000000002</v>
      </c>
      <c r="AL224" s="34">
        <f>+'Country (Q)'!AL97</f>
        <v>155.91199999999998</v>
      </c>
      <c r="AM224" s="34">
        <f>+'Country (Q)'!AM97</f>
        <v>362.02600000000001</v>
      </c>
      <c r="AN224" s="34">
        <f>+'Country (Q)'!AN97</f>
        <v>363.44499999999999</v>
      </c>
      <c r="AO224" s="34">
        <f>+'Country (Q)'!AO97</f>
        <v>353.46499999999992</v>
      </c>
      <c r="AP224" s="34">
        <f>+'Country (Q)'!AP97</f>
        <v>561.94100000000003</v>
      </c>
      <c r="AQ224" s="34">
        <f>+'Country (Q)'!AQ97</f>
        <v>395.46100000000001</v>
      </c>
      <c r="AR224" s="34">
        <f>+'Country (Q)'!AR97</f>
        <v>378.11599999999999</v>
      </c>
      <c r="AS224" s="34">
        <f>+'Country (Q)'!AS97</f>
        <v>344.23299999999995</v>
      </c>
      <c r="AT224" s="34">
        <f>+'Country (Q)'!AT97</f>
        <v>314.51300000000015</v>
      </c>
      <c r="AU224" s="44"/>
      <c r="AV224" s="34">
        <f>+'Country (Q)'!AV97</f>
        <v>395.46100000000001</v>
      </c>
      <c r="AW224" s="34">
        <f>+'Country (Q)'!AW97</f>
        <v>378.11599999999999</v>
      </c>
      <c r="AX224" s="34">
        <f>+'Country (Q)'!AX97</f>
        <v>344.23299999999995</v>
      </c>
      <c r="AY224" s="34">
        <f>+'Country (Q)'!AY97</f>
        <v>314.51300000000015</v>
      </c>
      <c r="AZ224" s="34">
        <f>+'Country (Q)'!AZ97</f>
        <v>236.63900000000001</v>
      </c>
      <c r="BA224" s="34">
        <f>+'Country (Q)'!BA97</f>
        <v>209.98599999999999</v>
      </c>
      <c r="BB224" s="34">
        <f>+'Country (Q)'!BB97</f>
        <v>282.37900000000002</v>
      </c>
      <c r="BC224" s="34">
        <f>+'Country (Q)'!BC97</f>
        <v>300.40899999999999</v>
      </c>
      <c r="BD224" s="34">
        <f>+'Country (Q)'!BD97</f>
        <v>272.78300000000002</v>
      </c>
      <c r="BE224" s="34">
        <f>+'Country (Q)'!BE97</f>
        <v>360.32199999999989</v>
      </c>
      <c r="BF224" s="34">
        <f>+'Country (Q)'!BF97</f>
        <v>241.72899999999998</v>
      </c>
      <c r="BG224" s="34">
        <f>+'Country (Q)'!BG97</f>
        <v>71.301000000000002</v>
      </c>
      <c r="BH224" s="34">
        <f>+'Country (Q)'!BH97</f>
        <v>259.93099999999998</v>
      </c>
      <c r="BI224" s="34">
        <f>+'Country (Q)'!BI97</f>
        <v>250.72199999999998</v>
      </c>
      <c r="BJ224" s="34">
        <f>+'Country (Q)'!BJ97</f>
        <v>276.899</v>
      </c>
      <c r="BK224" s="34">
        <f>+'Country (Q)'!BK97</f>
        <v>211.99199999999999</v>
      </c>
      <c r="BL224" s="34">
        <f>+'Country (Q)'!BL97</f>
        <v>413.29899999999998</v>
      </c>
      <c r="BM224" s="34">
        <f>+'Country (Q)'!BM97</f>
        <v>734.971</v>
      </c>
      <c r="BN224" s="34">
        <f>+'Country (Q)'!BN97</f>
        <v>429.34800000000001</v>
      </c>
      <c r="BO224" s="34">
        <f>+'Country (Q)'!BO97</f>
        <v>603.68299999999999</v>
      </c>
      <c r="BP224" s="34">
        <f>+'Country (Q)'!BP97</f>
        <v>621.41099999999994</v>
      </c>
      <c r="BQ224" s="34">
        <f>+'Country (Q)'!BQ97</f>
        <v>703.90099999999984</v>
      </c>
      <c r="BR224" s="34">
        <f>+'Country (Q)'!BR97</f>
        <v>726.68799999999987</v>
      </c>
      <c r="BS224" s="34">
        <f>+'Country (Q)'!BS97</f>
        <v>400.71699999999987</v>
      </c>
      <c r="BT224" s="34">
        <f>+'Country (Q)'!BT97</f>
        <v>710.97400000000005</v>
      </c>
    </row>
    <row r="225" spans="1:72">
      <c r="A225" s="244" t="s">
        <v>369</v>
      </c>
      <c r="B225" s="43"/>
      <c r="C225" s="247"/>
      <c r="D225" s="247"/>
      <c r="E225" s="247"/>
      <c r="F225" s="247"/>
      <c r="G225" s="247"/>
      <c r="H225" s="247"/>
      <c r="I225" s="247"/>
      <c r="J225" s="247"/>
      <c r="K225" s="247"/>
      <c r="L225" s="247"/>
      <c r="M225" s="247"/>
      <c r="N225" s="247"/>
      <c r="O225" s="247"/>
      <c r="P225" s="247"/>
      <c r="Q225" s="247"/>
      <c r="R225" s="247"/>
      <c r="S225" s="247">
        <f t="shared" ref="S225:AT225" si="3951">+S224/S204</f>
        <v>5.6572380436206528E-2</v>
      </c>
      <c r="T225" s="247">
        <f t="shared" si="3951"/>
        <v>3.0407710474584026E-2</v>
      </c>
      <c r="U225" s="247">
        <f t="shared" si="3951"/>
        <v>4.636944841340164E-2</v>
      </c>
      <c r="V225" s="247">
        <f t="shared" si="3951"/>
        <v>4.1708918105261963E-2</v>
      </c>
      <c r="W225" s="247">
        <f t="shared" si="3951"/>
        <v>6.3559754200770036E-2</v>
      </c>
      <c r="X225" s="247">
        <f t="shared" si="3951"/>
        <v>7.0111229043320386E-2</v>
      </c>
      <c r="Y225" s="247">
        <f t="shared" si="3951"/>
        <v>5.0300820395892752E-2</v>
      </c>
      <c r="Z225" s="247">
        <f t="shared" si="3951"/>
        <v>3.8571197658024942E-2</v>
      </c>
      <c r="AA225" s="247">
        <f t="shared" si="3951"/>
        <v>6.2221817820864903E-2</v>
      </c>
      <c r="AB225" s="247">
        <f t="shared" si="3951"/>
        <v>3.7492831269630433E-2</v>
      </c>
      <c r="AC225" s="247">
        <f t="shared" si="3951"/>
        <v>5.8096865793726277E-2</v>
      </c>
      <c r="AD225" s="247">
        <f t="shared" si="3951"/>
        <v>3.0030302275635877E-2</v>
      </c>
      <c r="AE225" s="247">
        <f t="shared" si="3951"/>
        <v>4.5800735447600424E-2</v>
      </c>
      <c r="AF225" s="247">
        <f t="shared" si="3951"/>
        <v>2.1824251553909935E-2</v>
      </c>
      <c r="AG225" s="247">
        <f t="shared" si="3951"/>
        <v>2.4047874759888448E-2</v>
      </c>
      <c r="AH225" s="247">
        <f t="shared" si="3951"/>
        <v>2.1053835835171338E-2</v>
      </c>
      <c r="AI225" s="247">
        <f t="shared" si="3951"/>
        <v>3.2761908621818735E-2</v>
      </c>
      <c r="AJ225" s="247">
        <f t="shared" si="3951"/>
        <v>2.1275651064791644E-2</v>
      </c>
      <c r="AK225" s="247">
        <f t="shared" si="3951"/>
        <v>1.7771677324129858E-2</v>
      </c>
      <c r="AL225" s="247">
        <f t="shared" si="3951"/>
        <v>2.7834554430575444E-2</v>
      </c>
      <c r="AM225" s="247">
        <f t="shared" si="3951"/>
        <v>9.5168570339506584E-2</v>
      </c>
      <c r="AN225" s="247">
        <f t="shared" si="3951"/>
        <v>6.2559675211930385E-2</v>
      </c>
      <c r="AO225" s="247">
        <f t="shared" si="3951"/>
        <v>7.1593285565992343E-2</v>
      </c>
      <c r="AP225" s="247">
        <f t="shared" si="3951"/>
        <v>0.10339835417433724</v>
      </c>
      <c r="AQ225" s="247">
        <f t="shared" si="3951"/>
        <v>0.13613293392478112</v>
      </c>
      <c r="AR225" s="247">
        <f t="shared" si="3951"/>
        <v>0.10395404551350465</v>
      </c>
      <c r="AS225" s="247">
        <f t="shared" si="3951"/>
        <v>8.1667305249147989E-2</v>
      </c>
      <c r="AT225" s="247">
        <f t="shared" si="3951"/>
        <v>7.7304487948372094E-2</v>
      </c>
      <c r="AU225" s="44"/>
      <c r="AV225" s="247">
        <f t="shared" ref="AV225:BK225" si="3952">+AV224/AV204</f>
        <v>0.13613293392478112</v>
      </c>
      <c r="AW225" s="247">
        <f t="shared" si="3952"/>
        <v>0.10395404551350465</v>
      </c>
      <c r="AX225" s="247">
        <f t="shared" si="3952"/>
        <v>8.1667305249147989E-2</v>
      </c>
      <c r="AY225" s="247">
        <f t="shared" si="3952"/>
        <v>7.7304487948372094E-2</v>
      </c>
      <c r="AZ225" s="247">
        <f t="shared" si="3952"/>
        <v>0.10896893055365604</v>
      </c>
      <c r="BA225" s="247">
        <f t="shared" si="3952"/>
        <v>4.7538291817186322E-2</v>
      </c>
      <c r="BB225" s="247">
        <f t="shared" si="3952"/>
        <v>7.8944668364401477E-2</v>
      </c>
      <c r="BC225" s="247">
        <f t="shared" si="3952"/>
        <v>5.2805126795302935E-2</v>
      </c>
      <c r="BD225" s="247">
        <f t="shared" si="3952"/>
        <v>7.6097378354470183E-2</v>
      </c>
      <c r="BE225" s="247">
        <f t="shared" si="3952"/>
        <v>4.4256016786536269E-2</v>
      </c>
      <c r="BF225" s="247">
        <f t="shared" si="3952"/>
        <v>4.217240880591034E-2</v>
      </c>
      <c r="BG225" s="247">
        <f t="shared" si="3952"/>
        <v>1.0163755330907562E-2</v>
      </c>
      <c r="BH225" s="247">
        <f t="shared" si="3952"/>
        <v>6.0022657640557267E-2</v>
      </c>
      <c r="BI225" s="247">
        <f t="shared" si="3952"/>
        <v>3.2544536151898902E-2</v>
      </c>
      <c r="BJ225" s="247">
        <f t="shared" si="3952"/>
        <v>5.06667300994217E-2</v>
      </c>
      <c r="BK225" s="247">
        <f t="shared" si="3952"/>
        <v>2.80045268648185E-2</v>
      </c>
      <c r="BL225" s="247">
        <f t="shared" ref="BL225:BM225" si="3953">+BL224/BL204</f>
        <v>6.7183753618877157E-2</v>
      </c>
      <c r="BM225" s="247">
        <f t="shared" si="3953"/>
        <v>6.7113088280843655E-2</v>
      </c>
      <c r="BN225" s="247">
        <f t="shared" ref="BN225:BP225" si="3954">+BN224/BN204</f>
        <v>6.3492213719912774E-2</v>
      </c>
      <c r="BO225" s="247">
        <f t="shared" si="3954"/>
        <v>6.6036590355082733E-2</v>
      </c>
      <c r="BP225" s="247">
        <f t="shared" si="3954"/>
        <v>9.7626618571666463E-2</v>
      </c>
      <c r="BQ225" s="247">
        <f t="shared" ref="BQ225:BR225" si="3955">+BQ224/BQ204</f>
        <v>6.072421394216998E-2</v>
      </c>
      <c r="BR225" s="247">
        <f t="shared" si="3955"/>
        <v>9.161004764633171E-2</v>
      </c>
      <c r="BS225" s="247">
        <f t="shared" ref="BS225:BT225" si="3956">+BS224/BS204</f>
        <v>4.0731211632511283E-2</v>
      </c>
      <c r="BT225" s="247">
        <f t="shared" si="3956"/>
        <v>0.10665674967645519</v>
      </c>
    </row>
    <row r="226" spans="1:72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4"/>
      <c r="O226" s="34"/>
      <c r="P226" s="34"/>
      <c r="Q226" s="34"/>
      <c r="R226" s="35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U226" s="44"/>
    </row>
    <row r="227" spans="1:72">
      <c r="A227" s="257" t="s">
        <v>1</v>
      </c>
      <c r="B227" s="257"/>
      <c r="C227" s="257"/>
      <c r="D227" s="257"/>
      <c r="E227" s="257"/>
      <c r="F227" s="257"/>
      <c r="G227" s="257"/>
      <c r="H227" s="257"/>
      <c r="I227" s="257"/>
      <c r="J227" s="257"/>
      <c r="K227" s="257"/>
      <c r="L227" s="257"/>
      <c r="M227" s="257"/>
      <c r="N227" s="257"/>
      <c r="O227" s="257"/>
      <c r="P227" s="257"/>
      <c r="Q227" s="257"/>
      <c r="R227" s="257"/>
      <c r="S227" s="257"/>
      <c r="T227" s="257"/>
      <c r="U227" s="257"/>
      <c r="V227" s="257"/>
      <c r="W227" s="257"/>
      <c r="X227" s="257"/>
      <c r="Y227" s="257"/>
      <c r="Z227" s="257"/>
      <c r="AA227" s="257"/>
      <c r="AB227" s="257"/>
      <c r="AC227" s="257"/>
      <c r="AD227" s="257"/>
      <c r="AE227" s="257"/>
      <c r="AF227" s="257"/>
      <c r="AG227" s="257"/>
      <c r="AH227" s="257"/>
      <c r="AI227" s="257"/>
      <c r="AJ227" s="257"/>
      <c r="AK227" s="257"/>
      <c r="AL227" s="257"/>
      <c r="AM227" s="257"/>
      <c r="AN227" s="257"/>
      <c r="AU227" s="44"/>
      <c r="AV227" s="257" t="s">
        <v>1</v>
      </c>
      <c r="BG227" s="258"/>
      <c r="BH227" s="258"/>
      <c r="BI227" s="258"/>
      <c r="BJ227" s="258"/>
      <c r="BK227" s="258"/>
      <c r="BL227" s="258"/>
      <c r="BM227" s="258"/>
      <c r="BN227" s="258"/>
      <c r="BP227" s="258"/>
      <c r="BQ227" s="258"/>
      <c r="BR227" s="258"/>
      <c r="BS227" s="258"/>
      <c r="BT227" s="258"/>
    </row>
    <row r="228" spans="1:72">
      <c r="A228" s="249" t="s">
        <v>50</v>
      </c>
      <c r="B228" s="249"/>
      <c r="C228" s="249"/>
      <c r="D228" s="249"/>
      <c r="E228" s="249"/>
      <c r="F228" s="249"/>
      <c r="G228" s="249"/>
      <c r="H228" s="249"/>
      <c r="I228" s="249"/>
      <c r="J228" s="249"/>
      <c r="K228" s="249"/>
      <c r="L228" s="249"/>
      <c r="M228" s="249"/>
      <c r="N228" s="249"/>
      <c r="O228" s="249"/>
      <c r="P228" s="249"/>
      <c r="Q228" s="249"/>
      <c r="R228" s="249"/>
      <c r="S228" s="249"/>
      <c r="T228" s="249"/>
      <c r="U228" s="249"/>
      <c r="V228" s="249"/>
      <c r="W228" s="249"/>
      <c r="X228" s="249"/>
      <c r="Y228" s="249"/>
      <c r="Z228" s="249"/>
      <c r="AA228" s="249"/>
      <c r="AB228" s="249"/>
      <c r="AC228" s="249"/>
      <c r="AD228" s="249"/>
      <c r="AE228" s="249"/>
      <c r="AF228" s="249"/>
      <c r="AG228" s="249"/>
      <c r="AH228" s="249"/>
      <c r="AI228" s="249"/>
      <c r="AJ228" s="249"/>
      <c r="AK228" s="249"/>
      <c r="AL228" s="249"/>
      <c r="AM228" s="249"/>
      <c r="AN228" s="249"/>
      <c r="AU228" s="44"/>
      <c r="AV228" s="249" t="s">
        <v>50</v>
      </c>
      <c r="BC228" s="24"/>
      <c r="BG228" s="24"/>
      <c r="BH228" s="24"/>
      <c r="BI228" s="24"/>
      <c r="BJ228" s="24"/>
      <c r="BK228" s="24"/>
      <c r="BL228" s="24"/>
      <c r="BM228" s="24"/>
      <c r="BN228" s="24"/>
      <c r="BP228" s="24"/>
      <c r="BQ228" s="24"/>
      <c r="BR228" s="24"/>
      <c r="BS228" s="24"/>
      <c r="BT228" s="24"/>
    </row>
    <row r="229" spans="1:72">
      <c r="A229" s="259"/>
      <c r="B229" s="257"/>
      <c r="C229" s="257"/>
      <c r="D229" s="257"/>
      <c r="E229" s="257"/>
      <c r="F229" s="257"/>
      <c r="G229" s="257"/>
      <c r="H229" s="257"/>
      <c r="I229" s="257"/>
      <c r="J229" s="257"/>
      <c r="K229" s="257"/>
      <c r="L229" s="257"/>
      <c r="M229" s="257"/>
      <c r="N229" s="257"/>
      <c r="O229" s="257"/>
      <c r="P229" s="257"/>
      <c r="Q229" s="257"/>
      <c r="R229" s="257"/>
      <c r="S229" s="257"/>
      <c r="T229" s="257"/>
      <c r="U229" s="257"/>
      <c r="V229" s="257"/>
      <c r="W229" s="257"/>
      <c r="X229" s="257"/>
      <c r="Y229" s="257"/>
      <c r="Z229" s="257"/>
      <c r="AA229" s="257"/>
      <c r="AB229" s="257"/>
      <c r="AC229" s="257"/>
      <c r="AD229" s="257"/>
      <c r="AE229" s="257"/>
      <c r="AF229" s="257"/>
      <c r="AG229" s="257"/>
      <c r="AH229" s="257"/>
      <c r="AI229" s="257"/>
      <c r="AJ229" s="257"/>
      <c r="AK229" s="257"/>
      <c r="AL229" s="257"/>
      <c r="AM229" s="257"/>
      <c r="AN229" s="257"/>
      <c r="AU229" s="4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P229" s="24"/>
      <c r="BQ229" s="24"/>
      <c r="BR229" s="24"/>
      <c r="BS229" s="24"/>
      <c r="BT229" s="24"/>
    </row>
    <row r="230" spans="1:72">
      <c r="A230" s="260" t="s">
        <v>45</v>
      </c>
      <c r="B230" s="261"/>
      <c r="C230" s="262" t="s">
        <v>178</v>
      </c>
      <c r="D230" s="262" t="s">
        <v>179</v>
      </c>
      <c r="E230" s="262" t="s">
        <v>180</v>
      </c>
      <c r="F230" s="262" t="s">
        <v>181</v>
      </c>
      <c r="G230" s="262" t="s">
        <v>182</v>
      </c>
      <c r="H230" s="262" t="s">
        <v>183</v>
      </c>
      <c r="I230" s="262" t="s">
        <v>184</v>
      </c>
      <c r="J230" s="262" t="s">
        <v>185</v>
      </c>
      <c r="K230" s="262" t="s">
        <v>186</v>
      </c>
      <c r="L230" s="262" t="s">
        <v>187</v>
      </c>
      <c r="M230" s="262" t="s">
        <v>188</v>
      </c>
      <c r="N230" s="262" t="s">
        <v>189</v>
      </c>
      <c r="O230" s="262" t="s">
        <v>190</v>
      </c>
      <c r="P230" s="262" t="s">
        <v>191</v>
      </c>
      <c r="Q230" s="262" t="s">
        <v>192</v>
      </c>
      <c r="R230" s="262" t="s">
        <v>193</v>
      </c>
      <c r="S230" s="262" t="s">
        <v>194</v>
      </c>
      <c r="T230" s="262" t="s">
        <v>195</v>
      </c>
      <c r="U230" s="262" t="s">
        <v>196</v>
      </c>
      <c r="V230" s="262" t="s">
        <v>197</v>
      </c>
      <c r="W230" s="262" t="s">
        <v>198</v>
      </c>
      <c r="X230" s="262" t="s">
        <v>199</v>
      </c>
      <c r="Y230" s="262" t="s">
        <v>200</v>
      </c>
      <c r="Z230" s="262" t="s">
        <v>201</v>
      </c>
      <c r="AA230" s="262" t="s">
        <v>202</v>
      </c>
      <c r="AB230" s="262" t="s">
        <v>203</v>
      </c>
      <c r="AC230" s="262" t="s">
        <v>204</v>
      </c>
      <c r="AD230" s="262" t="s">
        <v>205</v>
      </c>
      <c r="AE230" s="262" t="s">
        <v>206</v>
      </c>
      <c r="AF230" s="262" t="s">
        <v>207</v>
      </c>
      <c r="AG230" s="262" t="s">
        <v>208</v>
      </c>
      <c r="AH230" s="262" t="s">
        <v>209</v>
      </c>
      <c r="AI230" s="262" t="s">
        <v>210</v>
      </c>
      <c r="AJ230" s="262" t="s">
        <v>211</v>
      </c>
      <c r="AK230" s="262" t="s">
        <v>212</v>
      </c>
      <c r="AL230" s="262" t="s">
        <v>213</v>
      </c>
      <c r="AM230" s="262" t="s">
        <v>214</v>
      </c>
      <c r="AN230" s="262" t="s">
        <v>44</v>
      </c>
      <c r="AO230" s="262" t="s">
        <v>215</v>
      </c>
      <c r="AP230" s="262" t="s">
        <v>219</v>
      </c>
      <c r="AQ230" s="262" t="s">
        <v>225</v>
      </c>
      <c r="AR230" s="262" t="s">
        <v>228</v>
      </c>
      <c r="AS230" s="262" t="s">
        <v>232</v>
      </c>
      <c r="AT230" s="262" t="s">
        <v>245</v>
      </c>
      <c r="AU230" s="44"/>
      <c r="AV230" s="262" t="str">
        <f>+'Country (Q)'!AV102</f>
        <v>1Q20</v>
      </c>
      <c r="AW230" s="262" t="str">
        <f>+'Country (Q)'!AW102</f>
        <v>2Q20</v>
      </c>
      <c r="AX230" s="262" t="str">
        <f>+'Country (Q)'!AX102</f>
        <v>3Q20</v>
      </c>
      <c r="AY230" s="262" t="str">
        <f>+'Country (Q)'!AY102</f>
        <v>4Q20</v>
      </c>
      <c r="AZ230" s="262" t="str">
        <f>+'Country (Q)'!AZ102</f>
        <v>1Q21</v>
      </c>
      <c r="BA230" s="262" t="str">
        <f>+'Country (Q)'!BA102</f>
        <v>2Q21</v>
      </c>
      <c r="BB230" s="262" t="str">
        <f>+'Country (Q)'!BB102</f>
        <v>3Q21</v>
      </c>
      <c r="BC230" s="262" t="str">
        <f>+'Country (Q)'!BC102</f>
        <v>4Q21</v>
      </c>
      <c r="BD230" s="262" t="str">
        <f>+'Country (Q)'!BD102</f>
        <v>1Q22</v>
      </c>
      <c r="BE230" s="262" t="str">
        <f>+'Country (Q)'!BE102</f>
        <v>2Q22</v>
      </c>
      <c r="BF230" s="262" t="str">
        <f>+'Country (Q)'!BF102</f>
        <v>3Q22</v>
      </c>
      <c r="BG230" s="262" t="str">
        <f>+'Country (Q)'!BG102</f>
        <v>4Q22</v>
      </c>
      <c r="BH230" s="262" t="str">
        <f>+'Country (Q)'!BH102</f>
        <v>1Q23</v>
      </c>
      <c r="BI230" s="262" t="str">
        <f>+'Country (Q)'!BI102</f>
        <v>2Q23</v>
      </c>
      <c r="BJ230" s="262" t="str">
        <f>+'Country (Q)'!BJ102</f>
        <v>3Q23</v>
      </c>
      <c r="BK230" s="262" t="str">
        <f>+'Country (Q)'!BK102</f>
        <v>4Q23</v>
      </c>
      <c r="BL230" s="262" t="str">
        <f>+'Country (Q)'!BL102</f>
        <v>1Q24</v>
      </c>
      <c r="BM230" s="262" t="str">
        <f>+'Country (Q)'!BM102</f>
        <v>2Q24</v>
      </c>
      <c r="BN230" s="262" t="str">
        <f>+'Country (Q)'!BN102</f>
        <v>3Q24</v>
      </c>
      <c r="BO230" s="262" t="str">
        <f>+'Country (Q)'!BO102</f>
        <v>4Q24</v>
      </c>
      <c r="BP230" s="262" t="str">
        <f>+'Country (Q)'!BP102</f>
        <v>1Q25</v>
      </c>
      <c r="BQ230" s="262" t="str">
        <f>+'Country (Q)'!BQ102</f>
        <v>2Q25</v>
      </c>
      <c r="BR230" s="262" t="str">
        <f>+'Country (Q)'!BR102</f>
        <v>3Q25</v>
      </c>
      <c r="BS230" s="262" t="str">
        <f>+'Country (Q)'!BS102</f>
        <v>4Q25</v>
      </c>
      <c r="BT230" s="262" t="str">
        <f>+'Country (Q)'!BT102</f>
        <v>1Q26</v>
      </c>
    </row>
    <row r="231" spans="1:72">
      <c r="A231" s="249" t="s">
        <v>48</v>
      </c>
      <c r="B231" s="249"/>
      <c r="C231" s="255"/>
      <c r="D231" s="255"/>
      <c r="E231" s="255"/>
      <c r="F231" s="255"/>
      <c r="G231" s="255"/>
      <c r="H231" s="255"/>
      <c r="I231" s="255"/>
      <c r="J231" s="255"/>
      <c r="K231" s="255"/>
      <c r="L231" s="255"/>
      <c r="M231" s="255"/>
      <c r="N231" s="255"/>
      <c r="O231" s="255"/>
      <c r="P231" s="255"/>
      <c r="Q231" s="255"/>
      <c r="R231" s="251"/>
      <c r="S231" s="34">
        <f>+'Country (Q)'!S103</f>
        <v>386.505</v>
      </c>
      <c r="T231" s="34">
        <f>+'Country (Q)'!T103</f>
        <v>60.691000000000031</v>
      </c>
      <c r="U231" s="34">
        <f>+'Country (Q)'!U103</f>
        <v>350.54099999999994</v>
      </c>
      <c r="V231" s="34">
        <f>+'Country (Q)'!V103</f>
        <v>141.50200000000007</v>
      </c>
      <c r="W231" s="34">
        <f>+'Country (Q)'!W103</f>
        <v>611.75800000000004</v>
      </c>
      <c r="X231" s="34">
        <f>+'Country (Q)'!X103</f>
        <v>-5.05600000000004</v>
      </c>
      <c r="Y231" s="34">
        <f>+'Country (Q)'!Y103</f>
        <v>277.73299999999995</v>
      </c>
      <c r="Z231" s="34">
        <f>+'Country (Q)'!Z103</f>
        <v>119.1160000000001</v>
      </c>
      <c r="AA231" s="34">
        <f>+'Country (Q)'!AA103</f>
        <v>624.00199999999995</v>
      </c>
      <c r="AB231" s="34">
        <f>+'Country (Q)'!AB103</f>
        <v>-10.872999999999934</v>
      </c>
      <c r="AC231" s="34">
        <f>+'Country (Q)'!AC103</f>
        <v>409.95699999999999</v>
      </c>
      <c r="AD231" s="34">
        <f>+'Country (Q)'!AD103</f>
        <v>153.37899999999991</v>
      </c>
      <c r="AE231" s="34">
        <f>+'Country (Q)'!AE103</f>
        <v>665.52499999999998</v>
      </c>
      <c r="AF231" s="34">
        <f>+'Country (Q)'!AF103</f>
        <v>-63.411999999999921</v>
      </c>
      <c r="AG231" s="34">
        <f>+'Country (Q)'!AG103</f>
        <v>251.51099999999997</v>
      </c>
      <c r="AH231" s="34">
        <f>+'Country (Q)'!AH103</f>
        <v>2.3310000000000173</v>
      </c>
      <c r="AI231" s="34">
        <f>+'Country (Q)'!AI103</f>
        <v>492.017</v>
      </c>
      <c r="AJ231" s="34">
        <f>+'Country (Q)'!AJ103</f>
        <v>21.551999999999964</v>
      </c>
      <c r="AK231" s="34">
        <f>+'Country (Q)'!AK103</f>
        <v>100.03600000000006</v>
      </c>
      <c r="AL231" s="34">
        <f>+'Country (Q)'!AL103</f>
        <v>51.761999999999944</v>
      </c>
      <c r="AM231" s="34">
        <f>+'Country (Q)'!AM103</f>
        <v>131.02099999999999</v>
      </c>
      <c r="AN231" s="34">
        <f>+'Country (Q)'!AN103</f>
        <v>48.38300000000001</v>
      </c>
      <c r="AO231" s="34">
        <f>+'Country (Q)'!AO103</f>
        <v>67.578000000000003</v>
      </c>
      <c r="AP231" s="34">
        <f>+'Country (Q)'!AP103</f>
        <v>51.727000000000004</v>
      </c>
      <c r="AQ231" s="34">
        <f>+'Country (Q)'!AQ103</f>
        <v>220.547</v>
      </c>
      <c r="AR231" s="34">
        <f>+'Country (Q)'!AR103</f>
        <v>0.52100000000001501</v>
      </c>
      <c r="AS231" s="34">
        <f>+'Country (Q)'!AS103</f>
        <v>127.75300000000001</v>
      </c>
      <c r="AT231" s="34">
        <f>+'Country (Q)'!AT103</f>
        <v>17.202999999999975</v>
      </c>
      <c r="AU231" s="44"/>
      <c r="AV231" s="34">
        <f>+'Country (Q)'!AV103</f>
        <v>220.547</v>
      </c>
      <c r="AW231" s="34">
        <f>+'Country (Q)'!AW103</f>
        <v>0.52100000000001501</v>
      </c>
      <c r="AX231" s="34">
        <f>+'Country (Q)'!AX103</f>
        <v>127.75300000000001</v>
      </c>
      <c r="AY231" s="34">
        <f>+'Country (Q)'!AY103</f>
        <v>17.202999999999975</v>
      </c>
      <c r="AZ231" s="34">
        <f>+'Country (Q)'!AZ103</f>
        <v>363.70400000000001</v>
      </c>
      <c r="BA231" s="34">
        <f>+'Country (Q)'!BA103</f>
        <v>42.665999999999997</v>
      </c>
      <c r="BB231" s="34">
        <f>+'Country (Q)'!BB103</f>
        <v>199.33399999999995</v>
      </c>
      <c r="BC231" s="34">
        <f>+'Country (Q)'!BC103</f>
        <v>49.151000000000067</v>
      </c>
      <c r="BD231" s="34">
        <f>+'Country (Q)'!BD103</f>
        <v>433.36</v>
      </c>
      <c r="BE231" s="34">
        <f>+'Country (Q)'!BE103</f>
        <v>403.06700000000001</v>
      </c>
      <c r="BF231" s="34">
        <f>+'Country (Q)'!BF103</f>
        <v>751.346</v>
      </c>
      <c r="BG231" s="34">
        <f>+'Country (Q)'!BG103</f>
        <v>511.15499999999997</v>
      </c>
      <c r="BH231" s="34">
        <f>+'Country (Q)'!BH103</f>
        <v>1520.8610000000001</v>
      </c>
      <c r="BI231" s="34">
        <f>+'Country (Q)'!BI103</f>
        <v>643.88499999999999</v>
      </c>
      <c r="BJ231" s="34">
        <f>+'Country (Q)'!BJ103</f>
        <v>1331.2660000000001</v>
      </c>
      <c r="BK231" s="34">
        <f>+'Country (Q)'!BK103</f>
        <v>473.86399999999998</v>
      </c>
      <c r="BL231" s="34">
        <f>+'Country (Q)'!BL103</f>
        <v>2011.9639999999999</v>
      </c>
      <c r="BM231" s="34">
        <f>+'Country (Q)'!BM103</f>
        <v>482.08100000000002</v>
      </c>
      <c r="BN231" s="34">
        <f>+'Country (Q)'!BN103</f>
        <v>1171.991</v>
      </c>
      <c r="BO231" s="34">
        <f>+'Country (Q)'!BO103</f>
        <v>916.37300000000005</v>
      </c>
      <c r="BP231" s="34">
        <f>+'Country (Q)'!BP103</f>
        <v>1673.7139999999999</v>
      </c>
      <c r="BQ231" s="34">
        <f>+'Country (Q)'!BQ103</f>
        <v>1144.8900000000001</v>
      </c>
      <c r="BR231" s="34">
        <f>+'Country (Q)'!BR103</f>
        <v>1465.3119999999999</v>
      </c>
      <c r="BS231" s="34">
        <f>+'Country (Q)'!BS103</f>
        <v>716.46299999999997</v>
      </c>
      <c r="BT231" s="34">
        <f>+'Country (Q)'!BT103</f>
        <v>1905.7950000000001</v>
      </c>
    </row>
    <row r="232" spans="1:72">
      <c r="A232" s="253" t="s">
        <v>58</v>
      </c>
      <c r="B232" s="33"/>
      <c r="C232" s="34"/>
      <c r="D232" s="34"/>
      <c r="E232" s="34"/>
      <c r="F232" s="34"/>
      <c r="G232" s="254"/>
      <c r="H232" s="254"/>
      <c r="I232" s="254"/>
      <c r="J232" s="254"/>
      <c r="K232" s="254"/>
      <c r="L232" s="254"/>
      <c r="M232" s="254"/>
      <c r="N232" s="254"/>
      <c r="O232" s="254"/>
      <c r="P232" s="254"/>
      <c r="Q232" s="254"/>
      <c r="R232" s="254"/>
      <c r="S232" s="254"/>
      <c r="T232" s="254"/>
      <c r="U232" s="254"/>
      <c r="V232" s="254"/>
      <c r="W232" s="254">
        <f t="shared" ref="W232" si="3957">+W231/S231-1</f>
        <v>0.5827945304717923</v>
      </c>
      <c r="X232" s="254">
        <f t="shared" ref="X232" si="3958">+X231/T231-1</f>
        <v>-1.0833072448962784</v>
      </c>
      <c r="Y232" s="254">
        <f t="shared" ref="Y232" si="3959">+Y231/U231-1</f>
        <v>-0.20770180948876171</v>
      </c>
      <c r="Z232" s="254">
        <f t="shared" ref="Z232" si="3960">+Z231/V231-1</f>
        <v>-0.15820271091574645</v>
      </c>
      <c r="AA232" s="254">
        <f t="shared" ref="AA232" si="3961">+AA231/W231-1</f>
        <v>2.0014450158395869E-2</v>
      </c>
      <c r="AB232" s="254">
        <f t="shared" ref="AB232" si="3962">+AB231/X231-1</f>
        <v>1.1505142405062991</v>
      </c>
      <c r="AC232" s="254">
        <f t="shared" ref="AC232" si="3963">+AC231/Y231-1</f>
        <v>0.47608314460291035</v>
      </c>
      <c r="AD232" s="254">
        <f t="shared" ref="AD232" si="3964">+AD231/Z231-1</f>
        <v>0.28764397729943725</v>
      </c>
      <c r="AE232" s="254">
        <f t="shared" ref="AE232" si="3965">+AE231/AA231-1</f>
        <v>6.6543055951743701E-2</v>
      </c>
      <c r="AF232" s="254">
        <f t="shared" ref="AF232" si="3966">+AF231/AB231-1</f>
        <v>4.832061068702318</v>
      </c>
      <c r="AG232" s="254">
        <f t="shared" ref="AG232" si="3967">+AG231/AC231-1</f>
        <v>-0.38649419329344303</v>
      </c>
      <c r="AH232" s="254">
        <f t="shared" ref="AH232" si="3968">+AH231/AD231-1</f>
        <v>-0.98480235234288904</v>
      </c>
      <c r="AI232" s="254">
        <f t="shared" ref="AI232" si="3969">+AI231/AE231-1</f>
        <v>-0.2607084632433041</v>
      </c>
      <c r="AJ232" s="254">
        <f t="shared" ref="AJ232" si="3970">+AJ231/AF231-1</f>
        <v>-1.3398725793225257</v>
      </c>
      <c r="AK232" s="254">
        <f t="shared" ref="AK232" si="3971">+AK231/AG231-1</f>
        <v>-0.60225994091709678</v>
      </c>
      <c r="AL232" s="254">
        <f t="shared" ref="AL232" si="3972">+AL231/AH231-1</f>
        <v>21.205920205920016</v>
      </c>
      <c r="AM232" s="254">
        <f t="shared" ref="AM232" si="3973">+AM231/AI231-1</f>
        <v>-0.73370635567470233</v>
      </c>
      <c r="AN232" s="254">
        <f t="shared" ref="AN232" si="3974">+AN231/AJ231-1</f>
        <v>1.2449424647364555</v>
      </c>
      <c r="AO232" s="254">
        <f t="shared" ref="AO232" si="3975">+AO231/AK231-1</f>
        <v>-0.32446319325043016</v>
      </c>
      <c r="AP232" s="254">
        <f t="shared" ref="AP232" si="3976">+AP231/AL231-1</f>
        <v>-6.7617170897449341E-4</v>
      </c>
      <c r="AQ232" s="254">
        <f t="shared" ref="AQ232" si="3977">+AQ231/AM231-1</f>
        <v>0.68329504430587473</v>
      </c>
      <c r="AR232" s="254">
        <f t="shared" ref="AR232" si="3978">+AR231/AN231-1</f>
        <v>-0.98923175495525262</v>
      </c>
      <c r="AS232" s="254">
        <f t="shared" ref="AS232" si="3979">+AS231/AO231-1</f>
        <v>0.89045251413181825</v>
      </c>
      <c r="AT232" s="254">
        <f t="shared" ref="AT232" si="3980">+AT231/AP231-1</f>
        <v>-0.66742706903551396</v>
      </c>
      <c r="AU232" s="44"/>
      <c r="AV232" s="34"/>
      <c r="AW232" s="34"/>
      <c r="AX232" s="34"/>
      <c r="AY232" s="34"/>
      <c r="AZ232" s="254">
        <f t="shared" ref="AZ232" si="3981">+AZ231/AV231-1</f>
        <v>0.6490997383777608</v>
      </c>
      <c r="BA232" s="254">
        <f t="shared" ref="BA232" si="3982">+BA231/AW231-1</f>
        <v>80.892514395391103</v>
      </c>
      <c r="BB232" s="254">
        <f t="shared" ref="BB232" si="3983">+BB231/AX231-1</f>
        <v>0.56030778142196214</v>
      </c>
      <c r="BC232" s="254">
        <f t="shared" ref="BC232" si="3984">+BC231/AY231-1</f>
        <v>1.8571179445445645</v>
      </c>
      <c r="BD232" s="254">
        <f t="shared" ref="BD232" si="3985">+BD231/AZ231-1</f>
        <v>0.19151837758176971</v>
      </c>
      <c r="BE232" s="254">
        <f t="shared" ref="BE232" si="3986">+BE231/BA231-1</f>
        <v>8.4470304223503501</v>
      </c>
      <c r="BF232" s="254">
        <f t="shared" ref="BF232" si="3987">+BF231/BB231-1</f>
        <v>2.7692817080879339</v>
      </c>
      <c r="BG232" s="254">
        <f t="shared" ref="BG232" si="3988">+BG231/BC231-1</f>
        <v>9.399686679823386</v>
      </c>
      <c r="BH232" s="254">
        <f t="shared" ref="BH232" si="3989">+BH231/BD231-1</f>
        <v>2.5094632637991507</v>
      </c>
      <c r="BI232" s="254">
        <f t="shared" ref="BI232" si="3990">+BI231/BE231-1</f>
        <v>0.59746394520017754</v>
      </c>
      <c r="BJ232" s="254">
        <f t="shared" ref="BJ232" si="3991">+BJ231/BF231-1</f>
        <v>0.77184146851117874</v>
      </c>
      <c r="BK232" s="254">
        <f t="shared" ref="BK232:BT232" si="3992">+BK231/BG231-1</f>
        <v>-7.2954387612368055E-2</v>
      </c>
      <c r="BL232" s="254">
        <f t="shared" si="3992"/>
        <v>0.32291116676671949</v>
      </c>
      <c r="BM232" s="254">
        <f t="shared" si="3992"/>
        <v>-0.25129332101229251</v>
      </c>
      <c r="BN232" s="254">
        <f t="shared" si="3992"/>
        <v>-0.11964175454041492</v>
      </c>
      <c r="BO232" s="254">
        <f t="shared" si="3992"/>
        <v>0.93383122583694922</v>
      </c>
      <c r="BP232" s="254">
        <f t="shared" si="3992"/>
        <v>-0.16811931028586991</v>
      </c>
      <c r="BQ232" s="254">
        <f t="shared" si="3992"/>
        <v>1.374891356431803</v>
      </c>
      <c r="BR232" s="254">
        <f t="shared" si="3992"/>
        <v>0.2502758126982203</v>
      </c>
      <c r="BS232" s="254">
        <f t="shared" si="3992"/>
        <v>-0.21815352482013339</v>
      </c>
      <c r="BT232" s="254">
        <f t="shared" si="3992"/>
        <v>0.13866228041349959</v>
      </c>
    </row>
    <row r="233" spans="1:72">
      <c r="A233" s="249" t="s">
        <v>49</v>
      </c>
      <c r="B233" s="249"/>
      <c r="C233" s="255"/>
      <c r="D233" s="255"/>
      <c r="E233" s="255"/>
      <c r="F233" s="255"/>
      <c r="G233" s="255"/>
      <c r="H233" s="255"/>
      <c r="I233" s="255"/>
      <c r="J233" s="255"/>
      <c r="K233" s="255"/>
      <c r="L233" s="255"/>
      <c r="M233" s="255"/>
      <c r="N233" s="255"/>
      <c r="O233" s="255"/>
      <c r="P233" s="255"/>
      <c r="Q233" s="255"/>
      <c r="R233" s="251"/>
      <c r="S233" s="34">
        <f>+'Country (Q)'!S104</f>
        <v>-243.54</v>
      </c>
      <c r="T233" s="34">
        <f>+'Country (Q)'!T104</f>
        <v>-46.678000000000026</v>
      </c>
      <c r="U233" s="34">
        <f>+'Country (Q)'!U104</f>
        <v>-231.88600000000002</v>
      </c>
      <c r="V233" s="34">
        <f>+'Country (Q)'!V104</f>
        <v>-20.543999999999983</v>
      </c>
      <c r="W233" s="34">
        <f>+'Country (Q)'!W104</f>
        <v>-397.87700000000001</v>
      </c>
      <c r="X233" s="34">
        <f>+'Country (Q)'!X104</f>
        <v>250.49200000000002</v>
      </c>
      <c r="Y233" s="34">
        <f>+'Country (Q)'!Y104</f>
        <v>-208.50600000000003</v>
      </c>
      <c r="Z233" s="34">
        <f>+'Country (Q)'!Z104</f>
        <v>-71.858000000000004</v>
      </c>
      <c r="AA233" s="34">
        <f>+'Country (Q)'!AA104</f>
        <v>-443.94200000000001</v>
      </c>
      <c r="AB233" s="34">
        <f>+'Country (Q)'!AB104</f>
        <v>6.5729999999999791</v>
      </c>
      <c r="AC233" s="34">
        <f>+'Country (Q)'!AC104</f>
        <v>-287.77999999999997</v>
      </c>
      <c r="AD233" s="34">
        <f>+'Country (Q)'!AD104</f>
        <v>-127.84400000000005</v>
      </c>
      <c r="AE233" s="34">
        <f>+'Country (Q)'!AE104</f>
        <v>-434.00900000000001</v>
      </c>
      <c r="AF233" s="34">
        <f>+'Country (Q)'!AF104</f>
        <v>38.569000000000017</v>
      </c>
      <c r="AG233" s="34">
        <f>+'Country (Q)'!AG104</f>
        <v>-184.52699999999999</v>
      </c>
      <c r="AH233" s="34">
        <f>+'Country (Q)'!AH104</f>
        <v>23.706999999999994</v>
      </c>
      <c r="AI233" s="34">
        <f>+'Country (Q)'!AI104</f>
        <v>-307.08699999999999</v>
      </c>
      <c r="AJ233" s="34">
        <f>+'Country (Q)'!AJ104</f>
        <v>-11.037000000000035</v>
      </c>
      <c r="AK233" s="34">
        <f>+'Country (Q)'!AK104</f>
        <v>-63.998999999999967</v>
      </c>
      <c r="AL233" s="34">
        <f>+'Country (Q)'!AL104</f>
        <v>-31.547000000000025</v>
      </c>
      <c r="AM233" s="34">
        <f>+'Country (Q)'!AM104</f>
        <v>-93.628</v>
      </c>
      <c r="AN233" s="34">
        <f>+'Country (Q)'!AN104</f>
        <v>-33.125</v>
      </c>
      <c r="AO233" s="34">
        <f>+'Country (Q)'!AO104</f>
        <v>-49.750999999999991</v>
      </c>
      <c r="AP233" s="34">
        <f>+'Country (Q)'!AP104</f>
        <v>-33.183000000000021</v>
      </c>
      <c r="AQ233" s="34">
        <f>+'Country (Q)'!AQ104</f>
        <v>-154.36799999999999</v>
      </c>
      <c r="AR233" s="34">
        <f>+'Country (Q)'!AR104</f>
        <v>-0.21800000000001774</v>
      </c>
      <c r="AS233" s="34">
        <f>+'Country (Q)'!AS104</f>
        <v>-97.502999999999986</v>
      </c>
      <c r="AT233" s="34">
        <f>+'Country (Q)'!AT104</f>
        <v>-9.1879999999999882</v>
      </c>
      <c r="AU233" s="44"/>
      <c r="AV233" s="34">
        <f>+'Country (Q)'!AV104</f>
        <v>-154.36799999999999</v>
      </c>
      <c r="AW233" s="34">
        <f>+'Country (Q)'!AW104</f>
        <v>-0.21800000000001774</v>
      </c>
      <c r="AX233" s="34">
        <f>+'Country (Q)'!AX104</f>
        <v>-97.502999999999986</v>
      </c>
      <c r="AY233" s="34">
        <f>+'Country (Q)'!AY104</f>
        <v>-9.1879999999999882</v>
      </c>
      <c r="AZ233" s="34">
        <f>+'Country (Q)'!AZ104</f>
        <v>-240.721</v>
      </c>
      <c r="BA233" s="34">
        <f>+'Country (Q)'!BA104</f>
        <v>-34.981999999999971</v>
      </c>
      <c r="BB233" s="34">
        <f>+'Country (Q)'!BB104</f>
        <v>-129.62800000000004</v>
      </c>
      <c r="BC233" s="34">
        <f>+'Country (Q)'!BC104</f>
        <v>-31.257000000000005</v>
      </c>
      <c r="BD233" s="34">
        <f>+'Country (Q)'!BD104</f>
        <v>-279.803</v>
      </c>
      <c r="BE233" s="34">
        <f>+'Country (Q)'!BE104</f>
        <v>-236.018</v>
      </c>
      <c r="BF233" s="34">
        <f>+'Country (Q)'!BF104</f>
        <v>-447.678</v>
      </c>
      <c r="BG233" s="34">
        <f>+'Country (Q)'!BG104</f>
        <v>-300.65300000000002</v>
      </c>
      <c r="BH233" s="34">
        <f>+'Country (Q)'!BH104</f>
        <v>-865.15599999999995</v>
      </c>
      <c r="BI233" s="34">
        <f>+'Country (Q)'!BI104</f>
        <v>-444.983</v>
      </c>
      <c r="BJ233" s="34">
        <f>+'Country (Q)'!BJ104</f>
        <v>-742.98199999999997</v>
      </c>
      <c r="BK233" s="34">
        <f>+'Country (Q)'!BK104</f>
        <v>-247.852</v>
      </c>
      <c r="BL233" s="34">
        <f>+'Country (Q)'!BL104</f>
        <v>-1213.502</v>
      </c>
      <c r="BM233" s="34">
        <f>+'Country (Q)'!BM104</f>
        <v>-274.12299999999999</v>
      </c>
      <c r="BN233" s="34">
        <f>+'Country (Q)'!BN104</f>
        <v>-696.76099999999997</v>
      </c>
      <c r="BO233" s="34">
        <f>+'Country (Q)'!BO104</f>
        <v>-562.57799999999997</v>
      </c>
      <c r="BP233" s="34">
        <f>+'Country (Q)'!BP104</f>
        <v>-1073.2360000000001</v>
      </c>
      <c r="BQ233" s="34">
        <f>+'Country (Q)'!BQ104</f>
        <v>-690.673</v>
      </c>
      <c r="BR233" s="34">
        <f>+'Country (Q)'!BR104</f>
        <v>-874.99800000000005</v>
      </c>
      <c r="BS233" s="34">
        <f>+'Country (Q)'!BS104</f>
        <v>-405.65499999999997</v>
      </c>
      <c r="BT233" s="34">
        <f>+'Country (Q)'!BT104</f>
        <v>-1108.8820000000001</v>
      </c>
    </row>
    <row r="234" spans="1:72">
      <c r="A234" s="253" t="s">
        <v>58</v>
      </c>
      <c r="B234" s="33"/>
      <c r="C234" s="34"/>
      <c r="D234" s="34"/>
      <c r="E234" s="34"/>
      <c r="F234" s="34"/>
      <c r="G234" s="254"/>
      <c r="H234" s="254"/>
      <c r="I234" s="254"/>
      <c r="J234" s="254"/>
      <c r="K234" s="254"/>
      <c r="L234" s="254"/>
      <c r="M234" s="254"/>
      <c r="N234" s="254"/>
      <c r="O234" s="254"/>
      <c r="P234" s="254"/>
      <c r="Q234" s="254"/>
      <c r="R234" s="254"/>
      <c r="S234" s="254"/>
      <c r="T234" s="254"/>
      <c r="U234" s="254"/>
      <c r="V234" s="254"/>
      <c r="W234" s="254">
        <f t="shared" ref="W234" si="3993">+W233/S233-1</f>
        <v>0.63372341299170576</v>
      </c>
      <c r="X234" s="254">
        <f t="shared" ref="X234" si="3994">+X233/T233-1</f>
        <v>-6.3663824499764319</v>
      </c>
      <c r="Y234" s="254">
        <f t="shared" ref="Y234" si="3995">+Y233/U233-1</f>
        <v>-0.10082540558722819</v>
      </c>
      <c r="Z234" s="254">
        <f t="shared" ref="Z234" si="3996">+Z233/V233-1</f>
        <v>2.4977609034267942</v>
      </c>
      <c r="AA234" s="254">
        <f t="shared" ref="AA234" si="3997">+AA233/W233-1</f>
        <v>0.11577698635507949</v>
      </c>
      <c r="AB234" s="254">
        <f t="shared" ref="AB234" si="3998">+AB233/X233-1</f>
        <v>-0.97375964102646007</v>
      </c>
      <c r="AC234" s="254">
        <f t="shared" ref="AC234" si="3999">+AC233/Y233-1</f>
        <v>0.38020009016527068</v>
      </c>
      <c r="AD234" s="254">
        <f t="shared" ref="AD234" si="4000">+AD233/Z233-1</f>
        <v>0.779119930974979</v>
      </c>
      <c r="AE234" s="254">
        <f t="shared" ref="AE234" si="4001">+AE233/AA233-1</f>
        <v>-2.2374544422469556E-2</v>
      </c>
      <c r="AF234" s="254">
        <f t="shared" ref="AF234" si="4002">+AF233/AB233-1</f>
        <v>4.8677924844059239</v>
      </c>
      <c r="AG234" s="254">
        <f t="shared" ref="AG234" si="4003">+AG233/AC233-1</f>
        <v>-0.3587914379039544</v>
      </c>
      <c r="AH234" s="254">
        <f t="shared" ref="AH234" si="4004">+AH233/AD233-1</f>
        <v>-1.1854369387691248</v>
      </c>
      <c r="AI234" s="254">
        <f t="shared" ref="AI234" si="4005">+AI233/AE233-1</f>
        <v>-0.29244094016483535</v>
      </c>
      <c r="AJ234" s="254">
        <f t="shared" ref="AJ234" si="4006">+AJ233/AF233-1</f>
        <v>-1.2861624620809466</v>
      </c>
      <c r="AK234" s="254">
        <f t="shared" ref="AK234" si="4007">+AK233/AG233-1</f>
        <v>-0.65317270643320513</v>
      </c>
      <c r="AL234" s="254">
        <f t="shared" ref="AL234" si="4008">+AL233/AH233-1</f>
        <v>-2.3307040114734061</v>
      </c>
      <c r="AM234" s="254">
        <f t="shared" ref="AM234" si="4009">+AM233/AI233-1</f>
        <v>-0.69510920358074424</v>
      </c>
      <c r="AN234" s="254">
        <f t="shared" ref="AN234" si="4010">+AN233/AJ233-1</f>
        <v>2.0012684606324087</v>
      </c>
      <c r="AO234" s="254">
        <f t="shared" ref="AO234" si="4011">+AO233/AK233-1</f>
        <v>-0.22262847856997736</v>
      </c>
      <c r="AP234" s="254">
        <f t="shared" ref="AP234" si="4012">+AP233/AL233-1</f>
        <v>5.1859130820680166E-2</v>
      </c>
      <c r="AQ234" s="254">
        <f t="shared" ref="AQ234" si="4013">+AQ233/AM233-1</f>
        <v>0.6487375571410261</v>
      </c>
      <c r="AR234" s="254">
        <f t="shared" ref="AR234" si="4014">+AR233/AN233-1</f>
        <v>-0.99341886792452772</v>
      </c>
      <c r="AS234" s="254">
        <f t="shared" ref="AS234" si="4015">+AS233/AO233-1</f>
        <v>0.95981990311752541</v>
      </c>
      <c r="AT234" s="254">
        <f t="shared" ref="AT234" si="4016">+AT233/AP233-1</f>
        <v>-0.72311123165476343</v>
      </c>
      <c r="AU234" s="44"/>
      <c r="AV234" s="34"/>
      <c r="AW234" s="34"/>
      <c r="AX234" s="34"/>
      <c r="AY234" s="34"/>
      <c r="AZ234" s="254">
        <f t="shared" ref="AZ234" si="4017">+AZ233/AV233-1</f>
        <v>0.55939702529021562</v>
      </c>
      <c r="BA234" s="254">
        <f t="shared" ref="BA234" si="4018">+BA233/AW233-1</f>
        <v>159.46788990824371</v>
      </c>
      <c r="BB234" s="254">
        <f t="shared" ref="BB234" si="4019">+BB233/AX233-1</f>
        <v>0.32947704173204984</v>
      </c>
      <c r="BC234" s="254">
        <f t="shared" ref="BC234" si="4020">+BC233/AY233-1</f>
        <v>2.4019373095341798</v>
      </c>
      <c r="BD234" s="254">
        <f t="shared" ref="BD234" si="4021">+BD233/AZ233-1</f>
        <v>0.16235392840674479</v>
      </c>
      <c r="BE234" s="254">
        <f t="shared" ref="BE234" si="4022">+BE233/BA233-1</f>
        <v>5.7468412326339315</v>
      </c>
      <c r="BF234" s="254">
        <f t="shared" ref="BF234" si="4023">+BF233/BB233-1</f>
        <v>2.4535594161755165</v>
      </c>
      <c r="BG234" s="254">
        <f t="shared" ref="BG234" si="4024">+BG233/BC233-1</f>
        <v>8.618741401925968</v>
      </c>
      <c r="BH234" s="254">
        <f t="shared" ref="BH234" si="4025">+BH233/BD233-1</f>
        <v>2.0920183128844223</v>
      </c>
      <c r="BI234" s="254">
        <f t="shared" ref="BI234" si="4026">+BI233/BE233-1</f>
        <v>0.88537738647052344</v>
      </c>
      <c r="BJ234" s="254">
        <f t="shared" ref="BJ234" si="4027">+BJ233/BF233-1</f>
        <v>0.65963482681748919</v>
      </c>
      <c r="BK234" s="254">
        <f t="shared" ref="BK234:BT234" si="4028">+BK233/BG233-1</f>
        <v>-0.17562106481558482</v>
      </c>
      <c r="BL234" s="254">
        <f t="shared" si="4028"/>
        <v>0.40263952397024361</v>
      </c>
      <c r="BM234" s="254">
        <f t="shared" si="4028"/>
        <v>-0.38396972468611168</v>
      </c>
      <c r="BN234" s="254">
        <f t="shared" si="4028"/>
        <v>-6.221012083738231E-2</v>
      </c>
      <c r="BO234" s="254">
        <f t="shared" si="4028"/>
        <v>1.269814243984313</v>
      </c>
      <c r="BP234" s="254">
        <f t="shared" si="4028"/>
        <v>-0.11558777818248334</v>
      </c>
      <c r="BQ234" s="254">
        <f t="shared" si="4028"/>
        <v>1.5195733302203758</v>
      </c>
      <c r="BR234" s="254">
        <f t="shared" si="4028"/>
        <v>0.25580794562267428</v>
      </c>
      <c r="BS234" s="254">
        <f t="shared" si="4028"/>
        <v>-0.27893554316023739</v>
      </c>
      <c r="BT234" s="254">
        <f t="shared" si="4028"/>
        <v>3.3213570920095803E-2</v>
      </c>
    </row>
    <row r="235" spans="1:72">
      <c r="A235" s="249" t="s">
        <v>46</v>
      </c>
      <c r="B235" s="249"/>
      <c r="C235" s="255"/>
      <c r="D235" s="255"/>
      <c r="E235" s="255"/>
      <c r="F235" s="255"/>
      <c r="G235" s="255"/>
      <c r="H235" s="255"/>
      <c r="I235" s="255"/>
      <c r="J235" s="255"/>
      <c r="K235" s="255"/>
      <c r="L235" s="255"/>
      <c r="M235" s="255"/>
      <c r="N235" s="255"/>
      <c r="O235" s="255"/>
      <c r="P235" s="255"/>
      <c r="Q235" s="255"/>
      <c r="R235" s="251"/>
      <c r="S235" s="34">
        <f>+'Country (Q)'!S105</f>
        <v>142.965</v>
      </c>
      <c r="T235" s="34">
        <f>+'Country (Q)'!T105</f>
        <v>14.013000000000005</v>
      </c>
      <c r="U235" s="34">
        <f>+'Country (Q)'!U105</f>
        <v>118.65499999999992</v>
      </c>
      <c r="V235" s="34">
        <f>+'Country (Q)'!V105</f>
        <v>120.95800000000008</v>
      </c>
      <c r="W235" s="34">
        <f>+'Country (Q)'!W105</f>
        <v>213.88100000000003</v>
      </c>
      <c r="X235" s="34">
        <f>+'Country (Q)'!X105</f>
        <v>245.43599999999998</v>
      </c>
      <c r="Y235" s="34">
        <f>+'Country (Q)'!Y105</f>
        <v>69.226999999999862</v>
      </c>
      <c r="Z235" s="34">
        <f>+'Country (Q)'!Z105</f>
        <v>47.258000000000152</v>
      </c>
      <c r="AA235" s="34">
        <f>+'Country (Q)'!AA105</f>
        <v>180.05999999999995</v>
      </c>
      <c r="AB235" s="34">
        <f>+'Country (Q)'!AB105</f>
        <v>-4.2999999999999545</v>
      </c>
      <c r="AC235" s="34">
        <f>+'Country (Q)'!AC105</f>
        <v>122.17700000000002</v>
      </c>
      <c r="AD235" s="34">
        <f>+'Country (Q)'!AD105</f>
        <v>25.534999999999854</v>
      </c>
      <c r="AE235" s="34">
        <f>+'Country (Q)'!AE105</f>
        <v>231.51599999999996</v>
      </c>
      <c r="AF235" s="34">
        <f>+'Country (Q)'!AF105</f>
        <v>-24.842999999999904</v>
      </c>
      <c r="AG235" s="34">
        <f>+'Country (Q)'!AG105</f>
        <v>66.98399999999998</v>
      </c>
      <c r="AH235" s="34">
        <f>+'Country (Q)'!AH105</f>
        <v>26.038000000000011</v>
      </c>
      <c r="AI235" s="34">
        <f>+'Country (Q)'!AI105</f>
        <v>184.93</v>
      </c>
      <c r="AJ235" s="34">
        <f>+'Country (Q)'!AJ105</f>
        <v>10.51499999999993</v>
      </c>
      <c r="AK235" s="34">
        <f>+'Country (Q)'!AK105</f>
        <v>36.037000000000091</v>
      </c>
      <c r="AL235" s="34">
        <f>+'Country (Q)'!AL105</f>
        <v>20.214999999999918</v>
      </c>
      <c r="AM235" s="34">
        <f>+'Country (Q)'!AM105</f>
        <v>37.392999999999986</v>
      </c>
      <c r="AN235" s="34">
        <f>+'Country (Q)'!AN105</f>
        <v>15.25800000000001</v>
      </c>
      <c r="AO235" s="34">
        <f>+'Country (Q)'!AO105</f>
        <v>17.827000000000012</v>
      </c>
      <c r="AP235" s="34">
        <f>+'Country (Q)'!AP105</f>
        <v>18.543999999999983</v>
      </c>
      <c r="AQ235" s="34">
        <f>+'Country (Q)'!AQ105</f>
        <v>66.179000000000002</v>
      </c>
      <c r="AR235" s="34">
        <f>+'Country (Q)'!AR105</f>
        <v>0.30299999999999727</v>
      </c>
      <c r="AS235" s="34">
        <f>+'Country (Q)'!AS105</f>
        <v>30.250000000000028</v>
      </c>
      <c r="AT235" s="34">
        <f>+'Country (Q)'!AT105</f>
        <v>8.0149999999999864</v>
      </c>
      <c r="AU235" s="44"/>
      <c r="AV235" s="34">
        <f>+'Country (Q)'!AV105</f>
        <v>66.179000000000002</v>
      </c>
      <c r="AW235" s="34">
        <f>+'Country (Q)'!AW105</f>
        <v>0.30299999999999727</v>
      </c>
      <c r="AX235" s="34">
        <f>+'Country (Q)'!AX105</f>
        <v>30.250000000000028</v>
      </c>
      <c r="AY235" s="34">
        <f>+'Country (Q)'!AY105</f>
        <v>8.0149999999999864</v>
      </c>
      <c r="AZ235" s="34">
        <f>+'Country (Q)'!AZ105</f>
        <v>122.983</v>
      </c>
      <c r="BA235" s="34">
        <f>+'Country (Q)'!BA105</f>
        <v>7.6840000000000259</v>
      </c>
      <c r="BB235" s="34">
        <f>+'Country (Q)'!BB105</f>
        <v>69.705999999999904</v>
      </c>
      <c r="BC235" s="34">
        <f>+'Country (Q)'!BC105</f>
        <v>17.894000000000062</v>
      </c>
      <c r="BD235" s="34">
        <f>+'Country (Q)'!BD105</f>
        <v>153.55700000000002</v>
      </c>
      <c r="BE235" s="34">
        <f>+'Country (Q)'!BE105</f>
        <v>167.04900000000001</v>
      </c>
      <c r="BF235" s="34">
        <f>+'Country (Q)'!BF105</f>
        <v>303.66800000000001</v>
      </c>
      <c r="BG235" s="34">
        <f>+'Country (Q)'!BG105</f>
        <v>210.50199999999995</v>
      </c>
      <c r="BH235" s="34">
        <f>+'Country (Q)'!BH105</f>
        <v>655.70500000000015</v>
      </c>
      <c r="BI235" s="34">
        <f>+'Country (Q)'!BI105</f>
        <v>198.90199999999999</v>
      </c>
      <c r="BJ235" s="34">
        <f>+'Country (Q)'!BJ105</f>
        <v>588.28400000000011</v>
      </c>
      <c r="BK235" s="34">
        <f>+'Country (Q)'!BK105</f>
        <v>226.01199999999997</v>
      </c>
      <c r="BL235" s="34">
        <f>+'Country (Q)'!BL105</f>
        <v>798.46199999999999</v>
      </c>
      <c r="BM235" s="34">
        <f>+'Country (Q)'!BM105</f>
        <v>207.95800000000003</v>
      </c>
      <c r="BN235" s="34">
        <f>+'Country (Q)'!BN105</f>
        <v>475.23</v>
      </c>
      <c r="BO235" s="34">
        <f>+'Country (Q)'!BO105</f>
        <v>353.79500000000007</v>
      </c>
      <c r="BP235" s="34">
        <f>+'Country (Q)'!BP105</f>
        <v>600.47799999999984</v>
      </c>
      <c r="BQ235" s="34">
        <f>+'Country (Q)'!BQ105</f>
        <v>454.2170000000001</v>
      </c>
      <c r="BR235" s="34">
        <f>+'Country (Q)'!BR105</f>
        <v>590.31399999999985</v>
      </c>
      <c r="BS235" s="34">
        <f>+'Country (Q)'!BS105</f>
        <v>310.80799999999999</v>
      </c>
      <c r="BT235" s="34">
        <f>+'Country (Q)'!BT105</f>
        <v>796.91300000000001</v>
      </c>
    </row>
    <row r="236" spans="1:72">
      <c r="A236" s="253" t="s">
        <v>58</v>
      </c>
      <c r="B236" s="33"/>
      <c r="C236" s="34"/>
      <c r="D236" s="34"/>
      <c r="E236" s="34"/>
      <c r="F236" s="34"/>
      <c r="G236" s="254"/>
      <c r="H236" s="254"/>
      <c r="I236" s="254"/>
      <c r="J236" s="254"/>
      <c r="K236" s="254"/>
      <c r="L236" s="254"/>
      <c r="M236" s="254"/>
      <c r="N236" s="254"/>
      <c r="O236" s="254"/>
      <c r="P236" s="254"/>
      <c r="Q236" s="254"/>
      <c r="R236" s="254"/>
      <c r="S236" s="254"/>
      <c r="T236" s="254"/>
      <c r="U236" s="254"/>
      <c r="V236" s="254"/>
      <c r="W236" s="254">
        <f t="shared" ref="W236" si="4029">+W235/S235-1</f>
        <v>0.49603749169377132</v>
      </c>
      <c r="X236" s="254">
        <f t="shared" ref="X236" si="4030">+X235/T235-1</f>
        <v>16.514879040890595</v>
      </c>
      <c r="Y236" s="254">
        <f t="shared" ref="Y236" si="4031">+Y235/U235-1</f>
        <v>-0.41656904470945255</v>
      </c>
      <c r="Z236" s="254">
        <f t="shared" ref="Z236" si="4032">+Z235/V235-1</f>
        <v>-0.60930240248681256</v>
      </c>
      <c r="AA236" s="254">
        <f t="shared" ref="AA236" si="4033">+AA235/W235-1</f>
        <v>-0.15812998817099266</v>
      </c>
      <c r="AB236" s="254">
        <f t="shared" ref="AB236" si="4034">+AB235/X235-1</f>
        <v>-1.0175198422399321</v>
      </c>
      <c r="AC236" s="254">
        <f t="shared" ref="AC236" si="4035">+AC235/Y235-1</f>
        <v>0.76487497652650349</v>
      </c>
      <c r="AD236" s="254">
        <f t="shared" ref="AD236" si="4036">+AD235/Z235-1</f>
        <v>-0.45966820432519839</v>
      </c>
      <c r="AE236" s="254">
        <f t="shared" ref="AE236" si="4037">+AE235/AA235-1</f>
        <v>0.28577140953015689</v>
      </c>
      <c r="AF236" s="254">
        <f t="shared" ref="AF236" si="4038">+AF235/AB235-1</f>
        <v>4.7774418604651547</v>
      </c>
      <c r="AG236" s="254">
        <f t="shared" ref="AG236" si="4039">+AG235/AC235-1</f>
        <v>-0.4517462370167874</v>
      </c>
      <c r="AH236" s="254">
        <f t="shared" ref="AH236" si="4040">+AH235/AD235-1</f>
        <v>1.969845310358953E-2</v>
      </c>
      <c r="AI236" s="254">
        <f t="shared" ref="AI236" si="4041">+AI235/AE235-1</f>
        <v>-0.2012215138478548</v>
      </c>
      <c r="AJ236" s="254">
        <f t="shared" ref="AJ236" si="4042">+AJ235/AF235-1</f>
        <v>-1.4232580606206968</v>
      </c>
      <c r="AK236" s="254">
        <f t="shared" ref="AK236" si="4043">+AK235/AG235-1</f>
        <v>-0.46200585214379397</v>
      </c>
      <c r="AL236" s="254">
        <f t="shared" ref="AL236" si="4044">+AL235/AH235-1</f>
        <v>-0.22363468776404061</v>
      </c>
      <c r="AM236" s="254">
        <f t="shared" ref="AM236" si="4045">+AM235/AI235-1</f>
        <v>-0.79779916725247402</v>
      </c>
      <c r="AN236" s="254">
        <f t="shared" ref="AN236" si="4046">+AN235/AJ235-1</f>
        <v>0.4510699001426639</v>
      </c>
      <c r="AO236" s="254">
        <f t="shared" ref="AO236" si="4047">+AO235/AK235-1</f>
        <v>-0.50531398285095963</v>
      </c>
      <c r="AP236" s="254">
        <f t="shared" ref="AP236" si="4048">+AP235/AL235-1</f>
        <v>-8.2661390056885553E-2</v>
      </c>
      <c r="AQ236" s="254">
        <f t="shared" ref="AQ236" si="4049">+AQ235/AM235-1</f>
        <v>0.76982322894659494</v>
      </c>
      <c r="AR236" s="254">
        <f t="shared" ref="AR236" si="4050">+AR235/AN235-1</f>
        <v>-0.98014156508061367</v>
      </c>
      <c r="AS236" s="254">
        <f t="shared" ref="AS236" si="4051">+AS235/AO235-1</f>
        <v>0.69686430695013213</v>
      </c>
      <c r="AT236" s="254">
        <f t="shared" ref="AT236" si="4052">+AT235/AP235-1</f>
        <v>-0.56778472821397785</v>
      </c>
      <c r="AU236" s="44"/>
      <c r="AV236" s="34"/>
      <c r="AW236" s="34"/>
      <c r="AX236" s="34"/>
      <c r="AY236" s="34"/>
      <c r="AZ236" s="254">
        <f t="shared" ref="AZ236" si="4053">+AZ235/AV235-1</f>
        <v>0.85833874794118992</v>
      </c>
      <c r="BA236" s="254">
        <f t="shared" ref="BA236" si="4054">+BA235/AW235-1</f>
        <v>24.359735973597672</v>
      </c>
      <c r="BB236" s="254">
        <f t="shared" ref="BB236" si="4055">+BB235/AX235-1</f>
        <v>1.3043305785123915</v>
      </c>
      <c r="BC236" s="254">
        <f t="shared" ref="BC236" si="4056">+BC235/AY235-1</f>
        <v>1.2325639426076225</v>
      </c>
      <c r="BD236" s="254">
        <f t="shared" ref="BD236" si="4057">+BD235/AZ235-1</f>
        <v>0.24860346551962476</v>
      </c>
      <c r="BE236" s="254">
        <f t="shared" ref="BE236" si="4058">+BE235/BA235-1</f>
        <v>20.739849036959843</v>
      </c>
      <c r="BF236" s="254">
        <f t="shared" ref="BF236" si="4059">+BF235/BB235-1</f>
        <v>3.3564112128080854</v>
      </c>
      <c r="BG236" s="254">
        <f t="shared" ref="BG236" si="4060">+BG235/BC235-1</f>
        <v>10.76383145188327</v>
      </c>
      <c r="BH236" s="254">
        <f t="shared" ref="BH236" si="4061">+BH235/BD235-1</f>
        <v>3.2701081683023245</v>
      </c>
      <c r="BI236" s="254">
        <f t="shared" ref="BI236" si="4062">+BI235/BE235-1</f>
        <v>0.19068057875234201</v>
      </c>
      <c r="BJ236" s="254">
        <f t="shared" ref="BJ236" si="4063">+BJ235/BF235-1</f>
        <v>0.93726042915289098</v>
      </c>
      <c r="BK236" s="254">
        <f t="shared" ref="BK236:BT236" si="4064">+BK235/BG235-1</f>
        <v>7.3681010156673166E-2</v>
      </c>
      <c r="BL236" s="254">
        <f t="shared" si="4064"/>
        <v>0.21771528354976666</v>
      </c>
      <c r="BM236" s="254">
        <f t="shared" si="4064"/>
        <v>4.5529959477531801E-2</v>
      </c>
      <c r="BN236" s="254">
        <f t="shared" si="4064"/>
        <v>-0.1921758878364872</v>
      </c>
      <c r="BO236" s="254">
        <f t="shared" si="4064"/>
        <v>0.5653814841689826</v>
      </c>
      <c r="BP236" s="254">
        <f t="shared" si="4064"/>
        <v>-0.24795669674950116</v>
      </c>
      <c r="BQ236" s="254">
        <f t="shared" si="4064"/>
        <v>1.1841766125852335</v>
      </c>
      <c r="BR236" s="254">
        <f t="shared" si="4064"/>
        <v>0.24216484649538073</v>
      </c>
      <c r="BS236" s="254">
        <f t="shared" si="4064"/>
        <v>-0.12150256504472945</v>
      </c>
      <c r="BT236" s="254">
        <f t="shared" si="4064"/>
        <v>0.32713105226169858</v>
      </c>
    </row>
    <row r="237" spans="1:72">
      <c r="A237" s="244" t="s">
        <v>364</v>
      </c>
      <c r="B237" s="34"/>
      <c r="C237" s="247"/>
      <c r="D237" s="247"/>
      <c r="E237" s="247"/>
      <c r="F237" s="247"/>
      <c r="G237" s="247"/>
      <c r="H237" s="247"/>
      <c r="I237" s="247"/>
      <c r="J237" s="247"/>
      <c r="K237" s="247"/>
      <c r="L237" s="247"/>
      <c r="M237" s="247"/>
      <c r="N237" s="247"/>
      <c r="O237" s="247"/>
      <c r="P237" s="247"/>
      <c r="Q237" s="247"/>
      <c r="R237" s="247"/>
      <c r="S237" s="247">
        <f t="shared" ref="S237:AT237" si="4065">+S235/S231</f>
        <v>0.36989172196996162</v>
      </c>
      <c r="T237" s="247">
        <f t="shared" si="4065"/>
        <v>0.23089090639468782</v>
      </c>
      <c r="U237" s="247">
        <f t="shared" si="4065"/>
        <v>0.33849107522372546</v>
      </c>
      <c r="V237" s="247">
        <f t="shared" si="4065"/>
        <v>0.85481477293607178</v>
      </c>
      <c r="W237" s="247">
        <f t="shared" si="4065"/>
        <v>0.34961700541717478</v>
      </c>
      <c r="X237" s="247">
        <f t="shared" si="4065"/>
        <v>-48.543512658227456</v>
      </c>
      <c r="Y237" s="247">
        <f t="shared" si="4065"/>
        <v>0.24925738028970226</v>
      </c>
      <c r="Z237" s="247">
        <f t="shared" si="4065"/>
        <v>0.396739312938649</v>
      </c>
      <c r="AA237" s="247">
        <f t="shared" si="4065"/>
        <v>0.28855676744625813</v>
      </c>
      <c r="AB237" s="247">
        <f t="shared" si="4065"/>
        <v>0.39547502989055283</v>
      </c>
      <c r="AC237" s="247">
        <f t="shared" si="4065"/>
        <v>0.29802393909605157</v>
      </c>
      <c r="AD237" s="247">
        <f t="shared" si="4065"/>
        <v>0.16648302570756016</v>
      </c>
      <c r="AE237" s="247">
        <f t="shared" si="4065"/>
        <v>0.34786972690732876</v>
      </c>
      <c r="AF237" s="247">
        <f t="shared" si="4065"/>
        <v>0.3917712735759783</v>
      </c>
      <c r="AG237" s="247">
        <f t="shared" si="4065"/>
        <v>0.26632632369955983</v>
      </c>
      <c r="AH237" s="247">
        <f t="shared" si="4065"/>
        <v>11.170313170313092</v>
      </c>
      <c r="AI237" s="247">
        <f t="shared" si="4065"/>
        <v>0.3758609966728792</v>
      </c>
      <c r="AJ237" s="247">
        <f t="shared" si="4065"/>
        <v>0.48788975501113341</v>
      </c>
      <c r="AK237" s="247">
        <f t="shared" si="4065"/>
        <v>0.36024031348714536</v>
      </c>
      <c r="AL237" s="247">
        <f t="shared" si="4065"/>
        <v>0.39053745991267608</v>
      </c>
      <c r="AM237" s="247">
        <f t="shared" si="4065"/>
        <v>0.28539699742789315</v>
      </c>
      <c r="AN237" s="247">
        <f t="shared" si="4065"/>
        <v>0.31535870036996477</v>
      </c>
      <c r="AO237" s="247">
        <f t="shared" si="4065"/>
        <v>0.26379886945455638</v>
      </c>
      <c r="AP237" s="247">
        <f t="shared" si="4065"/>
        <v>0.35849749647186152</v>
      </c>
      <c r="AQ237" s="247">
        <f t="shared" si="4065"/>
        <v>0.30006755929575102</v>
      </c>
      <c r="AR237" s="247">
        <f t="shared" si="4065"/>
        <v>0.58157389635314505</v>
      </c>
      <c r="AS237" s="247">
        <f t="shared" si="4065"/>
        <v>0.23678504614373067</v>
      </c>
      <c r="AT237" s="247">
        <f t="shared" si="4065"/>
        <v>0.46590710922513506</v>
      </c>
      <c r="AU237" s="44"/>
      <c r="AV237" s="247">
        <f t="shared" ref="AV237:BK237" si="4066">+AV235/AV231</f>
        <v>0.30006755929575102</v>
      </c>
      <c r="AW237" s="247">
        <f t="shared" si="4066"/>
        <v>0.58157389635314505</v>
      </c>
      <c r="AX237" s="247">
        <f t="shared" si="4066"/>
        <v>0.23678504614373067</v>
      </c>
      <c r="AY237" s="247">
        <f t="shared" si="4066"/>
        <v>0.46590710922513506</v>
      </c>
      <c r="AZ237" s="247">
        <f t="shared" si="4066"/>
        <v>0.33814035589380376</v>
      </c>
      <c r="BA237" s="247">
        <f t="shared" si="4066"/>
        <v>0.18009656400881327</v>
      </c>
      <c r="BB237" s="247">
        <f t="shared" si="4066"/>
        <v>0.34969448262714803</v>
      </c>
      <c r="BC237" s="247">
        <f t="shared" si="4066"/>
        <v>0.36406176883481595</v>
      </c>
      <c r="BD237" s="247">
        <f t="shared" si="4066"/>
        <v>0.35434050212294632</v>
      </c>
      <c r="BE237" s="247">
        <f t="shared" si="4066"/>
        <v>0.41444474491833866</v>
      </c>
      <c r="BF237" s="247">
        <f t="shared" si="4066"/>
        <v>0.40416532463072941</v>
      </c>
      <c r="BG237" s="247">
        <f t="shared" si="4066"/>
        <v>0.41181637663722348</v>
      </c>
      <c r="BH237" s="247">
        <f t="shared" si="4066"/>
        <v>0.43114064993447798</v>
      </c>
      <c r="BI237" s="247">
        <f t="shared" si="4066"/>
        <v>0.30890919962415647</v>
      </c>
      <c r="BJ237" s="247">
        <f t="shared" si="4066"/>
        <v>0.44189816310188951</v>
      </c>
      <c r="BK237" s="247">
        <f t="shared" si="4066"/>
        <v>0.47695541336754849</v>
      </c>
      <c r="BL237" s="247">
        <f t="shared" ref="BL237:BM237" si="4067">+BL235/BL231</f>
        <v>0.39685700141752039</v>
      </c>
      <c r="BM237" s="247">
        <f t="shared" si="4067"/>
        <v>0.43137564019324559</v>
      </c>
      <c r="BN237" s="247">
        <f t="shared" ref="BN237:BP237" si="4068">+BN235/BN231</f>
        <v>0.40548946194979313</v>
      </c>
      <c r="BO237" s="247">
        <f t="shared" si="4068"/>
        <v>0.38608186840947961</v>
      </c>
      <c r="BP237" s="247">
        <f t="shared" si="4068"/>
        <v>0.35876977787124914</v>
      </c>
      <c r="BQ237" s="247">
        <f t="shared" ref="BQ237:BR237" si="4069">+BQ235/BQ231</f>
        <v>0.39673418407008537</v>
      </c>
      <c r="BR237" s="247">
        <f t="shared" si="4069"/>
        <v>0.40285891332357882</v>
      </c>
      <c r="BS237" s="247">
        <f t="shared" ref="BS237:BT237" si="4070">+BS235/BS231</f>
        <v>0.43380886382129991</v>
      </c>
      <c r="BT237" s="247">
        <f t="shared" si="4070"/>
        <v>0.4181525295218006</v>
      </c>
    </row>
    <row r="238" spans="1:72">
      <c r="A238" s="244" t="s">
        <v>370</v>
      </c>
      <c r="B238" s="34"/>
      <c r="C238" s="247"/>
      <c r="D238" s="247"/>
      <c r="E238" s="247"/>
      <c r="F238" s="247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>
        <f t="shared" ref="W238" si="4071">+(W237-S237)*10000</f>
        <v>-202.74716552786842</v>
      </c>
      <c r="X238" s="248">
        <f t="shared" ref="X238" si="4072">+(X237-T237)*10000</f>
        <v>-487744.03564622148</v>
      </c>
      <c r="Y238" s="248">
        <f t="shared" ref="Y238" si="4073">+(Y237-U237)*10000</f>
        <v>-892.33694934023197</v>
      </c>
      <c r="Z238" s="248">
        <f t="shared" ref="Z238" si="4074">+(Z237-V237)*10000</f>
        <v>-4580.7545999742279</v>
      </c>
      <c r="AA238" s="248">
        <f t="shared" ref="AA238" si="4075">+(AA237-W237)*10000</f>
        <v>-610.60237970916637</v>
      </c>
      <c r="AB238" s="248">
        <f t="shared" ref="AB238" si="4076">+(AB237-X237)*10000</f>
        <v>489389.8768811801</v>
      </c>
      <c r="AC238" s="248">
        <f t="shared" ref="AC238" si="4077">+(AC237-Y237)*10000</f>
        <v>487.66558806349309</v>
      </c>
      <c r="AD238" s="248">
        <f t="shared" ref="AD238" si="4078">+(AD237-Z237)*10000</f>
        <v>-2302.5628723108885</v>
      </c>
      <c r="AE238" s="248">
        <f t="shared" ref="AE238" si="4079">+(AE237-AA237)*10000</f>
        <v>593.12959461070625</v>
      </c>
      <c r="AF238" s="248">
        <f t="shared" ref="AF238" si="4080">+(AF237-AB237)*10000</f>
        <v>-37.037563145745352</v>
      </c>
      <c r="AG238" s="248">
        <f t="shared" ref="AG238" si="4081">+(AG237-AC237)*10000</f>
        <v>-316.97615396491739</v>
      </c>
      <c r="AH238" s="248">
        <f t="shared" ref="AH238" si="4082">+(AH237-AD237)*10000</f>
        <v>110038.30144605532</v>
      </c>
      <c r="AI238" s="248">
        <f t="shared" ref="AI238" si="4083">+(AI237-AE237)*10000</f>
        <v>279.91269765550442</v>
      </c>
      <c r="AJ238" s="248">
        <f t="shared" ref="AJ238" si="4084">+(AJ237-AF237)*10000</f>
        <v>961.18481435155115</v>
      </c>
      <c r="AK238" s="248">
        <f t="shared" ref="AK238" si="4085">+(AK237-AG237)*10000</f>
        <v>939.13989787585524</v>
      </c>
      <c r="AL238" s="248">
        <f t="shared" ref="AL238" si="4086">+(AL237-AH237)*10000</f>
        <v>-107797.75710400415</v>
      </c>
      <c r="AM238" s="248">
        <f t="shared" ref="AM238" si="4087">+(AM237-AI237)*10000</f>
        <v>-904.63999244986053</v>
      </c>
      <c r="AN238" s="248">
        <f t="shared" ref="AN238" si="4088">+(AN237-AJ237)*10000</f>
        <v>-1725.3105464116863</v>
      </c>
      <c r="AO238" s="248">
        <f t="shared" ref="AO238" si="4089">+(AO237-AK237)*10000</f>
        <v>-964.4144403258897</v>
      </c>
      <c r="AP238" s="248">
        <f t="shared" ref="AP238" si="4090">+(AP237-AL237)*10000</f>
        <v>-320.39963440814557</v>
      </c>
      <c r="AQ238" s="248">
        <f t="shared" ref="AQ238" si="4091">+(AQ237-AM237)*10000</f>
        <v>146.70561867857867</v>
      </c>
      <c r="AR238" s="248">
        <f t="shared" ref="AR238" si="4092">+(AR237-AN237)*10000</f>
        <v>2662.1519598318027</v>
      </c>
      <c r="AS238" s="248">
        <f t="shared" ref="AS238" si="4093">+(AS237-AO237)*10000</f>
        <v>-270.13823310825717</v>
      </c>
      <c r="AT238" s="248">
        <f t="shared" ref="AT238" si="4094">+(AT237-AP237)*10000</f>
        <v>1074.0961275327354</v>
      </c>
      <c r="AU238" s="44"/>
      <c r="AV238" s="247"/>
      <c r="AW238" s="247"/>
      <c r="AX238" s="247"/>
      <c r="AY238" s="247"/>
      <c r="AZ238" s="248">
        <f t="shared" ref="AZ238" si="4095">+(AZ237-AV237)*10000</f>
        <v>380.72796598052736</v>
      </c>
      <c r="BA238" s="248">
        <f t="shared" ref="BA238" si="4096">+(BA237-AW237)*10000</f>
        <v>-4014.7733234433181</v>
      </c>
      <c r="BB238" s="248">
        <f t="shared" ref="BB238" si="4097">+(BB237-AX237)*10000</f>
        <v>1129.0943648341736</v>
      </c>
      <c r="BC238" s="248">
        <f t="shared" ref="BC238" si="4098">+(BC237-AY237)*10000</f>
        <v>-1018.4534039031912</v>
      </c>
      <c r="BD238" s="248">
        <f t="shared" ref="BD238" si="4099">+(BD237-AZ237)*10000</f>
        <v>162.00146229142564</v>
      </c>
      <c r="BE238" s="248">
        <f t="shared" ref="BE238" si="4100">+(BE237-BA237)*10000</f>
        <v>2343.481809095254</v>
      </c>
      <c r="BF238" s="248">
        <f t="shared" ref="BF238" si="4101">+(BF237-BB237)*10000</f>
        <v>544.70842003581379</v>
      </c>
      <c r="BG238" s="248">
        <f t="shared" ref="BG238" si="4102">+(BG237-BC237)*10000</f>
        <v>477.54607802407531</v>
      </c>
      <c r="BH238" s="248">
        <f t="shared" ref="BH238" si="4103">+(BH237-BD237)*10000</f>
        <v>768.00147811531656</v>
      </c>
      <c r="BI238" s="248">
        <f t="shared" ref="BI238" si="4104">+(BI237-BE237)*10000</f>
        <v>-1055.3554529418218</v>
      </c>
      <c r="BJ238" s="248">
        <f t="shared" ref="BJ238" si="4105">+(BJ237-BF237)*10000</f>
        <v>377.32838471160102</v>
      </c>
      <c r="BK238" s="248">
        <f t="shared" ref="BK238:BT238" si="4106">+(BK237-BG237)*10000</f>
        <v>651.39036730325006</v>
      </c>
      <c r="BL238" s="248">
        <f t="shared" si="4106"/>
        <v>-342.83648516957589</v>
      </c>
      <c r="BM238" s="248">
        <f t="shared" si="4106"/>
        <v>1224.6644056908913</v>
      </c>
      <c r="BN238" s="248">
        <f t="shared" si="4106"/>
        <v>-364.08701152096381</v>
      </c>
      <c r="BO238" s="248">
        <f t="shared" si="4106"/>
        <v>-908.73544958068874</v>
      </c>
      <c r="BP238" s="248">
        <f t="shared" si="4106"/>
        <v>-380.87223546271252</v>
      </c>
      <c r="BQ238" s="248">
        <f t="shared" si="4106"/>
        <v>-346.41456123160219</v>
      </c>
      <c r="BR238" s="248">
        <f t="shared" si="4106"/>
        <v>-26.30548626214313</v>
      </c>
      <c r="BS238" s="248">
        <f t="shared" si="4106"/>
        <v>477.26995411820292</v>
      </c>
      <c r="BT238" s="248">
        <f t="shared" si="4106"/>
        <v>593.82751650551461</v>
      </c>
    </row>
    <row r="239" spans="1:72">
      <c r="A239" s="34" t="s">
        <v>365</v>
      </c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>
        <f t="shared" ref="S239:AT239" si="4107">+S243-S235</f>
        <v>-27.724112971840952</v>
      </c>
      <c r="T239" s="34">
        <f t="shared" si="4107"/>
        <v>-40.116887028159056</v>
      </c>
      <c r="U239" s="34">
        <f t="shared" si="4107"/>
        <v>-68.371999999999929</v>
      </c>
      <c r="V239" s="34">
        <f t="shared" si="4107"/>
        <v>-38.116000000000071</v>
      </c>
      <c r="W239" s="34">
        <f t="shared" si="4107"/>
        <v>-25.756000000000029</v>
      </c>
      <c r="X239" s="34">
        <f t="shared" si="4107"/>
        <v>-56.116999999999962</v>
      </c>
      <c r="Y239" s="34">
        <f t="shared" si="4107"/>
        <v>-44.989999999999895</v>
      </c>
      <c r="Z239" s="34">
        <f t="shared" si="4107"/>
        <v>-63.628000000000156</v>
      </c>
      <c r="AA239" s="34">
        <f t="shared" si="4107"/>
        <v>-92.55799999999995</v>
      </c>
      <c r="AB239" s="34">
        <f t="shared" si="4107"/>
        <v>-34.706000000000039</v>
      </c>
      <c r="AC239" s="34">
        <f t="shared" si="4107"/>
        <v>-41.529000000000025</v>
      </c>
      <c r="AD239" s="34">
        <f t="shared" si="4107"/>
        <v>-83.81299999999986</v>
      </c>
      <c r="AE239" s="34">
        <f t="shared" si="4107"/>
        <v>-58.268999999999949</v>
      </c>
      <c r="AF239" s="34">
        <f t="shared" si="4107"/>
        <v>-65.458000000000112</v>
      </c>
      <c r="AG239" s="34">
        <f t="shared" si="4107"/>
        <v>-83.168999999999983</v>
      </c>
      <c r="AH239" s="34">
        <f t="shared" si="4107"/>
        <v>-41.396000000000008</v>
      </c>
      <c r="AI239" s="34">
        <f t="shared" si="4107"/>
        <v>-19.033000000000015</v>
      </c>
      <c r="AJ239" s="34">
        <f t="shared" si="4107"/>
        <v>-90.294999999999916</v>
      </c>
      <c r="AK239" s="34">
        <f t="shared" si="4107"/>
        <v>-67.613000000000099</v>
      </c>
      <c r="AL239" s="34">
        <f t="shared" si="4107"/>
        <v>-95.177999999999912</v>
      </c>
      <c r="AM239" s="34">
        <f t="shared" si="4107"/>
        <v>-26.775999999999986</v>
      </c>
      <c r="AN239" s="34">
        <f t="shared" si="4107"/>
        <v>-16.960000000000012</v>
      </c>
      <c r="AO239" s="34">
        <f t="shared" si="4107"/>
        <v>-7.7730000000000103</v>
      </c>
      <c r="AP239" s="34">
        <f t="shared" si="4107"/>
        <v>7.2800000000000153</v>
      </c>
      <c r="AQ239" s="34">
        <f t="shared" si="4107"/>
        <v>-35.680000000000007</v>
      </c>
      <c r="AR239" s="34">
        <f t="shared" si="4107"/>
        <v>-16.519999999999996</v>
      </c>
      <c r="AS239" s="34">
        <f t="shared" si="4107"/>
        <v>-17.961000000000027</v>
      </c>
      <c r="AT239" s="34">
        <f t="shared" si="4107"/>
        <v>-0.60099999999998843</v>
      </c>
      <c r="AU239" s="34"/>
      <c r="AV239" s="34">
        <f t="shared" ref="AV239:BK239" si="4108">+AV243-AV235</f>
        <v>-35.680000000000007</v>
      </c>
      <c r="AW239" s="34">
        <f t="shared" si="4108"/>
        <v>-16.519999999999996</v>
      </c>
      <c r="AX239" s="34">
        <f t="shared" si="4108"/>
        <v>-17.961000000000027</v>
      </c>
      <c r="AY239" s="34">
        <f t="shared" si="4108"/>
        <v>-0.60099999999998843</v>
      </c>
      <c r="AZ239" s="34">
        <f t="shared" si="4108"/>
        <v>-48.037000000000006</v>
      </c>
      <c r="BA239" s="34">
        <f t="shared" si="4108"/>
        <v>-8.4830000000000183</v>
      </c>
      <c r="BB239" s="34">
        <f t="shared" si="4108"/>
        <v>-50.817999999999913</v>
      </c>
      <c r="BC239" s="34">
        <f t="shared" si="4108"/>
        <v>-3.9330000000000638</v>
      </c>
      <c r="BD239" s="34">
        <f t="shared" si="4108"/>
        <v>-161.24600000000001</v>
      </c>
      <c r="BE239" s="34">
        <f t="shared" si="4108"/>
        <v>-48.286000000000001</v>
      </c>
      <c r="BF239" s="34">
        <f t="shared" si="4108"/>
        <v>-102.048</v>
      </c>
      <c r="BG239" s="34">
        <f t="shared" si="4108"/>
        <v>-250.43099999999995</v>
      </c>
      <c r="BH239" s="34">
        <f t="shared" si="4108"/>
        <v>-374.15300000000013</v>
      </c>
      <c r="BI239" s="34">
        <f t="shared" si="4108"/>
        <v>-56.490999999999985</v>
      </c>
      <c r="BJ239" s="34">
        <f t="shared" si="4108"/>
        <v>-359.5150000000001</v>
      </c>
      <c r="BK239" s="34">
        <f t="shared" si="4108"/>
        <v>-274.86999999999995</v>
      </c>
      <c r="BL239" s="34">
        <f t="shared" ref="BL239:BM239" si="4109">+BL243-BL235</f>
        <v>-492.78199999999998</v>
      </c>
      <c r="BM239" s="34">
        <f t="shared" si="4109"/>
        <v>-142.94200000000001</v>
      </c>
      <c r="BN239" s="34">
        <f t="shared" ref="BN239:BP239" si="4110">+BN243-BN235</f>
        <v>-399.93700000000001</v>
      </c>
      <c r="BO239" s="34">
        <f t="shared" si="4110"/>
        <v>-219.68200000000007</v>
      </c>
      <c r="BP239" s="34">
        <f t="shared" si="4110"/>
        <v>-431.78199999999981</v>
      </c>
      <c r="BQ239" s="34">
        <f t="shared" ref="BQ239:BR239" si="4111">+BQ243-BQ235</f>
        <v>-216.11400000000009</v>
      </c>
      <c r="BR239" s="34">
        <f t="shared" si="4111"/>
        <v>-464.87699999999984</v>
      </c>
      <c r="BS239" s="34">
        <f t="shared" ref="BS239:BT239" si="4112">+BS243-BS235</f>
        <v>-242.166</v>
      </c>
      <c r="BT239" s="34">
        <f t="shared" si="4112"/>
        <v>-501.90000000000003</v>
      </c>
    </row>
    <row r="240" spans="1:72">
      <c r="A240" s="253" t="s">
        <v>58</v>
      </c>
      <c r="B240" s="34"/>
      <c r="C240" s="34"/>
      <c r="D240" s="34"/>
      <c r="E240" s="34"/>
      <c r="F240" s="34"/>
      <c r="G240" s="254"/>
      <c r="H240" s="254"/>
      <c r="I240" s="254"/>
      <c r="J240" s="254"/>
      <c r="K240" s="254"/>
      <c r="L240" s="254"/>
      <c r="M240" s="254"/>
      <c r="N240" s="254"/>
      <c r="O240" s="254"/>
      <c r="P240" s="254"/>
      <c r="Q240" s="254"/>
      <c r="R240" s="254"/>
      <c r="S240" s="254"/>
      <c r="T240" s="254"/>
      <c r="U240" s="254"/>
      <c r="V240" s="254"/>
      <c r="W240" s="254">
        <f t="shared" ref="W240" si="4113">+W239/S239-1</f>
        <v>-7.0989213391242201E-2</v>
      </c>
      <c r="X240" s="254">
        <f t="shared" ref="X240" si="4114">+X239/T239-1</f>
        <v>0.39883735147769617</v>
      </c>
      <c r="Y240" s="254">
        <f t="shared" ref="Y240" si="4115">+Y239/U239-1</f>
        <v>-0.34198209793482792</v>
      </c>
      <c r="Z240" s="254">
        <f t="shared" ref="Z240" si="4116">+Z239/V239-1</f>
        <v>0.66932521775632381</v>
      </c>
      <c r="AA240" s="254">
        <f t="shared" ref="AA240" si="4117">+AA239/W239-1</f>
        <v>2.5936480820003047</v>
      </c>
      <c r="AB240" s="254">
        <f t="shared" ref="AB240" si="4118">+AB239/X239-1</f>
        <v>-0.38154213518185109</v>
      </c>
      <c r="AC240" s="254">
        <f t="shared" ref="AC240" si="4119">+AC239/Y239-1</f>
        <v>-7.6928206268056853E-2</v>
      </c>
      <c r="AD240" s="254">
        <f t="shared" ref="AD240" si="4120">+AD239/Z239-1</f>
        <v>0.31723455082667473</v>
      </c>
      <c r="AE240" s="254">
        <f t="shared" ref="AE240" si="4121">+AE239/AA239-1</f>
        <v>-0.37045960370794551</v>
      </c>
      <c r="AF240" s="254">
        <f t="shared" ref="AF240" si="4122">+AF239/AB239-1</f>
        <v>0.88607157263873804</v>
      </c>
      <c r="AG240" s="254">
        <f t="shared" ref="AG240" si="4123">+AG239/AC239-1</f>
        <v>1.0026728310337338</v>
      </c>
      <c r="AH240" s="254">
        <f t="shared" ref="AH240" si="4124">+AH239/AD239-1</f>
        <v>-0.50609094054621506</v>
      </c>
      <c r="AI240" s="254">
        <f t="shared" ref="AI240" si="4125">+AI239/AE239-1</f>
        <v>-0.6733597624809069</v>
      </c>
      <c r="AJ240" s="254">
        <f t="shared" ref="AJ240" si="4126">+AJ239/AF239-1</f>
        <v>0.37943414097588923</v>
      </c>
      <c r="AK240" s="254">
        <f t="shared" ref="AK240" si="4127">+AK239/AG239-1</f>
        <v>-0.18704084454544223</v>
      </c>
      <c r="AL240" s="254">
        <f t="shared" ref="AL240" si="4128">+AL239/AH239-1</f>
        <v>1.2992076529133225</v>
      </c>
      <c r="AM240" s="254">
        <f t="shared" ref="AM240" si="4129">+AM239/AI239-1</f>
        <v>0.40681973414595518</v>
      </c>
      <c r="AN240" s="254">
        <f t="shared" ref="AN240" si="4130">+AN239/AJ239-1</f>
        <v>-0.81217121656791602</v>
      </c>
      <c r="AO240" s="254">
        <f t="shared" ref="AO240" si="4131">+AO239/AK239-1</f>
        <v>-0.88503690118764144</v>
      </c>
      <c r="AP240" s="254">
        <f t="shared" ref="AP240" si="4132">+AP239/AL239-1</f>
        <v>-1.076488264094644</v>
      </c>
      <c r="AQ240" s="254">
        <f t="shared" ref="AQ240" si="4133">+AQ239/AM239-1</f>
        <v>0.33253659994024587</v>
      </c>
      <c r="AR240" s="254">
        <f t="shared" ref="AR240" si="4134">+AR239/AN239-1</f>
        <v>-2.5943396226415949E-2</v>
      </c>
      <c r="AS240" s="254">
        <f t="shared" ref="AS240" si="4135">+AS239/AO239-1</f>
        <v>1.3106908529525283</v>
      </c>
      <c r="AT240" s="254">
        <f t="shared" ref="AT240" si="4136">+AT239/AP239-1</f>
        <v>-1.0825549450549432</v>
      </c>
      <c r="AU240" s="44"/>
      <c r="AV240" s="34"/>
      <c r="AW240" s="34"/>
      <c r="AX240" s="34"/>
      <c r="AY240" s="34"/>
      <c r="AZ240" s="254">
        <f t="shared" ref="AZ240" si="4137">+AZ239/AV239-1</f>
        <v>0.34632847533632272</v>
      </c>
      <c r="BA240" s="254">
        <f t="shared" ref="BA240" si="4138">+BA239/AW239-1</f>
        <v>-0.48650121065375185</v>
      </c>
      <c r="BB240" s="254">
        <f t="shared" ref="BB240" si="4139">+BB239/AX239-1</f>
        <v>1.8293524859417536</v>
      </c>
      <c r="BC240" s="254">
        <f t="shared" ref="BC240" si="4140">+BC239/AY239-1</f>
        <v>5.5440931780368379</v>
      </c>
      <c r="BD240" s="254">
        <f t="shared" ref="BD240" si="4141">+BD239/AZ239-1</f>
        <v>2.3567042071736366</v>
      </c>
      <c r="BE240" s="254">
        <f t="shared" ref="BE240" si="4142">+BE239/BA239-1</f>
        <v>4.6920900624778845</v>
      </c>
      <c r="BF240" s="254">
        <f t="shared" ref="BF240" si="4143">+BF239/BB239-1</f>
        <v>1.0081073635326101</v>
      </c>
      <c r="BG240" s="254">
        <f t="shared" ref="BG240" si="4144">+BG239/BC239-1</f>
        <v>62.674294431730459</v>
      </c>
      <c r="BH240" s="254">
        <f t="shared" ref="BH240" si="4145">+BH239/BD239-1</f>
        <v>1.3203862421393406</v>
      </c>
      <c r="BI240" s="254">
        <f t="shared" ref="BI240" si="4146">+BI239/BE239-1</f>
        <v>0.16992503002940773</v>
      </c>
      <c r="BJ240" s="254">
        <f t="shared" ref="BJ240" si="4147">+BJ239/BF239-1</f>
        <v>2.5229989808717477</v>
      </c>
      <c r="BK240" s="254">
        <f t="shared" ref="BK240:BT240" si="4148">+BK239/BG239-1</f>
        <v>9.7587758703994387E-2</v>
      </c>
      <c r="BL240" s="254">
        <f t="shared" si="4148"/>
        <v>0.31706013315408343</v>
      </c>
      <c r="BM240" s="254">
        <f t="shared" si="4148"/>
        <v>1.5303499672514214</v>
      </c>
      <c r="BN240" s="254">
        <f t="shared" si="4148"/>
        <v>0.11243480800522909</v>
      </c>
      <c r="BO240" s="254">
        <f t="shared" si="4148"/>
        <v>-0.20077854985993338</v>
      </c>
      <c r="BP240" s="254">
        <f t="shared" si="4148"/>
        <v>-0.12378698897281182</v>
      </c>
      <c r="BQ240" s="254">
        <f t="shared" si="4148"/>
        <v>0.51189993144072465</v>
      </c>
      <c r="BR240" s="254">
        <f t="shared" si="4148"/>
        <v>0.16237557415292869</v>
      </c>
      <c r="BS240" s="254">
        <f t="shared" si="4148"/>
        <v>0.10234793929407004</v>
      </c>
      <c r="BT240" s="254">
        <f t="shared" si="4148"/>
        <v>0.16239213306715028</v>
      </c>
    </row>
    <row r="241" spans="1:72">
      <c r="A241" s="244" t="s">
        <v>366</v>
      </c>
      <c r="B241" s="34"/>
      <c r="C241" s="247"/>
      <c r="D241" s="247"/>
      <c r="E241" s="247"/>
      <c r="F241" s="247"/>
      <c r="G241" s="247"/>
      <c r="H241" s="247"/>
      <c r="I241" s="247"/>
      <c r="J241" s="247"/>
      <c r="K241" s="247"/>
      <c r="L241" s="247"/>
      <c r="M241" s="247"/>
      <c r="N241" s="247"/>
      <c r="O241" s="247"/>
      <c r="P241" s="247"/>
      <c r="Q241" s="247"/>
      <c r="R241" s="247"/>
      <c r="S241" s="247">
        <f t="shared" ref="S241:AT241" si="4149">+S239/S231</f>
        <v>-7.1730282847158391E-2</v>
      </c>
      <c r="T241" s="247">
        <f t="shared" si="4149"/>
        <v>-0.66100224132340935</v>
      </c>
      <c r="U241" s="247">
        <f t="shared" si="4149"/>
        <v>-0.19504708436388307</v>
      </c>
      <c r="V241" s="247">
        <f t="shared" si="4149"/>
        <v>-0.26936721742448905</v>
      </c>
      <c r="W241" s="247">
        <f t="shared" si="4149"/>
        <v>-4.2101615344629785E-2</v>
      </c>
      <c r="X241" s="247">
        <f t="shared" si="4149"/>
        <v>11.099090189873323</v>
      </c>
      <c r="Y241" s="247">
        <f t="shared" si="4149"/>
        <v>-0.161990112806184</v>
      </c>
      <c r="Z241" s="247">
        <f t="shared" si="4149"/>
        <v>-0.53416837368615555</v>
      </c>
      <c r="AA241" s="247">
        <f t="shared" si="4149"/>
        <v>-0.14832965278957433</v>
      </c>
      <c r="AB241" s="247">
        <f t="shared" si="4149"/>
        <v>3.1919433459027178</v>
      </c>
      <c r="AC241" s="247">
        <f t="shared" si="4149"/>
        <v>-0.10130086813982936</v>
      </c>
      <c r="AD241" s="247">
        <f t="shared" si="4149"/>
        <v>-0.54644377652742493</v>
      </c>
      <c r="AE241" s="247">
        <f t="shared" si="4149"/>
        <v>-8.755343525787905E-2</v>
      </c>
      <c r="AF241" s="247">
        <f t="shared" si="4149"/>
        <v>1.0322651864000536</v>
      </c>
      <c r="AG241" s="247">
        <f t="shared" si="4149"/>
        <v>-0.33067738587974282</v>
      </c>
      <c r="AH241" s="247">
        <f t="shared" si="4149"/>
        <v>-17.758901758901629</v>
      </c>
      <c r="AI241" s="247">
        <f t="shared" si="4149"/>
        <v>-3.8683622720353188E-2</v>
      </c>
      <c r="AJ241" s="247">
        <f t="shared" si="4149"/>
        <v>-4.1896343726800325</v>
      </c>
      <c r="AK241" s="247">
        <f t="shared" si="4149"/>
        <v>-0.67588668079491443</v>
      </c>
      <c r="AL241" s="247">
        <f t="shared" si="4149"/>
        <v>-1.8387620261968243</v>
      </c>
      <c r="AM241" s="247">
        <f t="shared" si="4149"/>
        <v>-0.20436418589386426</v>
      </c>
      <c r="AN241" s="247">
        <f t="shared" si="4149"/>
        <v>-0.35053634541057827</v>
      </c>
      <c r="AO241" s="247">
        <f t="shared" si="4149"/>
        <v>-0.11502264050430629</v>
      </c>
      <c r="AP241" s="247">
        <f t="shared" si="4149"/>
        <v>0.1407388791153559</v>
      </c>
      <c r="AQ241" s="247">
        <f t="shared" si="4149"/>
        <v>-0.16177957532861478</v>
      </c>
      <c r="AR241" s="247">
        <f t="shared" si="4149"/>
        <v>-31.708253358924225</v>
      </c>
      <c r="AS241" s="247">
        <f t="shared" si="4149"/>
        <v>-0.14059161037314211</v>
      </c>
      <c r="AT241" s="247">
        <f t="shared" si="4149"/>
        <v>-3.4935767017380069E-2</v>
      </c>
      <c r="AU241" s="44"/>
      <c r="AV241" s="247">
        <f t="shared" ref="AV241:BK241" si="4150">+AV239/AV231</f>
        <v>-0.16177957532861478</v>
      </c>
      <c r="AW241" s="247">
        <f t="shared" si="4150"/>
        <v>-31.708253358924225</v>
      </c>
      <c r="AX241" s="247">
        <f t="shared" si="4150"/>
        <v>-0.14059161037314211</v>
      </c>
      <c r="AY241" s="247">
        <f t="shared" si="4150"/>
        <v>-3.4935767017380069E-2</v>
      </c>
      <c r="AZ241" s="247">
        <f t="shared" si="4150"/>
        <v>-0.13207718364384227</v>
      </c>
      <c r="BA241" s="247">
        <f t="shared" si="4150"/>
        <v>-0.19882341911592413</v>
      </c>
      <c r="BB241" s="247">
        <f t="shared" si="4150"/>
        <v>-0.25493894669248562</v>
      </c>
      <c r="BC241" s="247">
        <f t="shared" si="4150"/>
        <v>-8.0018717828733057E-2</v>
      </c>
      <c r="BD241" s="247">
        <f t="shared" si="4150"/>
        <v>-0.37208325641498985</v>
      </c>
      <c r="BE241" s="247">
        <f t="shared" si="4150"/>
        <v>-0.1197964606380577</v>
      </c>
      <c r="BF241" s="247">
        <f t="shared" si="4150"/>
        <v>-0.13582024792838454</v>
      </c>
      <c r="BG241" s="247">
        <f t="shared" si="4150"/>
        <v>-0.48993162543651136</v>
      </c>
      <c r="BH241" s="247">
        <f t="shared" si="4150"/>
        <v>-0.24601393552730993</v>
      </c>
      <c r="BI241" s="247">
        <f t="shared" si="4150"/>
        <v>-8.7734610994199255E-2</v>
      </c>
      <c r="BJ241" s="247">
        <f t="shared" si="4150"/>
        <v>-0.27005497023134378</v>
      </c>
      <c r="BK241" s="247">
        <f t="shared" si="4150"/>
        <v>-0.58006094575658829</v>
      </c>
      <c r="BL241" s="247">
        <f t="shared" ref="BL241:BM241" si="4151">+BL239/BL231</f>
        <v>-0.24492585354409921</v>
      </c>
      <c r="BM241" s="247">
        <f t="shared" si="4151"/>
        <v>-0.29651033747440786</v>
      </c>
      <c r="BN241" s="247">
        <f t="shared" ref="BN241:BP241" si="4152">+BN239/BN231</f>
        <v>-0.34124579454961684</v>
      </c>
      <c r="BO241" s="247">
        <f t="shared" si="4152"/>
        <v>-0.23972989164892469</v>
      </c>
      <c r="BP241" s="247">
        <f t="shared" si="4152"/>
        <v>-0.25797836428445947</v>
      </c>
      <c r="BQ241" s="247">
        <f t="shared" ref="BQ241:BR241" si="4153">+BQ239/BQ231</f>
        <v>-0.18876398605979619</v>
      </c>
      <c r="BR241" s="247">
        <f t="shared" si="4153"/>
        <v>-0.31725461881155675</v>
      </c>
      <c r="BS241" s="247">
        <f t="shared" ref="BS241:BT241" si="4154">+BS239/BS231</f>
        <v>-0.33800210199270586</v>
      </c>
      <c r="BT241" s="247">
        <f t="shared" si="4154"/>
        <v>-0.26335466301464744</v>
      </c>
    </row>
    <row r="242" spans="1:72">
      <c r="A242" s="244" t="s">
        <v>371</v>
      </c>
      <c r="B242" s="34"/>
      <c r="C242" s="247"/>
      <c r="D242" s="247"/>
      <c r="E242" s="247"/>
      <c r="F242" s="247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>
        <f t="shared" ref="W242" si="4155">+(W241-S241)*10000</f>
        <v>296.28667502528606</v>
      </c>
      <c r="X242" s="248">
        <f t="shared" ref="X242" si="4156">+(X241-T241)*10000</f>
        <v>117600.92431196732</v>
      </c>
      <c r="Y242" s="248">
        <f t="shared" ref="Y242" si="4157">+(Y241-U241)*10000</f>
        <v>330.56971557699075</v>
      </c>
      <c r="Z242" s="248">
        <f t="shared" ref="Z242" si="4158">+(Z241-V241)*10000</f>
        <v>-2648.0115626166648</v>
      </c>
      <c r="AA242" s="248">
        <f t="shared" ref="AA242" si="4159">+(AA241-W241)*10000</f>
        <v>-1062.2803744494456</v>
      </c>
      <c r="AB242" s="248">
        <f t="shared" ref="AB242" si="4160">+(AB241-X241)*10000</f>
        <v>-79071.468439706048</v>
      </c>
      <c r="AC242" s="248">
        <f t="shared" ref="AC242" si="4161">+(AC241-Y241)*10000</f>
        <v>606.89244666354637</v>
      </c>
      <c r="AD242" s="248">
        <f t="shared" ref="AD242" si="4162">+(AD241-Z241)*10000</f>
        <v>-122.75402841269378</v>
      </c>
      <c r="AE242" s="248">
        <f t="shared" ref="AE242" si="4163">+(AE241-AA241)*10000</f>
        <v>607.76217531695283</v>
      </c>
      <c r="AF242" s="248">
        <f t="shared" ref="AF242" si="4164">+(AF241-AB241)*10000</f>
        <v>-21596.781595026641</v>
      </c>
      <c r="AG242" s="248">
        <f t="shared" ref="AG242" si="4165">+(AG241-AC241)*10000</f>
        <v>-2293.7651773991347</v>
      </c>
      <c r="AH242" s="248">
        <f t="shared" ref="AH242" si="4166">+(AH241-AD241)*10000</f>
        <v>-172124.57982374204</v>
      </c>
      <c r="AI242" s="248">
        <f t="shared" ref="AI242" si="4167">+(AI241-AE241)*10000</f>
        <v>488.6981253752586</v>
      </c>
      <c r="AJ242" s="248">
        <f t="shared" ref="AJ242" si="4168">+(AJ241-AF241)*10000</f>
        <v>-52218.995590800856</v>
      </c>
      <c r="AK242" s="248">
        <f t="shared" ref="AK242" si="4169">+(AK241-AG241)*10000</f>
        <v>-3452.0929491517159</v>
      </c>
      <c r="AL242" s="248">
        <f t="shared" ref="AL242" si="4170">+(AL241-AH241)*10000</f>
        <v>159201.39732704803</v>
      </c>
      <c r="AM242" s="248">
        <f t="shared" ref="AM242" si="4171">+(AM241-AI241)*10000</f>
        <v>-1656.8056317351106</v>
      </c>
      <c r="AN242" s="248">
        <f t="shared" ref="AN242" si="4172">+(AN241-AJ241)*10000</f>
        <v>38390.980272694542</v>
      </c>
      <c r="AO242" s="248">
        <f t="shared" ref="AO242" si="4173">+(AO241-AK241)*10000</f>
        <v>5608.6404029060814</v>
      </c>
      <c r="AP242" s="248">
        <f t="shared" ref="AP242" si="4174">+(AP241-AL241)*10000</f>
        <v>19795.009053121801</v>
      </c>
      <c r="AQ242" s="248">
        <f t="shared" ref="AQ242" si="4175">+(AQ241-AM241)*10000</f>
        <v>425.84610565249483</v>
      </c>
      <c r="AR242" s="248">
        <f t="shared" ref="AR242" si="4176">+(AR241-AN241)*10000</f>
        <v>-313577.17013513646</v>
      </c>
      <c r="AS242" s="248">
        <f t="shared" ref="AS242" si="4177">+(AS241-AO241)*10000</f>
        <v>-255.68969868835819</v>
      </c>
      <c r="AT242" s="248">
        <f t="shared" ref="AT242" si="4178">+(AT241-AP241)*10000</f>
        <v>-1756.7464613273598</v>
      </c>
      <c r="AU242" s="44"/>
      <c r="AV242" s="247"/>
      <c r="AW242" s="247"/>
      <c r="AX242" s="247"/>
      <c r="AY242" s="247"/>
      <c r="AZ242" s="248">
        <f t="shared" ref="AZ242" si="4179">+(AZ241-AV241)*10000</f>
        <v>297.0239168477251</v>
      </c>
      <c r="BA242" s="248">
        <f t="shared" ref="BA242" si="4180">+(BA241-AW241)*10000</f>
        <v>315094.29939808301</v>
      </c>
      <c r="BB242" s="248">
        <f t="shared" ref="BB242" si="4181">+(BB241-AX241)*10000</f>
        <v>-1143.4733631934353</v>
      </c>
      <c r="BC242" s="248">
        <f t="shared" ref="BC242" si="4182">+(BC241-AY241)*10000</f>
        <v>-450.82950811352987</v>
      </c>
      <c r="BD242" s="248">
        <f t="shared" ref="BD242" si="4183">+(BD241-AZ241)*10000</f>
        <v>-2400.0607277114759</v>
      </c>
      <c r="BE242" s="248">
        <f t="shared" ref="BE242" si="4184">+(BE241-BA241)*10000</f>
        <v>790.26958477866435</v>
      </c>
      <c r="BF242" s="248">
        <f t="shared" ref="BF242" si="4185">+(BF241-BB241)*10000</f>
        <v>1191.1869876410108</v>
      </c>
      <c r="BG242" s="248">
        <f t="shared" ref="BG242" si="4186">+(BG241-BC241)*10000</f>
        <v>-4099.1290760777829</v>
      </c>
      <c r="BH242" s="248">
        <f t="shared" ref="BH242" si="4187">+(BH241-BD241)*10000</f>
        <v>1260.6932088767992</v>
      </c>
      <c r="BI242" s="248">
        <f t="shared" ref="BI242" si="4188">+(BI241-BE241)*10000</f>
        <v>320.61849643858443</v>
      </c>
      <c r="BJ242" s="248">
        <f t="shared" ref="BJ242" si="4189">+(BJ241-BF241)*10000</f>
        <v>-1342.3472230295924</v>
      </c>
      <c r="BK242" s="248">
        <f t="shared" ref="BK242:BT242" si="4190">+(BK241-BG241)*10000</f>
        <v>-901.2932032007692</v>
      </c>
      <c r="BL242" s="248">
        <f t="shared" si="4190"/>
        <v>10.880819832107258</v>
      </c>
      <c r="BM242" s="248">
        <f t="shared" si="4190"/>
        <v>-2087.757264802086</v>
      </c>
      <c r="BN242" s="248">
        <f t="shared" si="4190"/>
        <v>-711.90824318273064</v>
      </c>
      <c r="BO242" s="248">
        <f t="shared" si="4190"/>
        <v>3403.3105410766361</v>
      </c>
      <c r="BP242" s="248">
        <f t="shared" si="4190"/>
        <v>-130.52510740360262</v>
      </c>
      <c r="BQ242" s="248">
        <f t="shared" si="4190"/>
        <v>1077.4635141461167</v>
      </c>
      <c r="BR242" s="248">
        <f t="shared" si="4190"/>
        <v>239.91175738060087</v>
      </c>
      <c r="BS242" s="248">
        <f t="shared" si="4190"/>
        <v>-982.72210343781171</v>
      </c>
      <c r="BT242" s="248">
        <f t="shared" si="4190"/>
        <v>-53.762987301879676</v>
      </c>
    </row>
    <row r="243" spans="1:72">
      <c r="A243" s="249" t="s">
        <v>47</v>
      </c>
      <c r="B243" s="249"/>
      <c r="C243" s="255"/>
      <c r="D243" s="255"/>
      <c r="E243" s="255"/>
      <c r="F243" s="255"/>
      <c r="G243" s="255"/>
      <c r="H243" s="255"/>
      <c r="I243" s="255"/>
      <c r="J243" s="255"/>
      <c r="K243" s="255"/>
      <c r="L243" s="255"/>
      <c r="M243" s="255"/>
      <c r="N243" s="255"/>
      <c r="O243" s="255"/>
      <c r="P243" s="255"/>
      <c r="Q243" s="255"/>
      <c r="R243" s="251"/>
      <c r="S243" s="34">
        <f>+'Country (Q)'!S106</f>
        <v>115.24088702815905</v>
      </c>
      <c r="T243" s="34">
        <f>+'Country (Q)'!T106</f>
        <v>-26.10388702815905</v>
      </c>
      <c r="U243" s="34">
        <f>+'Country (Q)'!U106</f>
        <v>50.282999999999987</v>
      </c>
      <c r="V243" s="34">
        <f>+'Country (Q)'!V106</f>
        <v>82.842000000000013</v>
      </c>
      <c r="W243" s="34">
        <f>+'Country (Q)'!W106</f>
        <v>188.125</v>
      </c>
      <c r="X243" s="34">
        <f>+'Country (Q)'!X106</f>
        <v>189.31900000000002</v>
      </c>
      <c r="Y243" s="34">
        <f>+'Country (Q)'!Y106</f>
        <v>24.236999999999966</v>
      </c>
      <c r="Z243" s="34">
        <f>+'Country (Q)'!Z106</f>
        <v>-16.370000000000005</v>
      </c>
      <c r="AA243" s="34">
        <f>+'Country (Q)'!AA106</f>
        <v>87.501999999999995</v>
      </c>
      <c r="AB243" s="34">
        <f>+'Country (Q)'!AB106</f>
        <v>-39.005999999999993</v>
      </c>
      <c r="AC243" s="34">
        <f>+'Country (Q)'!AC106</f>
        <v>80.647999999999996</v>
      </c>
      <c r="AD243" s="34">
        <f>+'Country (Q)'!AD106</f>
        <v>-58.278000000000006</v>
      </c>
      <c r="AE243" s="34">
        <f>+'Country (Q)'!AE106</f>
        <v>173.24700000000001</v>
      </c>
      <c r="AF243" s="34">
        <f>+'Country (Q)'!AF106</f>
        <v>-90.301000000000016</v>
      </c>
      <c r="AG243" s="34">
        <f>+'Country (Q)'!AG106</f>
        <v>-16.185000000000002</v>
      </c>
      <c r="AH243" s="34">
        <f>+'Country (Q)'!AH106</f>
        <v>-15.357999999999997</v>
      </c>
      <c r="AI243" s="34">
        <f>+'Country (Q)'!AI106</f>
        <v>165.89699999999999</v>
      </c>
      <c r="AJ243" s="34">
        <f>+'Country (Q)'!AJ106</f>
        <v>-79.779999999999987</v>
      </c>
      <c r="AK243" s="34">
        <f>+'Country (Q)'!AK106</f>
        <v>-31.576000000000008</v>
      </c>
      <c r="AL243" s="34">
        <f>+'Country (Q)'!AL106</f>
        <v>-74.962999999999994</v>
      </c>
      <c r="AM243" s="34">
        <f>+'Country (Q)'!AM106</f>
        <v>10.617000000000001</v>
      </c>
      <c r="AN243" s="34">
        <f>+'Country (Q)'!AN106</f>
        <v>-1.7020000000000017</v>
      </c>
      <c r="AO243" s="34">
        <f>+'Country (Q)'!AO106</f>
        <v>10.054000000000002</v>
      </c>
      <c r="AP243" s="34">
        <f>+'Country (Q)'!AP106</f>
        <v>25.823999999999998</v>
      </c>
      <c r="AQ243" s="34">
        <f>+'Country (Q)'!AQ106</f>
        <v>30.498999999999999</v>
      </c>
      <c r="AR243" s="34">
        <f>+'Country (Q)'!AR106</f>
        <v>-16.216999999999999</v>
      </c>
      <c r="AS243" s="34">
        <f>+'Country (Q)'!AS106</f>
        <v>12.289000000000001</v>
      </c>
      <c r="AT243" s="34">
        <f>+'Country (Q)'!AT106</f>
        <v>7.4139999999999979</v>
      </c>
      <c r="AU243" s="44"/>
      <c r="AV243" s="34">
        <f>+'Country (Q)'!AV106</f>
        <v>30.498999999999999</v>
      </c>
      <c r="AW243" s="34">
        <f>+'Country (Q)'!AW106</f>
        <v>-16.216999999999999</v>
      </c>
      <c r="AX243" s="34">
        <f>+'Country (Q)'!AX106</f>
        <v>12.289000000000001</v>
      </c>
      <c r="AY243" s="34">
        <f>+'Country (Q)'!AY106</f>
        <v>7.4139999999999979</v>
      </c>
      <c r="AZ243" s="34">
        <f>+'Country (Q)'!AZ106</f>
        <v>74.945999999999998</v>
      </c>
      <c r="BA243" s="34">
        <f>+'Country (Q)'!BA106</f>
        <v>-0.79899999999999238</v>
      </c>
      <c r="BB243" s="34">
        <f>+'Country (Q)'!BB106</f>
        <v>18.887999999999991</v>
      </c>
      <c r="BC243" s="34">
        <f>+'Country (Q)'!BC106</f>
        <v>13.960999999999999</v>
      </c>
      <c r="BD243" s="34">
        <f>+'Country (Q)'!BD106</f>
        <v>-7.6890000000000001</v>
      </c>
      <c r="BE243" s="34">
        <f>+'Country (Q)'!BE106</f>
        <v>118.76300000000001</v>
      </c>
      <c r="BF243" s="34">
        <f>+'Country (Q)'!BF106</f>
        <v>201.62</v>
      </c>
      <c r="BG243" s="34">
        <f>+'Country (Q)'!BG106</f>
        <v>-39.929000000000002</v>
      </c>
      <c r="BH243" s="34">
        <f>+'Country (Q)'!BH106</f>
        <v>281.55200000000002</v>
      </c>
      <c r="BI243" s="34">
        <f>+'Country (Q)'!BI106</f>
        <v>142.411</v>
      </c>
      <c r="BJ243" s="34">
        <f>+'Country (Q)'!BJ106</f>
        <v>228.76900000000001</v>
      </c>
      <c r="BK243" s="34">
        <f>+'Country (Q)'!BK106</f>
        <v>-48.857999999999997</v>
      </c>
      <c r="BL243" s="34">
        <f>+'Country (Q)'!BL106</f>
        <v>305.68</v>
      </c>
      <c r="BM243" s="34">
        <f>+'Country (Q)'!BM106</f>
        <v>65.016000000000005</v>
      </c>
      <c r="BN243" s="34">
        <f>+'Country (Q)'!BN106</f>
        <v>75.293000000000006</v>
      </c>
      <c r="BO243" s="34">
        <f>+'Country (Q)'!BO106</f>
        <v>134.113</v>
      </c>
      <c r="BP243" s="34">
        <f>+'Country (Q)'!BP106</f>
        <v>168.696</v>
      </c>
      <c r="BQ243" s="34">
        <f>+'Country (Q)'!BQ106</f>
        <v>238.10300000000001</v>
      </c>
      <c r="BR243" s="34">
        <f>+'Country (Q)'!BR106</f>
        <v>125.437</v>
      </c>
      <c r="BS243" s="34">
        <f>+'Country (Q)'!BS106</f>
        <v>68.641999999999996</v>
      </c>
      <c r="BT243" s="34">
        <f>+'Country (Q)'!BT106</f>
        <v>295.01299999999998</v>
      </c>
    </row>
    <row r="244" spans="1:72">
      <c r="A244" s="253" t="s">
        <v>58</v>
      </c>
      <c r="B244" s="33"/>
      <c r="C244" s="34"/>
      <c r="D244" s="34"/>
      <c r="E244" s="34"/>
      <c r="F244" s="34"/>
      <c r="G244" s="254"/>
      <c r="H244" s="254"/>
      <c r="I244" s="254"/>
      <c r="J244" s="254"/>
      <c r="K244" s="254"/>
      <c r="L244" s="254"/>
      <c r="M244" s="254"/>
      <c r="N244" s="254"/>
      <c r="O244" s="254"/>
      <c r="P244" s="254"/>
      <c r="Q244" s="254"/>
      <c r="R244" s="254"/>
      <c r="S244" s="254"/>
      <c r="T244" s="254"/>
      <c r="U244" s="254"/>
      <c r="V244" s="254"/>
      <c r="W244" s="254">
        <f t="shared" ref="W244" si="4191">+W243/S243-1</f>
        <v>0.63245012123198729</v>
      </c>
      <c r="X244" s="254">
        <f t="shared" ref="X244" si="4192">+X243/T243-1</f>
        <v>-8.2525214270110769</v>
      </c>
      <c r="Y244" s="254">
        <f t="shared" ref="Y244" si="4193">+Y243/U243-1</f>
        <v>-0.51798818686235959</v>
      </c>
      <c r="Z244" s="254">
        <f t="shared" ref="Z244" si="4194">+Z243/V243-1</f>
        <v>-1.197605079549021</v>
      </c>
      <c r="AA244" s="254">
        <f t="shared" ref="AA244" si="4195">+AA243/W243-1</f>
        <v>-0.53487308970099678</v>
      </c>
      <c r="AB244" s="254">
        <f t="shared" ref="AB244" si="4196">+AB243/X243-1</f>
        <v>-1.2060332032178491</v>
      </c>
      <c r="AC244" s="254">
        <f t="shared" ref="AC244" si="4197">+AC243/Y243-1</f>
        <v>2.3274745224243971</v>
      </c>
      <c r="AD244" s="254">
        <f t="shared" ref="AD244" si="4198">+AD243/Z243-1</f>
        <v>2.5600488698839334</v>
      </c>
      <c r="AE244" s="254">
        <f t="shared" ref="AE244" si="4199">+AE243/AA243-1</f>
        <v>0.97992045896093827</v>
      </c>
      <c r="AF244" s="254">
        <f t="shared" ref="AF244" si="4200">+AF243/AB243-1</f>
        <v>1.3150540942419124</v>
      </c>
      <c r="AG244" s="254">
        <f t="shared" ref="AG244" si="4201">+AG243/AC243-1</f>
        <v>-1.2006869358198591</v>
      </c>
      <c r="AH244" s="254">
        <f t="shared" ref="AH244" si="4202">+AH243/AD243-1</f>
        <v>-0.73647002299323938</v>
      </c>
      <c r="AI244" s="254">
        <f t="shared" ref="AI244" si="4203">+AI243/AE243-1</f>
        <v>-4.2424977055879887E-2</v>
      </c>
      <c r="AJ244" s="254">
        <f t="shared" ref="AJ244" si="4204">+AJ243/AF243-1</f>
        <v>-0.11651033764853136</v>
      </c>
      <c r="AK244" s="254">
        <f t="shared" ref="AK244" si="4205">+AK243/AG243-1</f>
        <v>0.95094223046030302</v>
      </c>
      <c r="AL244" s="254">
        <f t="shared" ref="AL244" si="4206">+AL243/AH243-1</f>
        <v>3.8810391978122158</v>
      </c>
      <c r="AM244" s="254">
        <f t="shared" ref="AM244" si="4207">+AM243/AI243-1</f>
        <v>-0.93600245935731208</v>
      </c>
      <c r="AN244" s="254">
        <f t="shared" ref="AN244" si="4208">+AN243/AJ243-1</f>
        <v>-0.97866633241413881</v>
      </c>
      <c r="AO244" s="254">
        <f t="shared" ref="AO244" si="4209">+AO243/AK243-1</f>
        <v>-1.3184063845958955</v>
      </c>
      <c r="AP244" s="254">
        <f t="shared" ref="AP244" si="4210">+AP243/AL243-1</f>
        <v>-1.3444899483745314</v>
      </c>
      <c r="AQ244" s="254">
        <f t="shared" ref="AQ244" si="4211">+AQ243/AM243-1</f>
        <v>1.8726570594329845</v>
      </c>
      <c r="AR244" s="254">
        <f t="shared" ref="AR244" si="4212">+AR243/AN243-1</f>
        <v>8.528202115158626</v>
      </c>
      <c r="AS244" s="254">
        <f t="shared" ref="AS244" si="4213">+AS243/AO243-1</f>
        <v>0.22229958225581847</v>
      </c>
      <c r="AT244" s="254">
        <f t="shared" ref="AT244" si="4214">+AT243/AP243-1</f>
        <v>-0.71290272614622063</v>
      </c>
      <c r="AU244" s="44"/>
      <c r="AV244" s="34"/>
      <c r="AW244" s="34"/>
      <c r="AX244" s="34"/>
      <c r="AY244" s="34"/>
      <c r="AZ244" s="254">
        <f t="shared" ref="AZ244" si="4215">+AZ243/AV243-1</f>
        <v>1.4573264697203188</v>
      </c>
      <c r="BA244" s="254">
        <f t="shared" ref="BA244" si="4216">+BA243/AW243-1</f>
        <v>-0.95073071468212411</v>
      </c>
      <c r="BB244" s="254">
        <f t="shared" ref="BB244" si="4217">+BB243/AX243-1</f>
        <v>0.53698429489787514</v>
      </c>
      <c r="BC244" s="254">
        <f t="shared" ref="BC244" si="4218">+BC243/AY243-1</f>
        <v>0.88305907742109557</v>
      </c>
      <c r="BD244" s="254">
        <f t="shared" ref="BD244" si="4219">+BD243/AZ243-1</f>
        <v>-1.1025938675846609</v>
      </c>
      <c r="BE244" s="254">
        <f t="shared" ref="BE244" si="4220">+BE243/BA243-1</f>
        <v>-149.63954943679741</v>
      </c>
      <c r="BF244" s="254">
        <f t="shared" ref="BF244" si="4221">+BF243/BB243-1</f>
        <v>9.6745023295213954</v>
      </c>
      <c r="BG244" s="254">
        <f t="shared" ref="BG244" si="4222">+BG243/BC243-1</f>
        <v>-3.8600386791777099</v>
      </c>
      <c r="BH244" s="254">
        <f t="shared" ref="BH244" si="4223">+BH243/BD243-1</f>
        <v>-37.617505527376771</v>
      </c>
      <c r="BI244" s="254">
        <f t="shared" ref="BI244" si="4224">+BI243/BE243-1</f>
        <v>0.19911925431321209</v>
      </c>
      <c r="BJ244" s="254">
        <f t="shared" ref="BJ244" si="4225">+BJ243/BF243-1</f>
        <v>0.134654300168634</v>
      </c>
      <c r="BK244" s="254">
        <f t="shared" ref="BK244:BT244" si="4226">+BK243/BG243-1</f>
        <v>0.2236219289238397</v>
      </c>
      <c r="BL244" s="254">
        <f t="shared" si="4226"/>
        <v>8.5696425527078457E-2</v>
      </c>
      <c r="BM244" s="254">
        <f t="shared" si="4226"/>
        <v>-0.54346223255226067</v>
      </c>
      <c r="BN244" s="254">
        <f t="shared" si="4226"/>
        <v>-0.67087761016571301</v>
      </c>
      <c r="BO244" s="254">
        <f t="shared" si="4226"/>
        <v>-3.744954766875435</v>
      </c>
      <c r="BP244" s="254">
        <f t="shared" si="4226"/>
        <v>-0.44812876210416119</v>
      </c>
      <c r="BQ244" s="254">
        <f t="shared" si="4226"/>
        <v>2.6622216069890485</v>
      </c>
      <c r="BR244" s="254">
        <f t="shared" si="4226"/>
        <v>0.66598488571314718</v>
      </c>
      <c r="BS244" s="254">
        <f t="shared" si="4226"/>
        <v>-0.4881778798475912</v>
      </c>
      <c r="BT244" s="254">
        <f t="shared" si="4226"/>
        <v>0.74878479632000738</v>
      </c>
    </row>
    <row r="245" spans="1:72">
      <c r="A245" s="244" t="s">
        <v>367</v>
      </c>
      <c r="B245" s="34"/>
      <c r="C245" s="247"/>
      <c r="D245" s="247"/>
      <c r="E245" s="247"/>
      <c r="F245" s="247"/>
      <c r="G245" s="247"/>
      <c r="H245" s="247"/>
      <c r="I245" s="247"/>
      <c r="J245" s="247"/>
      <c r="K245" s="247"/>
      <c r="L245" s="247"/>
      <c r="M245" s="247"/>
      <c r="N245" s="247"/>
      <c r="O245" s="247"/>
      <c r="P245" s="247"/>
      <c r="Q245" s="247"/>
      <c r="R245" s="247"/>
      <c r="S245" s="247">
        <f t="shared" ref="S245:AT245" si="4227">+S243/S231</f>
        <v>0.29816143912280318</v>
      </c>
      <c r="T245" s="247">
        <f t="shared" si="4227"/>
        <v>-0.4301113349287215</v>
      </c>
      <c r="U245" s="247">
        <f t="shared" si="4227"/>
        <v>0.14344399085984236</v>
      </c>
      <c r="V245" s="247">
        <f t="shared" si="4227"/>
        <v>0.58544755551158267</v>
      </c>
      <c r="W245" s="247">
        <f t="shared" si="4227"/>
        <v>0.30751539007254503</v>
      </c>
      <c r="X245" s="247">
        <f t="shared" si="4227"/>
        <v>-37.444422468354141</v>
      </c>
      <c r="Y245" s="247">
        <f t="shared" si="4227"/>
        <v>8.7267267483518235E-2</v>
      </c>
      <c r="Z245" s="247">
        <f t="shared" si="4227"/>
        <v>-0.13742906074750655</v>
      </c>
      <c r="AA245" s="247">
        <f t="shared" si="4227"/>
        <v>0.1402271146566838</v>
      </c>
      <c r="AB245" s="247">
        <f t="shared" si="4227"/>
        <v>3.5874183757932707</v>
      </c>
      <c r="AC245" s="247">
        <f t="shared" si="4227"/>
        <v>0.19672307095622224</v>
      </c>
      <c r="AD245" s="247">
        <f t="shared" si="4227"/>
        <v>-0.3799607508198648</v>
      </c>
      <c r="AE245" s="247">
        <f t="shared" si="4227"/>
        <v>0.26031629164944969</v>
      </c>
      <c r="AF245" s="247">
        <f t="shared" si="4227"/>
        <v>1.4240364599760318</v>
      </c>
      <c r="AG245" s="247">
        <f t="shared" si="4227"/>
        <v>-6.4351062180182994E-2</v>
      </c>
      <c r="AH245" s="247">
        <f t="shared" si="4227"/>
        <v>-6.5885885885885385</v>
      </c>
      <c r="AI245" s="247">
        <f t="shared" si="4227"/>
        <v>0.337177373952526</v>
      </c>
      <c r="AJ245" s="247">
        <f t="shared" si="4227"/>
        <v>-3.7017446176688993</v>
      </c>
      <c r="AK245" s="247">
        <f t="shared" si="4227"/>
        <v>-0.31564636730776907</v>
      </c>
      <c r="AL245" s="247">
        <f t="shared" si="4227"/>
        <v>-1.4482245662841482</v>
      </c>
      <c r="AM245" s="247">
        <f t="shared" si="4227"/>
        <v>8.1032811534028915E-2</v>
      </c>
      <c r="AN245" s="247">
        <f t="shared" si="4227"/>
        <v>-3.5177645040613464E-2</v>
      </c>
      <c r="AO245" s="247">
        <f t="shared" si="4227"/>
        <v>0.14877622895025011</v>
      </c>
      <c r="AP245" s="247">
        <f t="shared" si="4227"/>
        <v>0.49923637558721745</v>
      </c>
      <c r="AQ245" s="247">
        <f t="shared" si="4227"/>
        <v>0.13828798396713626</v>
      </c>
      <c r="AR245" s="247">
        <f t="shared" si="4227"/>
        <v>-31.126679462571079</v>
      </c>
      <c r="AS245" s="247">
        <f t="shared" si="4227"/>
        <v>9.6193435770588559E-2</v>
      </c>
      <c r="AT245" s="247">
        <f t="shared" si="4227"/>
        <v>0.43097134220775496</v>
      </c>
      <c r="AU245" s="44"/>
      <c r="AV245" s="247">
        <f t="shared" ref="AV245:BK245" si="4228">+AV243/AV231</f>
        <v>0.13828798396713626</v>
      </c>
      <c r="AW245" s="247">
        <f t="shared" si="4228"/>
        <v>-31.126679462571079</v>
      </c>
      <c r="AX245" s="247">
        <f t="shared" si="4228"/>
        <v>9.6193435770588559E-2</v>
      </c>
      <c r="AY245" s="247">
        <f t="shared" si="4228"/>
        <v>0.43097134220775496</v>
      </c>
      <c r="AZ245" s="247">
        <f t="shared" si="4228"/>
        <v>0.20606317224996148</v>
      </c>
      <c r="BA245" s="247">
        <f t="shared" si="4228"/>
        <v>-1.8726855107110873E-2</v>
      </c>
      <c r="BB245" s="247">
        <f t="shared" si="4228"/>
        <v>9.4755535934662405E-2</v>
      </c>
      <c r="BC245" s="247">
        <f t="shared" si="4228"/>
        <v>0.2840430510060829</v>
      </c>
      <c r="BD245" s="247">
        <f t="shared" si="4228"/>
        <v>-1.7742754292043566E-2</v>
      </c>
      <c r="BE245" s="247">
        <f t="shared" si="4228"/>
        <v>0.29464828428028095</v>
      </c>
      <c r="BF245" s="247">
        <f t="shared" si="4228"/>
        <v>0.26834507670234486</v>
      </c>
      <c r="BG245" s="247">
        <f t="shared" si="4228"/>
        <v>-7.8115248799287898E-2</v>
      </c>
      <c r="BH245" s="247">
        <f t="shared" si="4228"/>
        <v>0.18512671440716805</v>
      </c>
      <c r="BI245" s="247">
        <f t="shared" si="4228"/>
        <v>0.22117458862995723</v>
      </c>
      <c r="BJ245" s="247">
        <f t="shared" si="4228"/>
        <v>0.17184319287054578</v>
      </c>
      <c r="BK245" s="247">
        <f t="shared" si="4228"/>
        <v>-0.1031055323890399</v>
      </c>
      <c r="BL245" s="247">
        <f t="shared" ref="BL245:BM245" si="4229">+BL243/BL231</f>
        <v>0.15193114787342121</v>
      </c>
      <c r="BM245" s="247">
        <f t="shared" si="4229"/>
        <v>0.1348653027188377</v>
      </c>
      <c r="BN245" s="247">
        <f t="shared" ref="BN245:BP245" si="4230">+BN243/BN231</f>
        <v>6.4243667400176285E-2</v>
      </c>
      <c r="BO245" s="247">
        <f t="shared" si="4230"/>
        <v>0.14635197676055492</v>
      </c>
      <c r="BP245" s="247">
        <f t="shared" si="4230"/>
        <v>0.10079141358678963</v>
      </c>
      <c r="BQ245" s="247">
        <f t="shared" ref="BQ245:BR245" si="4231">+BQ243/BQ231</f>
        <v>0.20797019801028918</v>
      </c>
      <c r="BR245" s="247">
        <f t="shared" si="4231"/>
        <v>8.5604294512022019E-2</v>
      </c>
      <c r="BS245" s="247">
        <f t="shared" ref="BS245:BT245" si="4232">+BS243/BS231</f>
        <v>9.5806761828594073E-2</v>
      </c>
      <c r="BT245" s="247">
        <f t="shared" si="4232"/>
        <v>0.15479786650715316</v>
      </c>
    </row>
    <row r="246" spans="1:72">
      <c r="A246" s="244" t="s">
        <v>373</v>
      </c>
      <c r="B246" s="249"/>
      <c r="C246" s="34"/>
      <c r="D246" s="34"/>
      <c r="E246" s="34"/>
      <c r="F246" s="34"/>
      <c r="G246" s="248"/>
      <c r="H246" s="248"/>
      <c r="I246" s="248"/>
      <c r="J246" s="248"/>
      <c r="K246" s="248"/>
      <c r="L246" s="248"/>
      <c r="M246" s="248"/>
      <c r="N246" s="248"/>
      <c r="O246" s="248"/>
      <c r="P246" s="248"/>
      <c r="Q246" s="248"/>
      <c r="R246" s="248"/>
      <c r="S246" s="248"/>
      <c r="T246" s="248"/>
      <c r="U246" s="248"/>
      <c r="V246" s="248"/>
      <c r="W246" s="248">
        <f t="shared" ref="W246" si="4233">+(W245-S245)*10000</f>
        <v>93.539509497418408</v>
      </c>
      <c r="X246" s="248">
        <f t="shared" ref="X246" si="4234">+(X245-T245)*10000</f>
        <v>-370143.11133425415</v>
      </c>
      <c r="Y246" s="248">
        <f t="shared" ref="Y246" si="4235">+(Y245-U245)*10000</f>
        <v>-561.76723376324128</v>
      </c>
      <c r="Z246" s="248">
        <f t="shared" ref="Z246" si="4236">+(Z245-V245)*10000</f>
        <v>-7228.7661625908913</v>
      </c>
      <c r="AA246" s="248">
        <f t="shared" ref="AA246" si="4237">+(AA245-W245)*10000</f>
        <v>-1672.8827541586122</v>
      </c>
      <c r="AB246" s="248">
        <f t="shared" ref="AB246" si="4238">+(AB245-X245)*10000</f>
        <v>410318.40844147408</v>
      </c>
      <c r="AC246" s="248">
        <f t="shared" ref="AC246" si="4239">+(AC245-Y245)*10000</f>
        <v>1094.55803472704</v>
      </c>
      <c r="AD246" s="248">
        <f t="shared" ref="AD246" si="4240">+(AD245-Z245)*10000</f>
        <v>-2425.3169007235824</v>
      </c>
      <c r="AE246" s="248">
        <f t="shared" ref="AE246" si="4241">+(AE245-AA245)*10000</f>
        <v>1200.891769927659</v>
      </c>
      <c r="AF246" s="248">
        <f t="shared" ref="AF246" si="4242">+(AF245-AB245)*10000</f>
        <v>-21633.819158172391</v>
      </c>
      <c r="AG246" s="248">
        <f t="shared" ref="AG246" si="4243">+(AG245-AC245)*10000</f>
        <v>-2610.7413313640527</v>
      </c>
      <c r="AH246" s="248">
        <f t="shared" ref="AH246" si="4244">+(AH245-AD245)*10000</f>
        <v>-62086.278377686736</v>
      </c>
      <c r="AI246" s="248">
        <f t="shared" ref="AI246" si="4245">+(AI245-AE245)*10000</f>
        <v>768.61082303076307</v>
      </c>
      <c r="AJ246" s="248">
        <f t="shared" ref="AJ246" si="4246">+(AJ245-AF245)*10000</f>
        <v>-51257.810776449311</v>
      </c>
      <c r="AK246" s="248">
        <f t="shared" ref="AK246" si="4247">+(AK245-AG245)*10000</f>
        <v>-2512.9530512758606</v>
      </c>
      <c r="AL246" s="248">
        <f t="shared" ref="AL246" si="4248">+(AL245-AH245)*10000</f>
        <v>51403.640223043905</v>
      </c>
      <c r="AM246" s="248">
        <f t="shared" ref="AM246" si="4249">+(AM245-AI245)*10000</f>
        <v>-2561.4456241849707</v>
      </c>
      <c r="AN246" s="248">
        <f t="shared" ref="AN246" si="4250">+(AN245-AJ245)*10000</f>
        <v>36665.66972628286</v>
      </c>
      <c r="AO246" s="248">
        <f t="shared" ref="AO246" si="4251">+(AO245-AK245)*10000</f>
        <v>4644.2259625801917</v>
      </c>
      <c r="AP246" s="248">
        <f t="shared" ref="AP246" si="4252">+(AP245-AL245)*10000</f>
        <v>19474.609418713659</v>
      </c>
      <c r="AQ246" s="248">
        <f t="shared" ref="AQ246" si="4253">+(AQ245-AM245)*10000</f>
        <v>572.5517243310735</v>
      </c>
      <c r="AR246" s="248">
        <f t="shared" ref="AR246" si="4254">+(AR245-AN245)*10000</f>
        <v>-310915.01817530469</v>
      </c>
      <c r="AS246" s="248">
        <f t="shared" ref="AS246" si="4255">+(AS245-AO245)*10000</f>
        <v>-525.82793179661553</v>
      </c>
      <c r="AT246" s="248">
        <f t="shared" ref="AT246" si="4256">+(AT245-AP245)*10000</f>
        <v>-682.65033379462488</v>
      </c>
      <c r="AU246" s="44"/>
      <c r="AV246" s="247"/>
      <c r="AW246" s="247"/>
      <c r="AX246" s="247"/>
      <c r="AY246" s="247"/>
      <c r="AZ246" s="248">
        <f t="shared" ref="AZ246" si="4257">+(AZ245-AV245)*10000</f>
        <v>677.75188282825218</v>
      </c>
      <c r="BA246" s="248">
        <f t="shared" ref="BA246" si="4258">+(BA245-AW245)*10000</f>
        <v>311079.5260746397</v>
      </c>
      <c r="BB246" s="248">
        <f t="shared" ref="BB246" si="4259">+(BB245-AX245)*10000</f>
        <v>-14.378998359261541</v>
      </c>
      <c r="BC246" s="248">
        <f t="shared" ref="BC246" si="4260">+(BC245-AY245)*10000</f>
        <v>-1469.2829120167205</v>
      </c>
      <c r="BD246" s="248">
        <f t="shared" ref="BD246" si="4261">+(BD245-AZ245)*10000</f>
        <v>-2238.0592654200505</v>
      </c>
      <c r="BE246" s="248">
        <f t="shared" ref="BE246" si="4262">+(BE245-BA245)*10000</f>
        <v>3133.751393873918</v>
      </c>
      <c r="BF246" s="248">
        <f t="shared" ref="BF246" si="4263">+(BF245-BB245)*10000</f>
        <v>1735.8954076768246</v>
      </c>
      <c r="BG246" s="248">
        <f t="shared" ref="BG246" si="4264">+(BG245-BC245)*10000</f>
        <v>-3621.5829980537078</v>
      </c>
      <c r="BH246" s="248">
        <f t="shared" ref="BH246" si="4265">+(BH245-BD245)*10000</f>
        <v>2028.694686992116</v>
      </c>
      <c r="BI246" s="248">
        <f t="shared" ref="BI246" si="4266">+(BI245-BE245)*10000</f>
        <v>-734.73695650323714</v>
      </c>
      <c r="BJ246" s="248">
        <f t="shared" ref="BJ246" si="4267">+(BJ245-BF245)*10000</f>
        <v>-965.0188383179908</v>
      </c>
      <c r="BK246" s="248">
        <f t="shared" ref="BK246:BT246" si="4268">+(BK245-BG245)*10000</f>
        <v>-249.90283589751999</v>
      </c>
      <c r="BL246" s="248">
        <f t="shared" si="4268"/>
        <v>-331.95566533746836</v>
      </c>
      <c r="BM246" s="248">
        <f t="shared" si="4268"/>
        <v>-863.09285911119525</v>
      </c>
      <c r="BN246" s="248">
        <f t="shared" si="4268"/>
        <v>-1075.9952547036949</v>
      </c>
      <c r="BO246" s="248">
        <f t="shared" si="4268"/>
        <v>2494.5750914959481</v>
      </c>
      <c r="BP246" s="248">
        <f t="shared" si="4268"/>
        <v>-511.39734286631585</v>
      </c>
      <c r="BQ246" s="248">
        <f t="shared" si="4268"/>
        <v>731.04895291451476</v>
      </c>
      <c r="BR246" s="248">
        <f t="shared" si="4268"/>
        <v>213.60627111845733</v>
      </c>
      <c r="BS246" s="248">
        <f t="shared" si="4268"/>
        <v>-505.45214931960845</v>
      </c>
      <c r="BT246" s="248">
        <f t="shared" si="4268"/>
        <v>540.06452920363529</v>
      </c>
    </row>
    <row r="247" spans="1:72">
      <c r="A247" s="249" t="s">
        <v>56</v>
      </c>
      <c r="B247" s="268"/>
      <c r="C247" s="270"/>
      <c r="D247" s="270"/>
      <c r="E247" s="270"/>
      <c r="F247" s="270"/>
      <c r="G247" s="270"/>
      <c r="H247" s="270"/>
      <c r="I247" s="270"/>
      <c r="J247" s="270"/>
      <c r="K247" s="270"/>
      <c r="L247" s="270"/>
      <c r="M247" s="270"/>
      <c r="N247" s="270"/>
      <c r="O247" s="270"/>
      <c r="P247" s="270"/>
      <c r="Q247" s="270"/>
      <c r="R247" s="275"/>
      <c r="S247" s="34">
        <f>+'Country (Q)'!S107</f>
        <v>115.24088702815905</v>
      </c>
      <c r="T247" s="34">
        <f>+'Country (Q)'!T107</f>
        <v>-26.10388702815905</v>
      </c>
      <c r="U247" s="34">
        <f>+'Country (Q)'!U107</f>
        <v>50.282999999999987</v>
      </c>
      <c r="V247" s="34">
        <f>+'Country (Q)'!V107</f>
        <v>82.842000000000013</v>
      </c>
      <c r="W247" s="34">
        <f>+'Country (Q)'!W107</f>
        <v>189.60499999999999</v>
      </c>
      <c r="X247" s="34">
        <f>+'Country (Q)'!X107</f>
        <v>189.25800000000001</v>
      </c>
      <c r="Y247" s="34">
        <f>+'Country (Q)'!Y107</f>
        <v>24.233000000000004</v>
      </c>
      <c r="Z247" s="34">
        <f>+'Country (Q)'!Z107</f>
        <v>-16.37700000000001</v>
      </c>
      <c r="AA247" s="34">
        <f>+'Country (Q)'!AA107</f>
        <v>91.245999999999995</v>
      </c>
      <c r="AB247" s="34">
        <f>+'Country (Q)'!AB107</f>
        <v>-39.41899999999999</v>
      </c>
      <c r="AC247" s="34">
        <f>+'Country (Q)'!AC107</f>
        <v>81.27800000000002</v>
      </c>
      <c r="AD247" s="34">
        <f>+'Country (Q)'!AD107</f>
        <v>-58.230000000000018</v>
      </c>
      <c r="AE247" s="34">
        <f>+'Country (Q)'!AE107</f>
        <v>173.24700000000001</v>
      </c>
      <c r="AF247" s="34">
        <f>+'Country (Q)'!AF107</f>
        <v>-90.301000000000016</v>
      </c>
      <c r="AG247" s="34">
        <f>+'Country (Q)'!AG107</f>
        <v>-16.185000000000002</v>
      </c>
      <c r="AH247" s="34">
        <f>+'Country (Q)'!AH107</f>
        <v>-15.357999999999997</v>
      </c>
      <c r="AI247" s="34">
        <f>+'Country (Q)'!AI107</f>
        <v>165.89699999999999</v>
      </c>
      <c r="AJ247" s="34">
        <f>+'Country (Q)'!AJ107</f>
        <v>-79.779999999999987</v>
      </c>
      <c r="AK247" s="34">
        <f>+'Country (Q)'!AK107</f>
        <v>-31.576000000000008</v>
      </c>
      <c r="AL247" s="34">
        <f>+'Country (Q)'!AL107</f>
        <v>-74.962999999999994</v>
      </c>
      <c r="AM247" s="34">
        <f>+'Country (Q)'!AM107</f>
        <v>10.617000000000001</v>
      </c>
      <c r="AN247" s="34">
        <f>+'Country (Q)'!AN107</f>
        <v>-1.7020000000000017</v>
      </c>
      <c r="AO247" s="34">
        <f>+'Country (Q)'!AO107</f>
        <v>10.054000000000002</v>
      </c>
      <c r="AP247" s="34">
        <f>+'Country (Q)'!AP107</f>
        <v>25.823999999999998</v>
      </c>
      <c r="AQ247" s="34">
        <f>+'Country (Q)'!AQ107</f>
        <v>31.994999999999997</v>
      </c>
      <c r="AR247" s="34">
        <f>+'Country (Q)'!AR107</f>
        <v>-16.263999999999996</v>
      </c>
      <c r="AS247" s="34">
        <f>+'Country (Q)'!AS107</f>
        <v>12.982000000000001</v>
      </c>
      <c r="AT247" s="34">
        <f>+'Country (Q)'!AT107</f>
        <v>7.4140000000000015</v>
      </c>
      <c r="AU247" s="44"/>
      <c r="AV247" s="34">
        <f>+'Country (Q)'!AV107</f>
        <v>31.994999999999997</v>
      </c>
      <c r="AW247" s="34">
        <f>+'Country (Q)'!AW107</f>
        <v>-16.263999999999996</v>
      </c>
      <c r="AX247" s="34">
        <f>+'Country (Q)'!AX107</f>
        <v>12.982000000000001</v>
      </c>
      <c r="AY247" s="34">
        <f>+'Country (Q)'!AY107</f>
        <v>7.4140000000000015</v>
      </c>
      <c r="AZ247" s="34">
        <f>+'Country (Q)'!AZ107</f>
        <v>76.897999999999996</v>
      </c>
      <c r="BA247" s="34">
        <f>+'Country (Q)'!BA107</f>
        <v>-0.72099999999998943</v>
      </c>
      <c r="BB247" s="34">
        <f>+'Country (Q)'!BB107</f>
        <v>20.080999999999989</v>
      </c>
      <c r="BC247" s="34">
        <f>+'Country (Q)'!BC107</f>
        <v>14.284000000000006</v>
      </c>
      <c r="BD247" s="34">
        <f>+'Country (Q)'!BD107</f>
        <v>-2.431</v>
      </c>
      <c r="BE247" s="34">
        <f>+'Country (Q)'!BE107</f>
        <v>120.43900000000001</v>
      </c>
      <c r="BF247" s="34">
        <f>+'Country (Q)'!BF107</f>
        <v>206.27700000000002</v>
      </c>
      <c r="BG247" s="34">
        <f>+'Country (Q)'!BG107</f>
        <v>-37.582000000000001</v>
      </c>
      <c r="BH247" s="34">
        <f>+'Country (Q)'!BH107</f>
        <v>286.3</v>
      </c>
      <c r="BI247" s="34">
        <f>+'Country (Q)'!BI107</f>
        <v>148.12800000000001</v>
      </c>
      <c r="BJ247" s="34">
        <f>+'Country (Q)'!BJ107</f>
        <v>241.97499999999999</v>
      </c>
      <c r="BK247" s="34">
        <f>+'Country (Q)'!BK107</f>
        <v>-37.186999999999998</v>
      </c>
      <c r="BL247" s="34">
        <f>+'Country (Q)'!BL107</f>
        <v>341.02199999999999</v>
      </c>
      <c r="BM247" s="34">
        <f>+'Country (Q)'!BM107</f>
        <v>79.169000000000011</v>
      </c>
      <c r="BN247" s="34">
        <f>+'Country (Q)'!BN107</f>
        <v>98.406000000000006</v>
      </c>
      <c r="BO247" s="34">
        <f>+'Country (Q)'!BO107</f>
        <v>151.06299999999999</v>
      </c>
      <c r="BP247" s="34">
        <f>+'Country (Q)'!BP107</f>
        <v>193.839</v>
      </c>
      <c r="BQ247" s="34">
        <f>+'Country (Q)'!BQ107</f>
        <v>254.75400000000002</v>
      </c>
      <c r="BR247" s="34">
        <f>+'Country (Q)'!BR107</f>
        <v>151.05099999999999</v>
      </c>
      <c r="BS247" s="34">
        <f>+'Country (Q)'!BS107</f>
        <v>88.808999999999997</v>
      </c>
      <c r="BT247" s="34">
        <f>+'Country (Q)'!BT107</f>
        <v>322.851</v>
      </c>
    </row>
    <row r="248" spans="1:72">
      <c r="A248" s="253" t="s">
        <v>58</v>
      </c>
      <c r="B248" s="33"/>
      <c r="C248" s="34"/>
      <c r="D248" s="34"/>
      <c r="E248" s="34"/>
      <c r="F248" s="34"/>
      <c r="G248" s="254"/>
      <c r="H248" s="254"/>
      <c r="I248" s="254"/>
      <c r="J248" s="254"/>
      <c r="K248" s="254"/>
      <c r="L248" s="254"/>
      <c r="M248" s="254"/>
      <c r="N248" s="254"/>
      <c r="O248" s="254"/>
      <c r="P248" s="254"/>
      <c r="Q248" s="254"/>
      <c r="R248" s="254"/>
      <c r="S248" s="254"/>
      <c r="T248" s="254"/>
      <c r="U248" s="254"/>
      <c r="V248" s="254"/>
      <c r="W248" s="254">
        <f t="shared" ref="W248" si="4269">+W247/S247-1</f>
        <v>0.64529278530865608</v>
      </c>
      <c r="X248" s="254">
        <f t="shared" ref="X248" si="4270">+X247/T247-1</f>
        <v>-8.2501846102782199</v>
      </c>
      <c r="Y248" s="254">
        <f t="shared" ref="Y248" si="4271">+Y247/U247-1</f>
        <v>-0.51806773661078276</v>
      </c>
      <c r="Z248" s="254">
        <f t="shared" ref="Z248" si="4272">+Z247/V247-1</f>
        <v>-1.1976895777504166</v>
      </c>
      <c r="AA248" s="254">
        <f t="shared" ref="AA248" si="4273">+AA247/W247-1</f>
        <v>-0.51875741673479081</v>
      </c>
      <c r="AB248" s="254">
        <f t="shared" ref="AB248" si="4274">+AB247/X247-1</f>
        <v>-1.2082818163565079</v>
      </c>
      <c r="AC248" s="254">
        <f t="shared" ref="AC248" si="4275">+AC247/Y247-1</f>
        <v>2.3540213758098463</v>
      </c>
      <c r="AD248" s="254">
        <f t="shared" ref="AD248" si="4276">+AD247/Z247-1</f>
        <v>2.5555962630518398</v>
      </c>
      <c r="AE248" s="254">
        <f t="shared" ref="AE248" si="4277">+AE247/AA247-1</f>
        <v>0.89868049010367601</v>
      </c>
      <c r="AF248" s="254">
        <f t="shared" ref="AF248" si="4278">+AF247/AB247-1</f>
        <v>1.2907988533448349</v>
      </c>
      <c r="AG248" s="254">
        <f t="shared" ref="AG248" si="4279">+AG247/AC247-1</f>
        <v>-1.1991313762641798</v>
      </c>
      <c r="AH248" s="254">
        <f t="shared" ref="AH248" si="4280">+AH247/AD247-1</f>
        <v>-0.73625279065773674</v>
      </c>
      <c r="AI248" s="254">
        <f t="shared" ref="AI248" si="4281">+AI247/AE247-1</f>
        <v>-4.2424977055879887E-2</v>
      </c>
      <c r="AJ248" s="254">
        <f t="shared" ref="AJ248" si="4282">+AJ247/AF247-1</f>
        <v>-0.11651033764853136</v>
      </c>
      <c r="AK248" s="254">
        <f t="shared" ref="AK248" si="4283">+AK247/AG247-1</f>
        <v>0.95094223046030302</v>
      </c>
      <c r="AL248" s="254">
        <f t="shared" ref="AL248" si="4284">+AL247/AH247-1</f>
        <v>3.8810391978122158</v>
      </c>
      <c r="AM248" s="254">
        <f t="shared" ref="AM248" si="4285">+AM247/AI247-1</f>
        <v>-0.93600245935731208</v>
      </c>
      <c r="AN248" s="254">
        <f t="shared" ref="AN248" si="4286">+AN247/AJ247-1</f>
        <v>-0.97866633241413881</v>
      </c>
      <c r="AO248" s="254">
        <f t="shared" ref="AO248" si="4287">+AO247/AK247-1</f>
        <v>-1.3184063845958955</v>
      </c>
      <c r="AP248" s="254">
        <f t="shared" ref="AP248" si="4288">+AP247/AL247-1</f>
        <v>-1.3444899483745314</v>
      </c>
      <c r="AQ248" s="254">
        <f t="shared" ref="AQ248" si="4289">+AQ247/AM247-1</f>
        <v>2.0135631534331728</v>
      </c>
      <c r="AR248" s="254">
        <f t="shared" ref="AR248" si="4290">+AR247/AN247-1</f>
        <v>8.5558166862514575</v>
      </c>
      <c r="AS248" s="254">
        <f t="shared" ref="AS248" si="4291">+AS247/AO247-1</f>
        <v>0.29122737219017281</v>
      </c>
      <c r="AT248" s="254">
        <f t="shared" ref="AT248" si="4292">+AT247/AP247-1</f>
        <v>-0.71290272614622041</v>
      </c>
      <c r="AU248" s="44"/>
      <c r="AV248" s="34"/>
      <c r="AW248" s="34"/>
      <c r="AX248" s="34"/>
      <c r="AY248" s="34"/>
      <c r="AZ248" s="254">
        <f t="shared" ref="AZ248" si="4293">+AZ247/AV247-1</f>
        <v>1.4034380371933115</v>
      </c>
      <c r="BA248" s="254">
        <f t="shared" ref="BA248" si="4294">+BA247/AW247-1</f>
        <v>-0.95566896212493913</v>
      </c>
      <c r="BB248" s="254">
        <f t="shared" ref="BB248" si="4295">+BB247/AX247-1</f>
        <v>0.54683407795408923</v>
      </c>
      <c r="BC248" s="254">
        <f t="shared" ref="BC248" si="4296">+BC247/AY247-1</f>
        <v>0.92662530347990324</v>
      </c>
      <c r="BD248" s="254">
        <f t="shared" ref="BD248" si="4297">+BD247/AZ247-1</f>
        <v>-1.0316133059377357</v>
      </c>
      <c r="BE248" s="254">
        <f t="shared" ref="BE248" si="4298">+BE247/BA247-1</f>
        <v>-168.04438280166681</v>
      </c>
      <c r="BF248" s="254">
        <f t="shared" ref="BF248" si="4299">+BF247/BB247-1</f>
        <v>9.2722473980379529</v>
      </c>
      <c r="BG248" s="254">
        <f t="shared" ref="BG248" si="4300">+BG247/BC247-1</f>
        <v>-3.6310557266872014</v>
      </c>
      <c r="BH248" s="254">
        <f t="shared" ref="BH248" si="4301">+BH247/BD247-1</f>
        <v>-118.77046482928836</v>
      </c>
      <c r="BI248" s="254">
        <f t="shared" ref="BI248" si="4302">+BI247/BE247-1</f>
        <v>0.22990061358862168</v>
      </c>
      <c r="BJ248" s="254">
        <f t="shared" ref="BJ248" si="4303">+BJ247/BF247-1</f>
        <v>0.17305855718281715</v>
      </c>
      <c r="BK248" s="254">
        <f t="shared" ref="BK248:BT248" si="4304">+BK247/BG247-1</f>
        <v>-1.0510350699803217E-2</v>
      </c>
      <c r="BL248" s="254">
        <f t="shared" si="4304"/>
        <v>0.19113517289556392</v>
      </c>
      <c r="BM248" s="254">
        <f t="shared" si="4304"/>
        <v>-0.46553656297256429</v>
      </c>
      <c r="BN248" s="254">
        <f t="shared" si="4304"/>
        <v>-0.59332162413472456</v>
      </c>
      <c r="BO248" s="254">
        <f t="shared" si="4304"/>
        <v>-5.0622529378546268</v>
      </c>
      <c r="BP248" s="254">
        <f t="shared" si="4304"/>
        <v>-0.43159385611485479</v>
      </c>
      <c r="BQ248" s="254">
        <f t="shared" si="4304"/>
        <v>2.2178504212507417</v>
      </c>
      <c r="BR248" s="254">
        <f t="shared" si="4304"/>
        <v>0.5349775420197953</v>
      </c>
      <c r="BS248" s="254">
        <f t="shared" si="4304"/>
        <v>-0.41210620734395575</v>
      </c>
      <c r="BT248" s="254">
        <f t="shared" si="4304"/>
        <v>0.66556265766950928</v>
      </c>
    </row>
    <row r="249" spans="1:72">
      <c r="A249" s="244" t="s">
        <v>368</v>
      </c>
      <c r="B249" s="268"/>
      <c r="C249" s="247"/>
      <c r="D249" s="247"/>
      <c r="E249" s="247"/>
      <c r="F249" s="247"/>
      <c r="G249" s="247"/>
      <c r="H249" s="247"/>
      <c r="I249" s="247"/>
      <c r="J249" s="247"/>
      <c r="K249" s="247"/>
      <c r="L249" s="247"/>
      <c r="M249" s="247"/>
      <c r="N249" s="247"/>
      <c r="O249" s="247"/>
      <c r="P249" s="247"/>
      <c r="Q249" s="247"/>
      <c r="R249" s="247"/>
      <c r="S249" s="247">
        <f t="shared" ref="S249:AT249" si="4305">+S247/S231</f>
        <v>0.29816143912280318</v>
      </c>
      <c r="T249" s="247">
        <f t="shared" si="4305"/>
        <v>-0.4301113349287215</v>
      </c>
      <c r="U249" s="247">
        <f t="shared" si="4305"/>
        <v>0.14344399085984236</v>
      </c>
      <c r="V249" s="247">
        <f t="shared" si="4305"/>
        <v>0.58544755551158267</v>
      </c>
      <c r="W249" s="247">
        <f t="shared" si="4305"/>
        <v>0.30993464736055759</v>
      </c>
      <c r="X249" s="247">
        <f t="shared" si="4305"/>
        <v>-37.432357594936413</v>
      </c>
      <c r="Y249" s="247">
        <f t="shared" si="4305"/>
        <v>8.7252865161864118E-2</v>
      </c>
      <c r="Z249" s="247">
        <f t="shared" si="4305"/>
        <v>-0.13748782699217565</v>
      </c>
      <c r="AA249" s="247">
        <f t="shared" si="4305"/>
        <v>0.1462270954259762</v>
      </c>
      <c r="AB249" s="247">
        <f t="shared" si="4305"/>
        <v>3.6254023728502007</v>
      </c>
      <c r="AC249" s="247">
        <f t="shared" si="4305"/>
        <v>0.19825981749305421</v>
      </c>
      <c r="AD249" s="247">
        <f t="shared" si="4305"/>
        <v>-0.37964780054635938</v>
      </c>
      <c r="AE249" s="247">
        <f t="shared" si="4305"/>
        <v>0.26031629164944969</v>
      </c>
      <c r="AF249" s="247">
        <f t="shared" si="4305"/>
        <v>1.4240364599760318</v>
      </c>
      <c r="AG249" s="247">
        <f t="shared" si="4305"/>
        <v>-6.4351062180182994E-2</v>
      </c>
      <c r="AH249" s="247">
        <f t="shared" si="4305"/>
        <v>-6.5885885885885385</v>
      </c>
      <c r="AI249" s="247">
        <f t="shared" si="4305"/>
        <v>0.337177373952526</v>
      </c>
      <c r="AJ249" s="247">
        <f t="shared" si="4305"/>
        <v>-3.7017446176688993</v>
      </c>
      <c r="AK249" s="247">
        <f t="shared" si="4305"/>
        <v>-0.31564636730776907</v>
      </c>
      <c r="AL249" s="247">
        <f t="shared" si="4305"/>
        <v>-1.4482245662841482</v>
      </c>
      <c r="AM249" s="247">
        <f t="shared" si="4305"/>
        <v>8.1032811534028915E-2</v>
      </c>
      <c r="AN249" s="247">
        <f t="shared" si="4305"/>
        <v>-3.5177645040613464E-2</v>
      </c>
      <c r="AO249" s="247">
        <f t="shared" si="4305"/>
        <v>0.14877622895025011</v>
      </c>
      <c r="AP249" s="247">
        <f t="shared" si="4305"/>
        <v>0.49923637558721745</v>
      </c>
      <c r="AQ249" s="247">
        <f t="shared" si="4305"/>
        <v>0.14507111862777547</v>
      </c>
      <c r="AR249" s="247">
        <f t="shared" si="4305"/>
        <v>-31.216890595008689</v>
      </c>
      <c r="AS249" s="247">
        <f t="shared" si="4305"/>
        <v>0.10161796591860857</v>
      </c>
      <c r="AT249" s="247">
        <f t="shared" si="4305"/>
        <v>0.43097134220775518</v>
      </c>
      <c r="AU249" s="44"/>
      <c r="AV249" s="247">
        <f t="shared" ref="AV249:BK249" si="4306">+AV247/AV231</f>
        <v>0.14507111862777547</v>
      </c>
      <c r="AW249" s="247">
        <f t="shared" si="4306"/>
        <v>-31.216890595008689</v>
      </c>
      <c r="AX249" s="247">
        <f t="shared" si="4306"/>
        <v>0.10161796591860857</v>
      </c>
      <c r="AY249" s="247">
        <f t="shared" si="4306"/>
        <v>0.43097134220775518</v>
      </c>
      <c r="AZ249" s="247">
        <f t="shared" si="4306"/>
        <v>0.21143017398763828</v>
      </c>
      <c r="BA249" s="247">
        <f t="shared" si="4306"/>
        <v>-1.6898701542211351E-2</v>
      </c>
      <c r="BB249" s="247">
        <f t="shared" si="4306"/>
        <v>0.10074046575095064</v>
      </c>
      <c r="BC249" s="247">
        <f t="shared" si="4306"/>
        <v>0.29061463652824943</v>
      </c>
      <c r="BD249" s="247">
        <f t="shared" si="4306"/>
        <v>-5.6096547904744319E-3</v>
      </c>
      <c r="BE249" s="247">
        <f t="shared" si="4306"/>
        <v>0.29880640191332958</v>
      </c>
      <c r="BF249" s="247">
        <f t="shared" si="4306"/>
        <v>0.27454328631549246</v>
      </c>
      <c r="BG249" s="247">
        <f t="shared" si="4306"/>
        <v>-7.3523686553002524E-2</v>
      </c>
      <c r="BH249" s="247">
        <f t="shared" si="4306"/>
        <v>0.1882486302166996</v>
      </c>
      <c r="BI249" s="247">
        <f t="shared" si="4306"/>
        <v>0.2300535033429883</v>
      </c>
      <c r="BJ249" s="247">
        <f t="shared" si="4306"/>
        <v>0.18176307364568761</v>
      </c>
      <c r="BK249" s="247">
        <f t="shared" si="4306"/>
        <v>-7.8476102848074547E-2</v>
      </c>
      <c r="BL249" s="247">
        <f t="shared" ref="BL249:BM249" si="4307">+BL247/BL231</f>
        <v>0.16949706853601754</v>
      </c>
      <c r="BM249" s="247">
        <f t="shared" si="4307"/>
        <v>0.16422343962943989</v>
      </c>
      <c r="BN249" s="247">
        <f t="shared" ref="BN249:BP249" si="4308">+BN247/BN231</f>
        <v>8.3964808603479046E-2</v>
      </c>
      <c r="BO249" s="247">
        <f t="shared" si="4308"/>
        <v>0.16484881156472309</v>
      </c>
      <c r="BP249" s="247">
        <f t="shared" si="4308"/>
        <v>0.11581369337891659</v>
      </c>
      <c r="BQ249" s="247">
        <f t="shared" ref="BQ249:BR249" si="4309">+BQ247/BQ231</f>
        <v>0.22251395330555773</v>
      </c>
      <c r="BR249" s="247">
        <f t="shared" si="4309"/>
        <v>0.10308453080299622</v>
      </c>
      <c r="BS249" s="247">
        <f t="shared" ref="BS249:BT249" si="4310">+BS247/BS231</f>
        <v>0.12395476109722345</v>
      </c>
      <c r="BT249" s="247">
        <f t="shared" si="4310"/>
        <v>0.16940489402060557</v>
      </c>
    </row>
    <row r="250" spans="1:72">
      <c r="A250" s="244" t="s">
        <v>372</v>
      </c>
      <c r="B250" s="34"/>
      <c r="C250" s="247"/>
      <c r="D250" s="247"/>
      <c r="E250" s="247"/>
      <c r="F250" s="247"/>
      <c r="G250" s="248"/>
      <c r="H250" s="248"/>
      <c r="I250" s="248"/>
      <c r="J250" s="248"/>
      <c r="K250" s="248"/>
      <c r="L250" s="248"/>
      <c r="M250" s="248"/>
      <c r="N250" s="248"/>
      <c r="O250" s="248"/>
      <c r="P250" s="248"/>
      <c r="Q250" s="248"/>
      <c r="R250" s="248"/>
      <c r="S250" s="248"/>
      <c r="T250" s="248"/>
      <c r="U250" s="248"/>
      <c r="V250" s="248"/>
      <c r="W250" s="248">
        <f t="shared" ref="W250" si="4311">+(W249-S249)*10000</f>
        <v>117.73208237754406</v>
      </c>
      <c r="X250" s="248">
        <f t="shared" ref="X250" si="4312">+(X249-T249)*10000</f>
        <v>-370022.46260007686</v>
      </c>
      <c r="Y250" s="248">
        <f t="shared" ref="Y250" si="4313">+(Y249-U249)*10000</f>
        <v>-561.91125697978237</v>
      </c>
      <c r="Z250" s="248">
        <f t="shared" ref="Z250" si="4314">+(Z249-V249)*10000</f>
        <v>-7229.3538250375832</v>
      </c>
      <c r="AA250" s="248">
        <f t="shared" ref="AA250" si="4315">+(AA249-W249)*10000</f>
        <v>-1637.075519345814</v>
      </c>
      <c r="AB250" s="248">
        <f t="shared" ref="AB250" si="4316">+(AB249-X249)*10000</f>
        <v>410577.59967786615</v>
      </c>
      <c r="AC250" s="248">
        <f t="shared" ref="AC250" si="4317">+(AC249-Y249)*10000</f>
        <v>1110.0695233119009</v>
      </c>
      <c r="AD250" s="248">
        <f t="shared" ref="AD250" si="4318">+(AD249-Z249)*10000</f>
        <v>-2421.5997355418372</v>
      </c>
      <c r="AE250" s="248">
        <f t="shared" ref="AE250" si="4319">+(AE249-AA249)*10000</f>
        <v>1140.891962234735</v>
      </c>
      <c r="AF250" s="248">
        <f t="shared" ref="AF250" si="4320">+(AF249-AB249)*10000</f>
        <v>-22013.659128741692</v>
      </c>
      <c r="AG250" s="248">
        <f t="shared" ref="AG250" si="4321">+(AG249-AC249)*10000</f>
        <v>-2626.108796732372</v>
      </c>
      <c r="AH250" s="248">
        <f t="shared" ref="AH250" si="4322">+(AH249-AD249)*10000</f>
        <v>-62089.407880421793</v>
      </c>
      <c r="AI250" s="248">
        <f t="shared" ref="AI250" si="4323">+(AI249-AE249)*10000</f>
        <v>768.61082303076307</v>
      </c>
      <c r="AJ250" s="248">
        <f t="shared" ref="AJ250" si="4324">+(AJ249-AF249)*10000</f>
        <v>-51257.810776449311</v>
      </c>
      <c r="AK250" s="248">
        <f t="shared" ref="AK250" si="4325">+(AK249-AG249)*10000</f>
        <v>-2512.9530512758606</v>
      </c>
      <c r="AL250" s="248">
        <f t="shared" ref="AL250" si="4326">+(AL249-AH249)*10000</f>
        <v>51403.640223043905</v>
      </c>
      <c r="AM250" s="248">
        <f t="shared" ref="AM250" si="4327">+(AM249-AI249)*10000</f>
        <v>-2561.4456241849707</v>
      </c>
      <c r="AN250" s="248">
        <f t="shared" ref="AN250" si="4328">+(AN249-AJ249)*10000</f>
        <v>36665.66972628286</v>
      </c>
      <c r="AO250" s="248">
        <f t="shared" ref="AO250" si="4329">+(AO249-AK249)*10000</f>
        <v>4644.2259625801917</v>
      </c>
      <c r="AP250" s="248">
        <f t="shared" ref="AP250" si="4330">+(AP249-AL249)*10000</f>
        <v>19474.609418713659</v>
      </c>
      <c r="AQ250" s="248">
        <f t="shared" ref="AQ250" si="4331">+(AQ249-AM249)*10000</f>
        <v>640.3830709374655</v>
      </c>
      <c r="AR250" s="248">
        <f t="shared" ref="AR250" si="4332">+(AR249-AN249)*10000</f>
        <v>-311817.12949968077</v>
      </c>
      <c r="AS250" s="248">
        <f t="shared" ref="AS250" si="4333">+(AS249-AO249)*10000</f>
        <v>-471.58263031641542</v>
      </c>
      <c r="AT250" s="248">
        <f t="shared" ref="AT250" si="4334">+(AT249-AP249)*10000</f>
        <v>-682.65033379462272</v>
      </c>
      <c r="AU250" s="44"/>
      <c r="AV250" s="247"/>
      <c r="AW250" s="247"/>
      <c r="AX250" s="247"/>
      <c r="AY250" s="247"/>
      <c r="AZ250" s="248">
        <f t="shared" ref="AZ250" si="4335">+(AZ249-AV249)*10000</f>
        <v>663.59055359862805</v>
      </c>
      <c r="BA250" s="248">
        <f t="shared" ref="BA250" si="4336">+(BA249-AW249)*10000</f>
        <v>311999.91893466481</v>
      </c>
      <c r="BB250" s="248">
        <f t="shared" ref="BB250" si="4337">+(BB249-AX249)*10000</f>
        <v>-8.7750016765793255</v>
      </c>
      <c r="BC250" s="248">
        <f t="shared" ref="BC250" si="4338">+(BC249-AY249)*10000</f>
        <v>-1403.5670567950576</v>
      </c>
      <c r="BD250" s="248">
        <f t="shared" ref="BD250" si="4339">+(BD249-AZ249)*10000</f>
        <v>-2170.3982877811272</v>
      </c>
      <c r="BE250" s="248">
        <f t="shared" ref="BE250" si="4340">+(BE249-BA249)*10000</f>
        <v>3157.0510345554094</v>
      </c>
      <c r="BF250" s="248">
        <f t="shared" ref="BF250" si="4341">+(BF249-BB249)*10000</f>
        <v>1738.0282056454182</v>
      </c>
      <c r="BG250" s="248">
        <f t="shared" ref="BG250" si="4342">+(BG249-BC249)*10000</f>
        <v>-3641.3832308125193</v>
      </c>
      <c r="BH250" s="248">
        <f t="shared" ref="BH250" si="4343">+(BH249-BD249)*10000</f>
        <v>1938.5828500717403</v>
      </c>
      <c r="BI250" s="248">
        <f t="shared" ref="BI250" si="4344">+(BI249-BE249)*10000</f>
        <v>-687.52898570341279</v>
      </c>
      <c r="BJ250" s="248">
        <f t="shared" ref="BJ250" si="4345">+(BJ249-BF249)*10000</f>
        <v>-927.80212669804848</v>
      </c>
      <c r="BK250" s="248">
        <f t="shared" ref="BK250:BT250" si="4346">+(BK249-BG249)*10000</f>
        <v>-49.524162950720232</v>
      </c>
      <c r="BL250" s="248">
        <f t="shared" si="4346"/>
        <v>-187.51561680682067</v>
      </c>
      <c r="BM250" s="248">
        <f t="shared" si="4346"/>
        <v>-658.30063713548407</v>
      </c>
      <c r="BN250" s="248">
        <f t="shared" si="4346"/>
        <v>-977.98265042208561</v>
      </c>
      <c r="BO250" s="248">
        <f t="shared" si="4346"/>
        <v>2433.2491441279763</v>
      </c>
      <c r="BP250" s="248">
        <f t="shared" si="4346"/>
        <v>-536.83375157100954</v>
      </c>
      <c r="BQ250" s="248">
        <f t="shared" si="4346"/>
        <v>582.90513676117848</v>
      </c>
      <c r="BR250" s="248">
        <f t="shared" si="4346"/>
        <v>191.19722199517173</v>
      </c>
      <c r="BS250" s="248">
        <f t="shared" si="4346"/>
        <v>-408.94050467499636</v>
      </c>
      <c r="BT250" s="248">
        <f t="shared" si="4346"/>
        <v>535.91200641688988</v>
      </c>
    </row>
    <row r="251" spans="1:72">
      <c r="A251" s="249" t="s">
        <v>263</v>
      </c>
      <c r="B251" s="249"/>
      <c r="C251" s="249"/>
      <c r="D251" s="249"/>
      <c r="E251" s="249"/>
      <c r="F251" s="249"/>
      <c r="G251" s="249"/>
      <c r="H251" s="249"/>
      <c r="I251" s="249"/>
      <c r="J251" s="249"/>
      <c r="K251" s="249"/>
      <c r="L251" s="249"/>
      <c r="M251" s="249"/>
      <c r="N251" s="249"/>
      <c r="O251" s="249"/>
      <c r="P251" s="249"/>
      <c r="Q251" s="249"/>
      <c r="R251" s="249"/>
      <c r="S251" s="34">
        <f>+'Country (Q)'!S108</f>
        <v>0</v>
      </c>
      <c r="T251" s="34">
        <f>+'Country (Q)'!T108</f>
        <v>0</v>
      </c>
      <c r="U251" s="34">
        <f>+'Country (Q)'!U108</f>
        <v>0</v>
      </c>
      <c r="V251" s="34">
        <f>+'Country (Q)'!V108</f>
        <v>0</v>
      </c>
      <c r="W251" s="34">
        <f>+'Country (Q)'!W108</f>
        <v>1.48</v>
      </c>
      <c r="X251" s="34">
        <f>+'Country (Q)'!X108</f>
        <v>-6.0999999999999943E-2</v>
      </c>
      <c r="Y251" s="34">
        <f>+'Country (Q)'!Y108</f>
        <v>-4.0000000000000036E-3</v>
      </c>
      <c r="Z251" s="34">
        <f>+'Country (Q)'!Z108</f>
        <v>-7.0000000000001172E-3</v>
      </c>
      <c r="AA251" s="34">
        <f>+'Country (Q)'!AA108</f>
        <v>3.7440000000000002</v>
      </c>
      <c r="AB251" s="34">
        <f>+'Country (Q)'!AB108</f>
        <v>-0.41300000000000026</v>
      </c>
      <c r="AC251" s="34">
        <f>+'Country (Q)'!AC108</f>
        <v>0.62999999999999989</v>
      </c>
      <c r="AD251" s="34">
        <f>+'Country (Q)'!AD108</f>
        <v>4.8000000000000487E-2</v>
      </c>
      <c r="AE251" s="34">
        <f>+'Country (Q)'!AE108</f>
        <v>0</v>
      </c>
      <c r="AF251" s="34">
        <f>+'Country (Q)'!AF108</f>
        <v>0</v>
      </c>
      <c r="AG251" s="34">
        <f>+'Country (Q)'!AG108</f>
        <v>0</v>
      </c>
      <c r="AH251" s="34">
        <f>+'Country (Q)'!AH108</f>
        <v>0</v>
      </c>
      <c r="AI251" s="34">
        <f>+'Country (Q)'!AI108</f>
        <v>0</v>
      </c>
      <c r="AJ251" s="34">
        <f>+'Country (Q)'!AJ108</f>
        <v>0</v>
      </c>
      <c r="AK251" s="34">
        <f>+'Country (Q)'!AK108</f>
        <v>0</v>
      </c>
      <c r="AL251" s="34">
        <f>+'Country (Q)'!AL108</f>
        <v>0</v>
      </c>
      <c r="AM251" s="34">
        <f>+'Country (Q)'!AM108</f>
        <v>0</v>
      </c>
      <c r="AN251" s="34">
        <f>+'Country (Q)'!AN108</f>
        <v>0</v>
      </c>
      <c r="AO251" s="34">
        <f>+'Country (Q)'!AO108</f>
        <v>0</v>
      </c>
      <c r="AP251" s="34">
        <f>+'Country (Q)'!AP108</f>
        <v>0</v>
      </c>
      <c r="AQ251" s="34">
        <f>+'Country (Q)'!AQ108</f>
        <v>1.496</v>
      </c>
      <c r="AR251" s="34">
        <f>+'Country (Q)'!AR108</f>
        <v>-4.6999999999999931E-2</v>
      </c>
      <c r="AS251" s="34">
        <f>+'Country (Q)'!AS108</f>
        <v>0.69299999999999984</v>
      </c>
      <c r="AT251" s="34">
        <f>+'Country (Q)'!AT108</f>
        <v>0</v>
      </c>
      <c r="AU251" s="44"/>
      <c r="AV251" s="34">
        <f>+'Country (Q)'!AV108</f>
        <v>1.496</v>
      </c>
      <c r="AW251" s="34">
        <f>+'Country (Q)'!AW108</f>
        <v>-4.6999999999999931E-2</v>
      </c>
      <c r="AX251" s="34">
        <f>+'Country (Q)'!AX108</f>
        <v>0.69299999999999984</v>
      </c>
      <c r="AY251" s="34">
        <f>+'Country (Q)'!AY108</f>
        <v>0</v>
      </c>
      <c r="AZ251" s="34">
        <f>+'Country (Q)'!AZ108</f>
        <v>1.952</v>
      </c>
      <c r="BA251" s="34">
        <f>+'Country (Q)'!BA108</f>
        <v>7.7999999999999847E-2</v>
      </c>
      <c r="BB251" s="34">
        <f>+'Country (Q)'!BB108</f>
        <v>1.1930000000000001</v>
      </c>
      <c r="BC251" s="34">
        <f>+'Country (Q)'!BC108</f>
        <v>0.32299999999999995</v>
      </c>
      <c r="BD251" s="34">
        <f>+'Country (Q)'!BD108</f>
        <v>5.258</v>
      </c>
      <c r="BE251" s="34">
        <f>+'Country (Q)'!BE108</f>
        <v>1.6760000000000019</v>
      </c>
      <c r="BF251" s="34">
        <f>+'Country (Q)'!BF108</f>
        <v>4.6570000000000107</v>
      </c>
      <c r="BG251" s="34">
        <f>+'Country (Q)'!BG108</f>
        <v>2.347</v>
      </c>
      <c r="BH251" s="34">
        <f>+'Country (Q)'!BH108</f>
        <v>4.7479999999999905</v>
      </c>
      <c r="BI251" s="34">
        <f>+'Country (Q)'!BI108</f>
        <v>5.717000000000013</v>
      </c>
      <c r="BJ251" s="34">
        <f>+'Country (Q)'!BJ108</f>
        <v>13.206</v>
      </c>
      <c r="BK251" s="34">
        <f>+'Country (Q)'!BK108</f>
        <v>11.670999999999999</v>
      </c>
      <c r="BL251" s="34">
        <f>+'Country (Q)'!BL108</f>
        <v>35.341999999999985</v>
      </c>
      <c r="BM251" s="34">
        <f>+'Country (Q)'!BM108</f>
        <v>14.153000000000006</v>
      </c>
      <c r="BN251" s="34">
        <f>+'Country (Q)'!BN108</f>
        <v>23.113</v>
      </c>
      <c r="BO251" s="34">
        <f>+'Country (Q)'!BO108</f>
        <v>16.949999999999989</v>
      </c>
      <c r="BP251" s="34">
        <f>+'Country (Q)'!BP108</f>
        <v>25.143000000000001</v>
      </c>
      <c r="BQ251" s="34">
        <f>+'Country (Q)'!BQ108</f>
        <v>16.65100000000001</v>
      </c>
      <c r="BR251" s="34">
        <f>+'Country (Q)'!BR108</f>
        <v>25.61399999999999</v>
      </c>
      <c r="BS251" s="34">
        <f>+'Country (Q)'!BS108</f>
        <v>20.167000000000002</v>
      </c>
      <c r="BT251" s="34">
        <f>+'Country (Q)'!BT108</f>
        <v>27.838000000000001</v>
      </c>
    </row>
    <row r="252" spans="1:72">
      <c r="A252" s="244" t="s">
        <v>369</v>
      </c>
      <c r="B252" s="43"/>
      <c r="C252" s="247"/>
      <c r="D252" s="247"/>
      <c r="E252" s="247"/>
      <c r="F252" s="247"/>
      <c r="G252" s="247"/>
      <c r="H252" s="247"/>
      <c r="I252" s="247"/>
      <c r="J252" s="247"/>
      <c r="K252" s="247"/>
      <c r="L252" s="247"/>
      <c r="M252" s="247"/>
      <c r="N252" s="247"/>
      <c r="O252" s="247"/>
      <c r="P252" s="247"/>
      <c r="Q252" s="247"/>
      <c r="R252" s="247"/>
      <c r="S252" s="247">
        <f t="shared" ref="S252:AT252" si="4347">+S251/S231</f>
        <v>0</v>
      </c>
      <c r="T252" s="247">
        <f t="shared" si="4347"/>
        <v>0</v>
      </c>
      <c r="U252" s="247">
        <f t="shared" si="4347"/>
        <v>0</v>
      </c>
      <c r="V252" s="247">
        <f t="shared" si="4347"/>
        <v>0</v>
      </c>
      <c r="W252" s="247">
        <f t="shared" si="4347"/>
        <v>2.4192572880125801E-3</v>
      </c>
      <c r="X252" s="247">
        <f t="shared" si="4347"/>
        <v>1.2064873417721412E-2</v>
      </c>
      <c r="Y252" s="247">
        <f t="shared" si="4347"/>
        <v>-1.4402321654250681E-5</v>
      </c>
      <c r="Z252" s="247">
        <f t="shared" si="4347"/>
        <v>-5.8766244669063024E-5</v>
      </c>
      <c r="AA252" s="247">
        <f t="shared" si="4347"/>
        <v>5.9999807692924069E-3</v>
      </c>
      <c r="AB252" s="247">
        <f t="shared" si="4347"/>
        <v>3.7983997056930265E-2</v>
      </c>
      <c r="AC252" s="247">
        <f t="shared" si="4347"/>
        <v>1.5367465368319115E-3</v>
      </c>
      <c r="AD252" s="247">
        <f t="shared" si="4347"/>
        <v>3.129502735055028E-4</v>
      </c>
      <c r="AE252" s="247">
        <f t="shared" si="4347"/>
        <v>0</v>
      </c>
      <c r="AF252" s="247">
        <f t="shared" si="4347"/>
        <v>0</v>
      </c>
      <c r="AG252" s="247">
        <f t="shared" si="4347"/>
        <v>0</v>
      </c>
      <c r="AH252" s="247">
        <f t="shared" si="4347"/>
        <v>0</v>
      </c>
      <c r="AI252" s="247">
        <f t="shared" si="4347"/>
        <v>0</v>
      </c>
      <c r="AJ252" s="247">
        <f t="shared" si="4347"/>
        <v>0</v>
      </c>
      <c r="AK252" s="247">
        <f t="shared" si="4347"/>
        <v>0</v>
      </c>
      <c r="AL252" s="247">
        <f t="shared" si="4347"/>
        <v>0</v>
      </c>
      <c r="AM252" s="247">
        <f t="shared" si="4347"/>
        <v>0</v>
      </c>
      <c r="AN252" s="247">
        <f t="shared" si="4347"/>
        <v>0</v>
      </c>
      <c r="AO252" s="247">
        <f t="shared" si="4347"/>
        <v>0</v>
      </c>
      <c r="AP252" s="247">
        <f t="shared" si="4347"/>
        <v>0</v>
      </c>
      <c r="AQ252" s="247">
        <f t="shared" si="4347"/>
        <v>6.7831346606392288E-3</v>
      </c>
      <c r="AR252" s="247">
        <f t="shared" si="4347"/>
        <v>-9.0211132437617234E-2</v>
      </c>
      <c r="AS252" s="247">
        <f t="shared" si="4347"/>
        <v>5.4245301480200054E-3</v>
      </c>
      <c r="AT252" s="247">
        <f t="shared" si="4347"/>
        <v>0</v>
      </c>
      <c r="AU252" s="44"/>
      <c r="AV252" s="247">
        <f t="shared" ref="AV252:BK252" si="4348">+AV251/AV231</f>
        <v>6.7831346606392288E-3</v>
      </c>
      <c r="AW252" s="247">
        <f t="shared" si="4348"/>
        <v>-9.0211132437617234E-2</v>
      </c>
      <c r="AX252" s="247">
        <f t="shared" si="4348"/>
        <v>5.4245301480200054E-3</v>
      </c>
      <c r="AY252" s="247">
        <f t="shared" si="4348"/>
        <v>0</v>
      </c>
      <c r="AZ252" s="247">
        <f t="shared" si="4348"/>
        <v>5.3670017376767918E-3</v>
      </c>
      <c r="BA252" s="247">
        <f t="shared" si="4348"/>
        <v>1.8281535648994481E-3</v>
      </c>
      <c r="BB252" s="247">
        <f t="shared" si="4348"/>
        <v>5.9849298162882418E-3</v>
      </c>
      <c r="BC252" s="247">
        <f t="shared" si="4348"/>
        <v>6.5715855221663757E-3</v>
      </c>
      <c r="BD252" s="247">
        <f t="shared" si="4348"/>
        <v>1.2133099501569133E-2</v>
      </c>
      <c r="BE252" s="247">
        <f t="shared" si="4348"/>
        <v>4.1581176330486042E-3</v>
      </c>
      <c r="BF252" s="247">
        <f t="shared" si="4348"/>
        <v>6.1982096131476183E-3</v>
      </c>
      <c r="BG252" s="247">
        <f t="shared" si="4348"/>
        <v>4.5915622462853736E-3</v>
      </c>
      <c r="BH252" s="247">
        <f t="shared" si="4348"/>
        <v>3.1219158095315679E-3</v>
      </c>
      <c r="BI252" s="247">
        <f t="shared" si="4348"/>
        <v>8.8789147130310733E-3</v>
      </c>
      <c r="BJ252" s="247">
        <f t="shared" si="4348"/>
        <v>9.9198807751418559E-3</v>
      </c>
      <c r="BK252" s="247">
        <f t="shared" si="4348"/>
        <v>2.462942954096534E-2</v>
      </c>
      <c r="BL252" s="247">
        <f t="shared" ref="BL252:BM252" si="4349">+BL251/BL231</f>
        <v>1.7565920662596341E-2</v>
      </c>
      <c r="BM252" s="247">
        <f t="shared" si="4349"/>
        <v>2.935813691060217E-2</v>
      </c>
      <c r="BN252" s="247">
        <f t="shared" ref="BN252:BP252" si="4350">+BN251/BN231</f>
        <v>1.9721141203302754E-2</v>
      </c>
      <c r="BO252" s="247">
        <f t="shared" si="4350"/>
        <v>1.8496834804168159E-2</v>
      </c>
      <c r="BP252" s="247">
        <f t="shared" si="4350"/>
        <v>1.5022279792126971E-2</v>
      </c>
      <c r="BQ252" s="247">
        <f t="shared" ref="BQ252:BR252" si="4351">+BQ251/BQ231</f>
        <v>1.4543755295268549E-2</v>
      </c>
      <c r="BR252" s="247">
        <f t="shared" si="4351"/>
        <v>1.7480236290974203E-2</v>
      </c>
      <c r="BS252" s="247">
        <f t="shared" ref="BS252:BT252" si="4352">+BS251/BS231</f>
        <v>2.8147999268629369E-2</v>
      </c>
      <c r="BT252" s="247">
        <f t="shared" si="4352"/>
        <v>1.4607027513452392E-2</v>
      </c>
    </row>
    <row r="253" spans="1:72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4"/>
      <c r="O253" s="34"/>
      <c r="P253" s="34"/>
      <c r="Q253" s="34"/>
      <c r="R253" s="35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U253" s="44"/>
    </row>
    <row r="254" spans="1:72">
      <c r="A254" s="28" t="s">
        <v>5</v>
      </c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44"/>
      <c r="AV254" s="28" t="s">
        <v>5</v>
      </c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</row>
    <row r="255" spans="1:72">
      <c r="A255" s="249"/>
      <c r="B255" s="249"/>
      <c r="C255" s="249"/>
      <c r="D255" s="249"/>
      <c r="E255" s="249"/>
      <c r="F255" s="249"/>
      <c r="G255" s="249"/>
      <c r="H255" s="249"/>
      <c r="I255" s="249"/>
      <c r="J255" s="249"/>
      <c r="K255" s="249"/>
      <c r="L255" s="249"/>
      <c r="M255" s="249"/>
      <c r="N255" s="249"/>
      <c r="O255" s="249"/>
      <c r="P255" s="249"/>
      <c r="Q255" s="249"/>
      <c r="R255" s="249"/>
      <c r="S255" s="249"/>
      <c r="T255" s="249"/>
      <c r="U255" s="249"/>
      <c r="V255" s="249"/>
      <c r="W255" s="249"/>
      <c r="X255" s="249"/>
      <c r="Y255" s="249"/>
      <c r="Z255" s="249"/>
      <c r="AA255" s="249"/>
      <c r="AB255" s="249"/>
      <c r="AC255" s="249"/>
      <c r="AD255" s="249"/>
      <c r="AE255" s="249"/>
      <c r="AF255" s="249"/>
      <c r="AG255" s="249"/>
      <c r="AH255" s="249"/>
      <c r="AI255" s="249"/>
      <c r="AJ255" s="249"/>
      <c r="AK255" s="249"/>
      <c r="AL255" s="249"/>
      <c r="AM255" s="249"/>
      <c r="AN255" s="249"/>
      <c r="AU255" s="44"/>
      <c r="AV255" s="249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P255" s="24"/>
      <c r="BQ255" s="24"/>
      <c r="BR255" s="24"/>
      <c r="BS255" s="24"/>
      <c r="BT255" s="24"/>
    </row>
    <row r="256" spans="1:72">
      <c r="A256" s="257" t="s">
        <v>2</v>
      </c>
      <c r="B256" s="257"/>
      <c r="C256" s="257"/>
      <c r="D256" s="257"/>
      <c r="E256" s="257"/>
      <c r="F256" s="257"/>
      <c r="G256" s="257"/>
      <c r="H256" s="257"/>
      <c r="I256" s="257"/>
      <c r="J256" s="257"/>
      <c r="K256" s="257"/>
      <c r="L256" s="257"/>
      <c r="M256" s="257"/>
      <c r="N256" s="257"/>
      <c r="O256" s="257"/>
      <c r="P256" s="257"/>
      <c r="Q256" s="257"/>
      <c r="R256" s="257"/>
      <c r="S256" s="257"/>
      <c r="T256" s="257"/>
      <c r="U256" s="257"/>
      <c r="V256" s="257"/>
      <c r="W256" s="257"/>
      <c r="X256" s="257"/>
      <c r="Y256" s="257"/>
      <c r="Z256" s="257"/>
      <c r="AA256" s="257"/>
      <c r="AB256" s="257"/>
      <c r="AC256" s="257"/>
      <c r="AD256" s="257"/>
      <c r="AE256" s="257"/>
      <c r="AF256" s="257"/>
      <c r="AG256" s="257"/>
      <c r="AH256" s="257"/>
      <c r="AI256" s="257"/>
      <c r="AJ256" s="257"/>
      <c r="AK256" s="257"/>
      <c r="AL256" s="257"/>
      <c r="AM256" s="257"/>
      <c r="AN256" s="257"/>
      <c r="AU256" s="44"/>
      <c r="AV256" s="257" t="s">
        <v>2</v>
      </c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P256" s="24"/>
      <c r="BQ256" s="24"/>
      <c r="BR256" s="24"/>
      <c r="BS256" s="24"/>
      <c r="BT256" s="24"/>
    </row>
    <row r="257" spans="1:72">
      <c r="A257" s="249" t="s">
        <v>50</v>
      </c>
      <c r="B257" s="249"/>
      <c r="C257" s="249"/>
      <c r="D257" s="249"/>
      <c r="E257" s="249"/>
      <c r="F257" s="249"/>
      <c r="G257" s="249"/>
      <c r="H257" s="249"/>
      <c r="I257" s="249"/>
      <c r="J257" s="249"/>
      <c r="K257" s="249"/>
      <c r="L257" s="249"/>
      <c r="M257" s="249"/>
      <c r="N257" s="249"/>
      <c r="O257" s="249"/>
      <c r="P257" s="249"/>
      <c r="Q257" s="249"/>
      <c r="R257" s="249"/>
      <c r="S257" s="249"/>
      <c r="T257" s="249"/>
      <c r="U257" s="249"/>
      <c r="V257" s="249"/>
      <c r="W257" s="249"/>
      <c r="X257" s="249"/>
      <c r="Y257" s="249"/>
      <c r="Z257" s="249"/>
      <c r="AA257" s="249"/>
      <c r="AB257" s="249"/>
      <c r="AC257" s="249"/>
      <c r="AD257" s="249"/>
      <c r="AE257" s="249"/>
      <c r="AF257" s="249"/>
      <c r="AG257" s="249"/>
      <c r="AH257" s="249"/>
      <c r="AI257" s="249"/>
      <c r="AJ257" s="249"/>
      <c r="AK257" s="249"/>
      <c r="AL257" s="249"/>
      <c r="AM257" s="249"/>
      <c r="AN257" s="249"/>
      <c r="AU257" s="44"/>
      <c r="AV257" s="249" t="s">
        <v>50</v>
      </c>
      <c r="BG257" s="171"/>
      <c r="BH257" s="171"/>
      <c r="BI257" s="171"/>
      <c r="BJ257" s="171"/>
      <c r="BK257" s="171"/>
      <c r="BL257" s="171"/>
      <c r="BM257" s="171"/>
      <c r="BN257" s="171"/>
      <c r="BP257" s="171"/>
      <c r="BQ257" s="171"/>
      <c r="BR257" s="171"/>
      <c r="BS257" s="171"/>
      <c r="BT257" s="171"/>
    </row>
    <row r="258" spans="1:72">
      <c r="A258" s="259"/>
      <c r="B258" s="257"/>
      <c r="C258" s="184"/>
      <c r="D258" s="257"/>
      <c r="E258" s="257"/>
      <c r="F258" s="257"/>
      <c r="G258" s="184"/>
      <c r="H258" s="257"/>
      <c r="I258" s="257"/>
      <c r="J258" s="257"/>
      <c r="K258" s="184"/>
      <c r="L258" s="257"/>
      <c r="M258" s="257"/>
      <c r="N258" s="257"/>
      <c r="O258" s="184"/>
      <c r="P258" s="257"/>
      <c r="Q258" s="257"/>
      <c r="R258" s="257"/>
      <c r="S258" s="184"/>
      <c r="T258" s="257"/>
      <c r="U258" s="257"/>
      <c r="V258" s="257"/>
      <c r="W258" s="184"/>
      <c r="X258" s="257"/>
      <c r="Y258" s="257"/>
      <c r="Z258" s="257"/>
      <c r="AA258" s="184"/>
      <c r="AB258" s="257"/>
      <c r="AC258" s="257"/>
      <c r="AD258" s="257"/>
      <c r="AE258" s="184"/>
      <c r="AF258" s="257"/>
      <c r="AG258" s="257"/>
      <c r="AH258" s="257"/>
      <c r="AI258" s="184"/>
      <c r="AJ258" s="257"/>
      <c r="AK258" s="257"/>
      <c r="AL258" s="257"/>
      <c r="AM258" s="184"/>
      <c r="AN258" s="257"/>
      <c r="AQ258" s="184"/>
      <c r="AV258" s="18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P258" s="24"/>
      <c r="BQ258" s="24"/>
      <c r="BR258" s="24"/>
      <c r="BS258" s="24"/>
      <c r="BT258" s="24"/>
    </row>
    <row r="259" spans="1:72">
      <c r="A259" s="260" t="s">
        <v>45</v>
      </c>
      <c r="B259" s="261"/>
      <c r="C259" s="262" t="s">
        <v>178</v>
      </c>
      <c r="D259" s="262" t="s">
        <v>179</v>
      </c>
      <c r="E259" s="262" t="s">
        <v>180</v>
      </c>
      <c r="F259" s="262" t="s">
        <v>181</v>
      </c>
      <c r="G259" s="262" t="s">
        <v>182</v>
      </c>
      <c r="H259" s="262" t="s">
        <v>183</v>
      </c>
      <c r="I259" s="262" t="s">
        <v>184</v>
      </c>
      <c r="J259" s="262" t="s">
        <v>185</v>
      </c>
      <c r="K259" s="262" t="s">
        <v>186</v>
      </c>
      <c r="L259" s="262" t="s">
        <v>187</v>
      </c>
      <c r="M259" s="262" t="s">
        <v>188</v>
      </c>
      <c r="N259" s="262" t="s">
        <v>189</v>
      </c>
      <c r="O259" s="262" t="s">
        <v>190</v>
      </c>
      <c r="P259" s="262" t="s">
        <v>191</v>
      </c>
      <c r="Q259" s="262" t="s">
        <v>192</v>
      </c>
      <c r="R259" s="262" t="s">
        <v>193</v>
      </c>
      <c r="S259" s="262" t="s">
        <v>194</v>
      </c>
      <c r="T259" s="262" t="s">
        <v>195</v>
      </c>
      <c r="U259" s="262" t="s">
        <v>196</v>
      </c>
      <c r="V259" s="262" t="s">
        <v>197</v>
      </c>
      <c r="W259" s="262" t="s">
        <v>198</v>
      </c>
      <c r="X259" s="262" t="s">
        <v>199</v>
      </c>
      <c r="Y259" s="262" t="s">
        <v>200</v>
      </c>
      <c r="Z259" s="262" t="s">
        <v>201</v>
      </c>
      <c r="AA259" s="262" t="s">
        <v>202</v>
      </c>
      <c r="AB259" s="262" t="s">
        <v>203</v>
      </c>
      <c r="AC259" s="262" t="s">
        <v>204</v>
      </c>
      <c r="AD259" s="262" t="s">
        <v>205</v>
      </c>
      <c r="AE259" s="262" t="s">
        <v>206</v>
      </c>
      <c r="AF259" s="262" t="s">
        <v>207</v>
      </c>
      <c r="AG259" s="262" t="s">
        <v>208</v>
      </c>
      <c r="AH259" s="262" t="s">
        <v>209</v>
      </c>
      <c r="AI259" s="262" t="s">
        <v>210</v>
      </c>
      <c r="AJ259" s="262" t="s">
        <v>211</v>
      </c>
      <c r="AK259" s="262" t="s">
        <v>212</v>
      </c>
      <c r="AL259" s="262" t="s">
        <v>213</v>
      </c>
      <c r="AM259" s="262" t="s">
        <v>214</v>
      </c>
      <c r="AN259" s="262" t="s">
        <v>44</v>
      </c>
      <c r="AO259" s="262" t="s">
        <v>215</v>
      </c>
      <c r="AP259" s="262" t="s">
        <v>219</v>
      </c>
      <c r="AQ259" s="262" t="s">
        <v>225</v>
      </c>
      <c r="AR259" s="262" t="s">
        <v>228</v>
      </c>
      <c r="AS259" s="262" t="s">
        <v>232</v>
      </c>
      <c r="AT259" s="262" t="s">
        <v>245</v>
      </c>
      <c r="AU259" s="44"/>
      <c r="AV259" s="262" t="str">
        <f>+'Country (Q)'!AV116</f>
        <v>1Q20</v>
      </c>
      <c r="AW259" s="262" t="str">
        <f>+'Country (Q)'!AW116</f>
        <v>2Q20</v>
      </c>
      <c r="AX259" s="262" t="str">
        <f>+'Country (Q)'!AX116</f>
        <v>3Q20</v>
      </c>
      <c r="AY259" s="262" t="str">
        <f>+'Country (Q)'!AY116</f>
        <v>4Q20</v>
      </c>
      <c r="AZ259" s="262" t="str">
        <f>+'Country (Q)'!AZ116</f>
        <v>1Q21</v>
      </c>
      <c r="BA259" s="262" t="str">
        <f>+'Country (Q)'!BA116</f>
        <v>2Q21</v>
      </c>
      <c r="BB259" s="262" t="str">
        <f>+'Country (Q)'!BB116</f>
        <v>3Q21</v>
      </c>
      <c r="BC259" s="262" t="str">
        <f>+'Country (Q)'!BC116</f>
        <v>4Q21</v>
      </c>
      <c r="BD259" s="262" t="str">
        <f>+'Country (Q)'!BD116</f>
        <v>1Q22</v>
      </c>
      <c r="BE259" s="262" t="str">
        <f>+'Country (Q)'!BE116</f>
        <v>2Q22</v>
      </c>
      <c r="BF259" s="262" t="str">
        <f>+'Country (Q)'!BF116</f>
        <v>3Q22</v>
      </c>
      <c r="BG259" s="262" t="str">
        <f>+'Country (Q)'!BG116</f>
        <v>4Q22</v>
      </c>
      <c r="BH259" s="262" t="str">
        <f>+'Country (Q)'!BH116</f>
        <v>1Q23</v>
      </c>
      <c r="BI259" s="262" t="str">
        <f>+'Country (Q)'!BI116</f>
        <v>2Q23</v>
      </c>
      <c r="BJ259" s="262" t="str">
        <f>+'Country (Q)'!BJ116</f>
        <v>3Q23</v>
      </c>
      <c r="BK259" s="262" t="str">
        <f>+'Country (Q)'!BK116</f>
        <v>4Q23</v>
      </c>
      <c r="BL259" s="262" t="str">
        <f>+'Country (Q)'!BL116</f>
        <v>1Q24</v>
      </c>
      <c r="BM259" s="262" t="str">
        <f>+'Country (Q)'!BM116</f>
        <v>2Q24</v>
      </c>
      <c r="BN259" s="262" t="str">
        <f>+'Country (Q)'!BN116</f>
        <v>3Q24</v>
      </c>
      <c r="BO259" s="262" t="str">
        <f>+'Country (Q)'!BO116</f>
        <v>4Q24</v>
      </c>
      <c r="BP259" s="262" t="str">
        <f>+'Country (Q)'!BP116</f>
        <v>1Q25</v>
      </c>
      <c r="BQ259" s="262" t="str">
        <f>+'Country (Q)'!BQ116</f>
        <v>2Q25</v>
      </c>
      <c r="BR259" s="262" t="str">
        <f>+'Country (Q)'!BR116</f>
        <v>3Q25</v>
      </c>
      <c r="BS259" s="262" t="str">
        <f>+'Country (Q)'!BS116</f>
        <v>4Q25</v>
      </c>
      <c r="BT259" s="262" t="str">
        <f>+'Country (Q)'!BT116</f>
        <v>1Q26</v>
      </c>
    </row>
    <row r="260" spans="1:72">
      <c r="A260" s="249" t="s">
        <v>48</v>
      </c>
      <c r="B260" s="249"/>
      <c r="C260" s="34">
        <f>+'Country (Q)'!C117</f>
        <v>1251.3520000000001</v>
      </c>
      <c r="D260" s="34">
        <f>+'Country (Q)'!D117</f>
        <v>1025.3050000000001</v>
      </c>
      <c r="E260" s="34">
        <f>+'Country (Q)'!E117</f>
        <v>698.96600000000001</v>
      </c>
      <c r="F260" s="34">
        <f>+'Country (Q)'!F117</f>
        <v>1268.701</v>
      </c>
      <c r="G260" s="34">
        <f>+'Country (Q)'!G117</f>
        <v>689.46600000000001</v>
      </c>
      <c r="H260" s="34">
        <f>+'Country (Q)'!H117</f>
        <v>899.55600000000004</v>
      </c>
      <c r="I260" s="34">
        <f>+'Country (Q)'!I117</f>
        <v>1050.8589999999999</v>
      </c>
      <c r="J260" s="34">
        <f>+'Country (Q)'!J117</f>
        <v>1413.009</v>
      </c>
      <c r="K260" s="34">
        <f>+'Country (Q)'!K117</f>
        <v>931.428</v>
      </c>
      <c r="L260" s="34">
        <f>+'Country (Q)'!L117</f>
        <v>1915.22</v>
      </c>
      <c r="M260" s="34">
        <f>+'Country (Q)'!M117</f>
        <v>1498.3309999999999</v>
      </c>
      <c r="N260" s="34">
        <f>+'Country (Q)'!N117</f>
        <v>1925.2339999999999</v>
      </c>
      <c r="O260" s="34">
        <f>+'Country (Q)'!O117</f>
        <v>1277.116</v>
      </c>
      <c r="P260" s="34">
        <f>+'Country (Q)'!P117</f>
        <v>1170.8</v>
      </c>
      <c r="Q260" s="34">
        <f>+'Country (Q)'!Q117</f>
        <v>1171.057</v>
      </c>
      <c r="R260" s="34">
        <f>+'Country (Q)'!R117</f>
        <v>1970.42</v>
      </c>
      <c r="S260" s="34">
        <f>+'Country (Q)'!S117</f>
        <v>1358.701</v>
      </c>
      <c r="T260" s="34">
        <f>+'Country (Q)'!T117</f>
        <v>1490.373</v>
      </c>
      <c r="U260" s="34">
        <f>+'Country (Q)'!U117</f>
        <v>1551.2850000000001</v>
      </c>
      <c r="V260" s="34">
        <f>+'Country (Q)'!V117</f>
        <v>2323.2429999999999</v>
      </c>
      <c r="W260" s="34">
        <f>+'Country (Q)'!W117</f>
        <v>1403.451</v>
      </c>
      <c r="X260" s="34">
        <f>+'Country (Q)'!X117</f>
        <v>1358.9459999999999</v>
      </c>
      <c r="Y260" s="34">
        <f>+'Country (Q)'!Y117</f>
        <v>1296.518</v>
      </c>
      <c r="Z260" s="34">
        <f>+'Country (Q)'!Z117</f>
        <v>1822.0540000000001</v>
      </c>
      <c r="AA260" s="34">
        <f>+'Country (Q)'!AA117</f>
        <v>1162.1759999999999</v>
      </c>
      <c r="AB260" s="34">
        <f>+'Country (Q)'!AB117</f>
        <v>1285.7940000000001</v>
      </c>
      <c r="AC260" s="34">
        <f>+'Country (Q)'!AC117</f>
        <v>1264.703</v>
      </c>
      <c r="AD260" s="34">
        <f>+'Country (Q)'!AD117</f>
        <v>1841.789</v>
      </c>
      <c r="AE260" s="34">
        <f>+'Country (Q)'!AE117</f>
        <v>1274.6289999999999</v>
      </c>
      <c r="AF260" s="34">
        <f>+'Country (Q)'!AF117</f>
        <v>1215.1559999999999</v>
      </c>
      <c r="AG260" s="34">
        <f>+'Country (Q)'!AG117</f>
        <v>1130.5429999999999</v>
      </c>
      <c r="AH260" s="34">
        <f>+'Country (Q)'!AH117</f>
        <v>1544.606</v>
      </c>
      <c r="AI260" s="34">
        <f>+'Country (Q)'!AI117</f>
        <v>1024.2180000000001</v>
      </c>
      <c r="AJ260" s="34">
        <f>+'Country (Q)'!AJ117</f>
        <v>1150.8389999999999</v>
      </c>
      <c r="AK260" s="34">
        <f>+'Country (Q)'!AK117</f>
        <v>1158.9459999999999</v>
      </c>
      <c r="AL260" s="34">
        <f>+'Country (Q)'!AL117</f>
        <v>1598.2929999999999</v>
      </c>
      <c r="AM260" s="34">
        <f>+'Country (Q)'!AM117</f>
        <v>936.62400000000002</v>
      </c>
      <c r="AN260" s="34">
        <f>+'Country (Q)'!AN117</f>
        <v>1051.345</v>
      </c>
      <c r="AO260" s="34">
        <f>+'Country (Q)'!AO117</f>
        <v>1050.8150000000001</v>
      </c>
      <c r="AP260" s="34">
        <f>+'Country (Q)'!AP117</f>
        <v>1658.385</v>
      </c>
      <c r="AQ260" s="34">
        <f>+'Country (Q)'!AQ117</f>
        <v>860.572</v>
      </c>
      <c r="AR260" s="34">
        <f>+'Country (Q)'!AR117</f>
        <v>166.084</v>
      </c>
      <c r="AS260" s="34">
        <f>+'Country (Q)'!AS117</f>
        <v>571.36300000000006</v>
      </c>
      <c r="AT260" s="34">
        <f>+'Country (Q)'!AT117</f>
        <v>1889.7629999999999</v>
      </c>
      <c r="AU260" s="44"/>
      <c r="AV260" s="34">
        <f>+'Country (Q)'!AV117</f>
        <v>860.572</v>
      </c>
      <c r="AW260" s="34">
        <f>+'Country (Q)'!AW117</f>
        <v>166.084</v>
      </c>
      <c r="AX260" s="34">
        <f>+'Country (Q)'!AX117</f>
        <v>571.36300000000006</v>
      </c>
      <c r="AY260" s="34">
        <f>+'Country (Q)'!AY117</f>
        <v>1889.7629999999999</v>
      </c>
      <c r="AZ260" s="34">
        <f>+'Country (Q)'!AZ117</f>
        <v>1180.944</v>
      </c>
      <c r="BA260" s="34">
        <f>+'Country (Q)'!BA117</f>
        <v>1225.5920000000001</v>
      </c>
      <c r="BB260" s="34">
        <f>+'Country (Q)'!BB117</f>
        <v>3261.4580000000001</v>
      </c>
      <c r="BC260" s="34">
        <f>+'Country (Q)'!BC117</f>
        <v>4636.6109999999999</v>
      </c>
      <c r="BD260" s="34">
        <f>+'Country (Q)'!BD117</f>
        <v>4720.0600000000004</v>
      </c>
      <c r="BE260" s="34">
        <f>+'Country (Q)'!BE117</f>
        <v>5374.1440000000002</v>
      </c>
      <c r="BF260" s="34">
        <f>+'Country (Q)'!BF117</f>
        <v>7180.3819999999996</v>
      </c>
      <c r="BG260" s="34">
        <f>+'Country (Q)'!BG117</f>
        <v>7333.66</v>
      </c>
      <c r="BH260" s="34">
        <f>+'Country (Q)'!BH117</f>
        <v>4833.0720000000001</v>
      </c>
      <c r="BI260" s="34">
        <f>+'Country (Q)'!BI117</f>
        <v>5310.5420000000004</v>
      </c>
      <c r="BJ260" s="34">
        <f>+'Country (Q)'!BJ117</f>
        <v>7017.1040000000003</v>
      </c>
      <c r="BK260" s="34">
        <f>+'Country (Q)'!BK117</f>
        <v>8770.2880000000005</v>
      </c>
      <c r="BL260" s="34">
        <f>+'Country (Q)'!BL117</f>
        <v>6676.3890000000001</v>
      </c>
      <c r="BM260" s="34">
        <f>+'Country (Q)'!BM117</f>
        <v>8688.7340000000004</v>
      </c>
      <c r="BN260" s="34">
        <f>+'Country (Q)'!BN117</f>
        <v>7880.6360000000004</v>
      </c>
      <c r="BO260" s="34">
        <f>+'Country (Q)'!BO117</f>
        <v>10840.911</v>
      </c>
      <c r="BP260" s="34">
        <f>+'Country (Q)'!BP117</f>
        <v>7804.0219999999999</v>
      </c>
      <c r="BQ260" s="34">
        <f>+'Country (Q)'!BQ117</f>
        <v>8167.9459999999999</v>
      </c>
      <c r="BR260" s="34">
        <f>+'Country (Q)'!BR117</f>
        <v>8882.1849999999995</v>
      </c>
      <c r="BS260" s="34">
        <f>+'Country (Q)'!BS117</f>
        <v>14821.634</v>
      </c>
      <c r="BT260" s="34">
        <f>+'Country (Q)'!BT117</f>
        <v>9690.8549999999996</v>
      </c>
    </row>
    <row r="261" spans="1:72">
      <c r="A261" s="253" t="s">
        <v>58</v>
      </c>
      <c r="B261" s="33"/>
      <c r="C261" s="34"/>
      <c r="D261" s="34"/>
      <c r="E261" s="34"/>
      <c r="F261" s="34"/>
      <c r="G261" s="254">
        <f>+G260/C260-1</f>
        <v>-0.44902313657547999</v>
      </c>
      <c r="H261" s="254">
        <f t="shared" ref="H261" si="4353">+H260/D260-1</f>
        <v>-0.12264545671775717</v>
      </c>
      <c r="I261" s="254">
        <f t="shared" ref="I261" si="4354">+I260/E260-1</f>
        <v>0.5034479502579523</v>
      </c>
      <c r="J261" s="254">
        <f t="shared" ref="J261" si="4355">+J260/F260-1</f>
        <v>0.11374468846481567</v>
      </c>
      <c r="K261" s="254">
        <f t="shared" ref="K261" si="4356">+K260/G260-1</f>
        <v>0.35094116316105506</v>
      </c>
      <c r="L261" s="254">
        <f t="shared" ref="L261" si="4357">+L260/H260-1</f>
        <v>1.1290725646874682</v>
      </c>
      <c r="M261" s="254">
        <f t="shared" ref="M261" si="4358">+M260/I260-1</f>
        <v>0.42581545193027792</v>
      </c>
      <c r="N261" s="254">
        <f t="shared" ref="N261" si="4359">+N260/J260-1</f>
        <v>0.36250653746720651</v>
      </c>
      <c r="O261" s="254">
        <f t="shared" ref="O261" si="4360">+O260/K260-1</f>
        <v>0.37113765100469376</v>
      </c>
      <c r="P261" s="254">
        <f t="shared" ref="P261" si="4361">+P260/L260-1</f>
        <v>-0.38868641722621944</v>
      </c>
      <c r="Q261" s="254">
        <f t="shared" ref="Q261" si="4362">+Q260/M260-1</f>
        <v>-0.21842570166405151</v>
      </c>
      <c r="R261" s="254">
        <f t="shared" ref="R261" si="4363">+R260/N260-1</f>
        <v>2.3470393728762362E-2</v>
      </c>
      <c r="S261" s="254">
        <f t="shared" ref="S261" si="4364">+S260/O260-1</f>
        <v>6.3882215867626879E-2</v>
      </c>
      <c r="T261" s="254">
        <f t="shared" ref="T261" si="4365">+T260/P260-1</f>
        <v>0.27295268192688771</v>
      </c>
      <c r="U261" s="254">
        <f t="shared" ref="U261" si="4366">+U260/Q260-1</f>
        <v>0.32468786745649458</v>
      </c>
      <c r="V261" s="254">
        <f t="shared" ref="V261" si="4367">+V260/R260-1</f>
        <v>0.17905979435856301</v>
      </c>
      <c r="W261" s="254">
        <f t="shared" ref="W261" si="4368">+W260/S260-1</f>
        <v>3.2935870364414255E-2</v>
      </c>
      <c r="X261" s="254">
        <f t="shared" ref="X261" si="4369">+X260/T260-1</f>
        <v>-8.8183964685350613E-2</v>
      </c>
      <c r="Y261" s="254">
        <f t="shared" ref="Y261" si="4370">+Y260/U260-1</f>
        <v>-0.16422965477007778</v>
      </c>
      <c r="Z261" s="254">
        <f t="shared" ref="Z261" si="4371">+Z260/V260-1</f>
        <v>-0.21572818684915862</v>
      </c>
      <c r="AA261" s="254">
        <f t="shared" ref="AA261" si="4372">+AA260/W260-1</f>
        <v>-0.17191551397234395</v>
      </c>
      <c r="AB261" s="254">
        <f t="shared" ref="AB261" si="4373">+AB260/X260-1</f>
        <v>-5.3829953508086281E-2</v>
      </c>
      <c r="AC261" s="254">
        <f t="shared" ref="AC261" si="4374">+AC260/Y260-1</f>
        <v>-2.4538803163550393E-2</v>
      </c>
      <c r="AD261" s="254">
        <f t="shared" ref="AD261" si="4375">+AD260/Z260-1</f>
        <v>1.0831182829927011E-2</v>
      </c>
      <c r="AE261" s="254">
        <f t="shared" ref="AE261" si="4376">+AE260/AA260-1</f>
        <v>9.6760731593149352E-2</v>
      </c>
      <c r="AF261" s="254">
        <f t="shared" ref="AF261" si="4377">+AF260/AB260-1</f>
        <v>-5.4937260556512268E-2</v>
      </c>
      <c r="AG261" s="254">
        <f t="shared" ref="AG261" si="4378">+AG260/AC260-1</f>
        <v>-0.106080241764272</v>
      </c>
      <c r="AH261" s="254">
        <f t="shared" ref="AH261" si="4379">+AH260/AD260-1</f>
        <v>-0.1613556167400283</v>
      </c>
      <c r="AI261" s="254">
        <f t="shared" ref="AI261" si="4380">+AI260/AE260-1</f>
        <v>-0.19645794972497865</v>
      </c>
      <c r="AJ261" s="254">
        <f t="shared" ref="AJ261" si="4381">+AJ260/AF260-1</f>
        <v>-5.2929006646060262E-2</v>
      </c>
      <c r="AK261" s="254">
        <f t="shared" ref="AK261" si="4382">+AK260/AG260-1</f>
        <v>2.5123325693936494E-2</v>
      </c>
      <c r="AL261" s="254">
        <f t="shared" ref="AL261" si="4383">+AL260/AH260-1</f>
        <v>3.4757731097768474E-2</v>
      </c>
      <c r="AM261" s="254">
        <f t="shared" ref="AM261" si="4384">+AM260/AI260-1</f>
        <v>-8.5522808620820956E-2</v>
      </c>
      <c r="AN261" s="254">
        <f t="shared" ref="AN261" si="4385">+AN260/AJ260-1</f>
        <v>-8.6453448310319647E-2</v>
      </c>
      <c r="AO261" s="254">
        <f t="shared" ref="AO261" si="4386">+AO260/AK260-1</f>
        <v>-9.3301154669846453E-2</v>
      </c>
      <c r="AP261" s="254">
        <f t="shared" ref="AP261" si="4387">+AP260/AL260-1</f>
        <v>3.7597611952251642E-2</v>
      </c>
      <c r="AQ261" s="254">
        <f t="shared" ref="AQ261" si="4388">+AQ260/AM260-1</f>
        <v>-8.1198004748970765E-2</v>
      </c>
      <c r="AR261" s="254">
        <f t="shared" ref="AR261" si="4389">+AR260/AN260-1</f>
        <v>-0.84202711764454108</v>
      </c>
      <c r="AS261" s="254">
        <f t="shared" ref="AS261" si="4390">+AS260/AO260-1</f>
        <v>-0.45626680243430096</v>
      </c>
      <c r="AT261" s="254">
        <f t="shared" ref="AT261" si="4391">+AT260/AP260-1</f>
        <v>0.13952007525393673</v>
      </c>
      <c r="AU261" s="44"/>
      <c r="AV261" s="34"/>
      <c r="AW261" s="34"/>
      <c r="AX261" s="34"/>
      <c r="AY261" s="34"/>
      <c r="AZ261" s="254">
        <f t="shared" ref="AZ261" si="4392">+AZ260/AV260-1</f>
        <v>0.3722779732549979</v>
      </c>
      <c r="BA261" s="254">
        <f t="shared" ref="BA261" si="4393">+BA260/AW260-1</f>
        <v>6.379350208328316</v>
      </c>
      <c r="BB261" s="254">
        <f t="shared" ref="BB261" si="4394">+BB260/AX260-1</f>
        <v>4.7082065166977909</v>
      </c>
      <c r="BC261" s="254">
        <f t="shared" ref="BC261" si="4395">+BC260/AY260-1</f>
        <v>1.4535409995856625</v>
      </c>
      <c r="BD261" s="254">
        <f t="shared" ref="BD261" si="4396">+BD260/AZ260-1</f>
        <v>2.9968533647658151</v>
      </c>
      <c r="BE261" s="254">
        <f t="shared" ref="BE261" si="4397">+BE260/BA260-1</f>
        <v>3.3849372384937233</v>
      </c>
      <c r="BF261" s="254">
        <f t="shared" ref="BF261" si="4398">+BF260/BB260-1</f>
        <v>1.201586529705426</v>
      </c>
      <c r="BG261" s="254">
        <f t="shared" ref="BG261" si="4399">+BG260/BC260-1</f>
        <v>0.58168541635259019</v>
      </c>
      <c r="BH261" s="254">
        <f t="shared" ref="BH261" si="4400">+BH260/BD260-1</f>
        <v>2.3942915979881629E-2</v>
      </c>
      <c r="BI261" s="254">
        <f t="shared" ref="BI261" si="4401">+BI260/BE260-1</f>
        <v>-1.1834814995653198E-2</v>
      </c>
      <c r="BJ261" s="254">
        <f t="shared" ref="BJ261" si="4402">+BJ260/BF260-1</f>
        <v>-2.2739458708464166E-2</v>
      </c>
      <c r="BK261" s="254">
        <f t="shared" ref="BK261:BT261" si="4403">+BK260/BG260-1</f>
        <v>0.19589509194590438</v>
      </c>
      <c r="BL261" s="254">
        <f t="shared" si="4403"/>
        <v>0.38139655275154194</v>
      </c>
      <c r="BM261" s="254">
        <f t="shared" si="4403"/>
        <v>0.63612941955830493</v>
      </c>
      <c r="BN261" s="254">
        <f t="shared" si="4403"/>
        <v>0.12306102346495074</v>
      </c>
      <c r="BO261" s="254">
        <f t="shared" si="4403"/>
        <v>0.23609521146854018</v>
      </c>
      <c r="BP261" s="254">
        <f t="shared" si="4403"/>
        <v>0.1688986366732077</v>
      </c>
      <c r="BQ261" s="254">
        <f t="shared" si="4403"/>
        <v>-5.9938306317122936E-2</v>
      </c>
      <c r="BR261" s="254">
        <f t="shared" si="4403"/>
        <v>0.12708986939632783</v>
      </c>
      <c r="BS261" s="254">
        <f t="shared" si="4403"/>
        <v>0.367194509760296</v>
      </c>
      <c r="BT261" s="254">
        <f t="shared" si="4403"/>
        <v>0.24177699652820039</v>
      </c>
    </row>
    <row r="262" spans="1:72">
      <c r="A262" s="249" t="s">
        <v>49</v>
      </c>
      <c r="B262" s="249"/>
      <c r="C262" s="34">
        <f>+'Country (Q)'!C118</f>
        <v>-821.726</v>
      </c>
      <c r="D262" s="34">
        <f>+'Country (Q)'!D118</f>
        <v>-595.13599999999997</v>
      </c>
      <c r="E262" s="34">
        <f>+'Country (Q)'!E118</f>
        <v>-326.50200000000001</v>
      </c>
      <c r="F262" s="34">
        <f>+'Country (Q)'!F118</f>
        <v>-595.51700000000005</v>
      </c>
      <c r="G262" s="34">
        <f>+'Country (Q)'!G118</f>
        <v>-296.09300000000002</v>
      </c>
      <c r="H262" s="34">
        <f>+'Country (Q)'!H118</f>
        <v>-349.95400000000001</v>
      </c>
      <c r="I262" s="34">
        <f>+'Country (Q)'!I118</f>
        <v>-470.959</v>
      </c>
      <c r="J262" s="34">
        <f>+'Country (Q)'!J118</f>
        <v>-521.77700000000004</v>
      </c>
      <c r="K262" s="34">
        <f>+'Country (Q)'!K118</f>
        <v>-355.20800000000003</v>
      </c>
      <c r="L262" s="34">
        <f>+'Country (Q)'!L118</f>
        <v>-1203.836</v>
      </c>
      <c r="M262" s="34">
        <f>+'Country (Q)'!M118</f>
        <v>-875.35599999999999</v>
      </c>
      <c r="N262" s="34">
        <f>+'Country (Q)'!N118</f>
        <v>-900.90599999999995</v>
      </c>
      <c r="O262" s="34">
        <f>+'Country (Q)'!O118</f>
        <v>-700.62900000000002</v>
      </c>
      <c r="P262" s="34">
        <f>+'Country (Q)'!P118</f>
        <v>-480.13799999999998</v>
      </c>
      <c r="Q262" s="34">
        <f>+'Country (Q)'!Q118</f>
        <v>-574.37400000000002</v>
      </c>
      <c r="R262" s="34">
        <f>+'Country (Q)'!R118</f>
        <v>-959.29899999999998</v>
      </c>
      <c r="S262" s="34">
        <f>+'Country (Q)'!S118</f>
        <v>-778.40099999999995</v>
      </c>
      <c r="T262" s="34">
        <f>+'Country (Q)'!T118</f>
        <v>-680.15300000000002</v>
      </c>
      <c r="U262" s="34">
        <f>+'Country (Q)'!U118</f>
        <v>-730.17100000000005</v>
      </c>
      <c r="V262" s="34">
        <f>+'Country (Q)'!V118</f>
        <v>-1092.492</v>
      </c>
      <c r="W262" s="34">
        <f>+'Country (Q)'!W118</f>
        <v>-753.25400000000002</v>
      </c>
      <c r="X262" s="34">
        <f>+'Country (Q)'!X118</f>
        <v>-638.87300000000005</v>
      </c>
      <c r="Y262" s="34">
        <f>+'Country (Q)'!Y118</f>
        <v>-674.29600000000005</v>
      </c>
      <c r="Z262" s="34">
        <f>+'Country (Q)'!Z118</f>
        <v>-906.28</v>
      </c>
      <c r="AA262" s="34">
        <f>+'Country (Q)'!AA118</f>
        <v>-658.84699999999998</v>
      </c>
      <c r="AB262" s="34">
        <f>+'Country (Q)'!AB118</f>
        <v>-710.72699999999998</v>
      </c>
      <c r="AC262" s="34">
        <f>+'Country (Q)'!AC118</f>
        <v>-755.18399999999997</v>
      </c>
      <c r="AD262" s="34">
        <f>+'Country (Q)'!AD118</f>
        <v>-1107.896</v>
      </c>
      <c r="AE262" s="34">
        <f>+'Country (Q)'!AE118</f>
        <v>-736.00099999999998</v>
      </c>
      <c r="AF262" s="34">
        <f>+'Country (Q)'!AF118</f>
        <v>-687.54700000000003</v>
      </c>
      <c r="AG262" s="34">
        <f>+'Country (Q)'!AG118</f>
        <v>-642.22</v>
      </c>
      <c r="AH262" s="34">
        <f>+'Country (Q)'!AH118</f>
        <v>-892.654</v>
      </c>
      <c r="AI262" s="34">
        <f>+'Country (Q)'!AI118</f>
        <v>-563.54300000000001</v>
      </c>
      <c r="AJ262" s="34">
        <f>+'Country (Q)'!AJ118</f>
        <v>-622.41300000000001</v>
      </c>
      <c r="AK262" s="34">
        <f>+'Country (Q)'!AK118</f>
        <v>-605.03499999999997</v>
      </c>
      <c r="AL262" s="34">
        <f>+'Country (Q)'!AL118</f>
        <v>-764.46</v>
      </c>
      <c r="AM262" s="34">
        <f>+'Country (Q)'!AM118</f>
        <v>-523.30499999999995</v>
      </c>
      <c r="AN262" s="34">
        <f>+'Country (Q)'!AN118</f>
        <v>-599.26499999999999</v>
      </c>
      <c r="AO262" s="34">
        <f>+'Country (Q)'!AO118</f>
        <v>-568.73599999999999</v>
      </c>
      <c r="AP262" s="34">
        <f>+'Country (Q)'!AP118</f>
        <v>-692.04200000000003</v>
      </c>
      <c r="AQ262" s="34">
        <f>+'Country (Q)'!AQ118</f>
        <v>-449.92200000000003</v>
      </c>
      <c r="AR262" s="34">
        <f>+'Country (Q)'!AR118</f>
        <v>-84.74</v>
      </c>
      <c r="AS262" s="34">
        <f>+'Country (Q)'!AS118</f>
        <v>-319.05</v>
      </c>
      <c r="AT262" s="34">
        <f>+'Country (Q)'!AT118</f>
        <v>-1106.4369999999999</v>
      </c>
      <c r="AU262" s="44"/>
      <c r="AV262" s="34">
        <f>+'Country (Q)'!AV118</f>
        <v>-449.92200000000003</v>
      </c>
      <c r="AW262" s="34">
        <f>+'Country (Q)'!AW118</f>
        <v>-84.74</v>
      </c>
      <c r="AX262" s="34">
        <f>+'Country (Q)'!AX118</f>
        <v>-319.05</v>
      </c>
      <c r="AY262" s="34">
        <f>+'Country (Q)'!AY118</f>
        <v>-1106.4369999999999</v>
      </c>
      <c r="AZ262" s="34">
        <f>+'Country (Q)'!AZ118</f>
        <v>-670.91600000000005</v>
      </c>
      <c r="BA262" s="34">
        <f>+'Country (Q)'!BA118</f>
        <v>-711.27</v>
      </c>
      <c r="BB262" s="34">
        <f>+'Country (Q)'!BB118</f>
        <v>-2080.2919999999999</v>
      </c>
      <c r="BC262" s="34">
        <f>+'Country (Q)'!BC118</f>
        <v>-2601.8719999999998</v>
      </c>
      <c r="BD262" s="34">
        <f>+'Country (Q)'!BD118</f>
        <v>-2634.12</v>
      </c>
      <c r="BE262" s="34">
        <f>+'Country (Q)'!BE118</f>
        <v>-2695.4479999999999</v>
      </c>
      <c r="BF262" s="34">
        <f>+'Country (Q)'!BF118</f>
        <v>-4348.6899999999996</v>
      </c>
      <c r="BG262" s="34">
        <f>+'Country (Q)'!BG118</f>
        <v>-4111.165</v>
      </c>
      <c r="BH262" s="34">
        <f>+'Country (Q)'!BH118</f>
        <v>-2728.194</v>
      </c>
      <c r="BI262" s="34">
        <f>+'Country (Q)'!BI118</f>
        <v>-2877.3130000000001</v>
      </c>
      <c r="BJ262" s="34">
        <f>+'Country (Q)'!BJ118</f>
        <v>-3777.654</v>
      </c>
      <c r="BK262" s="34">
        <f>+'Country (Q)'!BK118</f>
        <v>-4982.1469999999999</v>
      </c>
      <c r="BL262" s="34">
        <f>+'Country (Q)'!BL118</f>
        <v>-3561.3919999999998</v>
      </c>
      <c r="BM262" s="34">
        <f>+'Country (Q)'!BM118</f>
        <v>-4814.13</v>
      </c>
      <c r="BN262" s="34">
        <f>+'Country (Q)'!BN118</f>
        <v>-4188.2250000000004</v>
      </c>
      <c r="BO262" s="34">
        <f>+'Country (Q)'!BO118</f>
        <v>-5563.7969999999996</v>
      </c>
      <c r="BP262" s="34">
        <f>+'Country (Q)'!BP118</f>
        <v>-4167.058</v>
      </c>
      <c r="BQ262" s="34">
        <f>+'Country (Q)'!BQ118</f>
        <v>-4143.0349999999999</v>
      </c>
      <c r="BR262" s="34">
        <f>+'Country (Q)'!BR118</f>
        <v>-4481.0479999999998</v>
      </c>
      <c r="BS262" s="34">
        <f>+'Country (Q)'!BS118</f>
        <v>-7089.9350000000004</v>
      </c>
      <c r="BT262" s="34">
        <f>+'Country (Q)'!BT118</f>
        <v>-4530.4530000000004</v>
      </c>
    </row>
    <row r="263" spans="1:72">
      <c r="A263" s="253" t="s">
        <v>58</v>
      </c>
      <c r="B263" s="33"/>
      <c r="C263" s="34"/>
      <c r="D263" s="34"/>
      <c r="E263" s="34"/>
      <c r="F263" s="34"/>
      <c r="G263" s="254">
        <f>+G262/C262-1</f>
        <v>-0.63966942752206934</v>
      </c>
      <c r="H263" s="254">
        <f t="shared" ref="H263" si="4404">+H262/D262-1</f>
        <v>-0.411976422195935</v>
      </c>
      <c r="I263" s="254">
        <f t="shared" ref="I263" si="4405">+I262/E262-1</f>
        <v>0.44243833115876785</v>
      </c>
      <c r="J263" s="254">
        <f t="shared" ref="J263" si="4406">+J262/F262-1</f>
        <v>-0.12382518047343738</v>
      </c>
      <c r="K263" s="254">
        <f t="shared" ref="K263" si="4407">+K262/G262-1</f>
        <v>0.19965010993167698</v>
      </c>
      <c r="L263" s="254">
        <f t="shared" ref="L263" si="4408">+L262/H262-1</f>
        <v>2.4399835406939197</v>
      </c>
      <c r="M263" s="254">
        <f t="shared" ref="M263" si="4409">+M262/I262-1</f>
        <v>0.85866710265649449</v>
      </c>
      <c r="N263" s="254">
        <f t="shared" ref="N263" si="4410">+N262/J262-1</f>
        <v>0.72661117680541665</v>
      </c>
      <c r="O263" s="254">
        <f t="shared" ref="O263" si="4411">+O262/K262-1</f>
        <v>0.97244712956915369</v>
      </c>
      <c r="P263" s="254">
        <f t="shared" ref="P263" si="4412">+P262/L262-1</f>
        <v>-0.60115995866546612</v>
      </c>
      <c r="Q263" s="254">
        <f t="shared" ref="Q263" si="4413">+Q262/M262-1</f>
        <v>-0.34383953500061681</v>
      </c>
      <c r="R263" s="254">
        <f t="shared" ref="R263" si="4414">+R262/N262-1</f>
        <v>6.4815863142214658E-2</v>
      </c>
      <c r="S263" s="254">
        <f t="shared" ref="S263" si="4415">+S262/O262-1</f>
        <v>0.11100311291710718</v>
      </c>
      <c r="T263" s="254">
        <f t="shared" ref="T263" si="4416">+T262/P262-1</f>
        <v>0.41657815044841295</v>
      </c>
      <c r="U263" s="254">
        <f t="shared" ref="U263" si="4417">+U262/Q262-1</f>
        <v>0.27124660935209466</v>
      </c>
      <c r="V263" s="254">
        <f t="shared" ref="V263" si="4418">+V262/R262-1</f>
        <v>0.13884409344740267</v>
      </c>
      <c r="W263" s="254">
        <f t="shared" ref="W263" si="4419">+W262/S262-1</f>
        <v>-3.2305970829944908E-2</v>
      </c>
      <c r="X263" s="254">
        <f t="shared" ref="X263" si="4420">+X262/T262-1</f>
        <v>-6.0692226601955723E-2</v>
      </c>
      <c r="Y263" s="254">
        <f t="shared" ref="Y263" si="4421">+Y262/U262-1</f>
        <v>-7.6523170599763657E-2</v>
      </c>
      <c r="Z263" s="254">
        <f t="shared" ref="Z263" si="4422">+Z262/V262-1</f>
        <v>-0.17044701471498191</v>
      </c>
      <c r="AA263" s="254">
        <f t="shared" ref="AA263" si="4423">+AA262/W262-1</f>
        <v>-0.12533222525203991</v>
      </c>
      <c r="AB263" s="254">
        <f t="shared" ref="AB263" si="4424">+AB262/X262-1</f>
        <v>0.11246992751297968</v>
      </c>
      <c r="AC263" s="254">
        <f t="shared" ref="AC263" si="4425">+AC262/Y262-1</f>
        <v>0.11995918706324815</v>
      </c>
      <c r="AD263" s="254">
        <f t="shared" ref="AD263" si="4426">+AD262/Z262-1</f>
        <v>0.22246546321225225</v>
      </c>
      <c r="AE263" s="254">
        <f t="shared" ref="AE263" si="4427">+AE262/AA262-1</f>
        <v>0.11710457814940334</v>
      </c>
      <c r="AF263" s="254">
        <f t="shared" ref="AF263" si="4428">+AF262/AB262-1</f>
        <v>-3.2614491921652E-2</v>
      </c>
      <c r="AG263" s="254">
        <f t="shared" ref="AG263" si="4429">+AG262/AC262-1</f>
        <v>-0.14958473696476615</v>
      </c>
      <c r="AH263" s="254">
        <f t="shared" ref="AH263" si="4430">+AH262/AD262-1</f>
        <v>-0.19427996851690044</v>
      </c>
      <c r="AI263" s="254">
        <f t="shared" ref="AI263" si="4431">+AI262/AE262-1</f>
        <v>-0.23431761641628202</v>
      </c>
      <c r="AJ263" s="254">
        <f t="shared" ref="AJ263" si="4432">+AJ262/AF262-1</f>
        <v>-9.4733887283342089E-2</v>
      </c>
      <c r="AK263" s="254">
        <f t="shared" ref="AK263" si="4433">+AK262/AG262-1</f>
        <v>-5.790071937965191E-2</v>
      </c>
      <c r="AL263" s="254">
        <f t="shared" ref="AL263" si="4434">+AL262/AH262-1</f>
        <v>-0.14360995413676514</v>
      </c>
      <c r="AM263" s="254">
        <f t="shared" ref="AM263" si="4435">+AM262/AI262-1</f>
        <v>-7.1401827367210791E-2</v>
      </c>
      <c r="AN263" s="254">
        <f t="shared" ref="AN263" si="4436">+AN262/AJ262-1</f>
        <v>-3.7190739910638149E-2</v>
      </c>
      <c r="AO263" s="254">
        <f t="shared" ref="AO263" si="4437">+AO262/AK262-1</f>
        <v>-5.9994876329468538E-2</v>
      </c>
      <c r="AP263" s="254">
        <f t="shared" ref="AP263" si="4438">+AP262/AL262-1</f>
        <v>-9.4730921173115656E-2</v>
      </c>
      <c r="AQ263" s="254">
        <f t="shared" ref="AQ263" si="4439">+AQ262/AM262-1</f>
        <v>-0.14022988505747114</v>
      </c>
      <c r="AR263" s="254">
        <f t="shared" ref="AR263" si="4440">+AR262/AN262-1</f>
        <v>-0.85859344363511969</v>
      </c>
      <c r="AS263" s="254">
        <f t="shared" ref="AS263" si="4441">+AS262/AO262-1</f>
        <v>-0.43901915827378601</v>
      </c>
      <c r="AT263" s="254">
        <f t="shared" ref="AT263" si="4442">+AT262/AP262-1</f>
        <v>0.5988003618277502</v>
      </c>
      <c r="AU263" s="44"/>
      <c r="AV263" s="34"/>
      <c r="AW263" s="34"/>
      <c r="AX263" s="34"/>
      <c r="AY263" s="34"/>
      <c r="AZ263" s="254">
        <f t="shared" ref="AZ263" si="4443">+AZ262/AV262-1</f>
        <v>0.49118291614991039</v>
      </c>
      <c r="BA263" s="254">
        <f t="shared" ref="BA263" si="4444">+BA262/AW262-1</f>
        <v>7.3935567618598075</v>
      </c>
      <c r="BB263" s="254">
        <f t="shared" ref="BB263" si="4445">+BB262/AX262-1</f>
        <v>5.520269550227237</v>
      </c>
      <c r="BC263" s="254">
        <f t="shared" ref="BC263" si="4446">+BC262/AY262-1</f>
        <v>1.3515771797219363</v>
      </c>
      <c r="BD263" s="254">
        <f t="shared" ref="BD263" si="4447">+BD262/AZ262-1</f>
        <v>2.9261546900059021</v>
      </c>
      <c r="BE263" s="254">
        <f t="shared" ref="BE263" si="4448">+BE262/BA262-1</f>
        <v>2.7896270052160221</v>
      </c>
      <c r="BF263" s="254">
        <f t="shared" ref="BF263" si="4449">+BF262/BB262-1</f>
        <v>1.0904228829414331</v>
      </c>
      <c r="BG263" s="254">
        <f t="shared" ref="BG263" si="4450">+BG262/BC262-1</f>
        <v>0.58007965034405995</v>
      </c>
      <c r="BH263" s="254">
        <f t="shared" ref="BH263" si="4451">+BH262/BD262-1</f>
        <v>3.5713634914126935E-2</v>
      </c>
      <c r="BI263" s="254">
        <f t="shared" ref="BI263" si="4452">+BI262/BE262-1</f>
        <v>6.7471158783252383E-2</v>
      </c>
      <c r="BJ263" s="254">
        <f t="shared" ref="BJ263" si="4453">+BJ262/BF262-1</f>
        <v>-0.13131218826819102</v>
      </c>
      <c r="BK263" s="254">
        <f t="shared" ref="BK263:BT263" si="4454">+BK262/BG262-1</f>
        <v>0.21185770943272764</v>
      </c>
      <c r="BL263" s="254">
        <f t="shared" si="4454"/>
        <v>0.305402768278209</v>
      </c>
      <c r="BM263" s="254">
        <f t="shared" si="4454"/>
        <v>0.67313392738294375</v>
      </c>
      <c r="BN263" s="254">
        <f t="shared" si="4454"/>
        <v>0.10868411982674964</v>
      </c>
      <c r="BO263" s="254">
        <f t="shared" si="4454"/>
        <v>0.11674685632519477</v>
      </c>
      <c r="BP263" s="254">
        <f t="shared" si="4454"/>
        <v>0.1700644017844708</v>
      </c>
      <c r="BQ263" s="254">
        <f t="shared" si="4454"/>
        <v>-0.13940109635593556</v>
      </c>
      <c r="BR263" s="254">
        <f t="shared" si="4454"/>
        <v>6.991577577613417E-2</v>
      </c>
      <c r="BS263" s="254">
        <f t="shared" si="4454"/>
        <v>0.27429792999277303</v>
      </c>
      <c r="BT263" s="254">
        <f t="shared" si="4454"/>
        <v>8.720660955523063E-2</v>
      </c>
    </row>
    <row r="264" spans="1:72">
      <c r="A264" s="249" t="s">
        <v>46</v>
      </c>
      <c r="B264" s="249"/>
      <c r="C264" s="34">
        <f>+'Country (Q)'!C119</f>
        <v>429.62600000000009</v>
      </c>
      <c r="D264" s="34">
        <f>+'Country (Q)'!D119</f>
        <v>430.1690000000001</v>
      </c>
      <c r="E264" s="34">
        <f>+'Country (Q)'!E119</f>
        <v>372.464</v>
      </c>
      <c r="F264" s="34">
        <f>+'Country (Q)'!F119</f>
        <v>673.18399999999997</v>
      </c>
      <c r="G264" s="34">
        <f>+'Country (Q)'!G119</f>
        <v>393.37299999999999</v>
      </c>
      <c r="H264" s="34">
        <f>+'Country (Q)'!H119</f>
        <v>549.60200000000009</v>
      </c>
      <c r="I264" s="34">
        <f>+'Country (Q)'!I119</f>
        <v>579.89999999999986</v>
      </c>
      <c r="J264" s="34">
        <f>+'Country (Q)'!J119</f>
        <v>891.23199999999997</v>
      </c>
      <c r="K264" s="34">
        <f>+'Country (Q)'!K119</f>
        <v>576.22</v>
      </c>
      <c r="L264" s="34">
        <f>+'Country (Q)'!L119</f>
        <v>711.38400000000001</v>
      </c>
      <c r="M264" s="34">
        <f>+'Country (Q)'!M119</f>
        <v>622.97499999999991</v>
      </c>
      <c r="N264" s="34">
        <f>+'Country (Q)'!N119</f>
        <v>1024.328</v>
      </c>
      <c r="O264" s="34">
        <f>+'Country (Q)'!O119</f>
        <v>576.48699999999997</v>
      </c>
      <c r="P264" s="34">
        <f>+'Country (Q)'!P119</f>
        <v>690.66200000000003</v>
      </c>
      <c r="Q264" s="34">
        <f>+'Country (Q)'!Q119</f>
        <v>596.68299999999999</v>
      </c>
      <c r="R264" s="34">
        <f>+'Country (Q)'!R119</f>
        <v>1011.1210000000001</v>
      </c>
      <c r="S264" s="34">
        <f>+'Country (Q)'!S119</f>
        <v>580.30000000000007</v>
      </c>
      <c r="T264" s="34">
        <f>+'Country (Q)'!T119</f>
        <v>810.22</v>
      </c>
      <c r="U264" s="34">
        <f>+'Country (Q)'!U119</f>
        <v>821.11400000000003</v>
      </c>
      <c r="V264" s="34">
        <f>+'Country (Q)'!V119</f>
        <v>1230.751</v>
      </c>
      <c r="W264" s="34">
        <f>+'Country (Q)'!W119</f>
        <v>650.197</v>
      </c>
      <c r="X264" s="34">
        <f>+'Country (Q)'!X119</f>
        <v>720.07299999999987</v>
      </c>
      <c r="Y264" s="34">
        <f>+'Country (Q)'!Y119</f>
        <v>622.22199999999998</v>
      </c>
      <c r="Z264" s="34">
        <f>+'Country (Q)'!Z119</f>
        <v>915.77400000000011</v>
      </c>
      <c r="AA264" s="34">
        <f>+'Country (Q)'!AA119</f>
        <v>503.32899999999995</v>
      </c>
      <c r="AB264" s="34">
        <f>+'Country (Q)'!AB119</f>
        <v>575.06700000000012</v>
      </c>
      <c r="AC264" s="34">
        <f>+'Country (Q)'!AC119</f>
        <v>509.51900000000001</v>
      </c>
      <c r="AD264" s="34">
        <f>+'Country (Q)'!AD119</f>
        <v>733.89300000000003</v>
      </c>
      <c r="AE264" s="34">
        <f>+'Country (Q)'!AE119</f>
        <v>538.62799999999993</v>
      </c>
      <c r="AF264" s="34">
        <f>+'Country (Q)'!AF119</f>
        <v>527.60899999999992</v>
      </c>
      <c r="AG264" s="34">
        <f>+'Country (Q)'!AG119</f>
        <v>488.32299999999987</v>
      </c>
      <c r="AH264" s="34">
        <f>+'Country (Q)'!AH119</f>
        <v>651.952</v>
      </c>
      <c r="AI264" s="34">
        <f>+'Country (Q)'!AI119</f>
        <v>460.67500000000007</v>
      </c>
      <c r="AJ264" s="34">
        <f>+'Country (Q)'!AJ119</f>
        <v>528.42599999999993</v>
      </c>
      <c r="AK264" s="34">
        <f>+'Country (Q)'!AK119</f>
        <v>553.91099999999994</v>
      </c>
      <c r="AL264" s="34">
        <f>+'Country (Q)'!AL119</f>
        <v>833.83299999999986</v>
      </c>
      <c r="AM264" s="34">
        <f>+'Country (Q)'!AM119</f>
        <v>413.31900000000007</v>
      </c>
      <c r="AN264" s="34">
        <f>+'Country (Q)'!AN119</f>
        <v>452.08000000000004</v>
      </c>
      <c r="AO264" s="34">
        <f>+'Country (Q)'!AO119</f>
        <v>482.07900000000006</v>
      </c>
      <c r="AP264" s="34">
        <f>+'Country (Q)'!AP119</f>
        <v>966.34299999999996</v>
      </c>
      <c r="AQ264" s="34">
        <f>+'Country (Q)'!AQ119</f>
        <v>410.65</v>
      </c>
      <c r="AR264" s="34">
        <f>+'Country (Q)'!AR119</f>
        <v>81.344000000000008</v>
      </c>
      <c r="AS264" s="34">
        <f>+'Country (Q)'!AS119</f>
        <v>252.31300000000005</v>
      </c>
      <c r="AT264" s="34">
        <f>+'Country (Q)'!AT119</f>
        <v>783.32600000000002</v>
      </c>
      <c r="AU264" s="44"/>
      <c r="AV264" s="34">
        <f>+'Country (Q)'!AV119</f>
        <v>410.65</v>
      </c>
      <c r="AW264" s="34">
        <f>+'Country (Q)'!AW119</f>
        <v>81.344000000000008</v>
      </c>
      <c r="AX264" s="34">
        <f>+'Country (Q)'!AX119</f>
        <v>252.31300000000005</v>
      </c>
      <c r="AY264" s="34">
        <f>+'Country (Q)'!AY119</f>
        <v>783.32600000000002</v>
      </c>
      <c r="AZ264" s="34">
        <f>+'Country (Q)'!AZ119</f>
        <v>510.02799999999991</v>
      </c>
      <c r="BA264" s="34">
        <f>+'Country (Q)'!BA119</f>
        <v>514.32200000000012</v>
      </c>
      <c r="BB264" s="34">
        <f>+'Country (Q)'!BB119</f>
        <v>1181.1660000000002</v>
      </c>
      <c r="BC264" s="34">
        <f>+'Country (Q)'!BC119</f>
        <v>2034.739</v>
      </c>
      <c r="BD264" s="34">
        <f>+'Country (Q)'!BD119</f>
        <v>2085.9400000000005</v>
      </c>
      <c r="BE264" s="34">
        <f>+'Country (Q)'!BE119</f>
        <v>2678.6960000000004</v>
      </c>
      <c r="BF264" s="34">
        <f>+'Country (Q)'!BF119</f>
        <v>2831.692</v>
      </c>
      <c r="BG264" s="34">
        <f>+'Country (Q)'!BG119</f>
        <v>3222.4949999999999</v>
      </c>
      <c r="BH264" s="34">
        <f>+'Country (Q)'!BH119</f>
        <v>2104.8780000000002</v>
      </c>
      <c r="BI264" s="34">
        <f>+'Country (Q)'!BI119</f>
        <v>2433.2290000000003</v>
      </c>
      <c r="BJ264" s="34">
        <f>+'Country (Q)'!BJ119</f>
        <v>3239.4500000000003</v>
      </c>
      <c r="BK264" s="34">
        <f>+'Country (Q)'!BK119</f>
        <v>3788.1410000000005</v>
      </c>
      <c r="BL264" s="34">
        <f>+'Country (Q)'!BL119</f>
        <v>3114.9970000000003</v>
      </c>
      <c r="BM264" s="34">
        <f>+'Country (Q)'!BM119</f>
        <v>3874.6040000000003</v>
      </c>
      <c r="BN264" s="34">
        <f>+'Country (Q)'!BN119</f>
        <v>3692.4110000000001</v>
      </c>
      <c r="BO264" s="34">
        <f>+'Country (Q)'!BO119</f>
        <v>5277.1140000000005</v>
      </c>
      <c r="BP264" s="34">
        <f>+'Country (Q)'!BP119</f>
        <v>3636.9639999999999</v>
      </c>
      <c r="BQ264" s="34">
        <f>+'Country (Q)'!BQ119</f>
        <v>4024.9110000000001</v>
      </c>
      <c r="BR264" s="34">
        <f>+'Country (Q)'!BR119</f>
        <v>4401.1369999999997</v>
      </c>
      <c r="BS264" s="34">
        <f>+'Country (Q)'!BS119</f>
        <v>7731.6989999999996</v>
      </c>
      <c r="BT264" s="34">
        <f>+'Country (Q)'!BT119</f>
        <v>5160.4019999999991</v>
      </c>
    </row>
    <row r="265" spans="1:72">
      <c r="A265" s="253" t="s">
        <v>58</v>
      </c>
      <c r="B265" s="33"/>
      <c r="C265" s="34"/>
      <c r="D265" s="34"/>
      <c r="E265" s="34"/>
      <c r="F265" s="34"/>
      <c r="G265" s="254">
        <f>+G264/C264-1</f>
        <v>-8.4382695646911698E-2</v>
      </c>
      <c r="H265" s="254">
        <f t="shared" ref="H265" si="4455">+H264/D264-1</f>
        <v>0.27764204301100248</v>
      </c>
      <c r="I265" s="254">
        <f t="shared" ref="I265" si="4456">+I264/E264-1</f>
        <v>0.55692899179517985</v>
      </c>
      <c r="J265" s="254">
        <f t="shared" ref="J265" si="4457">+J264/F264-1</f>
        <v>0.32390549983362638</v>
      </c>
      <c r="K265" s="254">
        <f t="shared" ref="K265" si="4458">+K264/G264-1</f>
        <v>0.46481837848555951</v>
      </c>
      <c r="L265" s="254">
        <f t="shared" ref="L265" si="4459">+L264/H264-1</f>
        <v>0.2943621020301963</v>
      </c>
      <c r="M265" s="254">
        <f t="shared" ref="M265" si="4460">+M264/I264-1</f>
        <v>7.4280048284186995E-2</v>
      </c>
      <c r="N265" s="254">
        <f t="shared" ref="N265" si="4461">+N264/J264-1</f>
        <v>0.14933934149581707</v>
      </c>
      <c r="O265" s="254">
        <f t="shared" ref="O265" si="4462">+O264/K264-1</f>
        <v>4.6336468709862189E-4</v>
      </c>
      <c r="P265" s="254">
        <f t="shared" ref="P265" si="4463">+P264/L264-1</f>
        <v>-2.9129134194752715E-2</v>
      </c>
      <c r="Q265" s="254">
        <f t="shared" ref="Q265" si="4464">+Q264/M264-1</f>
        <v>-4.2203940768088533E-2</v>
      </c>
      <c r="R265" s="254">
        <f t="shared" ref="R265" si="4465">+R264/N264-1</f>
        <v>-1.2893331042400313E-2</v>
      </c>
      <c r="S265" s="254">
        <f t="shared" ref="S265" si="4466">+S264/O264-1</f>
        <v>6.6141994528932102E-3</v>
      </c>
      <c r="T265" s="254">
        <f t="shared" ref="T265" si="4467">+T264/P264-1</f>
        <v>0.1731063819929286</v>
      </c>
      <c r="U265" s="254">
        <f t="shared" ref="U265" si="4468">+U264/Q264-1</f>
        <v>0.37613104445744239</v>
      </c>
      <c r="V265" s="254">
        <f t="shared" ref="V265" si="4469">+V264/R264-1</f>
        <v>0.21721435911231191</v>
      </c>
      <c r="W265" s="254">
        <f t="shared" ref="W265" si="4470">+W264/S264-1</f>
        <v>0.12044976736170931</v>
      </c>
      <c r="X265" s="254">
        <f t="shared" ref="X265" si="4471">+X264/T264-1</f>
        <v>-0.11126237318259258</v>
      </c>
      <c r="Y265" s="254">
        <f t="shared" ref="Y265" si="4472">+Y264/U264-1</f>
        <v>-0.24222215185711127</v>
      </c>
      <c r="Z265" s="254">
        <f t="shared" ref="Z265" si="4473">+Z264/V264-1</f>
        <v>-0.25592260335356209</v>
      </c>
      <c r="AA265" s="254">
        <f t="shared" ref="AA265" si="4474">+AA264/W264-1</f>
        <v>-0.22588230951542387</v>
      </c>
      <c r="AB265" s="254">
        <f t="shared" ref="AB265" si="4475">+AB264/X264-1</f>
        <v>-0.20137680485173004</v>
      </c>
      <c r="AC265" s="254">
        <f t="shared" ref="AC265" si="4476">+AC264/Y264-1</f>
        <v>-0.18112988611781644</v>
      </c>
      <c r="AD265" s="254">
        <f t="shared" ref="AD265" si="4477">+AD264/Z264-1</f>
        <v>-0.19860904546318203</v>
      </c>
      <c r="AE265" s="254">
        <f t="shared" ref="AE265" si="4478">+AE264/AA264-1</f>
        <v>7.0131067353560006E-2</v>
      </c>
      <c r="AF265" s="254">
        <f t="shared" ref="AF265" si="4479">+AF264/AB264-1</f>
        <v>-8.2526036096663868E-2</v>
      </c>
      <c r="AG265" s="254">
        <f t="shared" ref="AG265" si="4480">+AG264/AC264-1</f>
        <v>-4.1600018841299602E-2</v>
      </c>
      <c r="AH265" s="254">
        <f t="shared" ref="AH265" si="4481">+AH264/AD264-1</f>
        <v>-0.11165251610248361</v>
      </c>
      <c r="AI265" s="254">
        <f t="shared" ref="AI265" si="4482">+AI264/AE264-1</f>
        <v>-0.14472511640687058</v>
      </c>
      <c r="AJ265" s="254">
        <f t="shared" ref="AJ265" si="4483">+AJ264/AF264-1</f>
        <v>1.5484951924626955E-3</v>
      </c>
      <c r="AK265" s="254">
        <f t="shared" ref="AK265" si="4484">+AK264/AG264-1</f>
        <v>0.13431273972350288</v>
      </c>
      <c r="AL265" s="254">
        <f t="shared" ref="AL265" si="4485">+AL264/AH264-1</f>
        <v>0.2789791272977149</v>
      </c>
      <c r="AM265" s="254">
        <f t="shared" ref="AM265" si="4486">+AM264/AI264-1</f>
        <v>-0.10279698268844628</v>
      </c>
      <c r="AN265" s="254">
        <f t="shared" ref="AN265" si="4487">+AN264/AJ264-1</f>
        <v>-0.1444781293880314</v>
      </c>
      <c r="AO265" s="254">
        <f t="shared" ref="AO265" si="4488">+AO264/AK264-1</f>
        <v>-0.12968148312635042</v>
      </c>
      <c r="AP265" s="254">
        <f t="shared" ref="AP265" si="4489">+AP264/AL264-1</f>
        <v>0.15891671353856252</v>
      </c>
      <c r="AQ265" s="254">
        <f t="shared" ref="AQ265" si="4490">+AQ264/AM264-1</f>
        <v>-6.4574819933274075E-3</v>
      </c>
      <c r="AR265" s="254">
        <f t="shared" ref="AR265" si="4491">+AR264/AN264-1</f>
        <v>-0.82006724473544501</v>
      </c>
      <c r="AS265" s="254">
        <f t="shared" ref="AS265" si="4492">+AS264/AO264-1</f>
        <v>-0.47661482868990346</v>
      </c>
      <c r="AT265" s="254">
        <f t="shared" ref="AT265" si="4493">+AT264/AP264-1</f>
        <v>-0.18939134448120387</v>
      </c>
      <c r="AU265" s="44"/>
      <c r="AV265" s="34"/>
      <c r="AW265" s="34"/>
      <c r="AX265" s="34"/>
      <c r="AY265" s="34"/>
      <c r="AZ265" s="254">
        <f t="shared" ref="AZ265" si="4494">+AZ264/AV264-1</f>
        <v>0.24200170461463522</v>
      </c>
      <c r="BA265" s="254">
        <f t="shared" ref="BA265" si="4495">+BA264/AW264-1</f>
        <v>5.3228019276160508</v>
      </c>
      <c r="BB265" s="254">
        <f t="shared" ref="BB265" si="4496">+BB264/AX264-1</f>
        <v>3.6813521300923853</v>
      </c>
      <c r="BC265" s="254">
        <f t="shared" ref="BC265" si="4497">+BC264/AY264-1</f>
        <v>1.5975634665516019</v>
      </c>
      <c r="BD265" s="254">
        <f t="shared" ref="BD265" si="4498">+BD264/AZ264-1</f>
        <v>3.0898538903746475</v>
      </c>
      <c r="BE265" s="254">
        <f t="shared" ref="BE265" si="4499">+BE264/BA264-1</f>
        <v>4.2082080875404895</v>
      </c>
      <c r="BF265" s="254">
        <f t="shared" ref="BF265" si="4500">+BF264/BB264-1</f>
        <v>1.3973700563680294</v>
      </c>
      <c r="BG265" s="254">
        <f t="shared" ref="BG265" si="4501">+BG264/BC264-1</f>
        <v>0.58373874978559903</v>
      </c>
      <c r="BH265" s="254">
        <f t="shared" ref="BH265" si="4502">+BH264/BD264-1</f>
        <v>9.0788805047123944E-3</v>
      </c>
      <c r="BI265" s="254">
        <f t="shared" ref="BI265" si="4503">+BI264/BE264-1</f>
        <v>-9.1636751613471623E-2</v>
      </c>
      <c r="BJ265" s="254">
        <f t="shared" ref="BJ265" si="4504">+BJ264/BF264-1</f>
        <v>0.14399800543279428</v>
      </c>
      <c r="BK265" s="254">
        <f t="shared" ref="BK265:BT265" si="4505">+BK264/BG264-1</f>
        <v>0.17553045078425278</v>
      </c>
      <c r="BL265" s="254">
        <f t="shared" si="4505"/>
        <v>0.47989432166614887</v>
      </c>
      <c r="BM265" s="254">
        <f t="shared" si="4505"/>
        <v>0.59237128934432381</v>
      </c>
      <c r="BN265" s="254">
        <f t="shared" si="4505"/>
        <v>0.13982651376005184</v>
      </c>
      <c r="BO265" s="254">
        <f t="shared" si="4505"/>
        <v>0.39306166269946119</v>
      </c>
      <c r="BP265" s="254">
        <f t="shared" si="4505"/>
        <v>0.16756581145985039</v>
      </c>
      <c r="BQ265" s="254">
        <f t="shared" si="4505"/>
        <v>3.8792867606599168E-2</v>
      </c>
      <c r="BR265" s="254">
        <f t="shared" si="4505"/>
        <v>0.19194125464364609</v>
      </c>
      <c r="BS265" s="254">
        <f t="shared" si="4505"/>
        <v>0.46513776279989383</v>
      </c>
      <c r="BT265" s="254">
        <f t="shared" si="4505"/>
        <v>0.41887629352393896</v>
      </c>
    </row>
    <row r="266" spans="1:72">
      <c r="A266" s="244" t="s">
        <v>364</v>
      </c>
      <c r="B266" s="34"/>
      <c r="C266" s="247">
        <f>+C264/C260</f>
        <v>0.3433294548616217</v>
      </c>
      <c r="D266" s="247">
        <f t="shared" ref="D266:AT266" si="4506">+D264/D260</f>
        <v>0.41955223079961579</v>
      </c>
      <c r="E266" s="247">
        <f t="shared" si="4506"/>
        <v>0.53287856633942132</v>
      </c>
      <c r="F266" s="247">
        <f t="shared" si="4506"/>
        <v>0.53060886686461184</v>
      </c>
      <c r="G266" s="247">
        <f t="shared" si="4506"/>
        <v>0.57054735113841726</v>
      </c>
      <c r="H266" s="247">
        <f t="shared" si="4506"/>
        <v>0.61097030090400162</v>
      </c>
      <c r="I266" s="247">
        <f t="shared" si="4506"/>
        <v>0.55183426130432334</v>
      </c>
      <c r="J266" s="247">
        <f t="shared" si="4506"/>
        <v>0.63073342066469495</v>
      </c>
      <c r="K266" s="247">
        <f t="shared" si="4506"/>
        <v>0.6186414838291312</v>
      </c>
      <c r="L266" s="247">
        <f t="shared" si="4506"/>
        <v>0.37143722392205597</v>
      </c>
      <c r="M266" s="247">
        <f t="shared" si="4506"/>
        <v>0.41577929042381151</v>
      </c>
      <c r="N266" s="247">
        <f t="shared" si="4506"/>
        <v>0.53205376593182963</v>
      </c>
      <c r="O266" s="247">
        <f t="shared" si="4506"/>
        <v>0.45139752379580239</v>
      </c>
      <c r="P266" s="247">
        <f t="shared" si="4506"/>
        <v>0.58990604714724981</v>
      </c>
      <c r="Q266" s="247">
        <f t="shared" si="4506"/>
        <v>0.5095251554791953</v>
      </c>
      <c r="R266" s="247">
        <f t="shared" si="4506"/>
        <v>0.51314998832736169</v>
      </c>
      <c r="S266" s="247">
        <f t="shared" si="4506"/>
        <v>0.42709911893786789</v>
      </c>
      <c r="T266" s="247">
        <f t="shared" si="4506"/>
        <v>0.54363572072226218</v>
      </c>
      <c r="U266" s="247">
        <f t="shared" si="4506"/>
        <v>0.52931215089425865</v>
      </c>
      <c r="V266" s="247">
        <f t="shared" si="4506"/>
        <v>0.52975560455793902</v>
      </c>
      <c r="W266" s="247">
        <f t="shared" si="4506"/>
        <v>0.46328443244545053</v>
      </c>
      <c r="X266" s="247">
        <f t="shared" si="4506"/>
        <v>0.52987609515021195</v>
      </c>
      <c r="Y266" s="247">
        <f t="shared" si="4506"/>
        <v>0.47991774892442679</v>
      </c>
      <c r="Z266" s="247">
        <f t="shared" si="4506"/>
        <v>0.50260530148941807</v>
      </c>
      <c r="AA266" s="247">
        <f t="shared" si="4506"/>
        <v>0.4330918896965692</v>
      </c>
      <c r="AB266" s="247">
        <f t="shared" si="4506"/>
        <v>0.44724660404388267</v>
      </c>
      <c r="AC266" s="247">
        <f t="shared" si="4506"/>
        <v>0.40287640655553125</v>
      </c>
      <c r="AD266" s="247">
        <f t="shared" si="4506"/>
        <v>0.39846746831477442</v>
      </c>
      <c r="AE266" s="247">
        <f t="shared" si="4506"/>
        <v>0.42257629474929564</v>
      </c>
      <c r="AF266" s="247">
        <f t="shared" si="4506"/>
        <v>0.43419034263913436</v>
      </c>
      <c r="AG266" s="247">
        <f t="shared" si="4506"/>
        <v>0.4319366888300577</v>
      </c>
      <c r="AH266" s="247">
        <f t="shared" si="4506"/>
        <v>0.42208304253641382</v>
      </c>
      <c r="AI266" s="247">
        <f t="shared" si="4506"/>
        <v>0.44978217527909103</v>
      </c>
      <c r="AJ266" s="247">
        <f t="shared" si="4506"/>
        <v>0.45916587811153425</v>
      </c>
      <c r="AK266" s="247">
        <f t="shared" si="4506"/>
        <v>0.47794375234048869</v>
      </c>
      <c r="AL266" s="247">
        <f t="shared" si="4506"/>
        <v>0.52170221605175016</v>
      </c>
      <c r="AM266" s="247">
        <f t="shared" si="4506"/>
        <v>0.44128593758007489</v>
      </c>
      <c r="AN266" s="247">
        <f t="shared" si="4506"/>
        <v>0.43000156941822143</v>
      </c>
      <c r="AO266" s="247">
        <f t="shared" si="4506"/>
        <v>0.45876676674771488</v>
      </c>
      <c r="AP266" s="247">
        <f t="shared" si="4506"/>
        <v>0.58270124247385258</v>
      </c>
      <c r="AQ266" s="247">
        <f t="shared" si="4506"/>
        <v>0.47718261807263074</v>
      </c>
      <c r="AR266" s="247">
        <f t="shared" si="4506"/>
        <v>0.48977625779725925</v>
      </c>
      <c r="AS266" s="247">
        <f t="shared" si="4506"/>
        <v>0.44159842341908739</v>
      </c>
      <c r="AT266" s="247">
        <f t="shared" si="4506"/>
        <v>0.41451017931878231</v>
      </c>
      <c r="AU266" s="44"/>
      <c r="AV266" s="247">
        <f t="shared" ref="AV266:BK266" si="4507">+AV264/AV260</f>
        <v>0.47718261807263074</v>
      </c>
      <c r="AW266" s="247">
        <f t="shared" si="4507"/>
        <v>0.48977625779725925</v>
      </c>
      <c r="AX266" s="247">
        <f t="shared" si="4507"/>
        <v>0.44159842341908739</v>
      </c>
      <c r="AY266" s="247">
        <f t="shared" si="4507"/>
        <v>0.41451017931878231</v>
      </c>
      <c r="AZ266" s="247">
        <f t="shared" si="4507"/>
        <v>0.43188161335338504</v>
      </c>
      <c r="BA266" s="247">
        <f t="shared" si="4507"/>
        <v>0.41965189067813763</v>
      </c>
      <c r="BB266" s="247">
        <f t="shared" si="4507"/>
        <v>0.36215888722160461</v>
      </c>
      <c r="BC266" s="247">
        <f t="shared" si="4507"/>
        <v>0.43884186100580791</v>
      </c>
      <c r="BD266" s="247">
        <f t="shared" si="4507"/>
        <v>0.44193082291326813</v>
      </c>
      <c r="BE266" s="247">
        <f t="shared" si="4507"/>
        <v>0.49844142620666665</v>
      </c>
      <c r="BF266" s="247">
        <f t="shared" si="4507"/>
        <v>0.39436509088235139</v>
      </c>
      <c r="BG266" s="247">
        <f t="shared" si="4507"/>
        <v>0.4394115625758489</v>
      </c>
      <c r="BH266" s="247">
        <f t="shared" si="4507"/>
        <v>0.4355155478751403</v>
      </c>
      <c r="BI266" s="247">
        <f t="shared" si="4507"/>
        <v>0.45818844856137098</v>
      </c>
      <c r="BJ266" s="247">
        <f t="shared" si="4507"/>
        <v>0.46165056125717963</v>
      </c>
      <c r="BK266" s="247">
        <f t="shared" si="4507"/>
        <v>0.43192891727158794</v>
      </c>
      <c r="BL266" s="247">
        <f t="shared" ref="BL266:BM266" si="4508">+BL264/BL260</f>
        <v>0.46656912891085289</v>
      </c>
      <c r="BM266" s="247">
        <f t="shared" si="4508"/>
        <v>0.44593424082265609</v>
      </c>
      <c r="BN266" s="247">
        <f t="shared" ref="BN266:BP266" si="4509">+BN264/BN260</f>
        <v>0.46854225978715419</v>
      </c>
      <c r="BO266" s="247">
        <f t="shared" si="4509"/>
        <v>0.48677772559889115</v>
      </c>
      <c r="BP266" s="247">
        <f t="shared" si="4509"/>
        <v>0.46603712803474928</v>
      </c>
      <c r="BQ266" s="247">
        <f t="shared" ref="BQ266:BR266" si="4510">+BQ264/BQ260</f>
        <v>0.49276905111762492</v>
      </c>
      <c r="BR266" s="247">
        <f t="shared" si="4510"/>
        <v>0.49550161362322448</v>
      </c>
      <c r="BS266" s="247">
        <f t="shared" ref="BS266:BT266" si="4511">+BS264/BS260</f>
        <v>0.52164956981126365</v>
      </c>
      <c r="BT266" s="247">
        <f t="shared" si="4511"/>
        <v>0.53250224051438177</v>
      </c>
    </row>
    <row r="267" spans="1:72">
      <c r="A267" s="244" t="s">
        <v>370</v>
      </c>
      <c r="B267" s="34"/>
      <c r="C267" s="247"/>
      <c r="D267" s="247"/>
      <c r="E267" s="247"/>
      <c r="F267" s="247"/>
      <c r="G267" s="248">
        <f t="shared" ref="G267" si="4512">+(G266-C266)*10000</f>
        <v>2272.1789627679555</v>
      </c>
      <c r="H267" s="248">
        <f t="shared" ref="H267" si="4513">+(H266-D266)*10000</f>
        <v>1914.1807010438583</v>
      </c>
      <c r="I267" s="248">
        <f t="shared" ref="I267" si="4514">+(I266-E266)*10000</f>
        <v>189.55694964902014</v>
      </c>
      <c r="J267" s="248">
        <f t="shared" ref="J267" si="4515">+(J266-F266)*10000</f>
        <v>1001.2455380008312</v>
      </c>
      <c r="K267" s="248">
        <f t="shared" ref="K267" si="4516">+(K266-G266)*10000</f>
        <v>480.9413269071394</v>
      </c>
      <c r="L267" s="248">
        <f t="shared" ref="L267" si="4517">+(L266-H266)*10000</f>
        <v>-2395.3307698194567</v>
      </c>
      <c r="M267" s="248">
        <f t="shared" ref="M267" si="4518">+(M266-I266)*10000</f>
        <v>-1360.5497088051184</v>
      </c>
      <c r="N267" s="248">
        <f t="shared" ref="N267" si="4519">+(N266-J266)*10000</f>
        <v>-986.79654732865333</v>
      </c>
      <c r="O267" s="248">
        <f t="shared" ref="O267" si="4520">+(O266-K266)*10000</f>
        <v>-1672.4396003332881</v>
      </c>
      <c r="P267" s="248">
        <f t="shared" ref="P267" si="4521">+(P266-L266)*10000</f>
        <v>2184.6882322519386</v>
      </c>
      <c r="Q267" s="248">
        <f t="shared" ref="Q267" si="4522">+(Q266-M266)*10000</f>
        <v>937.45865055383797</v>
      </c>
      <c r="R267" s="248">
        <f t="shared" ref="R267" si="4523">+(R266-N266)*10000</f>
        <v>-189.0377760446793</v>
      </c>
      <c r="S267" s="248">
        <f t="shared" ref="S267" si="4524">+(S266-O266)*10000</f>
        <v>-242.98404857934497</v>
      </c>
      <c r="T267" s="248">
        <f t="shared" ref="T267" si="4525">+(T266-P266)*10000</f>
        <v>-462.70326424987627</v>
      </c>
      <c r="U267" s="248">
        <f t="shared" ref="U267" si="4526">+(U266-Q266)*10000</f>
        <v>197.86995415063348</v>
      </c>
      <c r="V267" s="248">
        <f t="shared" ref="V267" si="4527">+(V266-R266)*10000</f>
        <v>166.05616230577326</v>
      </c>
      <c r="W267" s="248">
        <f t="shared" ref="W267" si="4528">+(W266-S266)*10000</f>
        <v>361.8531350758264</v>
      </c>
      <c r="X267" s="248">
        <f t="shared" ref="X267" si="4529">+(X266-T266)*10000</f>
        <v>-137.59625572050237</v>
      </c>
      <c r="Y267" s="248">
        <f t="shared" ref="Y267" si="4530">+(Y266-U266)*10000</f>
        <v>-493.94401969831858</v>
      </c>
      <c r="Z267" s="248">
        <f t="shared" ref="Z267" si="4531">+(Z266-V266)*10000</f>
        <v>-271.50303068520952</v>
      </c>
      <c r="AA267" s="248">
        <f t="shared" ref="AA267" si="4532">+(AA266-W266)*10000</f>
        <v>-301.92542748881334</v>
      </c>
      <c r="AB267" s="248">
        <f t="shared" ref="AB267" si="4533">+(AB266-X266)*10000</f>
        <v>-826.29491106329283</v>
      </c>
      <c r="AC267" s="248">
        <f t="shared" ref="AC267" si="4534">+(AC266-Y266)*10000</f>
        <v>-770.41342368895539</v>
      </c>
      <c r="AD267" s="248">
        <f t="shared" ref="AD267" si="4535">+(AD266-Z266)*10000</f>
        <v>-1041.3783317464365</v>
      </c>
      <c r="AE267" s="248">
        <f t="shared" ref="AE267" si="4536">+(AE266-AA266)*10000</f>
        <v>-105.15594947273554</v>
      </c>
      <c r="AF267" s="248">
        <f t="shared" ref="AF267" si="4537">+(AF266-AB266)*10000</f>
        <v>-130.56261404748304</v>
      </c>
      <c r="AG267" s="248">
        <f t="shared" ref="AG267" si="4538">+(AG266-AC266)*10000</f>
        <v>290.60282274526452</v>
      </c>
      <c r="AH267" s="248">
        <f t="shared" ref="AH267" si="4539">+(AH266-AD266)*10000</f>
        <v>236.155742216394</v>
      </c>
      <c r="AI267" s="248">
        <f t="shared" ref="AI267" si="4540">+(AI266-AE266)*10000</f>
        <v>272.05880529795388</v>
      </c>
      <c r="AJ267" s="248">
        <f t="shared" ref="AJ267" si="4541">+(AJ266-AF266)*10000</f>
        <v>249.75535472399889</v>
      </c>
      <c r="AK267" s="248">
        <f t="shared" ref="AK267" si="4542">+(AK266-AG266)*10000</f>
        <v>460.07063510430987</v>
      </c>
      <c r="AL267" s="248">
        <f t="shared" ref="AL267" si="4543">+(AL266-AH266)*10000</f>
        <v>996.19173515336331</v>
      </c>
      <c r="AM267" s="248">
        <f t="shared" ref="AM267" si="4544">+(AM266-AI266)*10000</f>
        <v>-84.962376990161403</v>
      </c>
      <c r="AN267" s="248">
        <f t="shared" ref="AN267" si="4545">+(AN266-AJ266)*10000</f>
        <v>-291.64308693312825</v>
      </c>
      <c r="AO267" s="248">
        <f t="shared" ref="AO267" si="4546">+(AO266-AK266)*10000</f>
        <v>-191.76985592773809</v>
      </c>
      <c r="AP267" s="248">
        <f t="shared" ref="AP267" si="4547">+(AP266-AL266)*10000</f>
        <v>609.99026422102418</v>
      </c>
      <c r="AQ267" s="248">
        <f t="shared" ref="AQ267" si="4548">+(AQ266-AM266)*10000</f>
        <v>358.96680492555845</v>
      </c>
      <c r="AR267" s="248">
        <f t="shared" ref="AR267" si="4549">+(AR266-AN266)*10000</f>
        <v>597.74688379037821</v>
      </c>
      <c r="AS267" s="248">
        <f t="shared" ref="AS267" si="4550">+(AS266-AO266)*10000</f>
        <v>-171.68343328627489</v>
      </c>
      <c r="AT267" s="248">
        <f t="shared" ref="AT267" si="4551">+(AT266-AP266)*10000</f>
        <v>-1681.9106315507026</v>
      </c>
      <c r="AU267" s="44"/>
      <c r="AV267" s="247"/>
      <c r="AW267" s="247"/>
      <c r="AX267" s="247"/>
      <c r="AY267" s="247"/>
      <c r="AZ267" s="248">
        <f t="shared" ref="AZ267" si="4552">+(AZ266-AV266)*10000</f>
        <v>-453.01004719245697</v>
      </c>
      <c r="BA267" s="248">
        <f t="shared" ref="BA267" si="4553">+(BA266-AW266)*10000</f>
        <v>-701.24367119121621</v>
      </c>
      <c r="BB267" s="248">
        <f t="shared" ref="BB267" si="4554">+(BB266-AX266)*10000</f>
        <v>-794.39536197482789</v>
      </c>
      <c r="BC267" s="248">
        <f t="shared" ref="BC267" si="4555">+(BC266-AY266)*10000</f>
        <v>243.31681687025596</v>
      </c>
      <c r="BD267" s="248">
        <f t="shared" ref="BD267" si="4556">+(BD266-AZ266)*10000</f>
        <v>100.49209559883087</v>
      </c>
      <c r="BE267" s="248">
        <f t="shared" ref="BE267" si="4557">+(BE266-BA266)*10000</f>
        <v>787.89535528529018</v>
      </c>
      <c r="BF267" s="248">
        <f t="shared" ref="BF267" si="4558">+(BF266-BB266)*10000</f>
        <v>322.0620366074678</v>
      </c>
      <c r="BG267" s="248">
        <f t="shared" ref="BG267" si="4559">+(BG266-BC266)*10000</f>
        <v>5.6970157004099242</v>
      </c>
      <c r="BH267" s="248">
        <f t="shared" ref="BH267" si="4560">+(BH266-BD266)*10000</f>
        <v>-64.152750381278324</v>
      </c>
      <c r="BI267" s="248">
        <f t="shared" ref="BI267" si="4561">+(BI266-BE266)*10000</f>
        <v>-402.52977645295675</v>
      </c>
      <c r="BJ267" s="248">
        <f t="shared" ref="BJ267" si="4562">+(BJ266-BF266)*10000</f>
        <v>672.85470374828242</v>
      </c>
      <c r="BK267" s="248">
        <f t="shared" ref="BK267:BT267" si="4563">+(BK266-BG266)*10000</f>
        <v>-74.8264530426096</v>
      </c>
      <c r="BL267" s="248">
        <f t="shared" si="4563"/>
        <v>310.53581035712597</v>
      </c>
      <c r="BM267" s="248">
        <f t="shared" si="4563"/>
        <v>-122.54207738714884</v>
      </c>
      <c r="BN267" s="248">
        <f t="shared" si="4563"/>
        <v>68.916985299745662</v>
      </c>
      <c r="BO267" s="248">
        <f t="shared" si="4563"/>
        <v>548.48808327303209</v>
      </c>
      <c r="BP267" s="248">
        <f t="shared" si="4563"/>
        <v>-5.3200087610361102</v>
      </c>
      <c r="BQ267" s="248">
        <f t="shared" si="4563"/>
        <v>468.34810294968833</v>
      </c>
      <c r="BR267" s="248">
        <f t="shared" si="4563"/>
        <v>269.59353836070289</v>
      </c>
      <c r="BS267" s="248">
        <f t="shared" si="4563"/>
        <v>348.71844212372491</v>
      </c>
      <c r="BT267" s="248">
        <f t="shared" si="4563"/>
        <v>664.65112479632489</v>
      </c>
    </row>
    <row r="268" spans="1:72">
      <c r="A268" s="34" t="s">
        <v>365</v>
      </c>
      <c r="B268" s="34"/>
      <c r="C268" s="34">
        <f t="shared" ref="C268:F268" si="4564">+C272-C264</f>
        <v>-500.27400000000011</v>
      </c>
      <c r="D268" s="34">
        <f t="shared" si="4564"/>
        <v>-491.92500000000007</v>
      </c>
      <c r="E268" s="34">
        <f t="shared" si="4564"/>
        <v>-461.00200000000001</v>
      </c>
      <c r="F268" s="34">
        <f t="shared" si="4564"/>
        <v>-552.74199999999996</v>
      </c>
      <c r="G268" s="34">
        <f>+G272-G264</f>
        <v>-453.673</v>
      </c>
      <c r="H268" s="34">
        <f t="shared" ref="H268:AT268" si="4565">+H272-H264</f>
        <v>-535.61800000000005</v>
      </c>
      <c r="I268" s="34">
        <f t="shared" si="4565"/>
        <v>-521.99099999999987</v>
      </c>
      <c r="J268" s="34">
        <f t="shared" si="4565"/>
        <v>-703.61099999999999</v>
      </c>
      <c r="K268" s="34">
        <f t="shared" si="4565"/>
        <v>-710.63700000000006</v>
      </c>
      <c r="L268" s="34">
        <f t="shared" si="4565"/>
        <v>-663.39300000000003</v>
      </c>
      <c r="M268" s="34">
        <f t="shared" si="4565"/>
        <v>-615.38499999999988</v>
      </c>
      <c r="N268" s="34">
        <f t="shared" si="4565"/>
        <v>-699.66</v>
      </c>
      <c r="O268" s="34">
        <f t="shared" si="4565"/>
        <v>-624.63099999999997</v>
      </c>
      <c r="P268" s="34">
        <f t="shared" si="4565"/>
        <v>-795.16600000000005</v>
      </c>
      <c r="Q268" s="34">
        <f t="shared" si="4565"/>
        <v>-734.15099999999995</v>
      </c>
      <c r="R268" s="34">
        <f t="shared" si="4565"/>
        <v>-841.21600000000012</v>
      </c>
      <c r="S268" s="34">
        <f t="shared" si="4565"/>
        <v>-765.52900000000011</v>
      </c>
      <c r="T268" s="34">
        <f t="shared" si="4565"/>
        <v>-918.51200000000006</v>
      </c>
      <c r="U268" s="34">
        <f t="shared" si="4565"/>
        <v>-929.90899999999999</v>
      </c>
      <c r="V268" s="34">
        <f t="shared" si="4565"/>
        <v>-870.85899999999992</v>
      </c>
      <c r="W268" s="34">
        <f t="shared" si="4565"/>
        <v>-857.38300000000004</v>
      </c>
      <c r="X268" s="34">
        <f t="shared" si="4565"/>
        <v>-805.27199999999982</v>
      </c>
      <c r="Y268" s="34">
        <f t="shared" si="4565"/>
        <v>-734.36799999999994</v>
      </c>
      <c r="Z268" s="34">
        <f t="shared" si="4565"/>
        <v>-904.26900000000012</v>
      </c>
      <c r="AA268" s="34">
        <f t="shared" si="4565"/>
        <v>-744.33899999999994</v>
      </c>
      <c r="AB268" s="34">
        <f t="shared" si="4565"/>
        <v>-820.72600000000011</v>
      </c>
      <c r="AC268" s="34">
        <f t="shared" si="4565"/>
        <v>-698.53800000000001</v>
      </c>
      <c r="AD268" s="34">
        <f t="shared" si="4565"/>
        <v>-945.98599999999999</v>
      </c>
      <c r="AE268" s="34">
        <f t="shared" si="4565"/>
        <v>-748.80899999999997</v>
      </c>
      <c r="AF268" s="34">
        <f t="shared" si="4565"/>
        <v>-720.6629999999999</v>
      </c>
      <c r="AG268" s="34">
        <f t="shared" si="4565"/>
        <v>-668.91499999999985</v>
      </c>
      <c r="AH268" s="34">
        <f t="shared" si="4565"/>
        <v>-626.572</v>
      </c>
      <c r="AI268" s="34">
        <f t="shared" si="4565"/>
        <v>-628.82100000000003</v>
      </c>
      <c r="AJ268" s="34">
        <f t="shared" si="4565"/>
        <v>-575.86299999999994</v>
      </c>
      <c r="AK268" s="34">
        <f t="shared" si="4565"/>
        <v>-594.96499999999992</v>
      </c>
      <c r="AL268" s="34">
        <f t="shared" si="4565"/>
        <v>-631.41599999999983</v>
      </c>
      <c r="AM268" s="34">
        <f t="shared" si="4565"/>
        <v>-681.81000000000006</v>
      </c>
      <c r="AN268" s="34">
        <f t="shared" si="4565"/>
        <v>-700.78200000000004</v>
      </c>
      <c r="AO268" s="34">
        <f t="shared" si="4565"/>
        <v>-709.44900000000007</v>
      </c>
      <c r="AP268" s="34">
        <f t="shared" si="4565"/>
        <v>-824.36799999999994</v>
      </c>
      <c r="AQ268" s="34">
        <f t="shared" si="4565"/>
        <v>-761.43799999999999</v>
      </c>
      <c r="AR268" s="34">
        <f t="shared" si="4565"/>
        <v>-427.87299999999999</v>
      </c>
      <c r="AS268" s="34">
        <f t="shared" si="4565"/>
        <v>-495.34400000000005</v>
      </c>
      <c r="AT268" s="34">
        <f t="shared" si="4565"/>
        <v>-806.68500000000006</v>
      </c>
      <c r="AU268" s="34"/>
      <c r="AV268" s="34">
        <f t="shared" ref="AV268:BK268" si="4566">+AV272-AV264</f>
        <v>-761.43799999999999</v>
      </c>
      <c r="AW268" s="34">
        <f t="shared" si="4566"/>
        <v>-427.87299999999999</v>
      </c>
      <c r="AX268" s="34">
        <f t="shared" si="4566"/>
        <v>-495.34400000000005</v>
      </c>
      <c r="AY268" s="34">
        <f t="shared" si="4566"/>
        <v>-806.68500000000006</v>
      </c>
      <c r="AZ268" s="34">
        <f t="shared" si="4566"/>
        <v>-733.85699999999997</v>
      </c>
      <c r="BA268" s="34">
        <f t="shared" si="4566"/>
        <v>-693.23900000000015</v>
      </c>
      <c r="BB268" s="34">
        <f t="shared" si="4566"/>
        <v>-1047.4310000000003</v>
      </c>
      <c r="BC268" s="34">
        <f t="shared" si="4566"/>
        <v>-1330.451</v>
      </c>
      <c r="BD268" s="34">
        <f t="shared" si="4566"/>
        <v>-1634.9410000000005</v>
      </c>
      <c r="BE268" s="34">
        <f t="shared" si="4566"/>
        <v>-1925.5980000000004</v>
      </c>
      <c r="BF268" s="34">
        <f t="shared" si="4566"/>
        <v>-1913.4549999999999</v>
      </c>
      <c r="BG268" s="34">
        <f t="shared" si="4566"/>
        <v>-2090.2049999999999</v>
      </c>
      <c r="BH268" s="34">
        <f t="shared" si="4566"/>
        <v>-1733.1330000000003</v>
      </c>
      <c r="BI268" s="34">
        <f t="shared" si="4566"/>
        <v>-2074.5710000000004</v>
      </c>
      <c r="BJ268" s="34">
        <f t="shared" si="4566"/>
        <v>-2666.4730000000004</v>
      </c>
      <c r="BK268" s="34">
        <f t="shared" si="4566"/>
        <v>-3250.2540000000008</v>
      </c>
      <c r="BL268" s="34">
        <f t="shared" ref="BL268:BM268" si="4567">+BL272-BL264</f>
        <v>-3076.8560000000002</v>
      </c>
      <c r="BM268" s="34">
        <f t="shared" si="4567"/>
        <v>-3324.1540000000005</v>
      </c>
      <c r="BN268" s="34">
        <f t="shared" ref="BN268:BP268" si="4568">+BN272-BN264</f>
        <v>-3106.5329999999999</v>
      </c>
      <c r="BO268" s="34">
        <f t="shared" si="4568"/>
        <v>-3624.1770000000006</v>
      </c>
      <c r="BP268" s="34">
        <f t="shared" si="4568"/>
        <v>-3252.5079999999998</v>
      </c>
      <c r="BQ268" s="34">
        <f t="shared" ref="BQ268:BR268" si="4569">+BQ272-BQ264</f>
        <v>-3413.8040000000001</v>
      </c>
      <c r="BR268" s="34">
        <f t="shared" si="4569"/>
        <v>-4073.3849999999998</v>
      </c>
      <c r="BS268" s="34">
        <f t="shared" ref="BS268:BT268" si="4570">+BS272-BS264</f>
        <v>-5156.7119999999995</v>
      </c>
      <c r="BT268" s="34">
        <f t="shared" si="4570"/>
        <v>-4750.0989999999993</v>
      </c>
    </row>
    <row r="269" spans="1:72">
      <c r="A269" s="253" t="s">
        <v>58</v>
      </c>
      <c r="B269" s="34"/>
      <c r="C269" s="34"/>
      <c r="D269" s="34"/>
      <c r="E269" s="34"/>
      <c r="F269" s="34"/>
      <c r="G269" s="254">
        <f>+G268/C268-1</f>
        <v>-9.3150953277604032E-2</v>
      </c>
      <c r="H269" s="254">
        <f t="shared" ref="H269" si="4571">+H268/D268-1</f>
        <v>8.8820450271891005E-2</v>
      </c>
      <c r="I269" s="254">
        <f t="shared" ref="I269" si="4572">+I268/E268-1</f>
        <v>0.13229660608847649</v>
      </c>
      <c r="J269" s="254">
        <f t="shared" ref="J269" si="4573">+J268/F268-1</f>
        <v>0.27294651030679784</v>
      </c>
      <c r="K269" s="254">
        <f t="shared" ref="K269" si="4574">+K268/G268-1</f>
        <v>0.56640796344503652</v>
      </c>
      <c r="L269" s="254">
        <f t="shared" ref="L269" si="4575">+L268/H268-1</f>
        <v>0.23855620983611447</v>
      </c>
      <c r="M269" s="254">
        <f t="shared" ref="M269" si="4576">+M268/I268-1</f>
        <v>0.17891879361904706</v>
      </c>
      <c r="N269" s="254">
        <f t="shared" ref="N269" si="4577">+N268/J268-1</f>
        <v>-5.6153186917202724E-3</v>
      </c>
      <c r="O269" s="254">
        <f t="shared" ref="O269" si="4578">+O268/K268-1</f>
        <v>-0.12102662822228516</v>
      </c>
      <c r="P269" s="254">
        <f t="shared" ref="P269" si="4579">+P268/L268-1</f>
        <v>0.1986348966600493</v>
      </c>
      <c r="Q269" s="254">
        <f t="shared" ref="Q269" si="4580">+Q268/M268-1</f>
        <v>0.19299462937835687</v>
      </c>
      <c r="R269" s="254">
        <f t="shared" ref="R269" si="4581">+R268/N268-1</f>
        <v>0.20232112740473962</v>
      </c>
      <c r="S269" s="254">
        <f t="shared" ref="S269" si="4582">+S268/O268-1</f>
        <v>0.22556997651413413</v>
      </c>
      <c r="T269" s="254">
        <f t="shared" ref="T269" si="4583">+T268/P268-1</f>
        <v>0.15511981146075149</v>
      </c>
      <c r="U269" s="254">
        <f t="shared" ref="U269" si="4584">+U268/Q268-1</f>
        <v>0.26664541763206762</v>
      </c>
      <c r="V269" s="254">
        <f t="shared" ref="V269" si="4585">+V268/R268-1</f>
        <v>3.5238274117467716E-2</v>
      </c>
      <c r="W269" s="254">
        <f t="shared" ref="W269" si="4586">+W268/S268-1</f>
        <v>0.11998761640643263</v>
      </c>
      <c r="X269" s="254">
        <f t="shared" ref="X269" si="4587">+X268/T268-1</f>
        <v>-0.12328635880641758</v>
      </c>
      <c r="Y269" s="254">
        <f t="shared" ref="Y269" si="4588">+Y268/U268-1</f>
        <v>-0.21027971554205849</v>
      </c>
      <c r="Z269" s="254">
        <f t="shared" ref="Z269" si="4589">+Z268/V268-1</f>
        <v>3.8364419498449376E-2</v>
      </c>
      <c r="AA269" s="254">
        <f t="shared" ref="AA269" si="4590">+AA268/W268-1</f>
        <v>-0.13184772732839356</v>
      </c>
      <c r="AB269" s="254">
        <f t="shared" ref="AB269" si="4591">+AB268/X268-1</f>
        <v>1.9191031105018297E-2</v>
      </c>
      <c r="AC269" s="254">
        <f t="shared" ref="AC269" si="4592">+AC268/Y268-1</f>
        <v>-4.8790252298575032E-2</v>
      </c>
      <c r="AD269" s="254">
        <f t="shared" ref="AD269" si="4593">+AD268/Z268-1</f>
        <v>4.6133396146500472E-2</v>
      </c>
      <c r="AE269" s="254">
        <f t="shared" ref="AE269" si="4594">+AE268/AA268-1</f>
        <v>6.0053282173848643E-3</v>
      </c>
      <c r="AF269" s="254">
        <f t="shared" ref="AF269" si="4595">+AF268/AB268-1</f>
        <v>-0.1219201048827504</v>
      </c>
      <c r="AG269" s="254">
        <f t="shared" ref="AG269" si="4596">+AG268/AC268-1</f>
        <v>-4.240714177324667E-2</v>
      </c>
      <c r="AH269" s="254">
        <f t="shared" ref="AH269" si="4597">+AH268/AD268-1</f>
        <v>-0.33765193142393224</v>
      </c>
      <c r="AI269" s="254">
        <f t="shared" ref="AI269" si="4598">+AI268/AE268-1</f>
        <v>-0.16023845867237163</v>
      </c>
      <c r="AJ269" s="254">
        <f t="shared" ref="AJ269" si="4599">+AJ268/AF268-1</f>
        <v>-0.2009260916683665</v>
      </c>
      <c r="AK269" s="254">
        <f t="shared" ref="AK269" si="4600">+AK268/AG268-1</f>
        <v>-0.1105521628308529</v>
      </c>
      <c r="AL269" s="254">
        <f t="shared" ref="AL269" si="4601">+AL268/AH268-1</f>
        <v>7.7309551017279432E-3</v>
      </c>
      <c r="AM269" s="254">
        <f t="shared" ref="AM269" si="4602">+AM268/AI268-1</f>
        <v>8.4267223899965327E-2</v>
      </c>
      <c r="AN269" s="254">
        <f t="shared" ref="AN269" si="4603">+AN268/AJ268-1</f>
        <v>0.21692485886400092</v>
      </c>
      <c r="AO269" s="254">
        <f t="shared" ref="AO269" si="4604">+AO268/AK268-1</f>
        <v>0.19242140293966892</v>
      </c>
      <c r="AP269" s="254">
        <f t="shared" ref="AP269" si="4605">+AP268/AL268-1</f>
        <v>0.30558617456637172</v>
      </c>
      <c r="AQ269" s="254">
        <f t="shared" ref="AQ269" si="4606">+AQ268/AM268-1</f>
        <v>0.11678913480295083</v>
      </c>
      <c r="AR269" s="254">
        <f t="shared" ref="AR269" si="4607">+AR268/AN268-1</f>
        <v>-0.38943494553227687</v>
      </c>
      <c r="AS269" s="254">
        <f t="shared" ref="AS269" si="4608">+AS268/AO268-1</f>
        <v>-0.30179054449297971</v>
      </c>
      <c r="AT269" s="254">
        <f t="shared" ref="AT269" si="4609">+AT268/AP268-1</f>
        <v>-2.145037167866759E-2</v>
      </c>
      <c r="AU269" s="44"/>
      <c r="AV269" s="34"/>
      <c r="AW269" s="34"/>
      <c r="AX269" s="34"/>
      <c r="AY269" s="34"/>
      <c r="AZ269" s="254">
        <f t="shared" ref="AZ269" si="4610">+AZ268/AV268-1</f>
        <v>-3.6222253157840889E-2</v>
      </c>
      <c r="BA269" s="254">
        <f t="shared" ref="BA269" si="4611">+BA268/AW268-1</f>
        <v>0.62019804942120715</v>
      </c>
      <c r="BB269" s="254">
        <f t="shared" ref="BB269" si="4612">+BB268/AX268-1</f>
        <v>1.114552714880972</v>
      </c>
      <c r="BC269" s="254">
        <f t="shared" ref="BC269" si="4613">+BC268/AY268-1</f>
        <v>0.64928193780719856</v>
      </c>
      <c r="BD269" s="254">
        <f t="shared" ref="BD269" si="4614">+BD268/AZ268-1</f>
        <v>1.2278740953619036</v>
      </c>
      <c r="BE269" s="254">
        <f t="shared" ref="BE269" si="4615">+BE268/BA268-1</f>
        <v>1.7776827327948945</v>
      </c>
      <c r="BF269" s="254">
        <f t="shared" ref="BF269" si="4616">+BF268/BB268-1</f>
        <v>0.82680768470667698</v>
      </c>
      <c r="BG269" s="254">
        <f t="shared" ref="BG269" si="4617">+BG268/BC268-1</f>
        <v>0.57104996726673884</v>
      </c>
      <c r="BH269" s="254">
        <f t="shared" ref="BH269" si="4618">+BH268/BD268-1</f>
        <v>6.0058436359476941E-2</v>
      </c>
      <c r="BI269" s="254">
        <f t="shared" ref="BI269" si="4619">+BI268/BE268-1</f>
        <v>7.7364538185020981E-2</v>
      </c>
      <c r="BJ269" s="254">
        <f t="shared" ref="BJ269" si="4620">+BJ268/BF268-1</f>
        <v>0.39353838998042834</v>
      </c>
      <c r="BK269" s="254">
        <f t="shared" ref="BK269:BT269" si="4621">+BK268/BG268-1</f>
        <v>0.55499293131534988</v>
      </c>
      <c r="BL269" s="254">
        <f t="shared" si="4621"/>
        <v>0.77531441614694296</v>
      </c>
      <c r="BM269" s="254">
        <f t="shared" si="4621"/>
        <v>0.602333205274729</v>
      </c>
      <c r="BN269" s="254">
        <f t="shared" si="4621"/>
        <v>0.16503448562951872</v>
      </c>
      <c r="BO269" s="254">
        <f t="shared" si="4621"/>
        <v>0.11504423961942667</v>
      </c>
      <c r="BP269" s="254">
        <f t="shared" si="4621"/>
        <v>5.7088144521550532E-2</v>
      </c>
      <c r="BQ269" s="254">
        <f t="shared" si="4621"/>
        <v>2.6969267970136102E-2</v>
      </c>
      <c r="BR269" s="254">
        <f t="shared" si="4621"/>
        <v>0.31123184591955089</v>
      </c>
      <c r="BS269" s="254">
        <f t="shared" si="4621"/>
        <v>0.42286428063529979</v>
      </c>
      <c r="BT269" s="254">
        <f t="shared" si="4621"/>
        <v>0.46044191128815037</v>
      </c>
    </row>
    <row r="270" spans="1:72">
      <c r="A270" s="244" t="s">
        <v>366</v>
      </c>
      <c r="B270" s="34"/>
      <c r="C270" s="247">
        <f>+C268/C260</f>
        <v>-0.39978679060727923</v>
      </c>
      <c r="D270" s="247">
        <f t="shared" ref="D270:AT270" si="4622">+D268/D260</f>
        <v>-0.47978406425405129</v>
      </c>
      <c r="E270" s="247">
        <f t="shared" si="4622"/>
        <v>-0.65954853311892137</v>
      </c>
      <c r="F270" s="247">
        <f t="shared" si="4622"/>
        <v>-0.4356755453018481</v>
      </c>
      <c r="G270" s="247">
        <f t="shared" si="4622"/>
        <v>-0.65800634113937451</v>
      </c>
      <c r="H270" s="247">
        <f t="shared" si="4622"/>
        <v>-0.59542485403910372</v>
      </c>
      <c r="I270" s="247">
        <f t="shared" si="4622"/>
        <v>-0.49672791497241769</v>
      </c>
      <c r="J270" s="247">
        <f t="shared" si="4622"/>
        <v>-0.49795224234240543</v>
      </c>
      <c r="K270" s="247">
        <f t="shared" si="4622"/>
        <v>-0.76295430242595252</v>
      </c>
      <c r="L270" s="247">
        <f t="shared" si="4622"/>
        <v>-0.34637952820041562</v>
      </c>
      <c r="M270" s="247">
        <f t="shared" si="4622"/>
        <v>-0.410713654059083</v>
      </c>
      <c r="N270" s="247">
        <f t="shared" si="4622"/>
        <v>-0.36341556403013869</v>
      </c>
      <c r="O270" s="247">
        <f t="shared" si="4622"/>
        <v>-0.48909496083362825</v>
      </c>
      <c r="P270" s="247">
        <f t="shared" si="4622"/>
        <v>-0.679164673727366</v>
      </c>
      <c r="Q270" s="247">
        <f t="shared" si="4622"/>
        <v>-0.62691312207689287</v>
      </c>
      <c r="R270" s="247">
        <f t="shared" si="4622"/>
        <v>-0.42692217902782154</v>
      </c>
      <c r="S270" s="247">
        <f t="shared" si="4622"/>
        <v>-0.56342712635083081</v>
      </c>
      <c r="T270" s="247">
        <f t="shared" si="4622"/>
        <v>-0.61629672571899785</v>
      </c>
      <c r="U270" s="247">
        <f t="shared" si="4622"/>
        <v>-0.59944433163474153</v>
      </c>
      <c r="V270" s="247">
        <f t="shared" si="4622"/>
        <v>-0.37484628168469675</v>
      </c>
      <c r="W270" s="247">
        <f t="shared" si="4622"/>
        <v>-0.61091053410486007</v>
      </c>
      <c r="X270" s="247">
        <f t="shared" si="4622"/>
        <v>-0.59257100723649059</v>
      </c>
      <c r="Y270" s="247">
        <f t="shared" si="4622"/>
        <v>-0.5664155838947087</v>
      </c>
      <c r="Z270" s="247">
        <f t="shared" si="4622"/>
        <v>-0.49629099905930346</v>
      </c>
      <c r="AA270" s="247">
        <f t="shared" si="4622"/>
        <v>-0.64047011812324461</v>
      </c>
      <c r="AB270" s="247">
        <f t="shared" si="4622"/>
        <v>-0.63830286966652516</v>
      </c>
      <c r="AC270" s="247">
        <f t="shared" si="4622"/>
        <v>-0.55233363089990295</v>
      </c>
      <c r="AD270" s="247">
        <f t="shared" si="4622"/>
        <v>-0.51362343894984708</v>
      </c>
      <c r="AE270" s="247">
        <f t="shared" si="4622"/>
        <v>-0.58747211933825449</v>
      </c>
      <c r="AF270" s="247">
        <f t="shared" si="4622"/>
        <v>-0.5930621253567443</v>
      </c>
      <c r="AG270" s="247">
        <f t="shared" si="4622"/>
        <v>-0.59167585841493864</v>
      </c>
      <c r="AH270" s="247">
        <f t="shared" si="4622"/>
        <v>-0.40565166780395778</v>
      </c>
      <c r="AI270" s="247">
        <f t="shared" si="4622"/>
        <v>-0.61395230312296789</v>
      </c>
      <c r="AJ270" s="247">
        <f t="shared" si="4622"/>
        <v>-0.50038537102062053</v>
      </c>
      <c r="AK270" s="247">
        <f t="shared" si="4622"/>
        <v>-0.51336731823570725</v>
      </c>
      <c r="AL270" s="247">
        <f t="shared" si="4622"/>
        <v>-0.39505647587770193</v>
      </c>
      <c r="AM270" s="247">
        <f t="shared" si="4622"/>
        <v>-0.72794419105211916</v>
      </c>
      <c r="AN270" s="247">
        <f t="shared" si="4622"/>
        <v>-0.66655760002663256</v>
      </c>
      <c r="AO270" s="247">
        <f t="shared" si="4622"/>
        <v>-0.6751416757469203</v>
      </c>
      <c r="AP270" s="247">
        <f t="shared" si="4622"/>
        <v>-0.49709084440585266</v>
      </c>
      <c r="AQ270" s="247">
        <f t="shared" si="4622"/>
        <v>-0.88480452536220089</v>
      </c>
      <c r="AR270" s="247">
        <f t="shared" si="4622"/>
        <v>-2.5762445509501215</v>
      </c>
      <c r="AS270" s="247">
        <f t="shared" si="4622"/>
        <v>-0.86695148268263789</v>
      </c>
      <c r="AT270" s="247">
        <f t="shared" si="4622"/>
        <v>-0.42687098858428285</v>
      </c>
      <c r="AU270" s="44"/>
      <c r="AV270" s="247">
        <f t="shared" ref="AV270:BK270" si="4623">+AV268/AV260</f>
        <v>-0.88480452536220089</v>
      </c>
      <c r="AW270" s="247">
        <f t="shared" si="4623"/>
        <v>-2.5762445509501215</v>
      </c>
      <c r="AX270" s="247">
        <f t="shared" si="4623"/>
        <v>-0.86695148268263789</v>
      </c>
      <c r="AY270" s="247">
        <f t="shared" si="4623"/>
        <v>-0.42687098858428285</v>
      </c>
      <c r="AZ270" s="247">
        <f t="shared" si="4623"/>
        <v>-0.6214155794008861</v>
      </c>
      <c r="BA270" s="247">
        <f t="shared" si="4623"/>
        <v>-0.56563603548326036</v>
      </c>
      <c r="BB270" s="247">
        <f t="shared" si="4623"/>
        <v>-0.32115421998382326</v>
      </c>
      <c r="BC270" s="247">
        <f t="shared" si="4623"/>
        <v>-0.28694471026359558</v>
      </c>
      <c r="BD270" s="247">
        <f t="shared" si="4623"/>
        <v>-0.34638140193133143</v>
      </c>
      <c r="BE270" s="247">
        <f t="shared" si="4623"/>
        <v>-0.35830785330649872</v>
      </c>
      <c r="BF270" s="247">
        <f t="shared" si="4623"/>
        <v>-0.2664837330381587</v>
      </c>
      <c r="BG270" s="247">
        <f t="shared" si="4623"/>
        <v>-0.28501525841121622</v>
      </c>
      <c r="BH270" s="247">
        <f t="shared" si="4623"/>
        <v>-0.35859863043629397</v>
      </c>
      <c r="BI270" s="247">
        <f t="shared" si="4623"/>
        <v>-0.39065146269439166</v>
      </c>
      <c r="BJ270" s="247">
        <f t="shared" si="4623"/>
        <v>-0.37999622066311123</v>
      </c>
      <c r="BK270" s="247">
        <f t="shared" si="4623"/>
        <v>-0.37059832014638522</v>
      </c>
      <c r="BL270" s="247">
        <f t="shared" ref="BL270:BM270" si="4624">+BL268/BL260</f>
        <v>-0.46085631020001983</v>
      </c>
      <c r="BM270" s="247">
        <f t="shared" si="4624"/>
        <v>-0.38258208848377684</v>
      </c>
      <c r="BN270" s="247">
        <f t="shared" ref="BN270:BP270" si="4625">+BN268/BN260</f>
        <v>-0.39419826014042519</v>
      </c>
      <c r="BO270" s="247">
        <f t="shared" si="4625"/>
        <v>-0.33430557634870361</v>
      </c>
      <c r="BP270" s="247">
        <f t="shared" si="4625"/>
        <v>-0.41677329971647953</v>
      </c>
      <c r="BQ270" s="247">
        <f t="shared" ref="BQ270:BR270" si="4626">+BQ268/BQ260</f>
        <v>-0.4179513429692116</v>
      </c>
      <c r="BR270" s="247">
        <f t="shared" si="4626"/>
        <v>-0.45860168415767066</v>
      </c>
      <c r="BS270" s="247">
        <f t="shared" ref="BS270:BT270" si="4627">+BS268/BS260</f>
        <v>-0.34791791512325831</v>
      </c>
      <c r="BT270" s="247">
        <f t="shared" si="4627"/>
        <v>-0.49016304546915618</v>
      </c>
    </row>
    <row r="271" spans="1:72">
      <c r="A271" s="244" t="s">
        <v>371</v>
      </c>
      <c r="B271" s="34"/>
      <c r="C271" s="247"/>
      <c r="D271" s="247"/>
      <c r="E271" s="247"/>
      <c r="F271" s="247"/>
      <c r="G271" s="248">
        <f t="shared" ref="G271" si="4628">+(G270-C270)*10000</f>
        <v>-2582.1955053209526</v>
      </c>
      <c r="H271" s="248">
        <f t="shared" ref="H271" si="4629">+(H270-D270)*10000</f>
        <v>-1156.4078978505243</v>
      </c>
      <c r="I271" s="248">
        <f t="shared" ref="I271" si="4630">+(I270-E270)*10000</f>
        <v>1628.2061814650367</v>
      </c>
      <c r="J271" s="248">
        <f t="shared" ref="J271" si="4631">+(J270-F270)*10000</f>
        <v>-622.76697040557326</v>
      </c>
      <c r="K271" s="248">
        <f t="shared" ref="K271" si="4632">+(K270-G270)*10000</f>
        <v>-1049.4796128657802</v>
      </c>
      <c r="L271" s="248">
        <f t="shared" ref="L271" si="4633">+(L270-H270)*10000</f>
        <v>2490.4532583868809</v>
      </c>
      <c r="M271" s="248">
        <f t="shared" ref="M271" si="4634">+(M270-I270)*10000</f>
        <v>860.14260913334692</v>
      </c>
      <c r="N271" s="248">
        <f t="shared" ref="N271" si="4635">+(N270-J270)*10000</f>
        <v>1345.3667831226674</v>
      </c>
      <c r="O271" s="248">
        <f t="shared" ref="O271" si="4636">+(O270-K270)*10000</f>
        <v>2738.5934159232429</v>
      </c>
      <c r="P271" s="248">
        <f t="shared" ref="P271" si="4637">+(P270-L270)*10000</f>
        <v>-3327.8514552695037</v>
      </c>
      <c r="Q271" s="248">
        <f t="shared" ref="Q271" si="4638">+(Q270-M270)*10000</f>
        <v>-2161.9946801780989</v>
      </c>
      <c r="R271" s="248">
        <f t="shared" ref="R271" si="4639">+(R270-N270)*10000</f>
        <v>-635.06614997682846</v>
      </c>
      <c r="S271" s="248">
        <f t="shared" ref="S271" si="4640">+(S270-O270)*10000</f>
        <v>-743.32165517202566</v>
      </c>
      <c r="T271" s="248">
        <f t="shared" ref="T271" si="4641">+(T270-P270)*10000</f>
        <v>628.67948008368148</v>
      </c>
      <c r="U271" s="248">
        <f t="shared" ref="U271" si="4642">+(U270-Q270)*10000</f>
        <v>274.68790442151334</v>
      </c>
      <c r="V271" s="248">
        <f t="shared" ref="V271" si="4643">+(V270-R270)*10000</f>
        <v>520.75897343124791</v>
      </c>
      <c r="W271" s="248">
        <f t="shared" ref="W271" si="4644">+(W270-S270)*10000</f>
        <v>-474.83407754029258</v>
      </c>
      <c r="X271" s="248">
        <f t="shared" ref="X271" si="4645">+(X270-T270)*10000</f>
        <v>237.25718482507264</v>
      </c>
      <c r="Y271" s="248">
        <f t="shared" ref="Y271" si="4646">+(Y270-U270)*10000</f>
        <v>330.28747740032838</v>
      </c>
      <c r="Z271" s="248">
        <f t="shared" ref="Z271" si="4647">+(Z270-V270)*10000</f>
        <v>-1214.4471737460672</v>
      </c>
      <c r="AA271" s="248">
        <f t="shared" ref="AA271" si="4648">+(AA270-W270)*10000</f>
        <v>-295.59584018384544</v>
      </c>
      <c r="AB271" s="248">
        <f t="shared" ref="AB271" si="4649">+(AB270-X270)*10000</f>
        <v>-457.31862430034573</v>
      </c>
      <c r="AC271" s="248">
        <f t="shared" ref="AC271" si="4650">+(AC270-Y270)*10000</f>
        <v>140.81952994805746</v>
      </c>
      <c r="AD271" s="248">
        <f t="shared" ref="AD271" si="4651">+(AD270-Z270)*10000</f>
        <v>-173.32439890543617</v>
      </c>
      <c r="AE271" s="248">
        <f t="shared" ref="AE271" si="4652">+(AE270-AA270)*10000</f>
        <v>529.97998784990114</v>
      </c>
      <c r="AF271" s="248">
        <f t="shared" ref="AF271" si="4653">+(AF270-AB270)*10000</f>
        <v>452.40744309780865</v>
      </c>
      <c r="AG271" s="248">
        <f t="shared" ref="AG271" si="4654">+(AG270-AC270)*10000</f>
        <v>-393.42227515035688</v>
      </c>
      <c r="AH271" s="248">
        <f t="shared" ref="AH271" si="4655">+(AH270-AD270)*10000</f>
        <v>1079.7177114588928</v>
      </c>
      <c r="AI271" s="248">
        <f t="shared" ref="AI271" si="4656">+(AI270-AE270)*10000</f>
        <v>-264.80183784713398</v>
      </c>
      <c r="AJ271" s="248">
        <f t="shared" ref="AJ271" si="4657">+(AJ270-AF270)*10000</f>
        <v>926.7675433612377</v>
      </c>
      <c r="AK271" s="248">
        <f t="shared" ref="AK271" si="4658">+(AK270-AG270)*10000</f>
        <v>783.08540179231386</v>
      </c>
      <c r="AL271" s="248">
        <f t="shared" ref="AL271" si="4659">+(AL270-AH270)*10000</f>
        <v>105.95191926255853</v>
      </c>
      <c r="AM271" s="248">
        <f t="shared" ref="AM271" si="4660">+(AM270-AI270)*10000</f>
        <v>-1139.9188792915127</v>
      </c>
      <c r="AN271" s="248">
        <f t="shared" ref="AN271" si="4661">+(AN270-AJ270)*10000</f>
        <v>-1661.7222900601203</v>
      </c>
      <c r="AO271" s="248">
        <f t="shared" ref="AO271" si="4662">+(AO270-AK270)*10000</f>
        <v>-1617.7435751121304</v>
      </c>
      <c r="AP271" s="248">
        <f t="shared" ref="AP271" si="4663">+(AP270-AL270)*10000</f>
        <v>-1020.3436852815073</v>
      </c>
      <c r="AQ271" s="248">
        <f t="shared" ref="AQ271" si="4664">+(AQ270-AM270)*10000</f>
        <v>-1568.6033431008173</v>
      </c>
      <c r="AR271" s="248">
        <f t="shared" ref="AR271" si="4665">+(AR270-AN270)*10000</f>
        <v>-19096.86950923489</v>
      </c>
      <c r="AS271" s="248">
        <f t="shared" ref="AS271" si="4666">+(AS270-AO270)*10000</f>
        <v>-1918.098069357176</v>
      </c>
      <c r="AT271" s="248">
        <f t="shared" ref="AT271" si="4667">+(AT270-AP270)*10000</f>
        <v>702.19855821569809</v>
      </c>
      <c r="AU271" s="44"/>
      <c r="AV271" s="247"/>
      <c r="AW271" s="247"/>
      <c r="AX271" s="247"/>
      <c r="AY271" s="247"/>
      <c r="AZ271" s="248">
        <f t="shared" ref="AZ271" si="4668">+(AZ270-AV270)*10000</f>
        <v>2633.8894596131481</v>
      </c>
      <c r="BA271" s="248">
        <f t="shared" ref="BA271" si="4669">+(BA270-AW270)*10000</f>
        <v>20106.08515466861</v>
      </c>
      <c r="BB271" s="248">
        <f t="shared" ref="BB271" si="4670">+(BB270-AX270)*10000</f>
        <v>5457.9726269881457</v>
      </c>
      <c r="BC271" s="248">
        <f t="shared" ref="BC271" si="4671">+(BC270-AY270)*10000</f>
        <v>1399.2627832068727</v>
      </c>
      <c r="BD271" s="248">
        <f t="shared" ref="BD271" si="4672">+(BD270-AZ270)*10000</f>
        <v>2750.3417746955465</v>
      </c>
      <c r="BE271" s="248">
        <f t="shared" ref="BE271" si="4673">+(BE270-BA270)*10000</f>
        <v>2073.2818217676163</v>
      </c>
      <c r="BF271" s="248">
        <f t="shared" ref="BF271" si="4674">+(BF270-BB270)*10000</f>
        <v>546.70486945664561</v>
      </c>
      <c r="BG271" s="248">
        <f t="shared" ref="BG271" si="4675">+(BG270-BC270)*10000</f>
        <v>19.294518523793602</v>
      </c>
      <c r="BH271" s="248">
        <f t="shared" ref="BH271" si="4676">+(BH270-BD270)*10000</f>
        <v>-122.1722850496254</v>
      </c>
      <c r="BI271" s="248">
        <f t="shared" ref="BI271" si="4677">+(BI270-BE270)*10000</f>
        <v>-323.43609387892934</v>
      </c>
      <c r="BJ271" s="248">
        <f t="shared" ref="BJ271" si="4678">+(BJ270-BF270)*10000</f>
        <v>-1135.1248762495252</v>
      </c>
      <c r="BK271" s="248">
        <f t="shared" ref="BK271:BT271" si="4679">+(BK270-BG270)*10000</f>
        <v>-855.83061735168997</v>
      </c>
      <c r="BL271" s="248">
        <f t="shared" si="4679"/>
        <v>-1022.5767976372586</v>
      </c>
      <c r="BM271" s="248">
        <f t="shared" si="4679"/>
        <v>80.693742106148221</v>
      </c>
      <c r="BN271" s="248">
        <f t="shared" si="4679"/>
        <v>-142.02039477313966</v>
      </c>
      <c r="BO271" s="248">
        <f t="shared" si="4679"/>
        <v>362.92743797681601</v>
      </c>
      <c r="BP271" s="248">
        <f t="shared" si="4679"/>
        <v>440.83010483540295</v>
      </c>
      <c r="BQ271" s="248">
        <f t="shared" si="4679"/>
        <v>-353.69254485434766</v>
      </c>
      <c r="BR271" s="248">
        <f t="shared" si="4679"/>
        <v>-644.0342401724547</v>
      </c>
      <c r="BS271" s="248">
        <f t="shared" si="4679"/>
        <v>-136.12338774554701</v>
      </c>
      <c r="BT271" s="248">
        <f t="shared" si="4679"/>
        <v>-733.89745752676652</v>
      </c>
    </row>
    <row r="272" spans="1:72">
      <c r="A272" s="249" t="s">
        <v>47</v>
      </c>
      <c r="B272" s="249"/>
      <c r="C272" s="34">
        <f>+'Country (Q)'!C120</f>
        <v>-70.647999999999996</v>
      </c>
      <c r="D272" s="34">
        <f>+'Country (Q)'!D120</f>
        <v>-61.756</v>
      </c>
      <c r="E272" s="34">
        <f>+'Country (Q)'!E120</f>
        <v>-88.537999999999997</v>
      </c>
      <c r="F272" s="34">
        <f>+'Country (Q)'!F120</f>
        <v>120.44199999999999</v>
      </c>
      <c r="G272" s="34">
        <f>+'Country (Q)'!G120</f>
        <v>-60.3</v>
      </c>
      <c r="H272" s="34">
        <f>+'Country (Q)'!H120</f>
        <v>13.984</v>
      </c>
      <c r="I272" s="34">
        <f>+'Country (Q)'!I120</f>
        <v>57.908999999999999</v>
      </c>
      <c r="J272" s="34">
        <f>+'Country (Q)'!J120</f>
        <v>187.62100000000001</v>
      </c>
      <c r="K272" s="34">
        <f>+'Country (Q)'!K120</f>
        <v>-134.417</v>
      </c>
      <c r="L272" s="34">
        <f>+'Country (Q)'!L120</f>
        <v>47.991</v>
      </c>
      <c r="M272" s="34">
        <f>+'Country (Q)'!M120</f>
        <v>7.59</v>
      </c>
      <c r="N272" s="34">
        <f>+'Country (Q)'!N120</f>
        <v>324.66800000000001</v>
      </c>
      <c r="O272" s="34">
        <f>+'Country (Q)'!O120</f>
        <v>-48.143999999999998</v>
      </c>
      <c r="P272" s="34">
        <f>+'Country (Q)'!P120</f>
        <v>-104.504</v>
      </c>
      <c r="Q272" s="34">
        <f>+'Country (Q)'!Q120</f>
        <v>-137.46799999999999</v>
      </c>
      <c r="R272" s="34">
        <f>+'Country (Q)'!R120</f>
        <v>169.905</v>
      </c>
      <c r="S272" s="34">
        <f>+'Country (Q)'!S120</f>
        <v>-185.22900000000001</v>
      </c>
      <c r="T272" s="34">
        <f>+'Country (Q)'!T120</f>
        <v>-108.292</v>
      </c>
      <c r="U272" s="34">
        <f>+'Country (Q)'!U120</f>
        <v>-108.795</v>
      </c>
      <c r="V272" s="34">
        <f>+'Country (Q)'!V120</f>
        <v>359.892</v>
      </c>
      <c r="W272" s="34">
        <f>+'Country (Q)'!W120</f>
        <v>-207.18600000000001</v>
      </c>
      <c r="X272" s="34">
        <f>+'Country (Q)'!X120</f>
        <v>-85.198999999999998</v>
      </c>
      <c r="Y272" s="34">
        <f>+'Country (Q)'!Y120</f>
        <v>-112.146</v>
      </c>
      <c r="Z272" s="34">
        <f>+'Country (Q)'!Z120</f>
        <v>11.505000000000001</v>
      </c>
      <c r="AA272" s="34">
        <f>+'Country (Q)'!AA120</f>
        <v>-241.01</v>
      </c>
      <c r="AB272" s="34">
        <f>+'Country (Q)'!AB120</f>
        <v>-245.65899999999999</v>
      </c>
      <c r="AC272" s="34">
        <f>+'Country (Q)'!AC120</f>
        <v>-189.01900000000001</v>
      </c>
      <c r="AD272" s="34">
        <f>+'Country (Q)'!AD120</f>
        <v>-212.09299999999999</v>
      </c>
      <c r="AE272" s="34">
        <f>+'Country (Q)'!AE120</f>
        <v>-210.18100000000001</v>
      </c>
      <c r="AF272" s="34">
        <f>+'Country (Q)'!AF120</f>
        <v>-193.054</v>
      </c>
      <c r="AG272" s="34">
        <f>+'Country (Q)'!AG120</f>
        <v>-180.59200000000001</v>
      </c>
      <c r="AH272" s="34">
        <f>+'Country (Q)'!AH120</f>
        <v>25.38</v>
      </c>
      <c r="AI272" s="34">
        <f>+'Country (Q)'!AI120</f>
        <v>-168.14599999999999</v>
      </c>
      <c r="AJ272" s="34">
        <f>+'Country (Q)'!AJ120</f>
        <v>-47.436999999999998</v>
      </c>
      <c r="AK272" s="34">
        <f>+'Country (Q)'!AK120</f>
        <v>-41.054000000000002</v>
      </c>
      <c r="AL272" s="34">
        <f>+'Country (Q)'!AL120</f>
        <v>202.417</v>
      </c>
      <c r="AM272" s="34">
        <f>+'Country (Q)'!AM120</f>
        <v>-268.49099999999999</v>
      </c>
      <c r="AN272" s="34">
        <f>+'Country (Q)'!AN120</f>
        <v>-248.702</v>
      </c>
      <c r="AO272" s="34">
        <f>+'Country (Q)'!AO120</f>
        <v>-227.37</v>
      </c>
      <c r="AP272" s="34">
        <f>+'Country (Q)'!AP120</f>
        <v>141.97499999999999</v>
      </c>
      <c r="AQ272" s="34">
        <f>+'Country (Q)'!AQ120</f>
        <v>-350.78800000000001</v>
      </c>
      <c r="AR272" s="34">
        <f>+'Country (Q)'!AR120</f>
        <v>-346.529</v>
      </c>
      <c r="AS272" s="34">
        <f>+'Country (Q)'!AS120</f>
        <v>-243.03100000000001</v>
      </c>
      <c r="AT272" s="34">
        <f>+'Country (Q)'!AT120</f>
        <v>-23.359000000000002</v>
      </c>
      <c r="AU272" s="44"/>
      <c r="AV272" s="34">
        <f>+'Country (Q)'!AV120</f>
        <v>-350.78800000000001</v>
      </c>
      <c r="AW272" s="34">
        <f>+'Country (Q)'!AW120</f>
        <v>-346.529</v>
      </c>
      <c r="AX272" s="34">
        <f>+'Country (Q)'!AX120</f>
        <v>-243.03100000000001</v>
      </c>
      <c r="AY272" s="34">
        <f>+'Country (Q)'!AY120</f>
        <v>-23.359000000000002</v>
      </c>
      <c r="AZ272" s="34">
        <f>+'Country (Q)'!AZ120</f>
        <v>-223.82900000000001</v>
      </c>
      <c r="BA272" s="34">
        <f>+'Country (Q)'!BA120</f>
        <v>-178.917</v>
      </c>
      <c r="BB272" s="34">
        <f>+'Country (Q)'!BB120</f>
        <v>133.73499999999999</v>
      </c>
      <c r="BC272" s="34">
        <f>+'Country (Q)'!BC120</f>
        <v>704.28800000000001</v>
      </c>
      <c r="BD272" s="34">
        <f>+'Country (Q)'!BD120</f>
        <v>450.99900000000002</v>
      </c>
      <c r="BE272" s="34">
        <f>+'Country (Q)'!BE120</f>
        <v>753.09799999999996</v>
      </c>
      <c r="BF272" s="34">
        <f>+'Country (Q)'!BF120</f>
        <v>918.23699999999997</v>
      </c>
      <c r="BG272" s="34">
        <f>+'Country (Q)'!BG120</f>
        <v>1132.29</v>
      </c>
      <c r="BH272" s="34">
        <f>+'Country (Q)'!BH120</f>
        <v>371.745</v>
      </c>
      <c r="BI272" s="34">
        <f>+'Country (Q)'!BI120</f>
        <v>358.65800000000002</v>
      </c>
      <c r="BJ272" s="34">
        <f>+'Country (Q)'!BJ120</f>
        <v>572.97699999999998</v>
      </c>
      <c r="BK272" s="34">
        <f>+'Country (Q)'!BK120</f>
        <v>537.88699999999994</v>
      </c>
      <c r="BL272" s="34">
        <f>+'Country (Q)'!BL120</f>
        <v>38.140999999999998</v>
      </c>
      <c r="BM272" s="34">
        <f>+'Country (Q)'!BM120</f>
        <v>550.45000000000005</v>
      </c>
      <c r="BN272" s="34">
        <f>+'Country (Q)'!BN120</f>
        <v>585.87800000000004</v>
      </c>
      <c r="BO272" s="34">
        <f>+'Country (Q)'!BO120</f>
        <v>1652.9369999999999</v>
      </c>
      <c r="BP272" s="34">
        <f>+'Country (Q)'!BP120</f>
        <v>384.45600000000002</v>
      </c>
      <c r="BQ272" s="34">
        <f>+'Country (Q)'!BQ120</f>
        <v>611.10699999999997</v>
      </c>
      <c r="BR272" s="34">
        <f>+'Country (Q)'!BR120</f>
        <v>327.75200000000001</v>
      </c>
      <c r="BS272" s="34">
        <f>+'Country (Q)'!BS120</f>
        <v>2574.9870000000001</v>
      </c>
      <c r="BT272" s="34">
        <f>+'Country (Q)'!BT120</f>
        <v>410.303</v>
      </c>
    </row>
    <row r="273" spans="1:72">
      <c r="A273" s="253" t="s">
        <v>58</v>
      </c>
      <c r="B273" s="33"/>
      <c r="C273" s="34"/>
      <c r="D273" s="34"/>
      <c r="E273" s="34"/>
      <c r="F273" s="34"/>
      <c r="G273" s="254">
        <f>+G272/C272-1</f>
        <v>-0.1464726531536632</v>
      </c>
      <c r="H273" s="254">
        <f t="shared" ref="H273" si="4680">+H272/D272-1</f>
        <v>-1.2264395362393938</v>
      </c>
      <c r="I273" s="254">
        <f t="shared" ref="I273" si="4681">+I272/E272-1</f>
        <v>-1.6540581445255145</v>
      </c>
      <c r="J273" s="254">
        <f t="shared" ref="J273" si="4682">+J272/F272-1</f>
        <v>0.55777054515866564</v>
      </c>
      <c r="K273" s="254">
        <f t="shared" ref="K273" si="4683">+K272/G272-1</f>
        <v>1.2291376451077944</v>
      </c>
      <c r="L273" s="254">
        <f t="shared" ref="L273" si="4684">+L272/H272-1</f>
        <v>2.4318506864988558</v>
      </c>
      <c r="M273" s="254">
        <f t="shared" ref="M273" si="4685">+M272/I272-1</f>
        <v>-0.86893229031756725</v>
      </c>
      <c r="N273" s="254">
        <f t="shared" ref="N273" si="4686">+N272/J272-1</f>
        <v>0.73044595221217246</v>
      </c>
      <c r="O273" s="254">
        <f t="shared" ref="O273" si="4687">+O272/K272-1</f>
        <v>-0.64183101839797052</v>
      </c>
      <c r="P273" s="254">
        <f t="shared" ref="P273" si="4688">+P272/L272-1</f>
        <v>-3.1775749619720366</v>
      </c>
      <c r="Q273" s="254">
        <f t="shared" ref="Q273" si="4689">+Q272/M272-1</f>
        <v>-19.111725955204214</v>
      </c>
      <c r="R273" s="254">
        <f t="shared" ref="R273" si="4690">+R272/N272-1</f>
        <v>-0.47668079391871077</v>
      </c>
      <c r="S273" s="254">
        <f t="shared" ref="S273" si="4691">+S272/O272-1</f>
        <v>2.847395314057827</v>
      </c>
      <c r="T273" s="254">
        <f t="shared" ref="T273" si="4692">+T272/P272-1</f>
        <v>3.6247416366837593E-2</v>
      </c>
      <c r="U273" s="254">
        <f t="shared" ref="U273" si="4693">+U272/Q272-1</f>
        <v>-0.20857945121773791</v>
      </c>
      <c r="V273" s="254">
        <f t="shared" ref="V273" si="4694">+V272/R272-1</f>
        <v>1.1181954621700361</v>
      </c>
      <c r="W273" s="254">
        <f t="shared" ref="W273" si="4695">+W272/S272-1</f>
        <v>0.11853975349432311</v>
      </c>
      <c r="X273" s="254">
        <f t="shared" ref="X273" si="4696">+X272/T272-1</f>
        <v>-0.21324751597532599</v>
      </c>
      <c r="Y273" s="254">
        <f t="shared" ref="Y273" si="4697">+Y272/U272-1</f>
        <v>3.0801047842272222E-2</v>
      </c>
      <c r="Z273" s="254">
        <f t="shared" ref="Z273" si="4698">+Z272/V272-1</f>
        <v>-0.96803207628955357</v>
      </c>
      <c r="AA273" s="254">
        <f t="shared" ref="AA273" si="4699">+AA272/W272-1</f>
        <v>0.16325427393742808</v>
      </c>
      <c r="AB273" s="254">
        <f t="shared" ref="AB273" si="4700">+AB272/X272-1</f>
        <v>1.8833554384441134</v>
      </c>
      <c r="AC273" s="254">
        <f t="shared" ref="AC273" si="4701">+AC272/Y272-1</f>
        <v>0.68547250905070189</v>
      </c>
      <c r="AD273" s="254">
        <f t="shared" ref="AD273" si="4702">+AD272/Z272-1</f>
        <v>-19.434854411125595</v>
      </c>
      <c r="AE273" s="254">
        <f t="shared" ref="AE273" si="4703">+AE272/AA272-1</f>
        <v>-0.12791585411393713</v>
      </c>
      <c r="AF273" s="254">
        <f t="shared" ref="AF273" si="4704">+AF272/AB272-1</f>
        <v>-0.21413829739598378</v>
      </c>
      <c r="AG273" s="254">
        <f t="shared" ref="AG273" si="4705">+AG272/AC272-1</f>
        <v>-4.4582819716536437E-2</v>
      </c>
      <c r="AH273" s="254">
        <f t="shared" ref="AH273" si="4706">+AH272/AD272-1</f>
        <v>-1.1196644868053165</v>
      </c>
      <c r="AI273" s="254">
        <f t="shared" ref="AI273" si="4707">+AI272/AE272-1</f>
        <v>-0.19999429063521457</v>
      </c>
      <c r="AJ273" s="254">
        <f t="shared" ref="AJ273" si="4708">+AJ272/AF272-1</f>
        <v>-0.75428118557502044</v>
      </c>
      <c r="AK273" s="254">
        <f t="shared" ref="AK273" si="4709">+AK272/AG272-1</f>
        <v>-0.77266988570922301</v>
      </c>
      <c r="AL273" s="254">
        <f t="shared" ref="AL273" si="4710">+AL272/AH272-1</f>
        <v>6.9754531126871555</v>
      </c>
      <c r="AM273" s="254">
        <f t="shared" ref="AM273" si="4711">+AM272/AI272-1</f>
        <v>0.59677304247499197</v>
      </c>
      <c r="AN273" s="254">
        <f t="shared" ref="AN273" si="4712">+AN272/AJ272-1</f>
        <v>4.2427851676961028</v>
      </c>
      <c r="AO273" s="254">
        <f t="shared" ref="AO273" si="4713">+AO272/AK272-1</f>
        <v>4.5383153894870167</v>
      </c>
      <c r="AP273" s="254">
        <f t="shared" ref="AP273" si="4714">+AP272/AL272-1</f>
        <v>-0.29860140205615149</v>
      </c>
      <c r="AQ273" s="254">
        <f t="shared" ref="AQ273" si="4715">+AQ272/AM272-1</f>
        <v>0.30651679199675241</v>
      </c>
      <c r="AR273" s="254">
        <f t="shared" ref="AR273" si="4716">+AR272/AN272-1</f>
        <v>0.39335027462585748</v>
      </c>
      <c r="AS273" s="254">
        <f t="shared" ref="AS273" si="4717">+AS272/AO272-1</f>
        <v>6.8878919822316087E-2</v>
      </c>
      <c r="AT273" s="254">
        <f t="shared" ref="AT273" si="4718">+AT272/AP272-1</f>
        <v>-1.1645289663673182</v>
      </c>
      <c r="AU273" s="44"/>
      <c r="AV273" s="34"/>
      <c r="AW273" s="34"/>
      <c r="AX273" s="34"/>
      <c r="AY273" s="34"/>
      <c r="AZ273" s="254">
        <f t="shared" ref="AZ273" si="4719">+AZ272/AV272-1</f>
        <v>-0.36192515137347914</v>
      </c>
      <c r="BA273" s="254">
        <f t="shared" ref="BA273" si="4720">+BA272/AW272-1</f>
        <v>-0.48368823388518711</v>
      </c>
      <c r="BB273" s="254">
        <f t="shared" ref="BB273" si="4721">+BB272/AX272-1</f>
        <v>-1.5502795939612641</v>
      </c>
      <c r="BC273" s="254">
        <f t="shared" ref="BC273" si="4722">+BC272/AY272-1</f>
        <v>-31.150605762232971</v>
      </c>
      <c r="BD273" s="254">
        <f t="shared" ref="BD273" si="4723">+BD272/AZ272-1</f>
        <v>-3.014926573410952</v>
      </c>
      <c r="BE273" s="254">
        <f t="shared" ref="BE273" si="4724">+BE272/BA272-1</f>
        <v>-5.2092031500639955</v>
      </c>
      <c r="BF273" s="254">
        <f t="shared" ref="BF273" si="4725">+BF272/BB272-1</f>
        <v>5.8660933936516253</v>
      </c>
      <c r="BG273" s="254">
        <f t="shared" ref="BG273" si="4726">+BG272/BC272-1</f>
        <v>0.60770877822708891</v>
      </c>
      <c r="BH273" s="254">
        <f t="shared" ref="BH273" si="4727">+BH272/BD272-1</f>
        <v>-0.17572987966713893</v>
      </c>
      <c r="BI273" s="254">
        <f t="shared" ref="BI273" si="4728">+BI272/BE272-1</f>
        <v>-0.52375653633391672</v>
      </c>
      <c r="BJ273" s="254">
        <f t="shared" ref="BJ273" si="4729">+BJ272/BF272-1</f>
        <v>-0.37600314515751376</v>
      </c>
      <c r="BK273" s="254">
        <f t="shared" ref="BK273:BT273" si="4730">+BK272/BG272-1</f>
        <v>-0.52495650407581107</v>
      </c>
      <c r="BL273" s="254">
        <f t="shared" si="4730"/>
        <v>-0.89740009953059219</v>
      </c>
      <c r="BM273" s="254">
        <f t="shared" si="4730"/>
        <v>0.53474898092333101</v>
      </c>
      <c r="BN273" s="254">
        <f t="shared" si="4730"/>
        <v>2.2515737979011519E-2</v>
      </c>
      <c r="BO273" s="254">
        <f t="shared" si="4730"/>
        <v>2.0730190541879616</v>
      </c>
      <c r="BP273" s="254">
        <f t="shared" si="4730"/>
        <v>9.0798615662934914</v>
      </c>
      <c r="BQ273" s="254">
        <f t="shared" si="4730"/>
        <v>0.11019529475883361</v>
      </c>
      <c r="BR273" s="254">
        <f t="shared" si="4730"/>
        <v>-0.44057977940799964</v>
      </c>
      <c r="BS273" s="254">
        <f t="shared" si="4730"/>
        <v>0.55782525286807672</v>
      </c>
      <c r="BT273" s="254">
        <f t="shared" si="4730"/>
        <v>6.7230060136920677E-2</v>
      </c>
    </row>
    <row r="274" spans="1:72">
      <c r="A274" s="244" t="s">
        <v>367</v>
      </c>
      <c r="B274" s="34"/>
      <c r="C274" s="247">
        <f>+C272/C260</f>
        <v>-5.6457335745657491E-2</v>
      </c>
      <c r="D274" s="247">
        <f t="shared" ref="D274:AT274" si="4731">+D272/D260</f>
        <v>-6.0231833454435509E-2</v>
      </c>
      <c r="E274" s="247">
        <f t="shared" si="4731"/>
        <v>-0.12666996677949999</v>
      </c>
      <c r="F274" s="247">
        <f t="shared" si="4731"/>
        <v>9.4933321562763795E-2</v>
      </c>
      <c r="G274" s="247">
        <f t="shared" si="4731"/>
        <v>-8.7458990000957262E-2</v>
      </c>
      <c r="H274" s="247">
        <f t="shared" si="4731"/>
        <v>1.5545446864897793E-2</v>
      </c>
      <c r="I274" s="247">
        <f t="shared" si="4731"/>
        <v>5.5106346331905615E-2</v>
      </c>
      <c r="J274" s="247">
        <f t="shared" si="4731"/>
        <v>0.13278117832228953</v>
      </c>
      <c r="K274" s="247">
        <f t="shared" si="4731"/>
        <v>-0.14431281859682124</v>
      </c>
      <c r="L274" s="247">
        <f t="shared" si="4731"/>
        <v>2.5057695721640332E-2</v>
      </c>
      <c r="M274" s="247">
        <f t="shared" si="4731"/>
        <v>5.065636364728488E-3</v>
      </c>
      <c r="N274" s="247">
        <f t="shared" si="4731"/>
        <v>0.16863820190169093</v>
      </c>
      <c r="O274" s="247">
        <f t="shared" si="4731"/>
        <v>-3.7697437037825854E-2</v>
      </c>
      <c r="P274" s="247">
        <f t="shared" si="4731"/>
        <v>-8.9258626580116171E-2</v>
      </c>
      <c r="Q274" s="247">
        <f t="shared" si="4731"/>
        <v>-0.11738796659769762</v>
      </c>
      <c r="R274" s="247">
        <f t="shared" si="4731"/>
        <v>8.6227809299540201E-2</v>
      </c>
      <c r="S274" s="247">
        <f t="shared" si="4731"/>
        <v>-0.13632800741296283</v>
      </c>
      <c r="T274" s="247">
        <f t="shared" si="4731"/>
        <v>-7.2661004996735709E-2</v>
      </c>
      <c r="U274" s="247">
        <f t="shared" si="4731"/>
        <v>-7.0132180740482886E-2</v>
      </c>
      <c r="V274" s="247">
        <f t="shared" si="4731"/>
        <v>0.15490932287324227</v>
      </c>
      <c r="W274" s="247">
        <f t="shared" si="4731"/>
        <v>-0.14762610165940956</v>
      </c>
      <c r="X274" s="247">
        <f t="shared" si="4731"/>
        <v>-6.2694912086278629E-2</v>
      </c>
      <c r="Y274" s="247">
        <f t="shared" si="4731"/>
        <v>-8.6497834970281934E-2</v>
      </c>
      <c r="Z274" s="247">
        <f t="shared" si="4731"/>
        <v>6.3143024301145854E-3</v>
      </c>
      <c r="AA274" s="247">
        <f t="shared" si="4731"/>
        <v>-0.20737822842667547</v>
      </c>
      <c r="AB274" s="247">
        <f t="shared" si="4731"/>
        <v>-0.1910562656226425</v>
      </c>
      <c r="AC274" s="247">
        <f t="shared" si="4731"/>
        <v>-0.14945722434437178</v>
      </c>
      <c r="AD274" s="247">
        <f t="shared" si="4731"/>
        <v>-0.11515597063507274</v>
      </c>
      <c r="AE274" s="247">
        <f t="shared" si="4731"/>
        <v>-0.16489582458895885</v>
      </c>
      <c r="AF274" s="247">
        <f t="shared" si="4731"/>
        <v>-0.15887178271760993</v>
      </c>
      <c r="AG274" s="247">
        <f t="shared" si="4731"/>
        <v>-0.15973916958488091</v>
      </c>
      <c r="AH274" s="247">
        <f t="shared" si="4731"/>
        <v>1.6431374732456042E-2</v>
      </c>
      <c r="AI274" s="247">
        <f t="shared" si="4731"/>
        <v>-0.16417012784387697</v>
      </c>
      <c r="AJ274" s="247">
        <f t="shared" si="4731"/>
        <v>-4.121949290908633E-2</v>
      </c>
      <c r="AK274" s="247">
        <f t="shared" si="4731"/>
        <v>-3.5423565895218591E-2</v>
      </c>
      <c r="AL274" s="247">
        <f t="shared" si="4731"/>
        <v>0.1266457401740482</v>
      </c>
      <c r="AM274" s="247">
        <f t="shared" si="4731"/>
        <v>-0.28665825347204427</v>
      </c>
      <c r="AN274" s="247">
        <f t="shared" si="4731"/>
        <v>-0.23655603060841113</v>
      </c>
      <c r="AO274" s="247">
        <f t="shared" si="4731"/>
        <v>-0.21637490899920536</v>
      </c>
      <c r="AP274" s="247">
        <f t="shared" si="4731"/>
        <v>8.5610398067999888E-2</v>
      </c>
      <c r="AQ274" s="247">
        <f t="shared" si="4731"/>
        <v>-0.40762190728957021</v>
      </c>
      <c r="AR274" s="247">
        <f t="shared" si="4731"/>
        <v>-2.0864682931528624</v>
      </c>
      <c r="AS274" s="247">
        <f t="shared" si="4731"/>
        <v>-0.42535305926355044</v>
      </c>
      <c r="AT274" s="247">
        <f t="shared" si="4731"/>
        <v>-1.236080926550049E-2</v>
      </c>
      <c r="AU274" s="44"/>
      <c r="AV274" s="247">
        <f t="shared" ref="AV274:BK274" si="4732">+AV272/AV260</f>
        <v>-0.40762190728957021</v>
      </c>
      <c r="AW274" s="247">
        <f t="shared" si="4732"/>
        <v>-2.0864682931528624</v>
      </c>
      <c r="AX274" s="247">
        <f t="shared" si="4732"/>
        <v>-0.42535305926355044</v>
      </c>
      <c r="AY274" s="247">
        <f t="shared" si="4732"/>
        <v>-1.236080926550049E-2</v>
      </c>
      <c r="AZ274" s="247">
        <f t="shared" si="4732"/>
        <v>-0.189533966047501</v>
      </c>
      <c r="BA274" s="247">
        <f t="shared" si="4732"/>
        <v>-0.14598414480512273</v>
      </c>
      <c r="BB274" s="247">
        <f t="shared" si="4732"/>
        <v>4.100466723778138E-2</v>
      </c>
      <c r="BC274" s="247">
        <f t="shared" si="4732"/>
        <v>0.15189715074221236</v>
      </c>
      <c r="BD274" s="247">
        <f t="shared" si="4732"/>
        <v>9.5549420981936667E-2</v>
      </c>
      <c r="BE274" s="247">
        <f t="shared" si="4732"/>
        <v>0.1401335729001679</v>
      </c>
      <c r="BF274" s="247">
        <f t="shared" si="4732"/>
        <v>0.12788135784419269</v>
      </c>
      <c r="BG274" s="247">
        <f t="shared" si="4732"/>
        <v>0.15439630416463265</v>
      </c>
      <c r="BH274" s="247">
        <f t="shared" si="4732"/>
        <v>7.6916917438846349E-2</v>
      </c>
      <c r="BI274" s="247">
        <f t="shared" si="4732"/>
        <v>6.7536985866979302E-2</v>
      </c>
      <c r="BJ274" s="247">
        <f t="shared" si="4732"/>
        <v>8.1654340594068425E-2</v>
      </c>
      <c r="BK274" s="247">
        <f t="shared" si="4732"/>
        <v>6.1330597125202717E-2</v>
      </c>
      <c r="BL274" s="247">
        <f t="shared" ref="BL274:BM274" si="4733">+BL272/BL260</f>
        <v>5.7128187108330562E-3</v>
      </c>
      <c r="BM274" s="247">
        <f t="shared" si="4733"/>
        <v>6.3352152338879295E-2</v>
      </c>
      <c r="BN274" s="247">
        <f t="shared" ref="BN274:BP274" si="4734">+BN272/BN260</f>
        <v>7.4343999646729025E-2</v>
      </c>
      <c r="BO274" s="247">
        <f t="shared" si="4734"/>
        <v>0.15247214925018754</v>
      </c>
      <c r="BP274" s="247">
        <f t="shared" si="4734"/>
        <v>4.9263828318269733E-2</v>
      </c>
      <c r="BQ274" s="247">
        <f t="shared" ref="BQ274:BR274" si="4735">+BQ272/BQ260</f>
        <v>7.481770814841332E-2</v>
      </c>
      <c r="BR274" s="247">
        <f t="shared" si="4735"/>
        <v>3.6899929465553809E-2</v>
      </c>
      <c r="BS274" s="247">
        <f t="shared" ref="BS274:BT274" si="4736">+BS272/BS260</f>
        <v>0.17373165468800539</v>
      </c>
      <c r="BT274" s="247">
        <f t="shared" si="4736"/>
        <v>4.2339195045225632E-2</v>
      </c>
    </row>
    <row r="275" spans="1:72">
      <c r="A275" s="244" t="s">
        <v>373</v>
      </c>
      <c r="B275" s="249"/>
      <c r="C275" s="34"/>
      <c r="D275" s="34"/>
      <c r="E275" s="34"/>
      <c r="F275" s="34"/>
      <c r="G275" s="248">
        <f t="shared" ref="G275" si="4737">+(G274-C274)*10000</f>
        <v>-310.01654255299769</v>
      </c>
      <c r="H275" s="248">
        <f t="shared" ref="H275" si="4738">+(H274-D274)*10000</f>
        <v>757.77280319333295</v>
      </c>
      <c r="I275" s="248">
        <f t="shared" ref="I275" si="4739">+(I274-E274)*10000</f>
        <v>1817.763131114056</v>
      </c>
      <c r="J275" s="248">
        <f t="shared" ref="J275" si="4740">+(J274-F274)*10000</f>
        <v>378.47856759525735</v>
      </c>
      <c r="K275" s="248">
        <f t="shared" ref="K275" si="4741">+(K274-G274)*10000</f>
        <v>-568.53828595863979</v>
      </c>
      <c r="L275" s="248">
        <f t="shared" ref="L275" si="4742">+(L274-H274)*10000</f>
        <v>95.122488567425393</v>
      </c>
      <c r="M275" s="248">
        <f t="shared" ref="M275" si="4743">+(M274-I274)*10000</f>
        <v>-500.40709967177128</v>
      </c>
      <c r="N275" s="248">
        <f t="shared" ref="N275" si="4744">+(N274-J274)*10000</f>
        <v>358.57023579401402</v>
      </c>
      <c r="O275" s="248">
        <f t="shared" ref="O275" si="4745">+(O274-K274)*10000</f>
        <v>1066.1538155899539</v>
      </c>
      <c r="P275" s="248">
        <f t="shared" ref="P275" si="4746">+(P274-L274)*10000</f>
        <v>-1143.1632230175651</v>
      </c>
      <c r="Q275" s="248">
        <f t="shared" ref="Q275" si="4747">+(Q274-M274)*10000</f>
        <v>-1224.5360296242611</v>
      </c>
      <c r="R275" s="248">
        <f t="shared" ref="R275" si="4748">+(R274-N274)*10000</f>
        <v>-824.10392602150728</v>
      </c>
      <c r="S275" s="248">
        <f t="shared" ref="S275" si="4749">+(S274-O274)*10000</f>
        <v>-986.30570375136983</v>
      </c>
      <c r="T275" s="248">
        <f t="shared" ref="T275" si="4750">+(T274-P274)*10000</f>
        <v>165.97621583380462</v>
      </c>
      <c r="U275" s="248">
        <f t="shared" ref="U275" si="4751">+(U274-Q274)*10000</f>
        <v>472.55785857214738</v>
      </c>
      <c r="V275" s="248">
        <f t="shared" ref="V275" si="4752">+(V274-R274)*10000</f>
        <v>686.81513573702068</v>
      </c>
      <c r="W275" s="248">
        <f t="shared" ref="W275" si="4753">+(W274-S274)*10000</f>
        <v>-112.98094246446733</v>
      </c>
      <c r="X275" s="248">
        <f t="shared" ref="X275" si="4754">+(X274-T274)*10000</f>
        <v>99.660929104570812</v>
      </c>
      <c r="Y275" s="248">
        <f t="shared" ref="Y275" si="4755">+(Y274-U274)*10000</f>
        <v>-163.65654229799048</v>
      </c>
      <c r="Z275" s="248">
        <f t="shared" ref="Z275" si="4756">+(Z274-V274)*10000</f>
        <v>-1485.9502044312769</v>
      </c>
      <c r="AA275" s="248">
        <f t="shared" ref="AA275" si="4757">+(AA274-W274)*10000</f>
        <v>-597.52126767265906</v>
      </c>
      <c r="AB275" s="248">
        <f t="shared" ref="AB275" si="4758">+(AB274-X274)*10000</f>
        <v>-1283.6135353636384</v>
      </c>
      <c r="AC275" s="248">
        <f t="shared" ref="AC275" si="4759">+(AC274-Y274)*10000</f>
        <v>-629.59389374089847</v>
      </c>
      <c r="AD275" s="248">
        <f t="shared" ref="AD275" si="4760">+(AD274-Z274)*10000</f>
        <v>-1214.7027306518733</v>
      </c>
      <c r="AE275" s="248">
        <f t="shared" ref="AE275" si="4761">+(AE274-AA274)*10000</f>
        <v>424.82403837716618</v>
      </c>
      <c r="AF275" s="248">
        <f t="shared" ref="AF275" si="4762">+(AF274-AB274)*10000</f>
        <v>321.84482905032564</v>
      </c>
      <c r="AG275" s="248">
        <f t="shared" ref="AG275" si="4763">+(AG274-AC274)*10000</f>
        <v>-102.81945240509127</v>
      </c>
      <c r="AH275" s="248">
        <f t="shared" ref="AH275" si="4764">+(AH274-AD274)*10000</f>
        <v>1315.8734536752877</v>
      </c>
      <c r="AI275" s="248">
        <f t="shared" ref="AI275" si="4765">+(AI274-AE274)*10000</f>
        <v>7.2569674508188298</v>
      </c>
      <c r="AJ275" s="248">
        <f t="shared" ref="AJ275" si="4766">+(AJ274-AF274)*10000</f>
        <v>1176.522898085236</v>
      </c>
      <c r="AK275" s="248">
        <f t="shared" ref="AK275" si="4767">+(AK274-AG274)*10000</f>
        <v>1243.1560368966232</v>
      </c>
      <c r="AL275" s="248">
        <f t="shared" ref="AL275" si="4768">+(AL274-AH274)*10000</f>
        <v>1102.1436544159217</v>
      </c>
      <c r="AM275" s="248">
        <f t="shared" ref="AM275" si="4769">+(AM274-AI274)*10000</f>
        <v>-1224.8812562816729</v>
      </c>
      <c r="AN275" s="248">
        <f t="shared" ref="AN275" si="4770">+(AN274-AJ274)*10000</f>
        <v>-1953.365376993248</v>
      </c>
      <c r="AO275" s="248">
        <f t="shared" ref="AO275" si="4771">+(AO274-AK274)*10000</f>
        <v>-1809.5134310398678</v>
      </c>
      <c r="AP275" s="248">
        <f t="shared" ref="AP275" si="4772">+(AP274-AL274)*10000</f>
        <v>-410.35342106048313</v>
      </c>
      <c r="AQ275" s="248">
        <f t="shared" ref="AQ275" si="4773">+(AQ274-AM274)*10000</f>
        <v>-1209.6365381752594</v>
      </c>
      <c r="AR275" s="248">
        <f t="shared" ref="AR275" si="4774">+(AR274-AN274)*10000</f>
        <v>-18499.122625444514</v>
      </c>
      <c r="AS275" s="248">
        <f t="shared" ref="AS275" si="4775">+(AS274-AO274)*10000</f>
        <v>-2089.7815026434509</v>
      </c>
      <c r="AT275" s="248">
        <f t="shared" ref="AT275" si="4776">+(AT274-AP274)*10000</f>
        <v>-979.71207333500365</v>
      </c>
      <c r="AU275" s="44"/>
      <c r="AV275" s="247"/>
      <c r="AW275" s="247"/>
      <c r="AX275" s="247"/>
      <c r="AY275" s="247"/>
      <c r="AZ275" s="248">
        <f t="shared" ref="AZ275" si="4777">+(AZ274-AV274)*10000</f>
        <v>2180.879412420692</v>
      </c>
      <c r="BA275" s="248">
        <f t="shared" ref="BA275" si="4778">+(BA274-AW274)*10000</f>
        <v>19404.841483477398</v>
      </c>
      <c r="BB275" s="248">
        <f t="shared" ref="BB275" si="4779">+(BB274-AX274)*10000</f>
        <v>4663.5772650133185</v>
      </c>
      <c r="BC275" s="248">
        <f t="shared" ref="BC275" si="4780">+(BC274-AY274)*10000</f>
        <v>1642.5796000771284</v>
      </c>
      <c r="BD275" s="248">
        <f t="shared" ref="BD275" si="4781">+(BD274-AZ274)*10000</f>
        <v>2850.833870294377</v>
      </c>
      <c r="BE275" s="248">
        <f t="shared" ref="BE275" si="4782">+(BE274-BA274)*10000</f>
        <v>2861.1771770529058</v>
      </c>
      <c r="BF275" s="248">
        <f t="shared" ref="BF275" si="4783">+(BF274-BB274)*10000</f>
        <v>868.76690606411319</v>
      </c>
      <c r="BG275" s="248">
        <f t="shared" ref="BG275" si="4784">+(BG274-BC274)*10000</f>
        <v>24.991534224202972</v>
      </c>
      <c r="BH275" s="248">
        <f t="shared" ref="BH275" si="4785">+(BH274-BD274)*10000</f>
        <v>-186.32503543090317</v>
      </c>
      <c r="BI275" s="248">
        <f t="shared" ref="BI275" si="4786">+(BI274-BE274)*10000</f>
        <v>-725.96587033188598</v>
      </c>
      <c r="BJ275" s="248">
        <f t="shared" ref="BJ275" si="4787">+(BJ274-BF274)*10000</f>
        <v>-462.27017250124266</v>
      </c>
      <c r="BK275" s="248">
        <f t="shared" ref="BK275:BT275" si="4788">+(BK274-BG274)*10000</f>
        <v>-930.65707039429924</v>
      </c>
      <c r="BL275" s="248">
        <f t="shared" si="4788"/>
        <v>-712.04098728013298</v>
      </c>
      <c r="BM275" s="248">
        <f t="shared" si="4788"/>
        <v>-41.848335281000068</v>
      </c>
      <c r="BN275" s="248">
        <f t="shared" si="4788"/>
        <v>-73.103409473393995</v>
      </c>
      <c r="BO275" s="248">
        <f t="shared" si="4788"/>
        <v>911.4155212498481</v>
      </c>
      <c r="BP275" s="248">
        <f t="shared" si="4788"/>
        <v>435.5100960743668</v>
      </c>
      <c r="BQ275" s="248">
        <f t="shared" si="4788"/>
        <v>114.65555809534025</v>
      </c>
      <c r="BR275" s="248">
        <f t="shared" si="4788"/>
        <v>-374.44070181175215</v>
      </c>
      <c r="BS275" s="248">
        <f t="shared" si="4788"/>
        <v>212.5950543781785</v>
      </c>
      <c r="BT275" s="248">
        <f t="shared" si="4788"/>
        <v>-69.246332730441011</v>
      </c>
    </row>
    <row r="276" spans="1:72">
      <c r="A276" s="249" t="s">
        <v>56</v>
      </c>
      <c r="B276" s="268"/>
      <c r="C276" s="34">
        <f>+'Country (Q)'!C121</f>
        <v>-25.667999999999992</v>
      </c>
      <c r="D276" s="34">
        <f>+'Country (Q)'!D121</f>
        <v>1.7859999999999872</v>
      </c>
      <c r="E276" s="34">
        <f>+'Country (Q)'!E121</f>
        <v>-62.102000000000004</v>
      </c>
      <c r="F276" s="34">
        <f>+'Country (Q)'!F121</f>
        <v>103.00699999999999</v>
      </c>
      <c r="G276" s="34">
        <f>+'Country (Q)'!G121</f>
        <v>-11.372</v>
      </c>
      <c r="H276" s="34">
        <f>+'Country (Q)'!H121</f>
        <v>89.518999999999991</v>
      </c>
      <c r="I276" s="34">
        <f>+'Country (Q)'!I121</f>
        <v>76.38</v>
      </c>
      <c r="J276" s="34">
        <f>+'Country (Q)'!J121</f>
        <v>203.54200000000003</v>
      </c>
      <c r="K276" s="34">
        <f>+'Country (Q)'!K121</f>
        <v>-62.921999999999997</v>
      </c>
      <c r="L276" s="34">
        <f>+'Country (Q)'!L121</f>
        <v>64.171999999999983</v>
      </c>
      <c r="M276" s="34">
        <f>+'Country (Q)'!M121</f>
        <v>47.622000000000014</v>
      </c>
      <c r="N276" s="34">
        <f>+'Country (Q)'!N121</f>
        <v>364.92</v>
      </c>
      <c r="O276" s="34">
        <f>+'Country (Q)'!O121</f>
        <v>-0.58099999999999596</v>
      </c>
      <c r="P276" s="34">
        <f>+'Country (Q)'!P121</f>
        <v>-62.646999999999998</v>
      </c>
      <c r="Q276" s="34">
        <f>+'Country (Q)'!Q121</f>
        <v>-94.83</v>
      </c>
      <c r="R276" s="34">
        <f>+'Country (Q)'!R121</f>
        <v>252.15299999999999</v>
      </c>
      <c r="S276" s="34">
        <f>+'Country (Q)'!S121</f>
        <v>-130.649</v>
      </c>
      <c r="T276" s="34">
        <f>+'Country (Q)'!T121</f>
        <v>-43.504999999999995</v>
      </c>
      <c r="U276" s="34">
        <f>+'Country (Q)'!U121</f>
        <v>-43.666000000000025</v>
      </c>
      <c r="V276" s="34">
        <f>+'Country (Q)'!V121</f>
        <v>381.65</v>
      </c>
      <c r="W276" s="34">
        <f>+'Country (Q)'!W121</f>
        <v>-157.34200000000001</v>
      </c>
      <c r="X276" s="34">
        <f>+'Country (Q)'!X121</f>
        <v>-27.291999999999973</v>
      </c>
      <c r="Y276" s="34">
        <f>+'Country (Q)'!Y121</f>
        <v>52.999999999999972</v>
      </c>
      <c r="Z276" s="34">
        <f>+'Country (Q)'!Z121</f>
        <v>53.466999999999985</v>
      </c>
      <c r="AA276" s="34">
        <f>+'Country (Q)'!AA121</f>
        <v>-180.83799999999999</v>
      </c>
      <c r="AB276" s="34">
        <f>+'Country (Q)'!AB121</f>
        <v>-192.32899999999998</v>
      </c>
      <c r="AC276" s="34">
        <f>+'Country (Q)'!AC121</f>
        <v>-141.81</v>
      </c>
      <c r="AD276" s="34">
        <f>+'Country (Q)'!AD121</f>
        <v>-116.33799999999997</v>
      </c>
      <c r="AE276" s="34">
        <f>+'Country (Q)'!AE121</f>
        <v>-153.69499999999999</v>
      </c>
      <c r="AF276" s="34">
        <f>+'Country (Q)'!AF121</f>
        <v>-128.66300000000001</v>
      </c>
      <c r="AG276" s="34">
        <f>+'Country (Q)'!AG121</f>
        <v>-123.73399999999998</v>
      </c>
      <c r="AH276" s="34">
        <f>+'Country (Q)'!AH121</f>
        <v>44.255999999999972</v>
      </c>
      <c r="AI276" s="34">
        <f>+'Country (Q)'!AI121</f>
        <v>-128.31</v>
      </c>
      <c r="AJ276" s="34">
        <f>+'Country (Q)'!AJ121</f>
        <v>-7.1649999999999636</v>
      </c>
      <c r="AK276" s="34">
        <f>+'Country (Q)'!AK121</f>
        <v>-2.0799999999999841</v>
      </c>
      <c r="AL276" s="34">
        <f>+'Country (Q)'!AL121</f>
        <v>231.57600000000002</v>
      </c>
      <c r="AM276" s="34">
        <f>+'Country (Q)'!AM121</f>
        <v>-43.700999999999993</v>
      </c>
      <c r="AN276" s="34">
        <f>+'Country (Q)'!AN121</f>
        <v>-23.919000000000011</v>
      </c>
      <c r="AO276" s="34">
        <f>+'Country (Q)'!AO121</f>
        <v>-0.61899999999991451</v>
      </c>
      <c r="AP276" s="34">
        <f>+'Country (Q)'!AP121</f>
        <v>399.51699999999994</v>
      </c>
      <c r="AQ276" s="34">
        <f>+'Country (Q)'!AQ121</f>
        <v>-121.35500000000002</v>
      </c>
      <c r="AR276" s="34">
        <f>+'Country (Q)'!AR121</f>
        <v>-123.77699999999999</v>
      </c>
      <c r="AS276" s="34">
        <f>+'Country (Q)'!AS121</f>
        <v>-10.345999999999947</v>
      </c>
      <c r="AT276" s="34">
        <f>+'Country (Q)'!AT121</f>
        <v>217.43799999999987</v>
      </c>
      <c r="AU276" s="44"/>
      <c r="AV276" s="34">
        <f>+'Country (Q)'!AV121</f>
        <v>-121.355</v>
      </c>
      <c r="AW276" s="34">
        <f>+'Country (Q)'!AW121</f>
        <v>-123.777</v>
      </c>
      <c r="AX276" s="34">
        <f>+'Country (Q)'!AX121</f>
        <v>-10.346</v>
      </c>
      <c r="AY276" s="34">
        <f>+'Country (Q)'!AY121</f>
        <v>217.43799999999999</v>
      </c>
      <c r="AZ276" s="34">
        <f>+'Country (Q)'!AZ121</f>
        <v>-8.0660000000000007</v>
      </c>
      <c r="BA276" s="34">
        <f>+'Country (Q)'!BA121</f>
        <v>-38.473999999999997</v>
      </c>
      <c r="BB276" s="34">
        <f>+'Country (Q)'!BB121</f>
        <v>225.78100000000001</v>
      </c>
      <c r="BC276" s="34">
        <f>+'Country (Q)'!BC121</f>
        <v>783.90099999999995</v>
      </c>
      <c r="BD276" s="34">
        <f>+'Country (Q)'!BD121</f>
        <v>787.33600000000001</v>
      </c>
      <c r="BE276" s="34">
        <f>+'Country (Q)'!BE121</f>
        <v>1077.3399999999999</v>
      </c>
      <c r="BF276" s="34">
        <f>+'Country (Q)'!BF121</f>
        <v>1196.3599999999999</v>
      </c>
      <c r="BG276" s="34">
        <f>+'Country (Q)'!BG121</f>
        <v>1351.29</v>
      </c>
      <c r="BH276" s="34">
        <f>+'Country (Q)'!BH121</f>
        <v>675.75199999999995</v>
      </c>
      <c r="BI276" s="34">
        <f>+'Country (Q)'!BI121</f>
        <v>711.47900000000004</v>
      </c>
      <c r="BJ276" s="34">
        <f>+'Country (Q)'!BJ121</f>
        <v>1034.2059999999999</v>
      </c>
      <c r="BK276" s="34">
        <f>+'Country (Q)'!BK121</f>
        <v>1034.221</v>
      </c>
      <c r="BL276" s="34">
        <f>+'Country (Q)'!BL121</f>
        <v>648.96600000000001</v>
      </c>
      <c r="BM276" s="34">
        <f>+'Country (Q)'!BM121</f>
        <v>1167.221</v>
      </c>
      <c r="BN276" s="34">
        <f>+'Country (Q)'!BN121</f>
        <v>1232.548</v>
      </c>
      <c r="BO276" s="34">
        <f>+'Country (Q)'!BO121</f>
        <v>2323.9850000000001</v>
      </c>
      <c r="BP276" s="34">
        <f>+'Country (Q)'!BP121</f>
        <v>1091.154</v>
      </c>
      <c r="BQ276" s="34">
        <f>+'Country (Q)'!BQ121</f>
        <v>1324.463</v>
      </c>
      <c r="BR276" s="34">
        <f>+'Country (Q)'!BR121</f>
        <v>1333.5509999999999</v>
      </c>
      <c r="BS276" s="34">
        <f>+'Country (Q)'!BS121</f>
        <v>3664.1010000000001</v>
      </c>
      <c r="BT276" s="34">
        <f>+'Country (Q)'!BT121</f>
        <v>1537.069</v>
      </c>
    </row>
    <row r="277" spans="1:72">
      <c r="A277" s="253" t="s">
        <v>58</v>
      </c>
      <c r="B277" s="33"/>
      <c r="C277" s="34"/>
      <c r="D277" s="34"/>
      <c r="E277" s="34"/>
      <c r="F277" s="34"/>
      <c r="G277" s="254">
        <f>+G276/C276-1</f>
        <v>-0.55695808009973491</v>
      </c>
      <c r="H277" s="254">
        <f t="shared" ref="H277" si="4789">+H276/D276-1</f>
        <v>49.122620380739434</v>
      </c>
      <c r="I277" s="254">
        <f t="shared" ref="I277" si="4790">+I276/E276-1</f>
        <v>-2.229912080126244</v>
      </c>
      <c r="J277" s="254">
        <f t="shared" ref="J277" si="4791">+J276/F276-1</f>
        <v>0.97600163095711978</v>
      </c>
      <c r="K277" s="254">
        <f t="shared" ref="K277" si="4792">+K276/G276-1</f>
        <v>4.5330636651424552</v>
      </c>
      <c r="L277" s="254">
        <f t="shared" ref="L277" si="4793">+L276/H276-1</f>
        <v>-0.28314659457768754</v>
      </c>
      <c r="M277" s="254">
        <f t="shared" ref="M277" si="4794">+M276/I276-1</f>
        <v>-0.37651217596229358</v>
      </c>
      <c r="N277" s="254">
        <f t="shared" ref="N277" si="4795">+N276/J276-1</f>
        <v>0.79284865040139119</v>
      </c>
      <c r="O277" s="254">
        <f t="shared" ref="O277" si="4796">+O276/K276-1</f>
        <v>-0.99076634563427746</v>
      </c>
      <c r="P277" s="254">
        <f t="shared" ref="P277" si="4797">+P276/L276-1</f>
        <v>-1.9762357414448672</v>
      </c>
      <c r="Q277" s="254">
        <f t="shared" ref="Q277" si="4798">+Q276/M276-1</f>
        <v>-2.9913065389945817</v>
      </c>
      <c r="R277" s="254">
        <f t="shared" ref="R277" si="4799">+R276/N276-1</f>
        <v>-0.30901841499506744</v>
      </c>
      <c r="S277" s="254">
        <f t="shared" ref="S277" si="4800">+S276/O276-1</f>
        <v>223.86919104991551</v>
      </c>
      <c r="T277" s="254">
        <f t="shared" ref="T277" si="4801">+T276/P276-1</f>
        <v>-0.30555333854773581</v>
      </c>
      <c r="U277" s="254">
        <f t="shared" ref="U277" si="4802">+U276/Q276-1</f>
        <v>-0.53953390277338364</v>
      </c>
      <c r="V277" s="254">
        <f t="shared" ref="V277" si="4803">+V276/R276-1</f>
        <v>0.51356517669827451</v>
      </c>
      <c r="W277" s="254">
        <f t="shared" ref="W277" si="4804">+W276/S276-1</f>
        <v>0.20431078691761906</v>
      </c>
      <c r="X277" s="254">
        <f t="shared" ref="X277" si="4805">+X276/T276-1</f>
        <v>-0.37266980806803873</v>
      </c>
      <c r="Y277" s="254">
        <f t="shared" ref="Y277" si="4806">+Y276/U276-1</f>
        <v>-2.2137589886868487</v>
      </c>
      <c r="Z277" s="254">
        <f t="shared" ref="Z277" si="4807">+Z276/V276-1</f>
        <v>-0.85990567273680074</v>
      </c>
      <c r="AA277" s="254">
        <f t="shared" ref="AA277" si="4808">+AA276/W276-1</f>
        <v>0.14933075720405209</v>
      </c>
      <c r="AB277" s="254">
        <f t="shared" ref="AB277" si="4809">+AB276/X276-1</f>
        <v>6.0470833944012963</v>
      </c>
      <c r="AC277" s="254">
        <f t="shared" ref="AC277" si="4810">+AC276/Y276-1</f>
        <v>-3.6756603773584922</v>
      </c>
      <c r="AD277" s="254">
        <f t="shared" ref="AD277" si="4811">+AD276/Z276-1</f>
        <v>-3.1758841902481905</v>
      </c>
      <c r="AE277" s="254">
        <f t="shared" ref="AE277" si="4812">+AE276/AA276-1</f>
        <v>-0.15009566573397182</v>
      </c>
      <c r="AF277" s="254">
        <f t="shared" ref="AF277" si="4813">+AF276/AB276-1</f>
        <v>-0.33102652226133333</v>
      </c>
      <c r="AG277" s="254">
        <f t="shared" ref="AG277" si="4814">+AG276/AC276-1</f>
        <v>-0.12746632818560055</v>
      </c>
      <c r="AH277" s="254">
        <f t="shared" ref="AH277" si="4815">+AH276/AD276-1</f>
        <v>-1.3804088088156921</v>
      </c>
      <c r="AI277" s="254">
        <f t="shared" ref="AI277" si="4816">+AI276/AE276-1</f>
        <v>-0.16516477439083899</v>
      </c>
      <c r="AJ277" s="254">
        <f t="shared" ref="AJ277" si="4817">+AJ276/AF276-1</f>
        <v>-0.94431188453556991</v>
      </c>
      <c r="AK277" s="254">
        <f t="shared" ref="AK277" si="4818">+AK276/AG276-1</f>
        <v>-0.98318974574490448</v>
      </c>
      <c r="AL277" s="254">
        <f t="shared" ref="AL277" si="4819">+AL276/AH276-1</f>
        <v>4.2326464208242989</v>
      </c>
      <c r="AM277" s="254">
        <f t="shared" ref="AM277" si="4820">+AM276/AI276-1</f>
        <v>-0.65941080196399349</v>
      </c>
      <c r="AN277" s="254">
        <f t="shared" ref="AN277" si="4821">+AN276/AJ276-1</f>
        <v>2.3383112351709885</v>
      </c>
      <c r="AO277" s="254">
        <f t="shared" ref="AO277" si="4822">+AO276/AK276-1</f>
        <v>-0.70240384615388496</v>
      </c>
      <c r="AP277" s="254">
        <f t="shared" ref="AP277" si="4823">+AP276/AL276-1</f>
        <v>0.72520900266003352</v>
      </c>
      <c r="AQ277" s="254">
        <f t="shared" ref="AQ277" si="4824">+AQ276/AM276-1</f>
        <v>1.7769387428205312</v>
      </c>
      <c r="AR277" s="254">
        <f t="shared" ref="AR277" si="4825">+AR276/AN276-1</f>
        <v>4.1748400852878431</v>
      </c>
      <c r="AS277" s="254">
        <f t="shared" ref="AS277" si="4826">+AS276/AO276-1</f>
        <v>15.714054927304321</v>
      </c>
      <c r="AT277" s="254">
        <f t="shared" ref="AT277" si="4827">+AT276/AP276-1</f>
        <v>-0.455747815487201</v>
      </c>
      <c r="AU277" s="44"/>
      <c r="AV277" s="34"/>
      <c r="AW277" s="34"/>
      <c r="AX277" s="34"/>
      <c r="AY277" s="34"/>
      <c r="AZ277" s="254">
        <f t="shared" ref="AZ277" si="4828">+AZ276/AV276-1</f>
        <v>-0.93353384697787478</v>
      </c>
      <c r="BA277" s="254">
        <f t="shared" ref="BA277" si="4829">+BA276/AW276-1</f>
        <v>-0.68916680804996089</v>
      </c>
      <c r="BB277" s="254">
        <f t="shared" ref="BB277" si="4830">+BB276/AX276-1</f>
        <v>-22.82302339068239</v>
      </c>
      <c r="BC277" s="254">
        <f t="shared" ref="BC277" si="4831">+BC276/AY276-1</f>
        <v>2.6051702094390126</v>
      </c>
      <c r="BD277" s="254">
        <f t="shared" ref="BD277" si="4832">+BD276/AZ276-1</f>
        <v>-98.611703446565826</v>
      </c>
      <c r="BE277" s="254">
        <f t="shared" ref="BE277" si="4833">+BE276/BA276-1</f>
        <v>-29.001767427353538</v>
      </c>
      <c r="BF277" s="254">
        <f t="shared" ref="BF277" si="4834">+BF276/BB276-1</f>
        <v>4.2987629605679833</v>
      </c>
      <c r="BG277" s="254">
        <f t="shared" ref="BG277" si="4835">+BG276/BC276-1</f>
        <v>0.72380185763253269</v>
      </c>
      <c r="BH277" s="254">
        <f t="shared" ref="BH277" si="4836">+BH276/BD276-1</f>
        <v>-0.14172348273164193</v>
      </c>
      <c r="BI277" s="254">
        <f t="shared" ref="BI277" si="4837">+BI276/BE276-1</f>
        <v>-0.33959659903094652</v>
      </c>
      <c r="BJ277" s="254">
        <f t="shared" ref="BJ277" si="4838">+BJ276/BF276-1</f>
        <v>-0.135539469724832</v>
      </c>
      <c r="BK277" s="254">
        <f t="shared" ref="BK277:BT277" si="4839">+BK276/BG276-1</f>
        <v>-0.23464171273375811</v>
      </c>
      <c r="BL277" s="254">
        <f t="shared" si="4839"/>
        <v>-3.9638802400880691E-2</v>
      </c>
      <c r="BM277" s="254">
        <f t="shared" si="4839"/>
        <v>0.64055579996036416</v>
      </c>
      <c r="BN277" s="254">
        <f t="shared" si="4839"/>
        <v>0.19178190805313466</v>
      </c>
      <c r="BO277" s="254">
        <f t="shared" si="4839"/>
        <v>1.2470874213538501</v>
      </c>
      <c r="BP277" s="254">
        <f t="shared" si="4839"/>
        <v>0.68137313819213952</v>
      </c>
      <c r="BQ277" s="254">
        <f t="shared" si="4839"/>
        <v>0.13471484834491498</v>
      </c>
      <c r="BR277" s="254">
        <f t="shared" si="4839"/>
        <v>8.1946504314639235E-2</v>
      </c>
      <c r="BS277" s="254">
        <f t="shared" si="4839"/>
        <v>0.57664571845343238</v>
      </c>
      <c r="BT277" s="254">
        <f t="shared" si="4839"/>
        <v>0.40866367167237616</v>
      </c>
    </row>
    <row r="278" spans="1:72">
      <c r="A278" s="244" t="s">
        <v>368</v>
      </c>
      <c r="B278" s="268"/>
      <c r="C278" s="247">
        <f>+C276/C260</f>
        <v>-2.0512213989349111E-2</v>
      </c>
      <c r="D278" s="247">
        <f t="shared" ref="D278:AT278" si="4840">+D276/D260</f>
        <v>1.741920696768266E-3</v>
      </c>
      <c r="E278" s="247">
        <f t="shared" si="4840"/>
        <v>-8.8848384613843881E-2</v>
      </c>
      <c r="F278" s="247">
        <f t="shared" si="4840"/>
        <v>8.1190918900513193E-2</v>
      </c>
      <c r="G278" s="247">
        <f t="shared" si="4840"/>
        <v>-1.6493924283430945E-2</v>
      </c>
      <c r="H278" s="247">
        <f t="shared" si="4840"/>
        <v>9.9514649449283857E-2</v>
      </c>
      <c r="I278" s="247">
        <f t="shared" si="4840"/>
        <v>7.268339520335268E-2</v>
      </c>
      <c r="J278" s="247">
        <f t="shared" si="4840"/>
        <v>0.14404862247869618</v>
      </c>
      <c r="K278" s="247">
        <f t="shared" si="4840"/>
        <v>-6.7554335922905467E-2</v>
      </c>
      <c r="L278" s="247">
        <f t="shared" si="4840"/>
        <v>3.3506333476049741E-2</v>
      </c>
      <c r="M278" s="247">
        <f t="shared" si="4840"/>
        <v>3.1783364290000019E-2</v>
      </c>
      <c r="N278" s="247">
        <f t="shared" si="4840"/>
        <v>0.18954579027796103</v>
      </c>
      <c r="O278" s="247">
        <f t="shared" si="4840"/>
        <v>-4.5493126701098098E-4</v>
      </c>
      <c r="P278" s="247">
        <f t="shared" si="4840"/>
        <v>-5.3507857874957293E-2</v>
      </c>
      <c r="Q278" s="247">
        <f t="shared" si="4840"/>
        <v>-8.0978124890590295E-2</v>
      </c>
      <c r="R278" s="247">
        <f t="shared" si="4840"/>
        <v>0.12796916393459262</v>
      </c>
      <c r="S278" s="247">
        <f t="shared" si="4840"/>
        <v>-9.6157285524924169E-2</v>
      </c>
      <c r="T278" s="247">
        <f t="shared" si="4840"/>
        <v>-2.9190679111873334E-2</v>
      </c>
      <c r="U278" s="247">
        <f t="shared" si="4840"/>
        <v>-2.8148277073522934E-2</v>
      </c>
      <c r="V278" s="247">
        <f t="shared" si="4840"/>
        <v>0.1642746798333192</v>
      </c>
      <c r="W278" s="247">
        <f t="shared" si="4840"/>
        <v>-0.11211078976038352</v>
      </c>
      <c r="X278" s="247">
        <f t="shared" si="4840"/>
        <v>-2.0083211547773035E-2</v>
      </c>
      <c r="Y278" s="247">
        <f t="shared" si="4840"/>
        <v>4.0878722856142351E-2</v>
      </c>
      <c r="Z278" s="247">
        <f t="shared" si="4840"/>
        <v>2.9344355326461225E-2</v>
      </c>
      <c r="AA278" s="247">
        <f t="shared" si="4840"/>
        <v>-0.15560293793711108</v>
      </c>
      <c r="AB278" s="247">
        <f t="shared" si="4840"/>
        <v>-0.14957994826542975</v>
      </c>
      <c r="AC278" s="247">
        <f t="shared" si="4840"/>
        <v>-0.11212909275932768</v>
      </c>
      <c r="AD278" s="247">
        <f t="shared" si="4840"/>
        <v>-6.3165758944156991E-2</v>
      </c>
      <c r="AE278" s="247">
        <f t="shared" si="4840"/>
        <v>-0.12058018450859034</v>
      </c>
      <c r="AF278" s="247">
        <f t="shared" si="4840"/>
        <v>-0.10588187854069767</v>
      </c>
      <c r="AG278" s="247">
        <f t="shared" si="4840"/>
        <v>-0.10944652260020184</v>
      </c>
      <c r="AH278" s="247">
        <f t="shared" si="4840"/>
        <v>2.8651966909360685E-2</v>
      </c>
      <c r="AI278" s="247">
        <f t="shared" si="4840"/>
        <v>-0.12527606427537888</v>
      </c>
      <c r="AJ278" s="247">
        <f t="shared" si="4840"/>
        <v>-6.2258925879292966E-3</v>
      </c>
      <c r="AK278" s="247">
        <f t="shared" si="4840"/>
        <v>-1.7947341808850319E-3</v>
      </c>
      <c r="AL278" s="247">
        <f t="shared" si="4840"/>
        <v>0.14488957906966998</v>
      </c>
      <c r="AM278" s="247">
        <f t="shared" si="4840"/>
        <v>-4.665799723261415E-2</v>
      </c>
      <c r="AN278" s="247">
        <f t="shared" si="4840"/>
        <v>-2.27508572352558E-2</v>
      </c>
      <c r="AO278" s="247">
        <f t="shared" si="4840"/>
        <v>-5.8906658165320679E-4</v>
      </c>
      <c r="AP278" s="247">
        <f t="shared" si="4840"/>
        <v>0.24090726821576411</v>
      </c>
      <c r="AQ278" s="247">
        <f t="shared" si="4840"/>
        <v>-0.14101667263169149</v>
      </c>
      <c r="AR278" s="247">
        <f t="shared" si="4840"/>
        <v>-0.74526745502275948</v>
      </c>
      <c r="AS278" s="247">
        <f t="shared" si="4840"/>
        <v>-1.8107577844557569E-2</v>
      </c>
      <c r="AT278" s="247">
        <f t="shared" si="4840"/>
        <v>0.11506098912932462</v>
      </c>
      <c r="AU278" s="44"/>
      <c r="AV278" s="247">
        <f t="shared" ref="AV278:BK278" si="4841">+AV276/AV260</f>
        <v>-0.14101667263169149</v>
      </c>
      <c r="AW278" s="247">
        <f t="shared" si="4841"/>
        <v>-0.7452674550227596</v>
      </c>
      <c r="AX278" s="247">
        <f t="shared" si="4841"/>
        <v>-1.810757784455766E-2</v>
      </c>
      <c r="AY278" s="247">
        <f t="shared" si="4841"/>
        <v>0.11506098912932468</v>
      </c>
      <c r="AZ278" s="247">
        <f t="shared" si="4841"/>
        <v>-6.8301291170453473E-3</v>
      </c>
      <c r="BA278" s="247">
        <f t="shared" si="4841"/>
        <v>-3.1392176189139608E-2</v>
      </c>
      <c r="BB278" s="247">
        <f t="shared" si="4841"/>
        <v>6.9227014421157654E-2</v>
      </c>
      <c r="BC278" s="247">
        <f t="shared" si="4841"/>
        <v>0.16906766601726994</v>
      </c>
      <c r="BD278" s="247">
        <f t="shared" si="4841"/>
        <v>0.16680635415651496</v>
      </c>
      <c r="BE278" s="247">
        <f t="shared" si="4841"/>
        <v>0.20046727441616746</v>
      </c>
      <c r="BF278" s="247">
        <f t="shared" si="4841"/>
        <v>0.16661509095198557</v>
      </c>
      <c r="BG278" s="247">
        <f t="shared" si="4841"/>
        <v>0.18425861029826854</v>
      </c>
      <c r="BH278" s="247">
        <f t="shared" si="4841"/>
        <v>0.13981831845252873</v>
      </c>
      <c r="BI278" s="247">
        <f t="shared" si="4841"/>
        <v>0.13397483722000503</v>
      </c>
      <c r="BJ278" s="247">
        <f t="shared" si="4841"/>
        <v>0.14738359300360945</v>
      </c>
      <c r="BK278" s="247">
        <f t="shared" si="4841"/>
        <v>0.11792326546174994</v>
      </c>
      <c r="BL278" s="247">
        <f t="shared" ref="BL278:BM278" si="4842">+BL276/BL260</f>
        <v>9.7203143795246208E-2</v>
      </c>
      <c r="BM278" s="247">
        <f t="shared" si="4842"/>
        <v>0.13433729240646566</v>
      </c>
      <c r="BN278" s="247">
        <f t="shared" ref="BN278:BP278" si="4843">+BN276/BN260</f>
        <v>0.15640209749568434</v>
      </c>
      <c r="BO278" s="247">
        <f t="shared" si="4843"/>
        <v>0.21437174421965091</v>
      </c>
      <c r="BP278" s="247">
        <f t="shared" si="4843"/>
        <v>0.13981944182115325</v>
      </c>
      <c r="BQ278" s="247">
        <f t="shared" ref="BQ278:BR278" si="4844">+BQ276/BQ260</f>
        <v>0.16215374097722976</v>
      </c>
      <c r="BR278" s="247">
        <f t="shared" si="4844"/>
        <v>0.15013771949131885</v>
      </c>
      <c r="BS278" s="247">
        <f t="shared" ref="BS278:BT278" si="4845">+BS276/BS260</f>
        <v>0.24721302657993041</v>
      </c>
      <c r="BT278" s="247">
        <f t="shared" si="4845"/>
        <v>0.15861025678332821</v>
      </c>
    </row>
    <row r="279" spans="1:72">
      <c r="A279" s="244" t="s">
        <v>372</v>
      </c>
      <c r="B279" s="34"/>
      <c r="C279" s="247"/>
      <c r="D279" s="247"/>
      <c r="E279" s="247"/>
      <c r="F279" s="247"/>
      <c r="G279" s="248">
        <f t="shared" ref="G279" si="4846">+(G278-C278)*10000</f>
        <v>40.182897059181656</v>
      </c>
      <c r="H279" s="248">
        <f t="shared" ref="H279" si="4847">+(H278-D278)*10000</f>
        <v>977.72728752515593</v>
      </c>
      <c r="I279" s="248">
        <f t="shared" ref="I279" si="4848">+(I278-E278)*10000</f>
        <v>1615.3177981719657</v>
      </c>
      <c r="J279" s="248">
        <f t="shared" ref="J279" si="4849">+(J278-F278)*10000</f>
        <v>628.57703578182986</v>
      </c>
      <c r="K279" s="248">
        <f t="shared" ref="K279" si="4850">+(K278-G278)*10000</f>
        <v>-510.60411639474523</v>
      </c>
      <c r="L279" s="248">
        <f t="shared" ref="L279" si="4851">+(L278-H278)*10000</f>
        <v>-660.08315973234119</v>
      </c>
      <c r="M279" s="248">
        <f t="shared" ref="M279" si="4852">+(M278-I278)*10000</f>
        <v>-409.00030913352663</v>
      </c>
      <c r="N279" s="248">
        <f t="shared" ref="N279" si="4853">+(N278-J278)*10000</f>
        <v>454.97167799264855</v>
      </c>
      <c r="O279" s="248">
        <f t="shared" ref="O279" si="4854">+(O278-K278)*10000</f>
        <v>670.99404655894489</v>
      </c>
      <c r="P279" s="248">
        <f t="shared" ref="P279" si="4855">+(P278-L278)*10000</f>
        <v>-870.14191351007037</v>
      </c>
      <c r="Q279" s="248">
        <f t="shared" ref="Q279" si="4856">+(Q278-M278)*10000</f>
        <v>-1127.6148918059032</v>
      </c>
      <c r="R279" s="248">
        <f t="shared" ref="R279" si="4857">+(R278-N278)*10000</f>
        <v>-615.76626343368412</v>
      </c>
      <c r="S279" s="248">
        <f t="shared" ref="S279" si="4858">+(S278-O278)*10000</f>
        <v>-957.02354257913191</v>
      </c>
      <c r="T279" s="248">
        <f t="shared" ref="T279" si="4859">+(T278-P278)*10000</f>
        <v>243.17178763083959</v>
      </c>
      <c r="U279" s="248">
        <f t="shared" ref="U279" si="4860">+(U278-Q278)*10000</f>
        <v>528.29847817067355</v>
      </c>
      <c r="V279" s="248">
        <f t="shared" ref="V279" si="4861">+(V278-R278)*10000</f>
        <v>363.05515898726577</v>
      </c>
      <c r="W279" s="248">
        <f t="shared" ref="W279" si="4862">+(W278-S278)*10000</f>
        <v>-159.53504235459354</v>
      </c>
      <c r="X279" s="248">
        <f t="shared" ref="X279" si="4863">+(X278-T278)*10000</f>
        <v>91.074675641002983</v>
      </c>
      <c r="Y279" s="248">
        <f t="shared" ref="Y279" si="4864">+(Y278-U278)*10000</f>
        <v>690.26999929665283</v>
      </c>
      <c r="Z279" s="248">
        <f t="shared" ref="Z279" si="4865">+(Z278-V278)*10000</f>
        <v>-1349.3032450685796</v>
      </c>
      <c r="AA279" s="248">
        <f t="shared" ref="AA279" si="4866">+(AA278-W278)*10000</f>
        <v>-434.92148176727557</v>
      </c>
      <c r="AB279" s="248">
        <f t="shared" ref="AB279" si="4867">+(AB278-X278)*10000</f>
        <v>-1294.9673671765672</v>
      </c>
      <c r="AC279" s="248">
        <f t="shared" ref="AC279" si="4868">+(AC278-Y278)*10000</f>
        <v>-1530.0781561547003</v>
      </c>
      <c r="AD279" s="248">
        <f t="shared" ref="AD279" si="4869">+(AD278-Z278)*10000</f>
        <v>-925.10114270618215</v>
      </c>
      <c r="AE279" s="248">
        <f t="shared" ref="AE279" si="4870">+(AE278-AA278)*10000</f>
        <v>350.22753428520735</v>
      </c>
      <c r="AF279" s="248">
        <f t="shared" ref="AF279" si="4871">+(AF278-AB278)*10000</f>
        <v>436.98069724732085</v>
      </c>
      <c r="AG279" s="248">
        <f t="shared" ref="AG279" si="4872">+(AG278-AC278)*10000</f>
        <v>26.825701591258465</v>
      </c>
      <c r="AH279" s="248">
        <f t="shared" ref="AH279" si="4873">+(AH278-AD278)*10000</f>
        <v>918.17725853517675</v>
      </c>
      <c r="AI279" s="248">
        <f t="shared" ref="AI279" si="4874">+(AI278-AE278)*10000</f>
        <v>-46.958797667885356</v>
      </c>
      <c r="AJ279" s="248">
        <f t="shared" ref="AJ279" si="4875">+(AJ278-AF278)*10000</f>
        <v>996.55985952768367</v>
      </c>
      <c r="AK279" s="248">
        <f t="shared" ref="AK279" si="4876">+(AK278-AG278)*10000</f>
        <v>1076.5178841931681</v>
      </c>
      <c r="AL279" s="248">
        <f t="shared" ref="AL279" si="4877">+(AL278-AH278)*10000</f>
        <v>1162.376121603093</v>
      </c>
      <c r="AM279" s="248">
        <f t="shared" ref="AM279" si="4878">+(AM278-AI278)*10000</f>
        <v>786.18067042764721</v>
      </c>
      <c r="AN279" s="248">
        <f t="shared" ref="AN279" si="4879">+(AN278-AJ278)*10000</f>
        <v>-165.24964647326505</v>
      </c>
      <c r="AO279" s="248">
        <f t="shared" ref="AO279" si="4880">+(AO278-AK278)*10000</f>
        <v>12.056675992318251</v>
      </c>
      <c r="AP279" s="248">
        <f t="shared" ref="AP279" si="4881">+(AP278-AL278)*10000</f>
        <v>960.17689146094131</v>
      </c>
      <c r="AQ279" s="248">
        <f t="shared" ref="AQ279" si="4882">+(AQ278-AM278)*10000</f>
        <v>-943.58675399077333</v>
      </c>
      <c r="AR279" s="248">
        <f t="shared" ref="AR279" si="4883">+(AR278-AN278)*10000</f>
        <v>-7225.1659778750363</v>
      </c>
      <c r="AS279" s="248">
        <f t="shared" ref="AS279" si="4884">+(AS278-AO278)*10000</f>
        <v>-175.18511262904363</v>
      </c>
      <c r="AT279" s="248">
        <f t="shared" ref="AT279" si="4885">+(AT278-AP278)*10000</f>
        <v>-1258.4627908643947</v>
      </c>
      <c r="AU279" s="44"/>
      <c r="AV279" s="247"/>
      <c r="AW279" s="247"/>
      <c r="AX279" s="247"/>
      <c r="AY279" s="247"/>
      <c r="AZ279" s="248">
        <f t="shared" ref="AZ279" si="4886">+(AZ278-AV278)*10000</f>
        <v>1341.8654351464616</v>
      </c>
      <c r="BA279" s="248">
        <f t="shared" ref="BA279" si="4887">+(BA278-AW278)*10000</f>
        <v>7138.7527883362</v>
      </c>
      <c r="BB279" s="248">
        <f t="shared" ref="BB279" si="4888">+(BB278-AX278)*10000</f>
        <v>873.3459226571531</v>
      </c>
      <c r="BC279" s="248">
        <f t="shared" ref="BC279" si="4889">+(BC278-AY278)*10000</f>
        <v>540.06676887945264</v>
      </c>
      <c r="BD279" s="248">
        <f t="shared" ref="BD279" si="4890">+(BD278-AZ278)*10000</f>
        <v>1736.3648327356029</v>
      </c>
      <c r="BE279" s="248">
        <f t="shared" ref="BE279" si="4891">+(BE278-BA278)*10000</f>
        <v>2318.5945060530707</v>
      </c>
      <c r="BF279" s="248">
        <f t="shared" ref="BF279" si="4892">+(BF278-BB278)*10000</f>
        <v>973.88076530827914</v>
      </c>
      <c r="BG279" s="248">
        <f t="shared" ref="BG279" si="4893">+(BG278-BC278)*10000</f>
        <v>151.90944280998596</v>
      </c>
      <c r="BH279" s="248">
        <f t="shared" ref="BH279" si="4894">+(BH278-BD278)*10000</f>
        <v>-269.88035703986225</v>
      </c>
      <c r="BI279" s="248">
        <f t="shared" ref="BI279" si="4895">+(BI278-BE278)*10000</f>
        <v>-664.92437196162439</v>
      </c>
      <c r="BJ279" s="248">
        <f t="shared" ref="BJ279" si="4896">+(BJ278-BF278)*10000</f>
        <v>-192.31497948376114</v>
      </c>
      <c r="BK279" s="248">
        <f t="shared" ref="BK279:BT279" si="4897">+(BK278-BG278)*10000</f>
        <v>-663.35344836518595</v>
      </c>
      <c r="BL279" s="248">
        <f t="shared" si="4897"/>
        <v>-426.15174657282523</v>
      </c>
      <c r="BM279" s="248">
        <f t="shared" si="4897"/>
        <v>3.6245518646063624</v>
      </c>
      <c r="BN279" s="248">
        <f t="shared" si="4897"/>
        <v>90.185044920748908</v>
      </c>
      <c r="BO279" s="248">
        <f t="shared" si="4897"/>
        <v>964.48478757900966</v>
      </c>
      <c r="BP279" s="248">
        <f t="shared" si="4897"/>
        <v>426.16298025907037</v>
      </c>
      <c r="BQ279" s="248">
        <f t="shared" si="4897"/>
        <v>278.16448570764095</v>
      </c>
      <c r="BR279" s="248">
        <f t="shared" si="4897"/>
        <v>-62.643780043654949</v>
      </c>
      <c r="BS279" s="248">
        <f t="shared" si="4897"/>
        <v>328.41282360279502</v>
      </c>
      <c r="BT279" s="248">
        <f t="shared" si="4897"/>
        <v>187.90814962174969</v>
      </c>
    </row>
    <row r="280" spans="1:72">
      <c r="A280" s="249" t="s">
        <v>263</v>
      </c>
      <c r="B280" s="33"/>
      <c r="C280" s="34">
        <f>+'Country (Q)'!C122</f>
        <v>44.980000000000004</v>
      </c>
      <c r="D280" s="34">
        <f>+'Country (Q)'!D122</f>
        <v>63.541999999999987</v>
      </c>
      <c r="E280" s="34">
        <f>+'Country (Q)'!E122</f>
        <v>26.436000000000007</v>
      </c>
      <c r="F280" s="34">
        <f>+'Country (Q)'!F122</f>
        <v>-17.435000000000002</v>
      </c>
      <c r="G280" s="34">
        <f>+'Country (Q)'!G122</f>
        <v>48.927999999999997</v>
      </c>
      <c r="H280" s="34">
        <f>+'Country (Q)'!H122</f>
        <v>75.534999999999997</v>
      </c>
      <c r="I280" s="34">
        <f>+'Country (Q)'!I122</f>
        <v>18.471000000000004</v>
      </c>
      <c r="J280" s="34">
        <f>+'Country (Q)'!J122</f>
        <v>15.921000000000021</v>
      </c>
      <c r="K280" s="34">
        <f>+'Country (Q)'!K122</f>
        <v>71.495000000000005</v>
      </c>
      <c r="L280" s="34">
        <f>+'Country (Q)'!L122</f>
        <v>16.180999999999983</v>
      </c>
      <c r="M280" s="34">
        <f>+'Country (Q)'!M122</f>
        <v>40.032000000000011</v>
      </c>
      <c r="N280" s="34">
        <f>+'Country (Q)'!N122</f>
        <v>40.25200000000001</v>
      </c>
      <c r="O280" s="34">
        <f>+'Country (Q)'!O122</f>
        <v>47.563000000000002</v>
      </c>
      <c r="P280" s="34">
        <f>+'Country (Q)'!P122</f>
        <v>41.856999999999999</v>
      </c>
      <c r="Q280" s="34">
        <f>+'Country (Q)'!Q122</f>
        <v>42.637999999999991</v>
      </c>
      <c r="R280" s="34">
        <f>+'Country (Q)'!R122</f>
        <v>82.24799999999999</v>
      </c>
      <c r="S280" s="34">
        <f>+'Country (Q)'!S122</f>
        <v>54.58</v>
      </c>
      <c r="T280" s="34">
        <f>+'Country (Q)'!T122</f>
        <v>64.787000000000006</v>
      </c>
      <c r="U280" s="34">
        <f>+'Country (Q)'!U122</f>
        <v>65.129000000000005</v>
      </c>
      <c r="V280" s="34">
        <f>+'Country (Q)'!V122</f>
        <v>21.757999999999981</v>
      </c>
      <c r="W280" s="34">
        <f>+'Country (Q)'!W122</f>
        <v>49.844000000000001</v>
      </c>
      <c r="X280" s="34">
        <f>+'Country (Q)'!X122</f>
        <v>57.907000000000004</v>
      </c>
      <c r="Y280" s="34">
        <f>+'Country (Q)'!Y122</f>
        <v>165.14599999999999</v>
      </c>
      <c r="Z280" s="34">
        <f>+'Country (Q)'!Z122</f>
        <v>41.961999999999989</v>
      </c>
      <c r="AA280" s="34">
        <f>+'Country (Q)'!AA122</f>
        <v>60.171999999999997</v>
      </c>
      <c r="AB280" s="34">
        <f>+'Country (Q)'!AB122</f>
        <v>53.33</v>
      </c>
      <c r="AC280" s="34">
        <f>+'Country (Q)'!AC122</f>
        <v>47.209000000000017</v>
      </c>
      <c r="AD280" s="34">
        <f>+'Country (Q)'!AD122</f>
        <v>95.754999999999995</v>
      </c>
      <c r="AE280" s="34">
        <f>+'Country (Q)'!AE122</f>
        <v>56.486000000000004</v>
      </c>
      <c r="AF280" s="34">
        <f>+'Country (Q)'!AF122</f>
        <v>64.391000000000005</v>
      </c>
      <c r="AG280" s="34">
        <f>+'Country (Q)'!AG122</f>
        <v>56.858000000000004</v>
      </c>
      <c r="AH280" s="34">
        <f>+'Country (Q)'!AH122</f>
        <v>18.875999999999976</v>
      </c>
      <c r="AI280" s="34">
        <f>+'Country (Q)'!AI122</f>
        <v>39.835999999999999</v>
      </c>
      <c r="AJ280" s="34">
        <f>+'Country (Q)'!AJ122</f>
        <v>40.272000000000006</v>
      </c>
      <c r="AK280" s="34">
        <f>+'Country (Q)'!AK122</f>
        <v>38.97399999999999</v>
      </c>
      <c r="AL280" s="34">
        <f>+'Country (Q)'!AL122</f>
        <v>29.15900000000002</v>
      </c>
      <c r="AM280" s="34">
        <f>+'Country (Q)'!AM122</f>
        <v>224.79</v>
      </c>
      <c r="AN280" s="34">
        <f>+'Country (Q)'!AN122</f>
        <v>224.78299999999999</v>
      </c>
      <c r="AO280" s="34">
        <f>+'Country (Q)'!AO122</f>
        <v>226.75100000000009</v>
      </c>
      <c r="AP280" s="34">
        <f>+'Country (Q)'!AP122</f>
        <v>257.54199999999992</v>
      </c>
      <c r="AQ280" s="34">
        <f>+'Country (Q)'!AQ122</f>
        <v>229.43299999999999</v>
      </c>
      <c r="AR280" s="34">
        <f>+'Country (Q)'!AR122</f>
        <v>222.75200000000001</v>
      </c>
      <c r="AS280" s="34">
        <f>+'Country (Q)'!AS122</f>
        <v>232.685</v>
      </c>
      <c r="AT280" s="34">
        <f>+'Country (Q)'!AT122</f>
        <v>240.79699999999991</v>
      </c>
      <c r="AU280" s="44"/>
      <c r="AV280" s="34">
        <f>+'Country (Q)'!AV122</f>
        <v>229.43299999999999</v>
      </c>
      <c r="AW280" s="34">
        <f>+'Country (Q)'!AW122</f>
        <v>222.75200000000001</v>
      </c>
      <c r="AX280" s="34">
        <f>+'Country (Q)'!AX122</f>
        <v>232.68499999999989</v>
      </c>
      <c r="AY280" s="34">
        <f>+'Country (Q)'!AY122</f>
        <v>240.79700000000014</v>
      </c>
      <c r="AZ280" s="34">
        <f>+'Country (Q)'!AZ122</f>
        <v>215.76300000000001</v>
      </c>
      <c r="BA280" s="34">
        <f>+'Country (Q)'!BA122</f>
        <v>140.44299999999996</v>
      </c>
      <c r="BB280" s="34">
        <f>+'Country (Q)'!BB122</f>
        <v>92.046000000000106</v>
      </c>
      <c r="BC280" s="34">
        <f>+'Country (Q)'!BC122</f>
        <v>79.612999999999943</v>
      </c>
      <c r="BD280" s="34">
        <f>+'Country (Q)'!BD122</f>
        <v>336.33699999999999</v>
      </c>
      <c r="BE280" s="34">
        <f>+'Country (Q)'!BE122</f>
        <v>324.24199999999996</v>
      </c>
      <c r="BF280" s="34">
        <f>+'Country (Q)'!BF122</f>
        <v>278.12299999999993</v>
      </c>
      <c r="BG280" s="34">
        <f>+'Country (Q)'!BG122</f>
        <v>219</v>
      </c>
      <c r="BH280" s="34">
        <f>+'Country (Q)'!BH122</f>
        <v>304.00699999999995</v>
      </c>
      <c r="BI280" s="34">
        <f>+'Country (Q)'!BI122</f>
        <v>352.82100000000003</v>
      </c>
      <c r="BJ280" s="34">
        <f>+'Country (Q)'!BJ122</f>
        <v>461.22899999999993</v>
      </c>
      <c r="BK280" s="34">
        <f>+'Country (Q)'!BK122</f>
        <v>496.33400000000006</v>
      </c>
      <c r="BL280" s="34">
        <f>+'Country (Q)'!BL122</f>
        <v>610.82500000000005</v>
      </c>
      <c r="BM280" s="34">
        <f>+'Country (Q)'!BM122</f>
        <v>616.77099999999996</v>
      </c>
      <c r="BN280" s="34">
        <f>+'Country (Q)'!BN122</f>
        <v>646.66999999999996</v>
      </c>
      <c r="BO280" s="34">
        <f>+'Country (Q)'!BO122</f>
        <v>671.04800000000023</v>
      </c>
      <c r="BP280" s="34">
        <f>+'Country (Q)'!BP122</f>
        <v>706.69799999999998</v>
      </c>
      <c r="BQ280" s="34">
        <f>+'Country (Q)'!BQ122</f>
        <v>713.35599999999999</v>
      </c>
      <c r="BR280" s="34">
        <f>+'Country (Q)'!BR122</f>
        <v>1005.799</v>
      </c>
      <c r="BS280" s="34">
        <f>+'Country (Q)'!BS122</f>
        <v>1089.114</v>
      </c>
      <c r="BT280" s="34">
        <f>+'Country (Q)'!BT122</f>
        <v>1126.7660000000001</v>
      </c>
    </row>
    <row r="281" spans="1:72">
      <c r="A281" s="244" t="s">
        <v>369</v>
      </c>
      <c r="B281" s="43"/>
      <c r="C281" s="247">
        <f>+C280/C260</f>
        <v>3.5945121756308381E-2</v>
      </c>
      <c r="D281" s="247">
        <f t="shared" ref="D281:AT281" si="4898">+D280/D260</f>
        <v>6.1973754151203771E-2</v>
      </c>
      <c r="E281" s="247">
        <f t="shared" si="4898"/>
        <v>3.7821582165656134E-2</v>
      </c>
      <c r="F281" s="247">
        <f t="shared" si="4898"/>
        <v>-1.3742402662250602E-2</v>
      </c>
      <c r="G281" s="247">
        <f t="shared" si="4898"/>
        <v>7.096506571752631E-2</v>
      </c>
      <c r="H281" s="247">
        <f t="shared" si="4898"/>
        <v>8.3969202584386074E-2</v>
      </c>
      <c r="I281" s="247">
        <f t="shared" si="4898"/>
        <v>1.7577048871447079E-2</v>
      </c>
      <c r="J281" s="247">
        <f t="shared" si="4898"/>
        <v>1.1267444156406662E-2</v>
      </c>
      <c r="K281" s="247">
        <f t="shared" si="4898"/>
        <v>7.6758482673915759E-2</v>
      </c>
      <c r="L281" s="247">
        <f t="shared" si="4898"/>
        <v>8.4486377544094066E-3</v>
      </c>
      <c r="M281" s="247">
        <f t="shared" si="4898"/>
        <v>2.6717727925271526E-2</v>
      </c>
      <c r="N281" s="247">
        <f t="shared" si="4898"/>
        <v>2.090758837627011E-2</v>
      </c>
      <c r="O281" s="247">
        <f t="shared" si="4898"/>
        <v>3.7242505770814872E-2</v>
      </c>
      <c r="P281" s="247">
        <f t="shared" si="4898"/>
        <v>3.5750768705158864E-2</v>
      </c>
      <c r="Q281" s="247">
        <f t="shared" si="4898"/>
        <v>3.6409841707107329E-2</v>
      </c>
      <c r="R281" s="247">
        <f t="shared" si="4898"/>
        <v>4.1741354635052422E-2</v>
      </c>
      <c r="S281" s="247">
        <f t="shared" si="4898"/>
        <v>4.0170721888038649E-2</v>
      </c>
      <c r="T281" s="247">
        <f t="shared" si="4898"/>
        <v>4.3470325884862382E-2</v>
      </c>
      <c r="U281" s="247">
        <f t="shared" si="4898"/>
        <v>4.1983903666959969E-2</v>
      </c>
      <c r="V281" s="247">
        <f t="shared" si="4898"/>
        <v>9.365356960076919E-3</v>
      </c>
      <c r="W281" s="247">
        <f t="shared" si="4898"/>
        <v>3.5515311899026042E-2</v>
      </c>
      <c r="X281" s="247">
        <f t="shared" si="4898"/>
        <v>4.2611700538505583E-2</v>
      </c>
      <c r="Y281" s="247">
        <f t="shared" si="4898"/>
        <v>0.12737655782642429</v>
      </c>
      <c r="Z281" s="247">
        <f t="shared" si="4898"/>
        <v>2.3030052896346645E-2</v>
      </c>
      <c r="AA281" s="247">
        <f t="shared" si="4898"/>
        <v>5.1775290489564404E-2</v>
      </c>
      <c r="AB281" s="247">
        <f t="shared" si="4898"/>
        <v>4.1476317357212737E-2</v>
      </c>
      <c r="AC281" s="247">
        <f t="shared" si="4898"/>
        <v>3.732813158504409E-2</v>
      </c>
      <c r="AD281" s="247">
        <f t="shared" si="4898"/>
        <v>5.1990211690915736E-2</v>
      </c>
      <c r="AE281" s="247">
        <f t="shared" si="4898"/>
        <v>4.4315640080368493E-2</v>
      </c>
      <c r="AF281" s="247">
        <f t="shared" si="4898"/>
        <v>5.2989904176912274E-2</v>
      </c>
      <c r="AG281" s="247">
        <f t="shared" si="4898"/>
        <v>5.029264698467905E-2</v>
      </c>
      <c r="AH281" s="247">
        <f t="shared" si="4898"/>
        <v>1.2220592176904646E-2</v>
      </c>
      <c r="AI281" s="247">
        <f t="shared" si="4898"/>
        <v>3.8894063568498109E-2</v>
      </c>
      <c r="AJ281" s="247">
        <f t="shared" si="4898"/>
        <v>3.4993600321157003E-2</v>
      </c>
      <c r="AK281" s="247">
        <f t="shared" si="4898"/>
        <v>3.3628831714333535E-2</v>
      </c>
      <c r="AL281" s="247">
        <f t="shared" si="4898"/>
        <v>1.824383889562178E-2</v>
      </c>
      <c r="AM281" s="247">
        <f t="shared" si="4898"/>
        <v>0.24000025623943011</v>
      </c>
      <c r="AN281" s="247">
        <f t="shared" si="4898"/>
        <v>0.21380517337315533</v>
      </c>
      <c r="AO281" s="247">
        <f t="shared" si="4898"/>
        <v>0.21578584241755216</v>
      </c>
      <c r="AP281" s="247">
        <f t="shared" si="4898"/>
        <v>0.15529687014776419</v>
      </c>
      <c r="AQ281" s="247">
        <f t="shared" si="4898"/>
        <v>0.26660523465787872</v>
      </c>
      <c r="AR281" s="247">
        <f t="shared" si="4898"/>
        <v>1.3412008381301028</v>
      </c>
      <c r="AS281" s="247">
        <f t="shared" si="4898"/>
        <v>0.40724548141899281</v>
      </c>
      <c r="AT281" s="247">
        <f t="shared" si="4898"/>
        <v>0.12742179839482512</v>
      </c>
      <c r="AU281" s="44"/>
      <c r="AV281" s="247">
        <f t="shared" ref="AV281:BK281" si="4899">+AV280/AV260</f>
        <v>0.26660523465787872</v>
      </c>
      <c r="AW281" s="247">
        <f t="shared" si="4899"/>
        <v>1.3412008381301028</v>
      </c>
      <c r="AX281" s="247">
        <f t="shared" si="4899"/>
        <v>0.40724548141899258</v>
      </c>
      <c r="AY281" s="247">
        <f t="shared" si="4899"/>
        <v>0.12742179839482526</v>
      </c>
      <c r="AZ281" s="247">
        <f t="shared" si="4899"/>
        <v>0.18270383693045564</v>
      </c>
      <c r="BA281" s="247">
        <f t="shared" si="4899"/>
        <v>0.11459196861598309</v>
      </c>
      <c r="BB281" s="247">
        <f t="shared" si="4899"/>
        <v>2.8222347183376302E-2</v>
      </c>
      <c r="BC281" s="247">
        <f t="shared" si="4899"/>
        <v>1.7170515275057568E-2</v>
      </c>
      <c r="BD281" s="247">
        <f t="shared" si="4899"/>
        <v>7.1256933174578277E-2</v>
      </c>
      <c r="BE281" s="247">
        <f t="shared" si="4899"/>
        <v>6.0333701515999559E-2</v>
      </c>
      <c r="BF281" s="247">
        <f t="shared" si="4899"/>
        <v>3.8733733107792864E-2</v>
      </c>
      <c r="BG281" s="247">
        <f t="shared" si="4899"/>
        <v>2.9862306133635864E-2</v>
      </c>
      <c r="BH281" s="247">
        <f t="shared" si="4899"/>
        <v>6.2901401013682384E-2</v>
      </c>
      <c r="BI281" s="247">
        <f t="shared" si="4899"/>
        <v>6.643785135302574E-2</v>
      </c>
      <c r="BJ281" s="247">
        <f t="shared" si="4899"/>
        <v>6.5729252409541014E-2</v>
      </c>
      <c r="BK281" s="247">
        <f t="shared" si="4899"/>
        <v>5.6592668336547219E-2</v>
      </c>
      <c r="BL281" s="247">
        <f t="shared" ref="BL281:BM281" si="4900">+BL280/BL260</f>
        <v>9.1490325084413154E-2</v>
      </c>
      <c r="BM281" s="247">
        <f t="shared" si="4900"/>
        <v>7.0985140067586369E-2</v>
      </c>
      <c r="BN281" s="247">
        <f t="shared" ref="BN281:BP281" si="4901">+BN280/BN260</f>
        <v>8.2058097848955333E-2</v>
      </c>
      <c r="BO281" s="247">
        <f t="shared" si="4901"/>
        <v>6.189959496946338E-2</v>
      </c>
      <c r="BP281" s="247">
        <f t="shared" si="4901"/>
        <v>9.0555613502883506E-2</v>
      </c>
      <c r="BQ281" s="247">
        <f t="shared" ref="BQ281:BR281" si="4902">+BQ280/BQ260</f>
        <v>8.7336032828816454E-2</v>
      </c>
      <c r="BR281" s="247">
        <f t="shared" si="4902"/>
        <v>0.11323779002576506</v>
      </c>
      <c r="BS281" s="247">
        <f t="shared" ref="BS281:BT281" si="4903">+BS280/BS260</f>
        <v>7.348137189192501E-2</v>
      </c>
      <c r="BT281" s="247">
        <f t="shared" si="4903"/>
        <v>0.11627106173810259</v>
      </c>
    </row>
    <row r="282" spans="1:72">
      <c r="A282" s="30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34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P282" s="27"/>
      <c r="BQ282" s="27"/>
      <c r="BR282" s="27"/>
      <c r="BS282" s="27"/>
      <c r="BT282" s="27"/>
    </row>
    <row r="283" spans="1:72">
      <c r="A283" s="257" t="s">
        <v>250</v>
      </c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0" t="s">
        <v>250</v>
      </c>
      <c r="BG283" s="258"/>
      <c r="BH283" s="258"/>
      <c r="BI283" s="258"/>
      <c r="BJ283" s="258"/>
      <c r="BK283" s="258"/>
      <c r="BL283" s="258"/>
      <c r="BM283" s="258"/>
      <c r="BN283" s="258"/>
      <c r="BP283" s="258"/>
      <c r="BQ283" s="258"/>
      <c r="BR283" s="258"/>
      <c r="BS283" s="258"/>
      <c r="BT283" s="258"/>
    </row>
    <row r="284" spans="1:72">
      <c r="A284" s="249" t="s">
        <v>50</v>
      </c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249" t="s">
        <v>50</v>
      </c>
      <c r="BC284" s="24"/>
      <c r="BG284" s="24"/>
      <c r="BH284" s="24"/>
      <c r="BI284" s="24"/>
      <c r="BJ284" s="24"/>
      <c r="BK284" s="24"/>
      <c r="BL284" s="24"/>
      <c r="BM284" s="24"/>
      <c r="BN284" s="24"/>
      <c r="BP284" s="24"/>
      <c r="BQ284" s="24"/>
      <c r="BR284" s="24"/>
      <c r="BS284" s="24"/>
      <c r="BT284" s="24"/>
    </row>
    <row r="285" spans="1:72">
      <c r="A285" s="259"/>
      <c r="B285" s="167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P285" s="24"/>
      <c r="BQ285" s="24"/>
      <c r="BR285" s="24"/>
      <c r="BS285" s="24"/>
      <c r="BT285" s="24"/>
    </row>
    <row r="286" spans="1:72">
      <c r="A286" s="260" t="s">
        <v>45</v>
      </c>
      <c r="B286" s="261"/>
      <c r="C286" s="262" t="s">
        <v>178</v>
      </c>
      <c r="D286" s="262" t="s">
        <v>179</v>
      </c>
      <c r="E286" s="262" t="s">
        <v>180</v>
      </c>
      <c r="F286" s="262" t="s">
        <v>181</v>
      </c>
      <c r="G286" s="262" t="s">
        <v>182</v>
      </c>
      <c r="H286" s="262" t="s">
        <v>183</v>
      </c>
      <c r="I286" s="262" t="s">
        <v>184</v>
      </c>
      <c r="J286" s="262" t="s">
        <v>185</v>
      </c>
      <c r="K286" s="262" t="s">
        <v>186</v>
      </c>
      <c r="L286" s="262" t="s">
        <v>187</v>
      </c>
      <c r="M286" s="262" t="s">
        <v>188</v>
      </c>
      <c r="N286" s="262" t="s">
        <v>189</v>
      </c>
      <c r="O286" s="262" t="s">
        <v>190</v>
      </c>
      <c r="P286" s="262" t="s">
        <v>191</v>
      </c>
      <c r="Q286" s="262" t="s">
        <v>192</v>
      </c>
      <c r="R286" s="262" t="s">
        <v>193</v>
      </c>
      <c r="S286" s="262" t="s">
        <v>194</v>
      </c>
      <c r="T286" s="262" t="s">
        <v>195</v>
      </c>
      <c r="U286" s="262" t="s">
        <v>196</v>
      </c>
      <c r="V286" s="262" t="s">
        <v>197</v>
      </c>
      <c r="W286" s="262" t="s">
        <v>198</v>
      </c>
      <c r="X286" s="262" t="s">
        <v>199</v>
      </c>
      <c r="Y286" s="262" t="s">
        <v>200</v>
      </c>
      <c r="Z286" s="262" t="s">
        <v>201</v>
      </c>
      <c r="AA286" s="262" t="s">
        <v>202</v>
      </c>
      <c r="AB286" s="262" t="s">
        <v>203</v>
      </c>
      <c r="AC286" s="262" t="s">
        <v>204</v>
      </c>
      <c r="AD286" s="262" t="s">
        <v>205</v>
      </c>
      <c r="AE286" s="262" t="s">
        <v>206</v>
      </c>
      <c r="AF286" s="262" t="s">
        <v>207</v>
      </c>
      <c r="AG286" s="262" t="s">
        <v>208</v>
      </c>
      <c r="AH286" s="262" t="s">
        <v>209</v>
      </c>
      <c r="AI286" s="262" t="s">
        <v>210</v>
      </c>
      <c r="AJ286" s="262" t="s">
        <v>211</v>
      </c>
      <c r="AK286" s="262" t="s">
        <v>212</v>
      </c>
      <c r="AL286" s="262" t="s">
        <v>213</v>
      </c>
      <c r="AM286" s="262" t="s">
        <v>214</v>
      </c>
      <c r="AN286" s="262" t="s">
        <v>44</v>
      </c>
      <c r="AO286" s="262" t="s">
        <v>215</v>
      </c>
      <c r="AP286" s="262" t="s">
        <v>219</v>
      </c>
      <c r="AQ286" s="262" t="s">
        <v>225</v>
      </c>
      <c r="AR286" s="262" t="s">
        <v>228</v>
      </c>
      <c r="AS286" s="262" t="s">
        <v>232</v>
      </c>
      <c r="AT286" s="262" t="s">
        <v>245</v>
      </c>
      <c r="AU286" s="44"/>
      <c r="AV286" s="262" t="str">
        <f>+'Country (Q)'!AV127</f>
        <v>1Q20</v>
      </c>
      <c r="AW286" s="262" t="str">
        <f>+'Country (Q)'!AW127</f>
        <v>2Q20</v>
      </c>
      <c r="AX286" s="262" t="str">
        <f>+'Country (Q)'!AX127</f>
        <v>3Q20</v>
      </c>
      <c r="AY286" s="262" t="str">
        <f>+'Country (Q)'!AY127</f>
        <v>4Q20</v>
      </c>
      <c r="AZ286" s="262" t="str">
        <f>+'Country (Q)'!AZ127</f>
        <v>1Q21</v>
      </c>
      <c r="BA286" s="262" t="str">
        <f>+'Country (Q)'!BA127</f>
        <v>2Q21</v>
      </c>
      <c r="BB286" s="262" t="str">
        <f>+'Country (Q)'!BB127</f>
        <v>3Q21</v>
      </c>
      <c r="BC286" s="262" t="str">
        <f>+'Country (Q)'!BC127</f>
        <v>4Q21</v>
      </c>
      <c r="BD286" s="262" t="str">
        <f>+'Country (Q)'!BD127</f>
        <v>1Q22</v>
      </c>
      <c r="BE286" s="262" t="str">
        <f>+'Country (Q)'!BE127</f>
        <v>2Q22</v>
      </c>
      <c r="BF286" s="262" t="str">
        <f>+'Country (Q)'!BF127</f>
        <v>3Q22</v>
      </c>
      <c r="BG286" s="262" t="str">
        <f>+'Country (Q)'!BG127</f>
        <v>4Q22</v>
      </c>
      <c r="BH286" s="262" t="str">
        <f>+'Country (Q)'!BH127</f>
        <v>1Q23</v>
      </c>
      <c r="BI286" s="262" t="str">
        <f>+'Country (Q)'!BI127</f>
        <v>2Q23</v>
      </c>
      <c r="BJ286" s="262" t="str">
        <f>+'Country (Q)'!BJ127</f>
        <v>3Q23</v>
      </c>
      <c r="BK286" s="262" t="str">
        <f>+'Country (Q)'!BK127</f>
        <v>4Q23</v>
      </c>
      <c r="BL286" s="262" t="str">
        <f>+'Country (Q)'!BL127</f>
        <v>1Q24</v>
      </c>
      <c r="BM286" s="262" t="str">
        <f>+'Country (Q)'!BM127</f>
        <v>2Q24</v>
      </c>
      <c r="BN286" s="262" t="str">
        <f>+'Country (Q)'!BN127</f>
        <v>3Q24</v>
      </c>
      <c r="BO286" s="262" t="str">
        <f>+'Country (Q)'!BO127</f>
        <v>4Q24</v>
      </c>
      <c r="BP286" s="262" t="str">
        <f>+'Country (Q)'!BP127</f>
        <v>1Q25</v>
      </c>
      <c r="BQ286" s="262" t="str">
        <f>+'Country (Q)'!BQ127</f>
        <v>2Q25</v>
      </c>
      <c r="BR286" s="262" t="str">
        <f>+'Country (Q)'!BR127</f>
        <v>3Q25</v>
      </c>
      <c r="BS286" s="262" t="str">
        <f>+'Country (Q)'!BS127</f>
        <v>4Q25</v>
      </c>
      <c r="BT286" s="262" t="str">
        <f>+'Country (Q)'!BT127</f>
        <v>1Q26</v>
      </c>
    </row>
    <row r="287" spans="1:72">
      <c r="A287" s="249" t="s">
        <v>48</v>
      </c>
      <c r="B287" s="249"/>
      <c r="C287" s="255"/>
      <c r="D287" s="255"/>
      <c r="E287" s="255"/>
      <c r="F287" s="255"/>
      <c r="G287" s="255"/>
      <c r="H287" s="255"/>
      <c r="I287" s="255"/>
      <c r="J287" s="255"/>
      <c r="K287" s="255"/>
      <c r="L287" s="255"/>
      <c r="M287" s="255"/>
      <c r="N287" s="255"/>
      <c r="O287" s="255"/>
      <c r="P287" s="255"/>
      <c r="Q287" s="255"/>
      <c r="R287" s="255"/>
      <c r="S287" s="34">
        <f>+'Country (Q)'!S128</f>
        <v>1203.1279999999999</v>
      </c>
      <c r="T287" s="34">
        <f>+'Country (Q)'!T128</f>
        <v>1310.6000000000001</v>
      </c>
      <c r="U287" s="34">
        <f>+'Country (Q)'!U128</f>
        <v>1445.2219999999998</v>
      </c>
      <c r="V287" s="34">
        <f>+'Country (Q)'!V128</f>
        <v>1908.29</v>
      </c>
      <c r="W287" s="34">
        <f>+'Country (Q)'!W128</f>
        <v>1282.1079999999999</v>
      </c>
      <c r="X287" s="34">
        <f>+'Country (Q)'!X128</f>
        <v>1223.963</v>
      </c>
      <c r="Y287" s="34">
        <f>+'Country (Q)'!Y128</f>
        <v>1186.6080000000002</v>
      </c>
      <c r="Z287" s="34">
        <f>+'Country (Q)'!Z128</f>
        <v>1628.0779999999995</v>
      </c>
      <c r="AA287" s="34">
        <f>+'Country (Q)'!AA128</f>
        <v>1076.616</v>
      </c>
      <c r="AB287" s="34">
        <f>+'Country (Q)'!AB128</f>
        <v>1208.6889999999999</v>
      </c>
      <c r="AC287" s="34">
        <f>+'Country (Q)'!AC128</f>
        <v>1213.8650000000002</v>
      </c>
      <c r="AD287" s="34">
        <f>+'Country (Q)'!AD128</f>
        <v>1773.2879999999996</v>
      </c>
      <c r="AE287" s="34">
        <f>+'Country (Q)'!AE128</f>
        <v>1215.5889999999999</v>
      </c>
      <c r="AF287" s="34">
        <f>+'Country (Q)'!AF128</f>
        <v>1141.2739999999999</v>
      </c>
      <c r="AG287" s="34">
        <f>+'Country (Q)'!AG128</f>
        <v>1096.2200000000003</v>
      </c>
      <c r="AH287" s="34">
        <f>+'Country (Q)'!AH128</f>
        <v>1486.8569999999995</v>
      </c>
      <c r="AI287" s="34">
        <f>+'Country (Q)'!AI128</f>
        <v>991.178</v>
      </c>
      <c r="AJ287" s="34">
        <f>+'Country (Q)'!AJ128</f>
        <v>1085.0640000000003</v>
      </c>
      <c r="AK287" s="34">
        <f>+'Country (Q)'!AK128</f>
        <v>1119.8779999999997</v>
      </c>
      <c r="AL287" s="34">
        <f>+'Country (Q)'!AL128</f>
        <v>1540.6729999999998</v>
      </c>
      <c r="AM287" s="34">
        <f>+'Country (Q)'!AM128</f>
        <v>911.13400000000001</v>
      </c>
      <c r="AN287" s="34">
        <f>+'Country (Q)'!AN128</f>
        <v>1012.4480000000001</v>
      </c>
      <c r="AO287" s="34">
        <f>+'Country (Q)'!AO128</f>
        <v>1021.2940000000001</v>
      </c>
      <c r="AP287" s="34">
        <f>+'Country (Q)'!AP128</f>
        <v>1617.0929999999998</v>
      </c>
      <c r="AQ287" s="34">
        <f>+'Country (Q)'!AQ128</f>
        <v>838.78499999999997</v>
      </c>
      <c r="AR287" s="34">
        <f>+'Country (Q)'!AR128</f>
        <v>163.49200000000008</v>
      </c>
      <c r="AS287" s="34">
        <f>+'Country (Q)'!AS128</f>
        <v>569.654</v>
      </c>
      <c r="AT287" s="34">
        <f>+'Country (Q)'!AT128</f>
        <v>1865.8829999999998</v>
      </c>
      <c r="AU287" s="44"/>
      <c r="AV287" s="34">
        <f>+'Country (Q)'!AV128</f>
        <v>838.78499999999997</v>
      </c>
      <c r="AW287" s="34">
        <f>+'Country (Q)'!AW128</f>
        <v>163.49200000000008</v>
      </c>
      <c r="AX287" s="34">
        <f>+'Country (Q)'!AX128</f>
        <v>569.654</v>
      </c>
      <c r="AY287" s="34">
        <f>+'Country (Q)'!AY128</f>
        <v>1865.8829999999998</v>
      </c>
      <c r="AZ287" s="34">
        <f>+'Country (Q)'!AZ128</f>
        <v>1162.0719999999999</v>
      </c>
      <c r="BA287" s="34">
        <f>+'Country (Q)'!BA128</f>
        <v>1212.3590000000002</v>
      </c>
      <c r="BB287" s="34">
        <f>+'Country (Q)'!BB128</f>
        <v>1234.8899999999999</v>
      </c>
      <c r="BC287" s="34">
        <f>+'Country (Q)'!BC128</f>
        <v>2160.4749999999999</v>
      </c>
      <c r="BD287" s="34">
        <f>+'Country (Q)'!BD128</f>
        <v>2469.38</v>
      </c>
      <c r="BE287" s="34">
        <f>+'Country (Q)'!BE128</f>
        <v>2977.08</v>
      </c>
      <c r="BF287" s="34">
        <f>+'Country (Q)'!BF128</f>
        <v>2916.424</v>
      </c>
      <c r="BG287" s="34">
        <f>+'Country (Q)'!BG128</f>
        <v>4040.2579999999998</v>
      </c>
      <c r="BH287" s="34">
        <f>+'Country (Q)'!BH128</f>
        <v>2786.3119999999999</v>
      </c>
      <c r="BI287" s="34">
        <f>+'Country (Q)'!BI128</f>
        <v>3308.9009999999998</v>
      </c>
      <c r="BJ287" s="34">
        <f>+'Country (Q)'!BJ128</f>
        <v>4447.7839999999997</v>
      </c>
      <c r="BK287" s="34">
        <f>+'Country (Q)'!BK128</f>
        <v>6371</v>
      </c>
      <c r="BL287" s="34">
        <f>+'Country (Q)'!BL128</f>
        <v>4926.6409999999996</v>
      </c>
      <c r="BM287" s="34">
        <f>+'Country (Q)'!BM128</f>
        <v>6055.1040000000003</v>
      </c>
      <c r="BN287" s="34">
        <f>+'Country (Q)'!BN128</f>
        <v>5863.4790000000003</v>
      </c>
      <c r="BO287" s="34">
        <f>+'Country (Q)'!BO128</f>
        <v>8321.6980000000003</v>
      </c>
      <c r="BP287" s="34">
        <f>+'Country (Q)'!BP128</f>
        <v>5740.9579999999996</v>
      </c>
      <c r="BQ287" s="34">
        <f>+'Country (Q)'!BQ128</f>
        <v>6700.5029999999997</v>
      </c>
      <c r="BR287" s="34">
        <f>+'Country (Q)'!BR128</f>
        <v>6811.4440000000004</v>
      </c>
      <c r="BS287" s="34">
        <f>+'Country (Q)'!BS128</f>
        <v>12132.387000000001</v>
      </c>
      <c r="BT287" s="34">
        <f>+'Country (Q)'!BT128</f>
        <v>7926.8580000000002</v>
      </c>
    </row>
    <row r="288" spans="1:72">
      <c r="A288" s="253" t="s">
        <v>58</v>
      </c>
      <c r="B288" s="33"/>
      <c r="C288" s="34"/>
      <c r="D288" s="34"/>
      <c r="E288" s="34"/>
      <c r="F288" s="34"/>
      <c r="G288" s="254"/>
      <c r="H288" s="254"/>
      <c r="I288" s="254"/>
      <c r="J288" s="254"/>
      <c r="K288" s="254"/>
      <c r="L288" s="254"/>
      <c r="M288" s="254"/>
      <c r="N288" s="254"/>
      <c r="O288" s="254"/>
      <c r="P288" s="254"/>
      <c r="Q288" s="254"/>
      <c r="R288" s="254"/>
      <c r="S288" s="254"/>
      <c r="T288" s="254"/>
      <c r="U288" s="254"/>
      <c r="V288" s="254"/>
      <c r="W288" s="254">
        <f t="shared" ref="W288" si="4904">+W287/S287-1</f>
        <v>6.5645550598107727E-2</v>
      </c>
      <c r="X288" s="254">
        <f t="shared" ref="X288" si="4905">+X287/T287-1</f>
        <v>-6.6104837479017409E-2</v>
      </c>
      <c r="Y288" s="254">
        <f t="shared" ref="Y288" si="4906">+Y287/U287-1</f>
        <v>-0.1789441345343481</v>
      </c>
      <c r="Z288" s="254">
        <f t="shared" ref="Z288" si="4907">+Z287/V287-1</f>
        <v>-0.14683931687531793</v>
      </c>
      <c r="AA288" s="254">
        <f t="shared" ref="AA288" si="4908">+AA287/W287-1</f>
        <v>-0.16027666936014751</v>
      </c>
      <c r="AB288" s="254">
        <f t="shared" ref="AB288" si="4909">+AB287/X287-1</f>
        <v>-1.2479135398700825E-2</v>
      </c>
      <c r="AC288" s="254">
        <f t="shared" ref="AC288" si="4910">+AC287/Y287-1</f>
        <v>2.2970517643569055E-2</v>
      </c>
      <c r="AD288" s="254">
        <f t="shared" ref="AD288" si="4911">+AD287/Z287-1</f>
        <v>8.919105841366326E-2</v>
      </c>
      <c r="AE288" s="254">
        <f t="shared" ref="AE288" si="4912">+AE287/AA287-1</f>
        <v>0.12908316428513045</v>
      </c>
      <c r="AF288" s="254">
        <f t="shared" ref="AF288" si="4913">+AF287/AB287-1</f>
        <v>-5.5775306964818916E-2</v>
      </c>
      <c r="AG288" s="254">
        <f t="shared" ref="AG288" si="4914">+AG287/AC287-1</f>
        <v>-9.6917696778472062E-2</v>
      </c>
      <c r="AH288" s="254">
        <f t="shared" ref="AH288" si="4915">+AH287/AD287-1</f>
        <v>-0.16152536982148424</v>
      </c>
      <c r="AI288" s="254">
        <f t="shared" ref="AI288" si="4916">+AI287/AE287-1</f>
        <v>-0.18461091701224674</v>
      </c>
      <c r="AJ288" s="254">
        <f t="shared" ref="AJ288" si="4917">+AJ287/AF287-1</f>
        <v>-4.925197630016942E-2</v>
      </c>
      <c r="AK288" s="254">
        <f t="shared" ref="AK288" si="4918">+AK287/AG287-1</f>
        <v>2.1581434383608711E-2</v>
      </c>
      <c r="AL288" s="254">
        <f t="shared" ref="AL288" si="4919">+AL287/AH287-1</f>
        <v>3.6194469273104435E-2</v>
      </c>
      <c r="AM288" s="254">
        <f t="shared" ref="AM288" si="4920">+AM287/AI287-1</f>
        <v>-8.0756433254168258E-2</v>
      </c>
      <c r="AN288" s="254">
        <f t="shared" ref="AN288" si="4921">+AN287/AJ287-1</f>
        <v>-6.6923241394056143E-2</v>
      </c>
      <c r="AO288" s="254">
        <f t="shared" ref="AO288" si="4922">+AO287/AK287-1</f>
        <v>-8.8031017664423783E-2</v>
      </c>
      <c r="AP288" s="254">
        <f t="shared" ref="AP288" si="4923">+AP287/AL287-1</f>
        <v>4.9601700036282947E-2</v>
      </c>
      <c r="AQ288" s="254">
        <f t="shared" ref="AQ288" si="4924">+AQ287/AM287-1</f>
        <v>-7.940544420469442E-2</v>
      </c>
      <c r="AR288" s="254">
        <f t="shared" ref="AR288" si="4925">+AR287/AN287-1</f>
        <v>-0.83851812636303291</v>
      </c>
      <c r="AS288" s="254">
        <f t="shared" ref="AS288" si="4926">+AS287/AO287-1</f>
        <v>-0.44222329711131181</v>
      </c>
      <c r="AT288" s="254">
        <f t="shared" ref="AT288" si="4927">+AT287/AP287-1</f>
        <v>0.15385014962033727</v>
      </c>
      <c r="AU288" s="44"/>
      <c r="AV288" s="34"/>
      <c r="AW288" s="34"/>
      <c r="AX288" s="34"/>
      <c r="AY288" s="34"/>
      <c r="AZ288" s="254">
        <f t="shared" ref="AZ288" si="4928">+AZ287/AV287-1</f>
        <v>0.38542296297620959</v>
      </c>
      <c r="BA288" s="254">
        <f t="shared" ref="BA288" si="4929">+BA287/AW287-1</f>
        <v>6.4154025885058568</v>
      </c>
      <c r="BB288" s="254">
        <f t="shared" ref="BB288" si="4930">+BB287/AX287-1</f>
        <v>1.1677895705112222</v>
      </c>
      <c r="BC288" s="254">
        <f t="shared" ref="BC288" si="4931">+BC287/AY287-1</f>
        <v>0.15788342570246905</v>
      </c>
      <c r="BD288" s="254">
        <f t="shared" ref="BD288" si="4932">+BD287/AZ287-1</f>
        <v>1.124980207766817</v>
      </c>
      <c r="BE288" s="254">
        <f t="shared" ref="BE288" si="4933">+BE287/BA287-1</f>
        <v>1.4556092708512902</v>
      </c>
      <c r="BF288" s="254">
        <f t="shared" ref="BF288" si="4934">+BF287/BB287-1</f>
        <v>1.3616872757897465</v>
      </c>
      <c r="BG288" s="254">
        <f t="shared" ref="BG288" si="4935">+BG287/BC287-1</f>
        <v>0.87007857068468741</v>
      </c>
      <c r="BH288" s="254">
        <f t="shared" ref="BH288" si="4936">+BH287/BD287-1</f>
        <v>0.128344766702573</v>
      </c>
      <c r="BI288" s="254">
        <f t="shared" ref="BI288" si="4937">+BI287/BE287-1</f>
        <v>0.11145854327058724</v>
      </c>
      <c r="BJ288" s="254">
        <f t="shared" ref="BJ288" si="4938">+BJ287/BF287-1</f>
        <v>0.52508140105828227</v>
      </c>
      <c r="BK288" s="254">
        <f t="shared" ref="BK288:BT288" si="4939">+BK287/BG287-1</f>
        <v>0.57687949630939417</v>
      </c>
      <c r="BL288" s="254">
        <f t="shared" si="4939"/>
        <v>0.76815841154902964</v>
      </c>
      <c r="BM288" s="254">
        <f t="shared" si="4939"/>
        <v>0.82994414157449881</v>
      </c>
      <c r="BN288" s="254">
        <f t="shared" si="4939"/>
        <v>0.31829221023323084</v>
      </c>
      <c r="BO288" s="254">
        <f t="shared" si="4939"/>
        <v>0.30618395856223524</v>
      </c>
      <c r="BP288" s="254">
        <f t="shared" si="4939"/>
        <v>0.16528847951372949</v>
      </c>
      <c r="BQ288" s="254">
        <f t="shared" si="4939"/>
        <v>0.10658759948631746</v>
      </c>
      <c r="BR288" s="254">
        <f t="shared" si="4939"/>
        <v>0.16167278845886557</v>
      </c>
      <c r="BS288" s="254">
        <f t="shared" si="4939"/>
        <v>0.45792204908181011</v>
      </c>
      <c r="BT288" s="254">
        <f t="shared" si="4939"/>
        <v>0.38075526767483758</v>
      </c>
    </row>
    <row r="289" spans="1:72">
      <c r="A289" s="249" t="s">
        <v>49</v>
      </c>
      <c r="B289" s="249"/>
      <c r="C289" s="255"/>
      <c r="D289" s="255"/>
      <c r="E289" s="255"/>
      <c r="F289" s="255"/>
      <c r="G289" s="255"/>
      <c r="H289" s="255"/>
      <c r="I289" s="255"/>
      <c r="J289" s="255"/>
      <c r="K289" s="255"/>
      <c r="L289" s="255"/>
      <c r="M289" s="255"/>
      <c r="N289" s="255"/>
      <c r="O289" s="255"/>
      <c r="P289" s="255"/>
      <c r="Q289" s="255"/>
      <c r="R289" s="255"/>
      <c r="S289" s="34">
        <f>+'Country (Q)'!S129</f>
        <v>-670.226</v>
      </c>
      <c r="T289" s="34">
        <f>+'Country (Q)'!T129</f>
        <v>-581.92500000000007</v>
      </c>
      <c r="U289" s="34">
        <f>+'Country (Q)'!U129</f>
        <v>-659.98299999999995</v>
      </c>
      <c r="V289" s="34">
        <f>+'Country (Q)'!V129</f>
        <v>-852.01899999999978</v>
      </c>
      <c r="W289" s="34">
        <f>+'Country (Q)'!W129</f>
        <v>-666.26700000000005</v>
      </c>
      <c r="X289" s="34">
        <f>+'Country (Q)'!X129</f>
        <v>-556.06799999999998</v>
      </c>
      <c r="Y289" s="34">
        <f>+'Country (Q)'!Y129</f>
        <v>-603.84699999999998</v>
      </c>
      <c r="Z289" s="34">
        <f>+'Country (Q)'!Z129</f>
        <v>-803.80599999999981</v>
      </c>
      <c r="AA289" s="34">
        <f>+'Country (Q)'!AA129</f>
        <v>-601.50400000000002</v>
      </c>
      <c r="AB289" s="34">
        <f>+'Country (Q)'!AB129</f>
        <v>-661.85900000000004</v>
      </c>
      <c r="AC289" s="34">
        <f>+'Country (Q)'!AC129</f>
        <v>-722.45100000000002</v>
      </c>
      <c r="AD289" s="34">
        <f>+'Country (Q)'!AD129</f>
        <v>-1064.4779999999998</v>
      </c>
      <c r="AE289" s="34">
        <f>+'Country (Q)'!AE129</f>
        <v>-697.76300000000003</v>
      </c>
      <c r="AF289" s="34">
        <f>+'Country (Q)'!AF129</f>
        <v>-638.20400000000006</v>
      </c>
      <c r="AG289" s="34">
        <f>+'Country (Q)'!AG129</f>
        <v>-620.03899999999999</v>
      </c>
      <c r="AH289" s="34">
        <f>+'Country (Q)'!AH129</f>
        <v>-858.01599999999985</v>
      </c>
      <c r="AI289" s="34">
        <f>+'Country (Q)'!AI129</f>
        <v>-543.79899999999998</v>
      </c>
      <c r="AJ289" s="34">
        <f>+'Country (Q)'!AJ129</f>
        <v>-578.0150000000001</v>
      </c>
      <c r="AK289" s="34">
        <f>+'Country (Q)'!AK129</f>
        <v>-581.13400000000001</v>
      </c>
      <c r="AL289" s="34">
        <f>+'Country (Q)'!AL129</f>
        <v>-735.97499999999968</v>
      </c>
      <c r="AM289" s="34">
        <f>+'Country (Q)'!AM129</f>
        <v>-508.85599999999999</v>
      </c>
      <c r="AN289" s="34">
        <f>+'Country (Q)'!AN129</f>
        <v>-575.73800000000006</v>
      </c>
      <c r="AO289" s="34">
        <f>+'Country (Q)'!AO129</f>
        <v>-550.16699999999992</v>
      </c>
      <c r="AP289" s="34">
        <f>+'Country (Q)'!AP129</f>
        <v>-670.88500000000022</v>
      </c>
      <c r="AQ289" s="34">
        <f>+'Country (Q)'!AQ129</f>
        <v>-435.35599999999999</v>
      </c>
      <c r="AR289" s="34">
        <f>+'Country (Q)'!AR129</f>
        <v>-83.336000000000013</v>
      </c>
      <c r="AS289" s="34">
        <f>+'Country (Q)'!AS129</f>
        <v>-317.49599999999998</v>
      </c>
      <c r="AT289" s="34">
        <f>+'Country (Q)'!AT129</f>
        <v>-1090.5160000000001</v>
      </c>
      <c r="AU289" s="44"/>
      <c r="AV289" s="34">
        <f>+'Country (Q)'!AV129</f>
        <v>-435.35599999999999</v>
      </c>
      <c r="AW289" s="34">
        <f>+'Country (Q)'!AW129</f>
        <v>-83.336000000000013</v>
      </c>
      <c r="AX289" s="34">
        <f>+'Country (Q)'!AX129</f>
        <v>-317.49599999999998</v>
      </c>
      <c r="AY289" s="34">
        <f>+'Country (Q)'!AY129</f>
        <v>-1090.5160000000001</v>
      </c>
      <c r="AZ289" s="34">
        <f>+'Country (Q)'!AZ129</f>
        <v>-662.53899999999999</v>
      </c>
      <c r="BA289" s="34">
        <f>+'Country (Q)'!BA129</f>
        <v>-702.21299999999997</v>
      </c>
      <c r="BB289" s="34">
        <f>+'Country (Q)'!BB129</f>
        <v>-645.85000000000014</v>
      </c>
      <c r="BC289" s="34">
        <f>+'Country (Q)'!BC129</f>
        <v>-974.73</v>
      </c>
      <c r="BD289" s="34">
        <f>+'Country (Q)'!BD129</f>
        <v>-1115.7919999999999</v>
      </c>
      <c r="BE289" s="34">
        <f>+'Country (Q)'!BE129</f>
        <v>-1135.789</v>
      </c>
      <c r="BF289" s="34">
        <f>+'Country (Q)'!BF129</f>
        <v>-1240.076</v>
      </c>
      <c r="BG289" s="34">
        <f>+'Country (Q)'!BG129</f>
        <v>-1737.9469999999999</v>
      </c>
      <c r="BH289" s="34">
        <f>+'Country (Q)'!BH129</f>
        <v>-1228.7370000000001</v>
      </c>
      <c r="BI289" s="34">
        <f>+'Country (Q)'!BI129</f>
        <v>-1479.1590000000001</v>
      </c>
      <c r="BJ289" s="34">
        <f>+'Country (Q)'!BJ129</f>
        <v>-2141.1999999999998</v>
      </c>
      <c r="BK289" s="34">
        <f>+'Country (Q)'!BK129</f>
        <v>-3348.5430000000001</v>
      </c>
      <c r="BL289" s="34">
        <f>+'Country (Q)'!BL129</f>
        <v>-2448.998</v>
      </c>
      <c r="BM289" s="34">
        <f>+'Country (Q)'!BM129</f>
        <v>-2778.056</v>
      </c>
      <c r="BN289" s="34">
        <f>+'Country (Q)'!BN129</f>
        <v>-2811.6590000000001</v>
      </c>
      <c r="BO289" s="34">
        <f>+'Country (Q)'!BO129</f>
        <v>-3837.7469999999998</v>
      </c>
      <c r="BP289" s="34">
        <f>+'Country (Q)'!BP129</f>
        <v>-2679.15</v>
      </c>
      <c r="BQ289" s="34">
        <f>+'Country (Q)'!BQ129</f>
        <v>-3120.4659999999999</v>
      </c>
      <c r="BR289" s="34">
        <f>+'Country (Q)'!BR129</f>
        <v>-3168.3649999999998</v>
      </c>
      <c r="BS289" s="34">
        <f>+'Country (Q)'!BS129</f>
        <v>-5420.1180000000004</v>
      </c>
      <c r="BT289" s="34">
        <f>+'Country (Q)'!BT129</f>
        <v>-3536.3710000000001</v>
      </c>
    </row>
    <row r="290" spans="1:72">
      <c r="A290" s="253" t="s">
        <v>58</v>
      </c>
      <c r="B290" s="33"/>
      <c r="C290" s="34"/>
      <c r="D290" s="34"/>
      <c r="E290" s="34"/>
      <c r="F290" s="34"/>
      <c r="G290" s="254"/>
      <c r="H290" s="254"/>
      <c r="I290" s="254"/>
      <c r="J290" s="254"/>
      <c r="K290" s="254"/>
      <c r="L290" s="254"/>
      <c r="M290" s="254"/>
      <c r="N290" s="254"/>
      <c r="O290" s="254"/>
      <c r="P290" s="254"/>
      <c r="Q290" s="254"/>
      <c r="R290" s="254"/>
      <c r="S290" s="254"/>
      <c r="T290" s="254"/>
      <c r="U290" s="254"/>
      <c r="V290" s="254"/>
      <c r="W290" s="254">
        <f t="shared" ref="W290" si="4940">+W289/S289-1</f>
        <v>-5.9069627260057711E-3</v>
      </c>
      <c r="X290" s="254">
        <f t="shared" ref="X290" si="4941">+X289/T289-1</f>
        <v>-4.4433561025905566E-2</v>
      </c>
      <c r="Y290" s="254">
        <f t="shared" ref="Y290" si="4942">+Y289/U289-1</f>
        <v>-8.5056736309874648E-2</v>
      </c>
      <c r="Z290" s="254">
        <f t="shared" ref="Z290" si="4943">+Z289/V289-1</f>
        <v>-5.6586766257559984E-2</v>
      </c>
      <c r="AA290" s="254">
        <f t="shared" ref="AA290" si="4944">+AA289/W289-1</f>
        <v>-9.7202773062450953E-2</v>
      </c>
      <c r="AB290" s="254">
        <f t="shared" ref="AB290" si="4945">+AB289/X289-1</f>
        <v>0.19024831495428618</v>
      </c>
      <c r="AC290" s="254">
        <f t="shared" ref="AC290" si="4946">+AC289/Y289-1</f>
        <v>0.19641399228612544</v>
      </c>
      <c r="AD290" s="254">
        <f t="shared" ref="AD290" si="4947">+AD289/Z289-1</f>
        <v>0.32429715627900269</v>
      </c>
      <c r="AE290" s="254">
        <f t="shared" ref="AE290" si="4948">+AE289/AA289-1</f>
        <v>0.16003052348779057</v>
      </c>
      <c r="AF290" s="254">
        <f t="shared" ref="AF290" si="4949">+AF289/AB289-1</f>
        <v>-3.5740240746140794E-2</v>
      </c>
      <c r="AG290" s="254">
        <f t="shared" ref="AG290" si="4950">+AG289/AC289-1</f>
        <v>-0.14175632672665694</v>
      </c>
      <c r="AH290" s="254">
        <f t="shared" ref="AH290" si="4951">+AH289/AD289-1</f>
        <v>-0.19395609866995844</v>
      </c>
      <c r="AI290" s="254">
        <f t="shared" ref="AI290" si="4952">+AI289/AE289-1</f>
        <v>-0.2206537176663137</v>
      </c>
      <c r="AJ290" s="254">
        <f t="shared" ref="AJ290" si="4953">+AJ289/AF289-1</f>
        <v>-9.4309969852899633E-2</v>
      </c>
      <c r="AK290" s="254">
        <f t="shared" ref="AK290" si="4954">+AK289/AG289-1</f>
        <v>-6.2746053070855123E-2</v>
      </c>
      <c r="AL290" s="254">
        <f t="shared" ref="AL290" si="4955">+AL289/AH289-1</f>
        <v>-0.14223627531421346</v>
      </c>
      <c r="AM290" s="254">
        <f t="shared" ref="AM290" si="4956">+AM289/AI289-1</f>
        <v>-6.4257197972044766E-2</v>
      </c>
      <c r="AN290" s="254">
        <f t="shared" ref="AN290" si="4957">+AN289/AJ289-1</f>
        <v>-3.9393441346678992E-3</v>
      </c>
      <c r="AO290" s="254">
        <f t="shared" ref="AO290" si="4958">+AO289/AK289-1</f>
        <v>-5.3287193659293908E-2</v>
      </c>
      <c r="AP290" s="254">
        <f t="shared" ref="AP290" si="4959">+AP289/AL289-1</f>
        <v>-8.8440504093209027E-2</v>
      </c>
      <c r="AQ290" s="254">
        <f t="shared" ref="AQ290" si="4960">+AQ289/AM289-1</f>
        <v>-0.14444164950398541</v>
      </c>
      <c r="AR290" s="254">
        <f t="shared" ref="AR290" si="4961">+AR289/AN289-1</f>
        <v>-0.85525360493835734</v>
      </c>
      <c r="AS290" s="254">
        <f t="shared" ref="AS290" si="4962">+AS289/AO289-1</f>
        <v>-0.42290977103315897</v>
      </c>
      <c r="AT290" s="254">
        <f t="shared" ref="AT290" si="4963">+AT289/AP289-1</f>
        <v>0.62548872012341872</v>
      </c>
      <c r="AU290" s="44"/>
      <c r="AV290" s="34"/>
      <c r="AW290" s="34"/>
      <c r="AX290" s="34"/>
      <c r="AY290" s="34"/>
      <c r="AZ290" s="254">
        <f t="shared" ref="AZ290" si="4964">+AZ289/AV289-1</f>
        <v>0.52183270702597406</v>
      </c>
      <c r="BA290" s="254">
        <f t="shared" ref="BA290" si="4965">+BA289/AW289-1</f>
        <v>7.4262863588365153</v>
      </c>
      <c r="BB290" s="254">
        <f t="shared" ref="BB290" si="4966">+BB289/AX289-1</f>
        <v>1.0341988560485809</v>
      </c>
      <c r="BC290" s="254">
        <f t="shared" ref="BC290" si="4967">+BC289/AY289-1</f>
        <v>-0.10617542521155132</v>
      </c>
      <c r="BD290" s="254">
        <f t="shared" ref="BD290" si="4968">+BD289/AZ289-1</f>
        <v>0.68411519925619468</v>
      </c>
      <c r="BE290" s="254">
        <f t="shared" ref="BE290" si="4969">+BE289/BA289-1</f>
        <v>0.61744228603002238</v>
      </c>
      <c r="BF290" s="254">
        <f t="shared" ref="BF290" si="4970">+BF289/BB289-1</f>
        <v>0.92006812727413445</v>
      </c>
      <c r="BG290" s="254">
        <f t="shared" ref="BG290" si="4971">+BG289/BC289-1</f>
        <v>0.7830034984046863</v>
      </c>
      <c r="BH290" s="254">
        <f t="shared" ref="BH290" si="4972">+BH289/BD289-1</f>
        <v>0.10122406326627198</v>
      </c>
      <c r="BI290" s="254">
        <f t="shared" ref="BI290" si="4973">+BI289/BE289-1</f>
        <v>0.30231847640714959</v>
      </c>
      <c r="BJ290" s="254">
        <f t="shared" ref="BJ290" si="4974">+BJ289/BF289-1</f>
        <v>0.72666836548727631</v>
      </c>
      <c r="BK290" s="254">
        <f t="shared" ref="BK290:BT290" si="4975">+BK289/BG289-1</f>
        <v>0.92672331204576452</v>
      </c>
      <c r="BL290" s="254">
        <f t="shared" si="4975"/>
        <v>0.99310185987725608</v>
      </c>
      <c r="BM290" s="254">
        <f t="shared" si="4975"/>
        <v>0.87813210074102899</v>
      </c>
      <c r="BN290" s="254">
        <f t="shared" si="4975"/>
        <v>0.31312301513170193</v>
      </c>
      <c r="BO290" s="254">
        <f t="shared" si="4975"/>
        <v>0.14609458501802108</v>
      </c>
      <c r="BP290" s="254">
        <f t="shared" si="4975"/>
        <v>9.3978026931830883E-2</v>
      </c>
      <c r="BQ290" s="254">
        <f t="shared" si="4975"/>
        <v>0.12325525475368382</v>
      </c>
      <c r="BR290" s="254">
        <f t="shared" si="4975"/>
        <v>0.12686673597331666</v>
      </c>
      <c r="BS290" s="254">
        <f t="shared" si="4975"/>
        <v>0.41231769577306698</v>
      </c>
      <c r="BT290" s="254">
        <f t="shared" si="4975"/>
        <v>0.31996006195995008</v>
      </c>
    </row>
    <row r="291" spans="1:72">
      <c r="A291" s="249" t="s">
        <v>46</v>
      </c>
      <c r="B291" s="249"/>
      <c r="C291" s="255"/>
      <c r="D291" s="255"/>
      <c r="E291" s="255"/>
      <c r="F291" s="255"/>
      <c r="G291" s="255"/>
      <c r="H291" s="255"/>
      <c r="I291" s="255"/>
      <c r="J291" s="255"/>
      <c r="K291" s="255"/>
      <c r="L291" s="255"/>
      <c r="M291" s="255"/>
      <c r="N291" s="255"/>
      <c r="O291" s="255"/>
      <c r="P291" s="255"/>
      <c r="Q291" s="255"/>
      <c r="R291" s="255"/>
      <c r="S291" s="34">
        <f>+'Country (Q)'!S130</f>
        <v>532.90199999999993</v>
      </c>
      <c r="T291" s="34">
        <f>+'Country (Q)'!T130</f>
        <v>728.67500000000007</v>
      </c>
      <c r="U291" s="34">
        <f>+'Country (Q)'!U130</f>
        <v>785.23899999999981</v>
      </c>
      <c r="V291" s="34">
        <f>+'Country (Q)'!V130</f>
        <v>1056.2710000000002</v>
      </c>
      <c r="W291" s="34">
        <f>+'Country (Q)'!W130</f>
        <v>615.84099999999989</v>
      </c>
      <c r="X291" s="34">
        <f>+'Country (Q)'!X130</f>
        <v>667.89499999999998</v>
      </c>
      <c r="Y291" s="34">
        <f>+'Country (Q)'!Y130</f>
        <v>582.76100000000019</v>
      </c>
      <c r="Z291" s="34">
        <f>+'Country (Q)'!Z130</f>
        <v>824.27199999999971</v>
      </c>
      <c r="AA291" s="34">
        <f>+'Country (Q)'!AA130</f>
        <v>475.11199999999997</v>
      </c>
      <c r="AB291" s="34">
        <f>+'Country (Q)'!AB130</f>
        <v>546.82999999999981</v>
      </c>
      <c r="AC291" s="34">
        <f>+'Country (Q)'!AC130</f>
        <v>491.41400000000021</v>
      </c>
      <c r="AD291" s="34">
        <f>+'Country (Q)'!AD130</f>
        <v>708.80999999999972</v>
      </c>
      <c r="AE291" s="34">
        <f>+'Country (Q)'!AE130</f>
        <v>517.82599999999991</v>
      </c>
      <c r="AF291" s="34">
        <f>+'Country (Q)'!AF130</f>
        <v>503.06999999999982</v>
      </c>
      <c r="AG291" s="34">
        <f>+'Country (Q)'!AG130</f>
        <v>476.18100000000027</v>
      </c>
      <c r="AH291" s="34">
        <f>+'Country (Q)'!AH130</f>
        <v>628.84099999999967</v>
      </c>
      <c r="AI291" s="34">
        <f>+'Country (Q)'!AI130</f>
        <v>447.37900000000002</v>
      </c>
      <c r="AJ291" s="34">
        <f>+'Country (Q)'!AJ130</f>
        <v>507.04900000000009</v>
      </c>
      <c r="AK291" s="34">
        <f>+'Country (Q)'!AK130</f>
        <v>538.74399999999969</v>
      </c>
      <c r="AL291" s="34">
        <f>+'Country (Q)'!AL130</f>
        <v>804.69800000000009</v>
      </c>
      <c r="AM291" s="34">
        <f>+'Country (Q)'!AM130</f>
        <v>402.27800000000002</v>
      </c>
      <c r="AN291" s="34">
        <f>+'Country (Q)'!AN130</f>
        <v>436.71000000000004</v>
      </c>
      <c r="AO291" s="34">
        <f>+'Country (Q)'!AO130</f>
        <v>471.12700000000018</v>
      </c>
      <c r="AP291" s="34">
        <f>+'Country (Q)'!AP130</f>
        <v>946.20799999999963</v>
      </c>
      <c r="AQ291" s="34">
        <f>+'Country (Q)'!AQ130</f>
        <v>403.42899999999997</v>
      </c>
      <c r="AR291" s="34">
        <f>+'Country (Q)'!AR130</f>
        <v>80.156000000000063</v>
      </c>
      <c r="AS291" s="34">
        <f>+'Country (Q)'!AS130</f>
        <v>252.15800000000002</v>
      </c>
      <c r="AT291" s="34">
        <f>+'Country (Q)'!AT130</f>
        <v>775.36699999999985</v>
      </c>
      <c r="AU291" s="44"/>
      <c r="AV291" s="34">
        <f>+'Country (Q)'!AV130</f>
        <v>403.42899999999997</v>
      </c>
      <c r="AW291" s="34">
        <f>+'Country (Q)'!AW130</f>
        <v>80.156000000000063</v>
      </c>
      <c r="AX291" s="34">
        <f>+'Country (Q)'!AX130</f>
        <v>252.15800000000002</v>
      </c>
      <c r="AY291" s="34">
        <f>+'Country (Q)'!AY130</f>
        <v>775.36699999999985</v>
      </c>
      <c r="AZ291" s="34">
        <f>+'Country (Q)'!AZ130</f>
        <v>499.5329999999999</v>
      </c>
      <c r="BA291" s="34">
        <f>+'Country (Q)'!BA130</f>
        <v>510.14600000000019</v>
      </c>
      <c r="BB291" s="34">
        <f>+'Country (Q)'!BB130</f>
        <v>589.04</v>
      </c>
      <c r="BC291" s="34">
        <f>+'Country (Q)'!BC130</f>
        <v>1185.7449999999999</v>
      </c>
      <c r="BD291" s="34">
        <f>+'Country (Q)'!BD130</f>
        <v>1353.5880000000002</v>
      </c>
      <c r="BE291" s="34">
        <f>+'Country (Q)'!BE130</f>
        <v>1841.2909999999999</v>
      </c>
      <c r="BF291" s="34">
        <f>+'Country (Q)'!BF130</f>
        <v>1676.348</v>
      </c>
      <c r="BG291" s="34">
        <f>+'Country (Q)'!BG130</f>
        <v>2302.3109999999997</v>
      </c>
      <c r="BH291" s="34">
        <f>+'Country (Q)'!BH130</f>
        <v>1557.5749999999998</v>
      </c>
      <c r="BI291" s="34">
        <f>+'Country (Q)'!BI130</f>
        <v>1829.7419999999997</v>
      </c>
      <c r="BJ291" s="34">
        <f>+'Country (Q)'!BJ130</f>
        <v>2306.5839999999998</v>
      </c>
      <c r="BK291" s="34">
        <f>+'Country (Q)'!BK130</f>
        <v>3022.4569999999999</v>
      </c>
      <c r="BL291" s="34">
        <f>+'Country (Q)'!BL130</f>
        <v>2477.6429999999996</v>
      </c>
      <c r="BM291" s="34">
        <f>+'Country (Q)'!BM130</f>
        <v>3277.0480000000002</v>
      </c>
      <c r="BN291" s="34">
        <f>+'Country (Q)'!BN130</f>
        <v>3051.82</v>
      </c>
      <c r="BO291" s="34">
        <f>+'Country (Q)'!BO130</f>
        <v>4483.9510000000009</v>
      </c>
      <c r="BP291" s="34">
        <f>+'Country (Q)'!BP130</f>
        <v>3061.8079999999995</v>
      </c>
      <c r="BQ291" s="34">
        <f>+'Country (Q)'!BQ130</f>
        <v>3580.0369999999998</v>
      </c>
      <c r="BR291" s="34">
        <f>+'Country (Q)'!BR130</f>
        <v>3643.0790000000006</v>
      </c>
      <c r="BS291" s="34">
        <f>+'Country (Q)'!BS130</f>
        <v>6712.2690000000002</v>
      </c>
      <c r="BT291" s="34">
        <f>+'Country (Q)'!BT130</f>
        <v>4390.4870000000001</v>
      </c>
    </row>
    <row r="292" spans="1:72">
      <c r="A292" s="253" t="s">
        <v>58</v>
      </c>
      <c r="B292" s="33"/>
      <c r="C292" s="34"/>
      <c r="D292" s="34"/>
      <c r="E292" s="34"/>
      <c r="F292" s="34"/>
      <c r="G292" s="254"/>
      <c r="H292" s="254"/>
      <c r="I292" s="254"/>
      <c r="J292" s="254"/>
      <c r="K292" s="254"/>
      <c r="L292" s="254"/>
      <c r="M292" s="254"/>
      <c r="N292" s="254"/>
      <c r="O292" s="254"/>
      <c r="P292" s="254"/>
      <c r="Q292" s="254"/>
      <c r="R292" s="254"/>
      <c r="S292" s="254"/>
      <c r="T292" s="254"/>
      <c r="U292" s="254"/>
      <c r="V292" s="254"/>
      <c r="W292" s="254">
        <f t="shared" ref="W292" si="4976">+W291/S291-1</f>
        <v>0.15563649601615293</v>
      </c>
      <c r="X292" s="254">
        <f t="shared" ref="X292" si="4977">+X291/T291-1</f>
        <v>-8.3411671870175397E-2</v>
      </c>
      <c r="Y292" s="254">
        <f t="shared" ref="Y292" si="4978">+Y291/U291-1</f>
        <v>-0.25785525171317225</v>
      </c>
      <c r="Z292" s="254">
        <f t="shared" ref="Z292" si="4979">+Z291/V291-1</f>
        <v>-0.21963965686836096</v>
      </c>
      <c r="AA292" s="254">
        <f t="shared" ref="AA292" si="4980">+AA291/W291-1</f>
        <v>-0.22851515245006415</v>
      </c>
      <c r="AB292" s="254">
        <f t="shared" ref="AB292" si="4981">+AB291/X291-1</f>
        <v>-0.18126352196078754</v>
      </c>
      <c r="AC292" s="254">
        <f t="shared" ref="AC292" si="4982">+AC291/Y291-1</f>
        <v>-0.15674864996113325</v>
      </c>
      <c r="AD292" s="254">
        <f t="shared" ref="AD292" si="4983">+AD291/Z291-1</f>
        <v>-0.14007754721742338</v>
      </c>
      <c r="AE292" s="254">
        <f t="shared" ref="AE292" si="4984">+AE291/AA291-1</f>
        <v>8.9903012342352762E-2</v>
      </c>
      <c r="AF292" s="254">
        <f t="shared" ref="AF292" si="4985">+AF291/AB291-1</f>
        <v>-8.0024870617925181E-2</v>
      </c>
      <c r="AG292" s="254">
        <f t="shared" ref="AG292" si="4986">+AG291/AC291-1</f>
        <v>-3.0998302856654392E-2</v>
      </c>
      <c r="AH292" s="254">
        <f t="shared" ref="AH292" si="4987">+AH291/AD291-1</f>
        <v>-0.11282148953880455</v>
      </c>
      <c r="AI292" s="254">
        <f t="shared" ref="AI292" si="4988">+AI291/AE291-1</f>
        <v>-0.13604376759760983</v>
      </c>
      <c r="AJ292" s="254">
        <f t="shared" ref="AJ292" si="4989">+AJ291/AF291-1</f>
        <v>7.9094360625762139E-3</v>
      </c>
      <c r="AK292" s="254">
        <f t="shared" ref="AK292" si="4990">+AK291/AG291-1</f>
        <v>0.1313849145597985</v>
      </c>
      <c r="AL292" s="254">
        <f t="shared" ref="AL292" si="4991">+AL291/AH291-1</f>
        <v>0.27965256718312026</v>
      </c>
      <c r="AM292" s="254">
        <f t="shared" ref="AM292" si="4992">+AM291/AI291-1</f>
        <v>-0.10081161610178391</v>
      </c>
      <c r="AN292" s="254">
        <f t="shared" ref="AN292" si="4993">+AN291/AJ291-1</f>
        <v>-0.13872229311171114</v>
      </c>
      <c r="AO292" s="254">
        <f t="shared" ref="AO292" si="4994">+AO291/AK291-1</f>
        <v>-0.12550859035088935</v>
      </c>
      <c r="AP292" s="254">
        <f t="shared" ref="AP292" si="4995">+AP291/AL291-1</f>
        <v>0.17585479272969429</v>
      </c>
      <c r="AQ292" s="254">
        <f t="shared" ref="AQ292" si="4996">+AQ291/AM291-1</f>
        <v>2.8612054350471983E-3</v>
      </c>
      <c r="AR292" s="254">
        <f t="shared" ref="AR292" si="4997">+AR291/AN291-1</f>
        <v>-0.81645485562501419</v>
      </c>
      <c r="AS292" s="254">
        <f t="shared" ref="AS292" si="4998">+AS291/AO291-1</f>
        <v>-0.46477701341676469</v>
      </c>
      <c r="AT292" s="254">
        <f t="shared" ref="AT292" si="4999">+AT291/AP291-1</f>
        <v>-0.18055332442760985</v>
      </c>
      <c r="AU292" s="44"/>
      <c r="AV292" s="34"/>
      <c r="AW292" s="34"/>
      <c r="AX292" s="34"/>
      <c r="AY292" s="34"/>
      <c r="AZ292" s="254">
        <f t="shared" ref="AZ292" si="5000">+AZ291/AV291-1</f>
        <v>0.23821787724729737</v>
      </c>
      <c r="BA292" s="254">
        <f t="shared" ref="BA292" si="5001">+BA291/AW291-1</f>
        <v>5.364414391935723</v>
      </c>
      <c r="BB292" s="254">
        <f t="shared" ref="BB292" si="5002">+BB291/AX291-1</f>
        <v>1.3359956852449653</v>
      </c>
      <c r="BC292" s="254">
        <f t="shared" ref="BC292" si="5003">+BC291/AY291-1</f>
        <v>0.52926936534570102</v>
      </c>
      <c r="BD292" s="254">
        <f t="shared" ref="BD292" si="5004">+BD291/AZ291-1</f>
        <v>1.7097068662130437</v>
      </c>
      <c r="BE292" s="254">
        <f t="shared" ref="BE292" si="5005">+BE291/BA291-1</f>
        <v>2.6093412474076034</v>
      </c>
      <c r="BF292" s="254">
        <f t="shared" ref="BF292" si="5006">+BF291/BB291-1</f>
        <v>1.8458984109737879</v>
      </c>
      <c r="BG292" s="254">
        <f t="shared" ref="BG292" si="5007">+BG291/BC291-1</f>
        <v>0.94165777633470937</v>
      </c>
      <c r="BH292" s="254">
        <f t="shared" ref="BH292" si="5008">+BH291/BD291-1</f>
        <v>0.15070095184058929</v>
      </c>
      <c r="BI292" s="254">
        <f t="shared" ref="BI292" si="5009">+BI291/BE291-1</f>
        <v>-6.2722296475680173E-3</v>
      </c>
      <c r="BJ292" s="254">
        <f t="shared" ref="BJ292" si="5010">+BJ291/BF291-1</f>
        <v>0.37595773669906252</v>
      </c>
      <c r="BK292" s="254">
        <f t="shared" ref="BK292:BT292" si="5011">+BK291/BG291-1</f>
        <v>0.31279266788891702</v>
      </c>
      <c r="BL292" s="254">
        <f t="shared" si="5011"/>
        <v>0.59070542349485566</v>
      </c>
      <c r="BM292" s="254">
        <f t="shared" si="5011"/>
        <v>0.79098911212619094</v>
      </c>
      <c r="BN292" s="254">
        <f t="shared" si="5011"/>
        <v>0.32309076972700779</v>
      </c>
      <c r="BO292" s="254">
        <f t="shared" si="5011"/>
        <v>0.48354500990419425</v>
      </c>
      <c r="BP292" s="254">
        <f t="shared" si="5011"/>
        <v>0.23577448405601609</v>
      </c>
      <c r="BQ292" s="254">
        <f t="shared" si="5011"/>
        <v>9.2457907238465697E-2</v>
      </c>
      <c r="BR292" s="254">
        <f t="shared" si="5011"/>
        <v>0.19373980116782796</v>
      </c>
      <c r="BS292" s="254">
        <f t="shared" si="5011"/>
        <v>0.49695413709917857</v>
      </c>
      <c r="BT292" s="254">
        <f t="shared" si="5011"/>
        <v>0.43395242288216651</v>
      </c>
    </row>
    <row r="293" spans="1:72">
      <c r="A293" s="244" t="s">
        <v>364</v>
      </c>
      <c r="B293" s="34"/>
      <c r="C293" s="247"/>
      <c r="D293" s="247"/>
      <c r="E293" s="247"/>
      <c r="F293" s="247"/>
      <c r="G293" s="247"/>
      <c r="H293" s="247"/>
      <c r="I293" s="247"/>
      <c r="J293" s="247"/>
      <c r="K293" s="247"/>
      <c r="L293" s="247"/>
      <c r="M293" s="247"/>
      <c r="N293" s="247"/>
      <c r="O293" s="247"/>
      <c r="P293" s="247"/>
      <c r="Q293" s="247"/>
      <c r="R293" s="247"/>
      <c r="S293" s="247">
        <f t="shared" ref="S293:AT293" si="5012">+S291/S287</f>
        <v>0.44293042801763399</v>
      </c>
      <c r="T293" s="247">
        <f t="shared" si="5012"/>
        <v>0.55598580802685793</v>
      </c>
      <c r="U293" s="247">
        <f t="shared" si="5012"/>
        <v>0.54333451884900719</v>
      </c>
      <c r="V293" s="247">
        <f t="shared" si="5012"/>
        <v>0.55351702309397433</v>
      </c>
      <c r="W293" s="247">
        <f t="shared" si="5012"/>
        <v>0.48033472999154508</v>
      </c>
      <c r="X293" s="247">
        <f t="shared" si="5012"/>
        <v>0.5456823449728464</v>
      </c>
      <c r="Y293" s="247">
        <f t="shared" si="5012"/>
        <v>0.49111501018027864</v>
      </c>
      <c r="Z293" s="247">
        <f t="shared" si="5012"/>
        <v>0.50628532539595761</v>
      </c>
      <c r="AA293" s="247">
        <f t="shared" si="5012"/>
        <v>0.44130126247427121</v>
      </c>
      <c r="AB293" s="247">
        <f t="shared" si="5012"/>
        <v>0.4524157992668088</v>
      </c>
      <c r="AC293" s="247">
        <f t="shared" si="5012"/>
        <v>0.4048341454774626</v>
      </c>
      <c r="AD293" s="247">
        <f t="shared" si="5012"/>
        <v>0.39971510549893752</v>
      </c>
      <c r="AE293" s="247">
        <f t="shared" si="5012"/>
        <v>0.42598773105054416</v>
      </c>
      <c r="AF293" s="247">
        <f t="shared" si="5012"/>
        <v>0.44079686385565592</v>
      </c>
      <c r="AG293" s="247">
        <f t="shared" si="5012"/>
        <v>0.43438452135520256</v>
      </c>
      <c r="AH293" s="247">
        <f t="shared" si="5012"/>
        <v>0.42293307291824289</v>
      </c>
      <c r="AI293" s="247">
        <f t="shared" si="5012"/>
        <v>0.45136090591195527</v>
      </c>
      <c r="AJ293" s="247">
        <f t="shared" si="5012"/>
        <v>0.46729870311797272</v>
      </c>
      <c r="AK293" s="247">
        <f t="shared" si="5012"/>
        <v>0.4810738312566189</v>
      </c>
      <c r="AL293" s="247">
        <f t="shared" si="5012"/>
        <v>0.52230291567386478</v>
      </c>
      <c r="AM293" s="247">
        <f t="shared" si="5012"/>
        <v>0.44151354246466495</v>
      </c>
      <c r="AN293" s="247">
        <f t="shared" si="5012"/>
        <v>0.43134067132336673</v>
      </c>
      <c r="AO293" s="247">
        <f t="shared" si="5012"/>
        <v>0.46130399277778988</v>
      </c>
      <c r="AP293" s="247">
        <f t="shared" si="5012"/>
        <v>0.58512899381791872</v>
      </c>
      <c r="AQ293" s="247">
        <f t="shared" si="5012"/>
        <v>0.48096830534642371</v>
      </c>
      <c r="AR293" s="247">
        <f t="shared" si="5012"/>
        <v>0.4902747535047588</v>
      </c>
      <c r="AS293" s="247">
        <f t="shared" si="5012"/>
        <v>0.44265115315612635</v>
      </c>
      <c r="AT293" s="247">
        <f t="shared" si="5012"/>
        <v>0.41554963521292598</v>
      </c>
      <c r="AU293" s="44"/>
      <c r="AV293" s="247">
        <f t="shared" ref="AV293:BK293" si="5013">+AV291/AV287</f>
        <v>0.48096830534642371</v>
      </c>
      <c r="AW293" s="247">
        <f t="shared" si="5013"/>
        <v>0.4902747535047588</v>
      </c>
      <c r="AX293" s="247">
        <f t="shared" si="5013"/>
        <v>0.44265115315612635</v>
      </c>
      <c r="AY293" s="247">
        <f t="shared" si="5013"/>
        <v>0.41554963521292598</v>
      </c>
      <c r="AZ293" s="247">
        <f t="shared" si="5013"/>
        <v>0.42986407038462326</v>
      </c>
      <c r="BA293" s="247">
        <f t="shared" si="5013"/>
        <v>0.42078790193333832</v>
      </c>
      <c r="BB293" s="247">
        <f t="shared" si="5013"/>
        <v>0.47699795123452293</v>
      </c>
      <c r="BC293" s="247">
        <f t="shared" si="5013"/>
        <v>0.54883532556497994</v>
      </c>
      <c r="BD293" s="247">
        <f t="shared" si="5013"/>
        <v>0.54814892807101379</v>
      </c>
      <c r="BE293" s="247">
        <f t="shared" si="5013"/>
        <v>0.61848892203098338</v>
      </c>
      <c r="BF293" s="247">
        <f t="shared" si="5013"/>
        <v>0.57479570871725094</v>
      </c>
      <c r="BG293" s="247">
        <f t="shared" si="5013"/>
        <v>0.56984256945967304</v>
      </c>
      <c r="BH293" s="247">
        <f t="shared" si="5013"/>
        <v>0.55900954379839729</v>
      </c>
      <c r="BI293" s="247">
        <f t="shared" si="5013"/>
        <v>0.55297574632785929</v>
      </c>
      <c r="BJ293" s="247">
        <f t="shared" si="5013"/>
        <v>0.51859173017394733</v>
      </c>
      <c r="BK293" s="247">
        <f t="shared" si="5013"/>
        <v>0.47440857008318943</v>
      </c>
      <c r="BL293" s="247">
        <f t="shared" ref="BL293:BM293" si="5014">+BL291/BL287</f>
        <v>0.50290715316987777</v>
      </c>
      <c r="BM293" s="247">
        <f t="shared" si="5014"/>
        <v>0.54120424686347257</v>
      </c>
      <c r="BN293" s="247">
        <f t="shared" ref="BN293:BP293" si="5015">+BN291/BN287</f>
        <v>0.52047939457103876</v>
      </c>
      <c r="BO293" s="247">
        <f t="shared" si="5015"/>
        <v>0.53882645104400573</v>
      </c>
      <c r="BP293" s="247">
        <f t="shared" si="5015"/>
        <v>0.53332701615305311</v>
      </c>
      <c r="BQ293" s="247">
        <f t="shared" ref="BQ293:BR293" si="5016">+BQ291/BQ287</f>
        <v>0.53429376869169376</v>
      </c>
      <c r="BR293" s="247">
        <f t="shared" si="5016"/>
        <v>0.53484679606849894</v>
      </c>
      <c r="BS293" s="247">
        <f t="shared" ref="BS293:BT293" si="5017">+BS291/BS287</f>
        <v>0.55325213414309982</v>
      </c>
      <c r="BT293" s="247">
        <f t="shared" si="5017"/>
        <v>0.5538748139552897</v>
      </c>
    </row>
    <row r="294" spans="1:72">
      <c r="A294" s="244" t="s">
        <v>370</v>
      </c>
      <c r="B294" s="34"/>
      <c r="C294" s="247"/>
      <c r="D294" s="247"/>
      <c r="E294" s="247"/>
      <c r="F294" s="247"/>
      <c r="G294" s="248"/>
      <c r="H294" s="248"/>
      <c r="I294" s="248"/>
      <c r="J294" s="248"/>
      <c r="K294" s="248"/>
      <c r="L294" s="248"/>
      <c r="M294" s="248"/>
      <c r="N294" s="248"/>
      <c r="O294" s="248"/>
      <c r="P294" s="248"/>
      <c r="Q294" s="248"/>
      <c r="R294" s="248"/>
      <c r="S294" s="248"/>
      <c r="T294" s="248"/>
      <c r="U294" s="248"/>
      <c r="V294" s="248"/>
      <c r="W294" s="248">
        <f t="shared" ref="W294" si="5018">+(W293-S293)*10000</f>
        <v>374.04301973911089</v>
      </c>
      <c r="X294" s="248">
        <f t="shared" ref="X294" si="5019">+(X293-T293)*10000</f>
        <v>-103.0346305401153</v>
      </c>
      <c r="Y294" s="248">
        <f t="shared" ref="Y294" si="5020">+(Y293-U293)*10000</f>
        <v>-522.19508668728542</v>
      </c>
      <c r="Z294" s="248">
        <f t="shared" ref="Z294" si="5021">+(Z293-V293)*10000</f>
        <v>-472.31697698016717</v>
      </c>
      <c r="AA294" s="248">
        <f t="shared" ref="AA294" si="5022">+(AA293-W293)*10000</f>
        <v>-390.3346751727388</v>
      </c>
      <c r="AB294" s="248">
        <f t="shared" ref="AB294" si="5023">+(AB293-X293)*10000</f>
        <v>-932.66545706037596</v>
      </c>
      <c r="AC294" s="248">
        <f t="shared" ref="AC294" si="5024">+(AC293-Y293)*10000</f>
        <v>-862.80864702816041</v>
      </c>
      <c r="AD294" s="248">
        <f t="shared" ref="AD294" si="5025">+(AD293-Z293)*10000</f>
        <v>-1065.7021989702009</v>
      </c>
      <c r="AE294" s="248">
        <f t="shared" ref="AE294" si="5026">+(AE293-AA293)*10000</f>
        <v>-153.13531423727045</v>
      </c>
      <c r="AF294" s="248">
        <f t="shared" ref="AF294" si="5027">+(AF293-AB293)*10000</f>
        <v>-116.18935411152887</v>
      </c>
      <c r="AG294" s="248">
        <f t="shared" ref="AG294" si="5028">+(AG293-AC293)*10000</f>
        <v>295.50375877739953</v>
      </c>
      <c r="AH294" s="248">
        <f t="shared" ref="AH294" si="5029">+(AH293-AD293)*10000</f>
        <v>232.17967419305376</v>
      </c>
      <c r="AI294" s="248">
        <f t="shared" ref="AI294" si="5030">+(AI293-AE293)*10000</f>
        <v>253.73174861411107</v>
      </c>
      <c r="AJ294" s="248">
        <f t="shared" ref="AJ294" si="5031">+(AJ293-AF293)*10000</f>
        <v>265.01839262316804</v>
      </c>
      <c r="AK294" s="248">
        <f t="shared" ref="AK294" si="5032">+(AK293-AG293)*10000</f>
        <v>466.89309901416345</v>
      </c>
      <c r="AL294" s="248">
        <f t="shared" ref="AL294" si="5033">+(AL293-AH293)*10000</f>
        <v>993.6984275562188</v>
      </c>
      <c r="AM294" s="248">
        <f t="shared" ref="AM294" si="5034">+(AM293-AI293)*10000</f>
        <v>-98.473634472903143</v>
      </c>
      <c r="AN294" s="248">
        <f t="shared" ref="AN294" si="5035">+(AN293-AJ293)*10000</f>
        <v>-359.58031794605995</v>
      </c>
      <c r="AO294" s="248">
        <f t="shared" ref="AO294" si="5036">+(AO293-AK293)*10000</f>
        <v>-197.69838478829016</v>
      </c>
      <c r="AP294" s="248">
        <f t="shared" ref="AP294" si="5037">+(AP293-AL293)*10000</f>
        <v>628.2607814405394</v>
      </c>
      <c r="AQ294" s="248">
        <f t="shared" ref="AQ294" si="5038">+(AQ293-AM293)*10000</f>
        <v>394.54762881758757</v>
      </c>
      <c r="AR294" s="248">
        <f t="shared" ref="AR294" si="5039">+(AR293-AN293)*10000</f>
        <v>589.34082181392068</v>
      </c>
      <c r="AS294" s="248">
        <f t="shared" ref="AS294" si="5040">+(AS293-AO293)*10000</f>
        <v>-186.52839621663531</v>
      </c>
      <c r="AT294" s="248">
        <f t="shared" ref="AT294" si="5041">+(AT293-AP293)*10000</f>
        <v>-1695.7935860499274</v>
      </c>
      <c r="AU294" s="44"/>
      <c r="AV294" s="247"/>
      <c r="AW294" s="247"/>
      <c r="AX294" s="247"/>
      <c r="AY294" s="247"/>
      <c r="AZ294" s="248">
        <f t="shared" ref="AZ294" si="5042">+(AZ293-AV293)*10000</f>
        <v>-511.04234961800444</v>
      </c>
      <c r="BA294" s="248">
        <f t="shared" ref="BA294" si="5043">+(BA293-AW293)*10000</f>
        <v>-694.86851571420482</v>
      </c>
      <c r="BB294" s="248">
        <f t="shared" ref="BB294" si="5044">+(BB293-AX293)*10000</f>
        <v>343.4679807839658</v>
      </c>
      <c r="BC294" s="248">
        <f t="shared" ref="BC294" si="5045">+(BC293-AY293)*10000</f>
        <v>1332.8569035205396</v>
      </c>
      <c r="BD294" s="248">
        <f t="shared" ref="BD294" si="5046">+(BD293-AZ293)*10000</f>
        <v>1182.8485768639052</v>
      </c>
      <c r="BE294" s="248">
        <f t="shared" ref="BE294" si="5047">+(BE293-BA293)*10000</f>
        <v>1977.0102009764507</v>
      </c>
      <c r="BF294" s="248">
        <f t="shared" ref="BF294" si="5048">+(BF293-BB293)*10000</f>
        <v>977.97757482728014</v>
      </c>
      <c r="BG294" s="248">
        <f t="shared" ref="BG294" si="5049">+(BG293-BC293)*10000</f>
        <v>210.07243894693107</v>
      </c>
      <c r="BH294" s="248">
        <f t="shared" ref="BH294" si="5050">+(BH293-BD293)*10000</f>
        <v>108.60615727383505</v>
      </c>
      <c r="BI294" s="248">
        <f t="shared" ref="BI294" si="5051">+(BI293-BE293)*10000</f>
        <v>-655.13175703124091</v>
      </c>
      <c r="BJ294" s="248">
        <f t="shared" ref="BJ294" si="5052">+(BJ293-BF293)*10000</f>
        <v>-562.03978543303617</v>
      </c>
      <c r="BK294" s="248">
        <f t="shared" ref="BK294:BT294" si="5053">+(BK293-BG293)*10000</f>
        <v>-954.33999376483609</v>
      </c>
      <c r="BL294" s="248">
        <f t="shared" si="5053"/>
        <v>-561.02390628519515</v>
      </c>
      <c r="BM294" s="248">
        <f t="shared" si="5053"/>
        <v>-117.71499464386714</v>
      </c>
      <c r="BN294" s="248">
        <f t="shared" si="5053"/>
        <v>18.876643970914266</v>
      </c>
      <c r="BO294" s="248">
        <f t="shared" si="5053"/>
        <v>644.17880960816296</v>
      </c>
      <c r="BP294" s="248">
        <f t="shared" si="5053"/>
        <v>304.19862983175341</v>
      </c>
      <c r="BQ294" s="248">
        <f t="shared" si="5053"/>
        <v>-69.104781717788114</v>
      </c>
      <c r="BR294" s="248">
        <f t="shared" si="5053"/>
        <v>143.67401497460185</v>
      </c>
      <c r="BS294" s="248">
        <f t="shared" si="5053"/>
        <v>144.2568309909409</v>
      </c>
      <c r="BT294" s="248">
        <f t="shared" si="5053"/>
        <v>205.4779780223659</v>
      </c>
    </row>
    <row r="295" spans="1:72">
      <c r="A295" s="34" t="s">
        <v>365</v>
      </c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>
        <f t="shared" ref="S295:AT295" si="5054">+S299-S291</f>
        <v>-703.56299999999987</v>
      </c>
      <c r="T295" s="34">
        <f t="shared" si="5054"/>
        <v>-575.18200000000002</v>
      </c>
      <c r="U295" s="34">
        <f t="shared" si="5054"/>
        <v>-688.52899999999977</v>
      </c>
      <c r="V295" s="34">
        <f t="shared" si="5054"/>
        <v>-686.55200000000013</v>
      </c>
      <c r="W295" s="34">
        <f t="shared" si="5054"/>
        <v>-662.11599999999987</v>
      </c>
      <c r="X295" s="34">
        <f t="shared" si="5054"/>
        <v>-619.20600000000002</v>
      </c>
      <c r="Y295" s="34">
        <f t="shared" si="5054"/>
        <v>-544.44900000000018</v>
      </c>
      <c r="Z295" s="34">
        <f t="shared" si="5054"/>
        <v>-613.24999999999977</v>
      </c>
      <c r="AA295" s="34">
        <f t="shared" si="5054"/>
        <v>-554.29399999999998</v>
      </c>
      <c r="AB295" s="34">
        <f t="shared" si="5054"/>
        <v>-602.7729999999998</v>
      </c>
      <c r="AC295" s="34">
        <f t="shared" si="5054"/>
        <v>-524.48900000000026</v>
      </c>
      <c r="AD295" s="34">
        <f t="shared" si="5054"/>
        <v>-621.91899999999976</v>
      </c>
      <c r="AE295" s="34">
        <f t="shared" si="5054"/>
        <v>-624.50699999999995</v>
      </c>
      <c r="AF295" s="34">
        <f t="shared" si="5054"/>
        <v>-613.42899999999986</v>
      </c>
      <c r="AG295" s="34">
        <f t="shared" si="5054"/>
        <v>-491.89900000000029</v>
      </c>
      <c r="AH295" s="34">
        <f t="shared" si="5054"/>
        <v>-513.68499999999972</v>
      </c>
      <c r="AI295" s="34">
        <f t="shared" si="5054"/>
        <v>-511.30200000000002</v>
      </c>
      <c r="AJ295" s="34">
        <f t="shared" si="5054"/>
        <v>-449.68400000000008</v>
      </c>
      <c r="AK295" s="34">
        <f t="shared" si="5054"/>
        <v>-480.94199999999967</v>
      </c>
      <c r="AL295" s="34">
        <f t="shared" si="5054"/>
        <v>-536.40500000000009</v>
      </c>
      <c r="AM295" s="34">
        <f t="shared" si="5054"/>
        <v>-429.08700000000005</v>
      </c>
      <c r="AN295" s="34">
        <f t="shared" si="5054"/>
        <v>-645.23</v>
      </c>
      <c r="AO295" s="34">
        <f t="shared" si="5054"/>
        <v>-483.46200000000016</v>
      </c>
      <c r="AP295" s="34">
        <f t="shared" si="5054"/>
        <v>-634.31199999999967</v>
      </c>
      <c r="AQ295" s="34">
        <f t="shared" si="5054"/>
        <v>-562.5809999999999</v>
      </c>
      <c r="AR295" s="34">
        <f t="shared" si="5054"/>
        <v>-293.95800000000008</v>
      </c>
      <c r="AS295" s="34">
        <f t="shared" si="5054"/>
        <v>-434.29199999999997</v>
      </c>
      <c r="AT295" s="34">
        <f t="shared" si="5054"/>
        <v>-509.60199999999986</v>
      </c>
      <c r="AU295" s="34"/>
      <c r="AV295" s="34">
        <f t="shared" ref="AV295:BK295" si="5055">+AV299-AV291</f>
        <v>-562.5809999999999</v>
      </c>
      <c r="AW295" s="34">
        <f t="shared" si="5055"/>
        <v>-293.95800000000008</v>
      </c>
      <c r="AX295" s="34">
        <f t="shared" si="5055"/>
        <v>-434.29199999999997</v>
      </c>
      <c r="AY295" s="34">
        <f t="shared" si="5055"/>
        <v>-509.60199999999986</v>
      </c>
      <c r="AZ295" s="34">
        <f t="shared" si="5055"/>
        <v>-688.78499999999985</v>
      </c>
      <c r="BA295" s="34">
        <f t="shared" si="5055"/>
        <v>-327.22500000000014</v>
      </c>
      <c r="BB295" s="34">
        <f t="shared" si="5055"/>
        <v>-650.59100000000001</v>
      </c>
      <c r="BC295" s="34">
        <f t="shared" si="5055"/>
        <v>-945.87399999999991</v>
      </c>
      <c r="BD295" s="34">
        <f t="shared" si="5055"/>
        <v>-949.35800000000017</v>
      </c>
      <c r="BE295" s="34">
        <f t="shared" si="5055"/>
        <v>-1289.8269999999998</v>
      </c>
      <c r="BF295" s="34">
        <f t="shared" si="5055"/>
        <v>-1314.3489999999999</v>
      </c>
      <c r="BG295" s="34">
        <f t="shared" si="5055"/>
        <v>-1987.1949999999997</v>
      </c>
      <c r="BH295" s="34">
        <f t="shared" si="5055"/>
        <v>-1237.7219999999998</v>
      </c>
      <c r="BI295" s="34">
        <f t="shared" si="5055"/>
        <v>-1386.1849999999997</v>
      </c>
      <c r="BJ295" s="34">
        <f t="shared" si="5055"/>
        <v>-1781.4449999999997</v>
      </c>
      <c r="BK295" s="34">
        <f t="shared" si="5055"/>
        <v>-2240.2739999999999</v>
      </c>
      <c r="BL295" s="34">
        <f t="shared" ref="BL295:BM295" si="5056">+BL299-BL291</f>
        <v>-2412.2749999999996</v>
      </c>
      <c r="BM295" s="34">
        <f t="shared" si="5056"/>
        <v>-2605.1440000000002</v>
      </c>
      <c r="BN295" s="34">
        <f t="shared" ref="BN295:BP295" si="5057">+BN299-BN291</f>
        <v>-2489.8810000000003</v>
      </c>
      <c r="BO295" s="34">
        <f t="shared" si="5057"/>
        <v>-3011.170000000001</v>
      </c>
      <c r="BP295" s="34">
        <f t="shared" si="5057"/>
        <v>-2638.1929999999993</v>
      </c>
      <c r="BQ295" s="34">
        <f t="shared" ref="BQ295:BR295" si="5058">+BQ299-BQ291</f>
        <v>-2804.2779999999998</v>
      </c>
      <c r="BR295" s="34">
        <f t="shared" si="5058"/>
        <v>-3202.9550000000008</v>
      </c>
      <c r="BS295" s="34">
        <f t="shared" ref="BS295:BT295" si="5059">+BS299-BS291</f>
        <v>-4578.5810000000001</v>
      </c>
      <c r="BT295" s="34">
        <f t="shared" si="5059"/>
        <v>-4018.683</v>
      </c>
    </row>
    <row r="296" spans="1:72">
      <c r="A296" s="253" t="s">
        <v>58</v>
      </c>
      <c r="B296" s="34"/>
      <c r="C296" s="34"/>
      <c r="D296" s="34"/>
      <c r="E296" s="34"/>
      <c r="F296" s="34"/>
      <c r="G296" s="254"/>
      <c r="H296" s="254"/>
      <c r="I296" s="254"/>
      <c r="J296" s="254"/>
      <c r="K296" s="254"/>
      <c r="L296" s="254"/>
      <c r="M296" s="254"/>
      <c r="N296" s="254"/>
      <c r="O296" s="254"/>
      <c r="P296" s="254"/>
      <c r="Q296" s="254"/>
      <c r="R296" s="254"/>
      <c r="S296" s="254"/>
      <c r="T296" s="254"/>
      <c r="U296" s="254"/>
      <c r="V296" s="254"/>
      <c r="W296" s="254">
        <f t="shared" ref="W296" si="5060">+W295/S295-1</f>
        <v>-5.8910147349988562E-2</v>
      </c>
      <c r="X296" s="254">
        <f t="shared" ref="X296" si="5061">+X295/T295-1</f>
        <v>7.6539251923738894E-2</v>
      </c>
      <c r="Y296" s="254">
        <f t="shared" ref="Y296" si="5062">+Y295/U295-1</f>
        <v>-0.20925770737325466</v>
      </c>
      <c r="Z296" s="254">
        <f t="shared" ref="Z296" si="5063">+Z295/V295-1</f>
        <v>-0.1067683147088645</v>
      </c>
      <c r="AA296" s="254">
        <f t="shared" ref="AA296" si="5064">+AA295/W295-1</f>
        <v>-0.16284457708316957</v>
      </c>
      <c r="AB296" s="254">
        <f t="shared" ref="AB296" si="5065">+AB295/X295-1</f>
        <v>-2.6538825528176768E-2</v>
      </c>
      <c r="AC296" s="254">
        <f t="shared" ref="AC296" si="5066">+AC295/Y295-1</f>
        <v>-3.6660917735177989E-2</v>
      </c>
      <c r="AD296" s="254">
        <f t="shared" ref="AD296" si="5067">+AD295/Z295-1</f>
        <v>1.4136159804321258E-2</v>
      </c>
      <c r="AE296" s="254">
        <f t="shared" ref="AE296" si="5068">+AE295/AA295-1</f>
        <v>0.12667104460809608</v>
      </c>
      <c r="AF296" s="254">
        <f t="shared" ref="AF296" si="5069">+AF295/AB295-1</f>
        <v>1.767829680493338E-2</v>
      </c>
      <c r="AG296" s="254">
        <f t="shared" ref="AG296" si="5070">+AG295/AC295-1</f>
        <v>-6.2136670168487673E-2</v>
      </c>
      <c r="AH296" s="254">
        <f t="shared" ref="AH296" si="5071">+AH295/AD295-1</f>
        <v>-0.17403230967376793</v>
      </c>
      <c r="AI296" s="254">
        <f t="shared" ref="AI296" si="5072">+AI295/AE295-1</f>
        <v>-0.18127098655419382</v>
      </c>
      <c r="AJ296" s="254">
        <f t="shared" ref="AJ296" si="5073">+AJ295/AF295-1</f>
        <v>-0.2669339075915873</v>
      </c>
      <c r="AK296" s="254">
        <f t="shared" ref="AK296" si="5074">+AK295/AG295-1</f>
        <v>-2.2274897895707468E-2</v>
      </c>
      <c r="AL296" s="254">
        <f t="shared" ref="AL296" si="5075">+AL295/AH295-1</f>
        <v>4.4229440221148053E-2</v>
      </c>
      <c r="AM296" s="254">
        <f t="shared" ref="AM296" si="5076">+AM295/AI295-1</f>
        <v>-0.16079538120328096</v>
      </c>
      <c r="AN296" s="254">
        <f t="shared" ref="AN296" si="5077">+AN295/AJ295-1</f>
        <v>0.43485202942510726</v>
      </c>
      <c r="AO296" s="254">
        <f t="shared" ref="AO296" si="5078">+AO295/AK295-1</f>
        <v>5.2397170552800354E-3</v>
      </c>
      <c r="AP296" s="254">
        <f t="shared" ref="AP296" si="5079">+AP295/AL295-1</f>
        <v>0.18252439854214542</v>
      </c>
      <c r="AQ296" s="254">
        <f t="shared" ref="AQ296" si="5080">+AQ295/AM295-1</f>
        <v>0.31111173258569913</v>
      </c>
      <c r="AR296" s="254">
        <f t="shared" ref="AR296" si="5081">+AR295/AN295-1</f>
        <v>-0.54441361994947535</v>
      </c>
      <c r="AS296" s="254">
        <f t="shared" ref="AS296" si="5082">+AS295/AO295-1</f>
        <v>-0.10170396018715055</v>
      </c>
      <c r="AT296" s="254">
        <f t="shared" ref="AT296" si="5083">+AT295/AP295-1</f>
        <v>-0.19660671719910683</v>
      </c>
      <c r="AU296" s="44"/>
      <c r="AV296" s="34"/>
      <c r="AW296" s="34"/>
      <c r="AX296" s="34"/>
      <c r="AY296" s="34"/>
      <c r="AZ296" s="254">
        <f t="shared" ref="AZ296" si="5084">+AZ295/AV295-1</f>
        <v>0.22433036309438092</v>
      </c>
      <c r="BA296" s="254">
        <f t="shared" ref="BA296" si="5085">+BA295/AW295-1</f>
        <v>0.11316922825709819</v>
      </c>
      <c r="BB296" s="254">
        <f t="shared" ref="BB296" si="5086">+BB295/AX295-1</f>
        <v>0.49804969928066845</v>
      </c>
      <c r="BC296" s="254">
        <f t="shared" ref="BC296" si="5087">+BC295/AY295-1</f>
        <v>0.85610339048904871</v>
      </c>
      <c r="BD296" s="254">
        <f t="shared" ref="BD296" si="5088">+BD295/AZ295-1</f>
        <v>0.37830818034655289</v>
      </c>
      <c r="BE296" s="254">
        <f t="shared" ref="BE296" si="5089">+BE295/BA295-1</f>
        <v>2.9417128886851533</v>
      </c>
      <c r="BF296" s="254">
        <f t="shared" ref="BF296" si="5090">+BF295/BB295-1</f>
        <v>1.0202385215903691</v>
      </c>
      <c r="BG296" s="254">
        <f t="shared" ref="BG296" si="5091">+BG295/BC295-1</f>
        <v>1.1009087891199036</v>
      </c>
      <c r="BH296" s="254">
        <f t="shared" ref="BH296" si="5092">+BH295/BD295-1</f>
        <v>0.3037463211981144</v>
      </c>
      <c r="BI296" s="254">
        <f t="shared" ref="BI296" si="5093">+BI295/BE295-1</f>
        <v>7.4706142761781225E-2</v>
      </c>
      <c r="BJ296" s="254">
        <f t="shared" ref="BJ296" si="5094">+BJ295/BF295-1</f>
        <v>0.35538201801804536</v>
      </c>
      <c r="BK296" s="254">
        <f t="shared" ref="BK296:BT296" si="5095">+BK295/BG295-1</f>
        <v>0.1273548896811838</v>
      </c>
      <c r="BL296" s="254">
        <f t="shared" si="5095"/>
        <v>0.94896349907329758</v>
      </c>
      <c r="BM296" s="254">
        <f t="shared" si="5095"/>
        <v>0.87936242276463883</v>
      </c>
      <c r="BN296" s="254">
        <f t="shared" si="5095"/>
        <v>0.3976749212016093</v>
      </c>
      <c r="BO296" s="254">
        <f t="shared" si="5095"/>
        <v>0.34410790822908321</v>
      </c>
      <c r="BP296" s="254">
        <f t="shared" si="5095"/>
        <v>9.3653501362821245E-2</v>
      </c>
      <c r="BQ296" s="254">
        <f t="shared" si="5095"/>
        <v>7.64387688358108E-2</v>
      </c>
      <c r="BR296" s="254">
        <f t="shared" si="5095"/>
        <v>0.2863887872552946</v>
      </c>
      <c r="BS296" s="254">
        <f t="shared" si="5095"/>
        <v>0.52053221837358854</v>
      </c>
      <c r="BT296" s="254">
        <f t="shared" si="5095"/>
        <v>0.52327104195940222</v>
      </c>
    </row>
    <row r="297" spans="1:72">
      <c r="A297" s="244" t="s">
        <v>366</v>
      </c>
      <c r="B297" s="34"/>
      <c r="C297" s="247"/>
      <c r="D297" s="247"/>
      <c r="E297" s="247"/>
      <c r="F297" s="247"/>
      <c r="G297" s="247"/>
      <c r="H297" s="247"/>
      <c r="I297" s="247"/>
      <c r="J297" s="247"/>
      <c r="K297" s="247"/>
      <c r="L297" s="247"/>
      <c r="M297" s="247"/>
      <c r="N297" s="247"/>
      <c r="O297" s="247"/>
      <c r="P297" s="247"/>
      <c r="Q297" s="247"/>
      <c r="R297" s="247"/>
      <c r="S297" s="247">
        <f t="shared" ref="S297:AT297" si="5096">+S295/S287</f>
        <v>-0.58477817821545164</v>
      </c>
      <c r="T297" s="247">
        <f t="shared" si="5096"/>
        <v>-0.43886922020448649</v>
      </c>
      <c r="U297" s="247">
        <f t="shared" si="5096"/>
        <v>-0.47641746389136058</v>
      </c>
      <c r="V297" s="247">
        <f t="shared" si="5096"/>
        <v>-0.35977340970187976</v>
      </c>
      <c r="W297" s="247">
        <f t="shared" si="5096"/>
        <v>-0.51642763324150531</v>
      </c>
      <c r="X297" s="247">
        <f t="shared" si="5096"/>
        <v>-0.50590254770773302</v>
      </c>
      <c r="Y297" s="247">
        <f t="shared" si="5096"/>
        <v>-0.45882802071113638</v>
      </c>
      <c r="Z297" s="247">
        <f t="shared" si="5096"/>
        <v>-0.37667114229170834</v>
      </c>
      <c r="AA297" s="247">
        <f t="shared" si="5096"/>
        <v>-0.51484837676571771</v>
      </c>
      <c r="AB297" s="247">
        <f t="shared" si="5096"/>
        <v>-0.49869983097388981</v>
      </c>
      <c r="AC297" s="247">
        <f t="shared" si="5096"/>
        <v>-0.43208182128984701</v>
      </c>
      <c r="AD297" s="247">
        <f t="shared" si="5096"/>
        <v>-0.35071516865844687</v>
      </c>
      <c r="AE297" s="247">
        <f t="shared" si="5096"/>
        <v>-0.51374847913233834</v>
      </c>
      <c r="AF297" s="247">
        <f t="shared" si="5096"/>
        <v>-0.5374949398654485</v>
      </c>
      <c r="AG297" s="247">
        <f t="shared" si="5096"/>
        <v>-0.4487228840926093</v>
      </c>
      <c r="AH297" s="247">
        <f t="shared" si="5096"/>
        <v>-0.34548379568445375</v>
      </c>
      <c r="AI297" s="247">
        <f t="shared" si="5096"/>
        <v>-0.51585285387690205</v>
      </c>
      <c r="AJ297" s="247">
        <f t="shared" si="5096"/>
        <v>-0.41443085384825223</v>
      </c>
      <c r="AK297" s="247">
        <f t="shared" si="5096"/>
        <v>-0.42945928038589898</v>
      </c>
      <c r="AL297" s="247">
        <f t="shared" si="5096"/>
        <v>-0.34816278340699175</v>
      </c>
      <c r="AM297" s="247">
        <f t="shared" si="5096"/>
        <v>-0.47093731547719658</v>
      </c>
      <c r="AN297" s="247">
        <f t="shared" si="5096"/>
        <v>-0.63729692784222003</v>
      </c>
      <c r="AO297" s="247">
        <f t="shared" si="5096"/>
        <v>-0.47338180778502575</v>
      </c>
      <c r="AP297" s="247">
        <f t="shared" si="5096"/>
        <v>-0.39225449618543878</v>
      </c>
      <c r="AQ297" s="247">
        <f t="shared" si="5096"/>
        <v>-0.67070941898102598</v>
      </c>
      <c r="AR297" s="247">
        <f t="shared" si="5096"/>
        <v>-1.7979962322315461</v>
      </c>
      <c r="AS297" s="247">
        <f t="shared" si="5096"/>
        <v>-0.76237856663869641</v>
      </c>
      <c r="AT297" s="247">
        <f t="shared" si="5096"/>
        <v>-0.27311573126503641</v>
      </c>
      <c r="AU297" s="44"/>
      <c r="AV297" s="247">
        <f t="shared" ref="AV297:BK297" si="5097">+AV295/AV287</f>
        <v>-0.67070941898102598</v>
      </c>
      <c r="AW297" s="247">
        <f t="shared" si="5097"/>
        <v>-1.7979962322315461</v>
      </c>
      <c r="AX297" s="247">
        <f t="shared" si="5097"/>
        <v>-0.76237856663869641</v>
      </c>
      <c r="AY297" s="247">
        <f t="shared" si="5097"/>
        <v>-0.27311573126503641</v>
      </c>
      <c r="AZ297" s="247">
        <f t="shared" si="5097"/>
        <v>-0.59272144927336678</v>
      </c>
      <c r="BA297" s="247">
        <f t="shared" si="5097"/>
        <v>-0.2699076758616879</v>
      </c>
      <c r="BB297" s="247">
        <f t="shared" si="5097"/>
        <v>-0.52684125711601848</v>
      </c>
      <c r="BC297" s="247">
        <f t="shared" si="5097"/>
        <v>-0.43780835232992743</v>
      </c>
      <c r="BD297" s="247">
        <f t="shared" si="5097"/>
        <v>-0.38445196770039447</v>
      </c>
      <c r="BE297" s="247">
        <f t="shared" si="5097"/>
        <v>-0.43325238152820877</v>
      </c>
      <c r="BF297" s="247">
        <f t="shared" si="5097"/>
        <v>-0.45067143872084442</v>
      </c>
      <c r="BG297" s="247">
        <f t="shared" si="5097"/>
        <v>-0.49184854036549147</v>
      </c>
      <c r="BH297" s="247">
        <f t="shared" si="5097"/>
        <v>-0.44421514891368941</v>
      </c>
      <c r="BI297" s="247">
        <f t="shared" si="5097"/>
        <v>-0.41892610265462754</v>
      </c>
      <c r="BJ297" s="247">
        <f t="shared" si="5097"/>
        <v>-0.40052417113780703</v>
      </c>
      <c r="BK297" s="247">
        <f t="shared" si="5097"/>
        <v>-0.35163616386752472</v>
      </c>
      <c r="BL297" s="247">
        <f t="shared" ref="BL297:BM297" si="5098">+BL295/BL287</f>
        <v>-0.48963888377496956</v>
      </c>
      <c r="BM297" s="247">
        <f t="shared" si="5098"/>
        <v>-0.43023934849013329</v>
      </c>
      <c r="BN297" s="247">
        <f t="shared" ref="BN297:BP297" si="5099">+BN295/BN287</f>
        <v>-0.42464226443038344</v>
      </c>
      <c r="BO297" s="247">
        <f t="shared" si="5099"/>
        <v>-0.36184562333312276</v>
      </c>
      <c r="BP297" s="247">
        <f t="shared" si="5099"/>
        <v>-0.45953880867966629</v>
      </c>
      <c r="BQ297" s="247">
        <f t="shared" ref="BQ297:BR297" si="5100">+BQ295/BQ287</f>
        <v>-0.41851753517609047</v>
      </c>
      <c r="BR297" s="247">
        <f t="shared" si="5100"/>
        <v>-0.47023142229459725</v>
      </c>
      <c r="BS297" s="247">
        <f t="shared" ref="BS297:BT297" si="5101">+BS295/BS287</f>
        <v>-0.37738501088038157</v>
      </c>
      <c r="BT297" s="247">
        <f t="shared" si="5101"/>
        <v>-0.50697047935007788</v>
      </c>
    </row>
    <row r="298" spans="1:72">
      <c r="A298" s="244" t="s">
        <v>371</v>
      </c>
      <c r="B298" s="34"/>
      <c r="C298" s="247"/>
      <c r="D298" s="247"/>
      <c r="E298" s="247"/>
      <c r="F298" s="247"/>
      <c r="G298" s="248"/>
      <c r="H298" s="248"/>
      <c r="I298" s="248"/>
      <c r="J298" s="248"/>
      <c r="K298" s="248"/>
      <c r="L298" s="248"/>
      <c r="M298" s="248"/>
      <c r="N298" s="248"/>
      <c r="O298" s="248"/>
      <c r="P298" s="248"/>
      <c r="Q298" s="248"/>
      <c r="R298" s="248"/>
      <c r="S298" s="248"/>
      <c r="T298" s="248"/>
      <c r="U298" s="248"/>
      <c r="V298" s="248"/>
      <c r="W298" s="248">
        <f t="shared" ref="W298" si="5102">+(W297-S297)*10000</f>
        <v>683.5054497394633</v>
      </c>
      <c r="X298" s="248">
        <f t="shared" ref="X298" si="5103">+(X297-T297)*10000</f>
        <v>-670.33327503246528</v>
      </c>
      <c r="Y298" s="248">
        <f t="shared" ref="Y298" si="5104">+(Y297-U297)*10000</f>
        <v>175.89443180224208</v>
      </c>
      <c r="Z298" s="248">
        <f t="shared" ref="Z298" si="5105">+(Z297-V297)*10000</f>
        <v>-168.97732589828573</v>
      </c>
      <c r="AA298" s="248">
        <f t="shared" ref="AA298" si="5106">+(AA297-W297)*10000</f>
        <v>15.792564757876049</v>
      </c>
      <c r="AB298" s="248">
        <f t="shared" ref="AB298" si="5107">+(AB297-X297)*10000</f>
        <v>72.027167338432065</v>
      </c>
      <c r="AC298" s="248">
        <f t="shared" ref="AC298" si="5108">+(AC297-Y297)*10000</f>
        <v>267.46199421289361</v>
      </c>
      <c r="AD298" s="248">
        <f t="shared" ref="AD298" si="5109">+(AD297-Z297)*10000</f>
        <v>259.55973633261465</v>
      </c>
      <c r="AE298" s="248">
        <f t="shared" ref="AE298" si="5110">+(AE297-AA297)*10000</f>
        <v>10.998976333793653</v>
      </c>
      <c r="AF298" s="248">
        <f t="shared" ref="AF298" si="5111">+(AF297-AB297)*10000</f>
        <v>-387.95108891558681</v>
      </c>
      <c r="AG298" s="248">
        <f t="shared" ref="AG298" si="5112">+(AG297-AC297)*10000</f>
        <v>-166.41062802762286</v>
      </c>
      <c r="AH298" s="248">
        <f t="shared" ref="AH298" si="5113">+(AH297-AD297)*10000</f>
        <v>52.313729739931205</v>
      </c>
      <c r="AI298" s="248">
        <f t="shared" ref="AI298" si="5114">+(AI297-AE297)*10000</f>
        <v>-21.043747445637084</v>
      </c>
      <c r="AJ298" s="248">
        <f t="shared" ref="AJ298" si="5115">+(AJ297-AF297)*10000</f>
        <v>1230.6408601719627</v>
      </c>
      <c r="AK298" s="248">
        <f t="shared" ref="AK298" si="5116">+(AK297-AG297)*10000</f>
        <v>192.63603706710319</v>
      </c>
      <c r="AL298" s="248">
        <f t="shared" ref="AL298" si="5117">+(AL297-AH297)*10000</f>
        <v>-26.789877225379954</v>
      </c>
      <c r="AM298" s="248">
        <f t="shared" ref="AM298" si="5118">+(AM297-AI297)*10000</f>
        <v>449.15538399705468</v>
      </c>
      <c r="AN298" s="248">
        <f t="shared" ref="AN298" si="5119">+(AN297-AJ297)*10000</f>
        <v>-2228.660739939678</v>
      </c>
      <c r="AO298" s="248">
        <f t="shared" ref="AO298" si="5120">+(AO297-AK297)*10000</f>
        <v>-439.22527399126778</v>
      </c>
      <c r="AP298" s="248">
        <f t="shared" ref="AP298" si="5121">+(AP297-AL297)*10000</f>
        <v>-440.91712778447032</v>
      </c>
      <c r="AQ298" s="248">
        <f t="shared" ref="AQ298" si="5122">+(AQ297-AM297)*10000</f>
        <v>-1997.7210350382941</v>
      </c>
      <c r="AR298" s="248">
        <f t="shared" ref="AR298" si="5123">+(AR297-AN297)*10000</f>
        <v>-11606.993043893261</v>
      </c>
      <c r="AS298" s="248">
        <f t="shared" ref="AS298" si="5124">+(AS297-AO297)*10000</f>
        <v>-2889.9675885367064</v>
      </c>
      <c r="AT298" s="248">
        <f t="shared" ref="AT298" si="5125">+(AT297-AP297)*10000</f>
        <v>1191.3876492040238</v>
      </c>
      <c r="AU298" s="44"/>
      <c r="AV298" s="247"/>
      <c r="AW298" s="247"/>
      <c r="AX298" s="247"/>
      <c r="AY298" s="247"/>
      <c r="AZ298" s="248">
        <f t="shared" ref="AZ298" si="5126">+(AZ297-AV297)*10000</f>
        <v>779.87969707659204</v>
      </c>
      <c r="BA298" s="248">
        <f t="shared" ref="BA298" si="5127">+(BA297-AW297)*10000</f>
        <v>15280.885563698583</v>
      </c>
      <c r="BB298" s="248">
        <f t="shared" ref="BB298" si="5128">+(BB297-AX297)*10000</f>
        <v>2355.3730952267792</v>
      </c>
      <c r="BC298" s="248">
        <f t="shared" ref="BC298" si="5129">+(BC297-AY297)*10000</f>
        <v>-1646.9262106489102</v>
      </c>
      <c r="BD298" s="248">
        <f t="shared" ref="BD298" si="5130">+(BD297-AZ297)*10000</f>
        <v>2082.6948157297234</v>
      </c>
      <c r="BE298" s="248">
        <f t="shared" ref="BE298" si="5131">+(BE297-BA297)*10000</f>
        <v>-1633.4470566652087</v>
      </c>
      <c r="BF298" s="248">
        <f t="shared" ref="BF298" si="5132">+(BF297-BB297)*10000</f>
        <v>761.69818395174059</v>
      </c>
      <c r="BG298" s="248">
        <f t="shared" ref="BG298" si="5133">+(BG297-BC297)*10000</f>
        <v>-540.4018803556404</v>
      </c>
      <c r="BH298" s="248">
        <f t="shared" ref="BH298" si="5134">+(BH297-BD297)*10000</f>
        <v>-597.63181213294934</v>
      </c>
      <c r="BI298" s="248">
        <f t="shared" ref="BI298" si="5135">+(BI297-BE297)*10000</f>
        <v>143.26278873581234</v>
      </c>
      <c r="BJ298" s="248">
        <f t="shared" ref="BJ298" si="5136">+(BJ297-BF297)*10000</f>
        <v>501.47267583037393</v>
      </c>
      <c r="BK298" s="248">
        <f t="shared" ref="BK298:BT298" si="5137">+(BK297-BG297)*10000</f>
        <v>1402.1237649796676</v>
      </c>
      <c r="BL298" s="248">
        <f t="shared" si="5137"/>
        <v>-454.2373486128015</v>
      </c>
      <c r="BM298" s="248">
        <f t="shared" si="5137"/>
        <v>-113.13245835505748</v>
      </c>
      <c r="BN298" s="248">
        <f t="shared" si="5137"/>
        <v>-241.18093292576415</v>
      </c>
      <c r="BO298" s="248">
        <f t="shared" si="5137"/>
        <v>-102.09459465598036</v>
      </c>
      <c r="BP298" s="248">
        <f t="shared" si="5137"/>
        <v>301.00075095303271</v>
      </c>
      <c r="BQ298" s="248">
        <f t="shared" si="5137"/>
        <v>117.21813314042817</v>
      </c>
      <c r="BR298" s="248">
        <f t="shared" si="5137"/>
        <v>-455.89157864213803</v>
      </c>
      <c r="BS298" s="248">
        <f t="shared" si="5137"/>
        <v>-155.39387547258809</v>
      </c>
      <c r="BT298" s="248">
        <f t="shared" si="5137"/>
        <v>-474.31670670411597</v>
      </c>
    </row>
    <row r="299" spans="1:72">
      <c r="A299" s="249" t="s">
        <v>47</v>
      </c>
      <c r="B299" s="249"/>
      <c r="C299" s="255"/>
      <c r="D299" s="255"/>
      <c r="E299" s="255"/>
      <c r="F299" s="255"/>
      <c r="G299" s="255"/>
      <c r="H299" s="255"/>
      <c r="I299" s="255"/>
      <c r="J299" s="255"/>
      <c r="K299" s="255"/>
      <c r="L299" s="255"/>
      <c r="M299" s="255"/>
      <c r="N299" s="255"/>
      <c r="O299" s="255"/>
      <c r="P299" s="255"/>
      <c r="Q299" s="255"/>
      <c r="R299" s="255"/>
      <c r="S299" s="34">
        <f>+'Country (Q)'!S131</f>
        <v>-170.661</v>
      </c>
      <c r="T299" s="34">
        <f>+'Country (Q)'!T131</f>
        <v>153.49299999999999</v>
      </c>
      <c r="U299" s="34">
        <f>+'Country (Q)'!U131</f>
        <v>96.710000000000008</v>
      </c>
      <c r="V299" s="34">
        <f>+'Country (Q)'!V131</f>
        <v>369.71900000000005</v>
      </c>
      <c r="W299" s="34">
        <f>+'Country (Q)'!W131</f>
        <v>-46.274999999999999</v>
      </c>
      <c r="X299" s="34">
        <f>+'Country (Q)'!X131</f>
        <v>48.689</v>
      </c>
      <c r="Y299" s="34">
        <f>+'Country (Q)'!Y131</f>
        <v>38.311999999999998</v>
      </c>
      <c r="Z299" s="34">
        <f>+'Country (Q)'!Z131</f>
        <v>211.02199999999999</v>
      </c>
      <c r="AA299" s="34">
        <f>+'Country (Q)'!AA131</f>
        <v>-79.182000000000002</v>
      </c>
      <c r="AB299" s="34">
        <f>+'Country (Q)'!AB131</f>
        <v>-55.942999999999998</v>
      </c>
      <c r="AC299" s="34">
        <f>+'Country (Q)'!AC131</f>
        <v>-33.074999999999989</v>
      </c>
      <c r="AD299" s="34">
        <f>+'Country (Q)'!AD131</f>
        <v>86.890999999999991</v>
      </c>
      <c r="AE299" s="34">
        <f>+'Country (Q)'!AE131</f>
        <v>-106.681</v>
      </c>
      <c r="AF299" s="34">
        <f>+'Country (Q)'!AF131</f>
        <v>-110.35899999999999</v>
      </c>
      <c r="AG299" s="34">
        <f>+'Country (Q)'!AG131</f>
        <v>-15.718000000000018</v>
      </c>
      <c r="AH299" s="34">
        <f>+'Country (Q)'!AH131</f>
        <v>115.15600000000001</v>
      </c>
      <c r="AI299" s="34">
        <f>+'Country (Q)'!AI131</f>
        <v>-63.923000000000002</v>
      </c>
      <c r="AJ299" s="34">
        <f>+'Country (Q)'!AJ131</f>
        <v>57.365000000000002</v>
      </c>
      <c r="AK299" s="34">
        <f>+'Country (Q)'!AK131</f>
        <v>57.802</v>
      </c>
      <c r="AL299" s="34">
        <f>+'Country (Q)'!AL131</f>
        <v>268.29300000000001</v>
      </c>
      <c r="AM299" s="34">
        <f>+'Country (Q)'!AM131</f>
        <v>-26.809000000000001</v>
      </c>
      <c r="AN299" s="34">
        <f>+'Country (Q)'!AN131</f>
        <v>-208.52</v>
      </c>
      <c r="AO299" s="34">
        <f>+'Country (Q)'!AO131</f>
        <v>-12.33499999999998</v>
      </c>
      <c r="AP299" s="34">
        <f>+'Country (Q)'!AP131</f>
        <v>311.89599999999996</v>
      </c>
      <c r="AQ299" s="34">
        <f>+'Country (Q)'!AQ131</f>
        <v>-159.15199999999999</v>
      </c>
      <c r="AR299" s="34">
        <f>+'Country (Q)'!AR131</f>
        <v>-213.80200000000002</v>
      </c>
      <c r="AS299" s="34">
        <f>+'Country (Q)'!AS131</f>
        <v>-182.13399999999996</v>
      </c>
      <c r="AT299" s="34">
        <f>+'Country (Q)'!AT131</f>
        <v>265.76499999999999</v>
      </c>
      <c r="AU299" s="44"/>
      <c r="AV299" s="34">
        <f>+'Country (Q)'!AV131</f>
        <v>-159.15199999999999</v>
      </c>
      <c r="AW299" s="34">
        <f>+'Country (Q)'!AW131</f>
        <v>-213.80200000000002</v>
      </c>
      <c r="AX299" s="34">
        <f>+'Country (Q)'!AX131</f>
        <v>-182.13399999999996</v>
      </c>
      <c r="AY299" s="34">
        <f>+'Country (Q)'!AY131</f>
        <v>265.76499999999999</v>
      </c>
      <c r="AZ299" s="34">
        <f>+'Country (Q)'!AZ131</f>
        <v>-189.25200000000001</v>
      </c>
      <c r="BA299" s="34">
        <f>+'Country (Q)'!BA131</f>
        <v>182.92100000000002</v>
      </c>
      <c r="BB299" s="34">
        <f>+'Country (Q)'!BB131</f>
        <v>-61.551000000000002</v>
      </c>
      <c r="BC299" s="34">
        <f>+'Country (Q)'!BC131</f>
        <v>239.87099999999998</v>
      </c>
      <c r="BD299" s="34">
        <f>+'Country (Q)'!BD131</f>
        <v>404.23</v>
      </c>
      <c r="BE299" s="34">
        <f>+'Country (Q)'!BE131</f>
        <v>551.46400000000006</v>
      </c>
      <c r="BF299" s="34">
        <f>+'Country (Q)'!BF131</f>
        <v>361.99900000000002</v>
      </c>
      <c r="BG299" s="34">
        <f>+'Country (Q)'!BG131</f>
        <v>315.11599999999999</v>
      </c>
      <c r="BH299" s="34">
        <f>+'Country (Q)'!BH131</f>
        <v>319.85300000000001</v>
      </c>
      <c r="BI299" s="34">
        <f>+'Country (Q)'!BI131</f>
        <v>443.55700000000002</v>
      </c>
      <c r="BJ299" s="34">
        <f>+'Country (Q)'!BJ131</f>
        <v>525.13900000000001</v>
      </c>
      <c r="BK299" s="34">
        <f>+'Country (Q)'!BK131</f>
        <v>782.18299999999999</v>
      </c>
      <c r="BL299" s="34">
        <f>+'Country (Q)'!BL131</f>
        <v>65.367999999999995</v>
      </c>
      <c r="BM299" s="34">
        <f>+'Country (Q)'!BM131</f>
        <v>671.904</v>
      </c>
      <c r="BN299" s="34">
        <f>+'Country (Q)'!BN131</f>
        <v>561.93899999999996</v>
      </c>
      <c r="BO299" s="34">
        <f>+'Country (Q)'!BO131</f>
        <v>1472.7809999999999</v>
      </c>
      <c r="BP299" s="34">
        <f>+'Country (Q)'!BP131</f>
        <v>423.61500000000001</v>
      </c>
      <c r="BQ299" s="34">
        <f>+'Country (Q)'!BQ131</f>
        <v>775.75900000000001</v>
      </c>
      <c r="BR299" s="34">
        <f>+'Country (Q)'!BR131</f>
        <v>440.12400000000002</v>
      </c>
      <c r="BS299" s="34">
        <f>+'Country (Q)'!BS131</f>
        <v>2133.6880000000001</v>
      </c>
      <c r="BT299" s="34">
        <f>+'Country (Q)'!BT131</f>
        <v>371.80399999999997</v>
      </c>
    </row>
    <row r="300" spans="1:72">
      <c r="A300" s="253" t="s">
        <v>58</v>
      </c>
      <c r="B300" s="33"/>
      <c r="C300" s="34"/>
      <c r="D300" s="34"/>
      <c r="E300" s="34"/>
      <c r="F300" s="34"/>
      <c r="G300" s="254"/>
      <c r="H300" s="254"/>
      <c r="I300" s="254"/>
      <c r="J300" s="254"/>
      <c r="K300" s="254"/>
      <c r="L300" s="254"/>
      <c r="M300" s="254"/>
      <c r="N300" s="254"/>
      <c r="O300" s="254"/>
      <c r="P300" s="254"/>
      <c r="Q300" s="254"/>
      <c r="R300" s="254"/>
      <c r="S300" s="254"/>
      <c r="T300" s="254"/>
      <c r="U300" s="254"/>
      <c r="V300" s="254"/>
      <c r="W300" s="254">
        <f t="shared" ref="W300" si="5138">+W299/S299-1</f>
        <v>-0.72884841879515538</v>
      </c>
      <c r="X300" s="254">
        <f t="shared" ref="X300" si="5139">+X299/T299-1</f>
        <v>-0.68279335213983705</v>
      </c>
      <c r="Y300" s="254">
        <f t="shared" ref="Y300" si="5140">+Y299/U299-1</f>
        <v>-0.60384655154585887</v>
      </c>
      <c r="Z300" s="254">
        <f t="shared" ref="Z300" si="5141">+Z299/V299-1</f>
        <v>-0.42923679875797571</v>
      </c>
      <c r="AA300" s="254">
        <f t="shared" ref="AA300" si="5142">+AA299/W299-1</f>
        <v>0.71111831442463536</v>
      </c>
      <c r="AB300" s="254">
        <f t="shared" ref="AB300" si="5143">+AB299/X299-1</f>
        <v>-2.1489864240382834</v>
      </c>
      <c r="AC300" s="254">
        <f t="shared" ref="AC300" si="5144">+AC299/Y299-1</f>
        <v>-1.8633065358112337</v>
      </c>
      <c r="AD300" s="254">
        <f t="shared" ref="AD300" si="5145">+AD299/Z299-1</f>
        <v>-0.58823724540569233</v>
      </c>
      <c r="AE300" s="254">
        <f t="shared" ref="AE300" si="5146">+AE299/AA299-1</f>
        <v>0.34728852516986186</v>
      </c>
      <c r="AF300" s="254">
        <f t="shared" ref="AF300" si="5147">+AF299/AB299-1</f>
        <v>0.97270435979479108</v>
      </c>
      <c r="AG300" s="254">
        <f t="shared" ref="AG300" si="5148">+AG299/AC299-1</f>
        <v>-0.52477702191987841</v>
      </c>
      <c r="AH300" s="254">
        <f t="shared" ref="AH300" si="5149">+AH299/AD299-1</f>
        <v>0.32529260798011328</v>
      </c>
      <c r="AI300" s="254">
        <f t="shared" ref="AI300" si="5150">+AI299/AE299-1</f>
        <v>-0.40080239217855096</v>
      </c>
      <c r="AJ300" s="254">
        <f t="shared" ref="AJ300" si="5151">+AJ299/AF299-1</f>
        <v>-1.5198035502315173</v>
      </c>
      <c r="AK300" s="254">
        <f t="shared" ref="AK300" si="5152">+AK299/AG299-1</f>
        <v>-4.6774398778470498</v>
      </c>
      <c r="AL300" s="254">
        <f t="shared" ref="AL300" si="5153">+AL299/AH299-1</f>
        <v>1.329822154295043</v>
      </c>
      <c r="AM300" s="254">
        <f t="shared" ref="AM300" si="5154">+AM299/AI299-1</f>
        <v>-0.58060479013813493</v>
      </c>
      <c r="AN300" s="254">
        <f t="shared" ref="AN300" si="5155">+AN299/AJ299-1</f>
        <v>-4.63496905778785</v>
      </c>
      <c r="AO300" s="254">
        <f t="shared" ref="AO300" si="5156">+AO299/AK299-1</f>
        <v>-1.2134009203833773</v>
      </c>
      <c r="AP300" s="254">
        <f t="shared" ref="AP300" si="5157">+AP299/AL299-1</f>
        <v>0.16252008065808621</v>
      </c>
      <c r="AQ300" s="254">
        <f t="shared" ref="AQ300" si="5158">+AQ299/AM299-1</f>
        <v>4.9365138572867311</v>
      </c>
      <c r="AR300" s="254">
        <f t="shared" ref="AR300" si="5159">+AR299/AN299-1</f>
        <v>2.533090351045475E-2</v>
      </c>
      <c r="AS300" s="254">
        <f t="shared" ref="AS300" si="5160">+AS299/AO299-1</f>
        <v>13.765626266720734</v>
      </c>
      <c r="AT300" s="254">
        <f t="shared" ref="AT300" si="5161">+AT299/AP299-1</f>
        <v>-0.14790507092107619</v>
      </c>
      <c r="AU300" s="44"/>
      <c r="AV300" s="34"/>
      <c r="AW300" s="34"/>
      <c r="AX300" s="34"/>
      <c r="AY300" s="34"/>
      <c r="AZ300" s="254">
        <f t="shared" ref="AZ300" si="5162">+AZ299/AV299-1</f>
        <v>0.18912737508796629</v>
      </c>
      <c r="BA300" s="254">
        <f t="shared" ref="BA300" si="5163">+BA299/AW299-1</f>
        <v>-1.8555626233618021</v>
      </c>
      <c r="BB300" s="254">
        <f t="shared" ref="BB300" si="5164">+BB299/AX299-1</f>
        <v>-0.66205650784587156</v>
      </c>
      <c r="BC300" s="254">
        <f t="shared" ref="BC300" si="5165">+BC299/AY299-1</f>
        <v>-9.7431941753052587E-2</v>
      </c>
      <c r="BD300" s="254">
        <f t="shared" ref="BD300" si="5166">+BD299/AZ299-1</f>
        <v>-3.1359351552427452</v>
      </c>
      <c r="BE300" s="254">
        <f t="shared" ref="BE300" si="5167">+BE299/BA299-1</f>
        <v>2.0147659372078657</v>
      </c>
      <c r="BF300" s="254">
        <f t="shared" ref="BF300" si="5168">+BF299/BB299-1</f>
        <v>-6.8812854380919886</v>
      </c>
      <c r="BG300" s="254">
        <f t="shared" ref="BG300" si="5169">+BG299/BC299-1</f>
        <v>0.31368944140809019</v>
      </c>
      <c r="BH300" s="254">
        <f t="shared" ref="BH300" si="5170">+BH299/BD299-1</f>
        <v>-0.20873512604210476</v>
      </c>
      <c r="BI300" s="254">
        <f t="shared" ref="BI300" si="5171">+BI299/BE299-1</f>
        <v>-0.19567369764844134</v>
      </c>
      <c r="BJ300" s="254">
        <f t="shared" ref="BJ300" si="5172">+BJ299/BF299-1</f>
        <v>0.45066422835422193</v>
      </c>
      <c r="BK300" s="254">
        <f t="shared" ref="BK300:BT300" si="5173">+BK299/BG299-1</f>
        <v>1.4822065525076482</v>
      </c>
      <c r="BL300" s="254">
        <f t="shared" si="5173"/>
        <v>-0.79563111804485187</v>
      </c>
      <c r="BM300" s="254">
        <f t="shared" si="5173"/>
        <v>0.5148086942602641</v>
      </c>
      <c r="BN300" s="254">
        <f t="shared" si="5173"/>
        <v>7.0076684458781235E-2</v>
      </c>
      <c r="BO300" s="254">
        <f t="shared" si="5173"/>
        <v>0.88291103232875168</v>
      </c>
      <c r="BP300" s="254">
        <f t="shared" si="5173"/>
        <v>5.4804644474360549</v>
      </c>
      <c r="BQ300" s="254">
        <f t="shared" si="5173"/>
        <v>0.15456821212554184</v>
      </c>
      <c r="BR300" s="254">
        <f t="shared" si="5173"/>
        <v>-0.21677619812826654</v>
      </c>
      <c r="BS300" s="254">
        <f t="shared" si="5173"/>
        <v>0.4487476413669107</v>
      </c>
      <c r="BT300" s="254">
        <f t="shared" si="5173"/>
        <v>-0.12230681160959844</v>
      </c>
    </row>
    <row r="301" spans="1:72">
      <c r="A301" s="244" t="s">
        <v>367</v>
      </c>
      <c r="B301" s="34"/>
      <c r="C301" s="247"/>
      <c r="D301" s="247"/>
      <c r="E301" s="247"/>
      <c r="F301" s="247"/>
      <c r="G301" s="247"/>
      <c r="H301" s="247"/>
      <c r="I301" s="247"/>
      <c r="J301" s="247"/>
      <c r="K301" s="247"/>
      <c r="L301" s="247"/>
      <c r="M301" s="247"/>
      <c r="N301" s="247"/>
      <c r="O301" s="247"/>
      <c r="P301" s="247"/>
      <c r="Q301" s="247"/>
      <c r="R301" s="247"/>
      <c r="S301" s="247">
        <f t="shared" ref="S301:AT301" si="5174">+S299/S287</f>
        <v>-0.1418477501978177</v>
      </c>
      <c r="T301" s="247">
        <f t="shared" si="5174"/>
        <v>0.11711658782237142</v>
      </c>
      <c r="U301" s="247">
        <f t="shared" si="5174"/>
        <v>6.691705495764666E-2</v>
      </c>
      <c r="V301" s="247">
        <f t="shared" si="5174"/>
        <v>0.19374361339209453</v>
      </c>
      <c r="W301" s="247">
        <f t="shared" si="5174"/>
        <v>-3.6092903249960222E-2</v>
      </c>
      <c r="X301" s="247">
        <f t="shared" si="5174"/>
        <v>3.9779797265113409E-2</v>
      </c>
      <c r="Y301" s="247">
        <f t="shared" si="5174"/>
        <v>3.228698946914229E-2</v>
      </c>
      <c r="Z301" s="247">
        <f t="shared" si="5174"/>
        <v>0.12961418310424933</v>
      </c>
      <c r="AA301" s="247">
        <f t="shared" si="5174"/>
        <v>-7.354711429144653E-2</v>
      </c>
      <c r="AB301" s="247">
        <f t="shared" si="5174"/>
        <v>-4.628403170708098E-2</v>
      </c>
      <c r="AC301" s="247">
        <f t="shared" si="5174"/>
        <v>-2.7247675812384395E-2</v>
      </c>
      <c r="AD301" s="247">
        <f t="shared" si="5174"/>
        <v>4.8999936840490664E-2</v>
      </c>
      <c r="AE301" s="247">
        <f t="shared" si="5174"/>
        <v>-8.7760748081794099E-2</v>
      </c>
      <c r="AF301" s="247">
        <f t="shared" si="5174"/>
        <v>-9.6698076009792563E-2</v>
      </c>
      <c r="AG301" s="247">
        <f t="shared" si="5174"/>
        <v>-1.4338362737406738E-2</v>
      </c>
      <c r="AH301" s="247">
        <f t="shared" si="5174"/>
        <v>7.7449277233789152E-2</v>
      </c>
      <c r="AI301" s="247">
        <f t="shared" si="5174"/>
        <v>-6.4491947964946769E-2</v>
      </c>
      <c r="AJ301" s="247">
        <f t="shared" si="5174"/>
        <v>5.2867849269720484E-2</v>
      </c>
      <c r="AK301" s="247">
        <f t="shared" si="5174"/>
        <v>5.1614550870719859E-2</v>
      </c>
      <c r="AL301" s="247">
        <f t="shared" si="5174"/>
        <v>0.17414013226687303</v>
      </c>
      <c r="AM301" s="247">
        <f t="shared" si="5174"/>
        <v>-2.9423773012531636E-2</v>
      </c>
      <c r="AN301" s="247">
        <f t="shared" si="5174"/>
        <v>-0.2059562565188533</v>
      </c>
      <c r="AO301" s="247">
        <f t="shared" si="5174"/>
        <v>-1.2077815007235896E-2</v>
      </c>
      <c r="AP301" s="247">
        <f t="shared" si="5174"/>
        <v>0.19287449763247999</v>
      </c>
      <c r="AQ301" s="247">
        <f t="shared" si="5174"/>
        <v>-0.18974111363460242</v>
      </c>
      <c r="AR301" s="247">
        <f t="shared" si="5174"/>
        <v>-1.3077214787267875</v>
      </c>
      <c r="AS301" s="247">
        <f t="shared" si="5174"/>
        <v>-0.31972741348257006</v>
      </c>
      <c r="AT301" s="247">
        <f t="shared" si="5174"/>
        <v>0.14243390394788955</v>
      </c>
      <c r="AU301" s="44"/>
      <c r="AV301" s="247">
        <f t="shared" ref="AV301:BK301" si="5175">+AV299/AV287</f>
        <v>-0.18974111363460242</v>
      </c>
      <c r="AW301" s="247">
        <f t="shared" si="5175"/>
        <v>-1.3077214787267875</v>
      </c>
      <c r="AX301" s="247">
        <f t="shared" si="5175"/>
        <v>-0.31972741348257006</v>
      </c>
      <c r="AY301" s="247">
        <f t="shared" si="5175"/>
        <v>0.14243390394788955</v>
      </c>
      <c r="AZ301" s="247">
        <f t="shared" si="5175"/>
        <v>-0.16285737888874358</v>
      </c>
      <c r="BA301" s="247">
        <f t="shared" si="5175"/>
        <v>0.15088022607165039</v>
      </c>
      <c r="BB301" s="247">
        <f t="shared" si="5175"/>
        <v>-4.9843305881495527E-2</v>
      </c>
      <c r="BC301" s="247">
        <f t="shared" si="5175"/>
        <v>0.11102697323505248</v>
      </c>
      <c r="BD301" s="247">
        <f t="shared" si="5175"/>
        <v>0.16369696037061934</v>
      </c>
      <c r="BE301" s="247">
        <f t="shared" si="5175"/>
        <v>0.18523654050277455</v>
      </c>
      <c r="BF301" s="247">
        <f t="shared" si="5175"/>
        <v>0.12412426999640656</v>
      </c>
      <c r="BG301" s="247">
        <f t="shared" si="5175"/>
        <v>7.7994029094181613E-2</v>
      </c>
      <c r="BH301" s="247">
        <f t="shared" si="5175"/>
        <v>0.11479439488470781</v>
      </c>
      <c r="BI301" s="247">
        <f t="shared" si="5175"/>
        <v>0.13404964367323169</v>
      </c>
      <c r="BJ301" s="247">
        <f t="shared" si="5175"/>
        <v>0.11806755903614026</v>
      </c>
      <c r="BK301" s="247">
        <f t="shared" si="5175"/>
        <v>0.12277240621566472</v>
      </c>
      <c r="BL301" s="247">
        <f t="shared" ref="BL301:BM301" si="5176">+BL299/BL287</f>
        <v>1.3268269394908215E-2</v>
      </c>
      <c r="BM301" s="247">
        <f t="shared" si="5176"/>
        <v>0.11096489837333924</v>
      </c>
      <c r="BN301" s="247">
        <f t="shared" ref="BN301:BP301" si="5177">+BN299/BN287</f>
        <v>9.5837130140655397E-2</v>
      </c>
      <c r="BO301" s="247">
        <f t="shared" si="5177"/>
        <v>0.17698082771088303</v>
      </c>
      <c r="BP301" s="247">
        <f t="shared" si="5177"/>
        <v>7.3788207473386852E-2</v>
      </c>
      <c r="BQ301" s="247">
        <f t="shared" ref="BQ301:BR301" si="5178">+BQ299/BQ287</f>
        <v>0.11577623351560323</v>
      </c>
      <c r="BR301" s="247">
        <f t="shared" si="5178"/>
        <v>6.4615373773901683E-2</v>
      </c>
      <c r="BS301" s="247">
        <f t="shared" ref="BS301:BT301" si="5179">+BS299/BS287</f>
        <v>0.17586712326271822</v>
      </c>
      <c r="BT301" s="247">
        <f t="shared" si="5179"/>
        <v>4.6904334605211796E-2</v>
      </c>
    </row>
    <row r="302" spans="1:72">
      <c r="A302" s="244" t="s">
        <v>373</v>
      </c>
      <c r="B302" s="249"/>
      <c r="C302" s="34"/>
      <c r="D302" s="34"/>
      <c r="E302" s="34"/>
      <c r="F302" s="34"/>
      <c r="G302" s="248"/>
      <c r="H302" s="248"/>
      <c r="I302" s="248"/>
      <c r="J302" s="248"/>
      <c r="K302" s="248"/>
      <c r="L302" s="248"/>
      <c r="M302" s="248"/>
      <c r="N302" s="248"/>
      <c r="O302" s="248"/>
      <c r="P302" s="248"/>
      <c r="Q302" s="248"/>
      <c r="R302" s="248"/>
      <c r="S302" s="248"/>
      <c r="T302" s="248"/>
      <c r="U302" s="248"/>
      <c r="V302" s="248"/>
      <c r="W302" s="248">
        <f t="shared" ref="W302" si="5180">+(W301-S301)*10000</f>
        <v>1057.5484694785748</v>
      </c>
      <c r="X302" s="248">
        <f t="shared" ref="X302" si="5181">+(X301-T301)*10000</f>
        <v>-773.36790557258007</v>
      </c>
      <c r="Y302" s="248">
        <f t="shared" ref="Y302" si="5182">+(Y301-U301)*10000</f>
        <v>-346.30065488504368</v>
      </c>
      <c r="Z302" s="248">
        <f t="shared" ref="Z302" si="5183">+(Z301-V301)*10000</f>
        <v>-641.29430287845207</v>
      </c>
      <c r="AA302" s="248">
        <f t="shared" ref="AA302" si="5184">+(AA301-W301)*10000</f>
        <v>-374.54211041486309</v>
      </c>
      <c r="AB302" s="248">
        <f t="shared" ref="AB302" si="5185">+(AB301-X301)*10000</f>
        <v>-860.63828972194392</v>
      </c>
      <c r="AC302" s="248">
        <f t="shared" ref="AC302" si="5186">+(AC301-Y301)*10000</f>
        <v>-595.34665281526679</v>
      </c>
      <c r="AD302" s="248">
        <f t="shared" ref="AD302" si="5187">+(AD301-Z301)*10000</f>
        <v>-806.1424626375865</v>
      </c>
      <c r="AE302" s="248">
        <f t="shared" ref="AE302" si="5188">+(AE301-AA301)*10000</f>
        <v>-142.13633790347569</v>
      </c>
      <c r="AF302" s="248">
        <f t="shared" ref="AF302" si="5189">+(AF301-AB301)*10000</f>
        <v>-504.14044302711585</v>
      </c>
      <c r="AG302" s="248">
        <f t="shared" ref="AG302" si="5190">+(AG301-AC301)*10000</f>
        <v>129.09313074977658</v>
      </c>
      <c r="AH302" s="248">
        <f t="shared" ref="AH302" si="5191">+(AH301-AD301)*10000</f>
        <v>284.49340393298485</v>
      </c>
      <c r="AI302" s="248">
        <f t="shared" ref="AI302" si="5192">+(AI301-AE301)*10000</f>
        <v>232.68800116847331</v>
      </c>
      <c r="AJ302" s="248">
        <f t="shared" ref="AJ302" si="5193">+(AJ301-AF301)*10000</f>
        <v>1495.6592527951304</v>
      </c>
      <c r="AK302" s="248">
        <f t="shared" ref="AK302" si="5194">+(AK301-AG301)*10000</f>
        <v>659.52913608126596</v>
      </c>
      <c r="AL302" s="248">
        <f t="shared" ref="AL302" si="5195">+(AL301-AH301)*10000</f>
        <v>966.90855033083881</v>
      </c>
      <c r="AM302" s="248">
        <f t="shared" ref="AM302" si="5196">+(AM301-AI301)*10000</f>
        <v>350.68174952415131</v>
      </c>
      <c r="AN302" s="248">
        <f t="shared" ref="AN302" si="5197">+(AN301-AJ301)*10000</f>
        <v>-2588.241057885738</v>
      </c>
      <c r="AO302" s="248">
        <f t="shared" ref="AO302" si="5198">+(AO301-AK301)*10000</f>
        <v>-636.92365877955751</v>
      </c>
      <c r="AP302" s="248">
        <f t="shared" ref="AP302" si="5199">+(AP301-AL301)*10000</f>
        <v>187.34365365606965</v>
      </c>
      <c r="AQ302" s="248">
        <f t="shared" ref="AQ302" si="5200">+(AQ301-AM301)*10000</f>
        <v>-1603.1734062207079</v>
      </c>
      <c r="AR302" s="248">
        <f t="shared" ref="AR302" si="5201">+(AR301-AN301)*10000</f>
        <v>-11017.652222079341</v>
      </c>
      <c r="AS302" s="248">
        <f t="shared" ref="AS302" si="5202">+(AS301-AO301)*10000</f>
        <v>-3076.4959847533419</v>
      </c>
      <c r="AT302" s="248">
        <f t="shared" ref="AT302" si="5203">+(AT301-AP301)*10000</f>
        <v>-504.40593684590448</v>
      </c>
      <c r="AU302" s="44"/>
      <c r="AV302" s="247"/>
      <c r="AW302" s="247"/>
      <c r="AX302" s="247"/>
      <c r="AY302" s="247"/>
      <c r="AZ302" s="248">
        <f t="shared" ref="AZ302" si="5204">+(AZ301-AV301)*10000</f>
        <v>268.8373474585884</v>
      </c>
      <c r="BA302" s="248">
        <f t="shared" ref="BA302" si="5205">+(BA301-AW301)*10000</f>
        <v>14586.017047984378</v>
      </c>
      <c r="BB302" s="248">
        <f t="shared" ref="BB302" si="5206">+(BB301-AX301)*10000</f>
        <v>2698.8410760107449</v>
      </c>
      <c r="BC302" s="248">
        <f t="shared" ref="BC302" si="5207">+(BC301-AY301)*10000</f>
        <v>-314.06930712837067</v>
      </c>
      <c r="BD302" s="248">
        <f t="shared" ref="BD302" si="5208">+(BD301-AZ301)*10000</f>
        <v>3265.5433925936295</v>
      </c>
      <c r="BE302" s="248">
        <f t="shared" ref="BE302" si="5209">+(BE301-BA301)*10000</f>
        <v>343.56314431124162</v>
      </c>
      <c r="BF302" s="248">
        <f t="shared" ref="BF302" si="5210">+(BF301-BB301)*10000</f>
        <v>1739.675758779021</v>
      </c>
      <c r="BG302" s="248">
        <f t="shared" ref="BG302" si="5211">+(BG301-BC301)*10000</f>
        <v>-330.32944140870865</v>
      </c>
      <c r="BH302" s="248">
        <f t="shared" ref="BH302" si="5212">+(BH301-BD301)*10000</f>
        <v>-489.02565485911526</v>
      </c>
      <c r="BI302" s="248">
        <f t="shared" ref="BI302" si="5213">+(BI301-BE301)*10000</f>
        <v>-511.8689682954286</v>
      </c>
      <c r="BJ302" s="248">
        <f t="shared" ref="BJ302" si="5214">+(BJ301-BF301)*10000</f>
        <v>-60.567109602663038</v>
      </c>
      <c r="BK302" s="248">
        <f t="shared" ref="BK302:BT302" si="5215">+(BK301-BG301)*10000</f>
        <v>447.78377121483112</v>
      </c>
      <c r="BL302" s="248">
        <f t="shared" si="5215"/>
        <v>-1015.261254897996</v>
      </c>
      <c r="BM302" s="248">
        <f t="shared" si="5215"/>
        <v>-230.84745299892447</v>
      </c>
      <c r="BN302" s="248">
        <f t="shared" si="5215"/>
        <v>-222.30428895484863</v>
      </c>
      <c r="BO302" s="248">
        <f t="shared" si="5215"/>
        <v>542.08421495218306</v>
      </c>
      <c r="BP302" s="248">
        <f t="shared" si="5215"/>
        <v>605.1993807847864</v>
      </c>
      <c r="BQ302" s="248">
        <f t="shared" si="5215"/>
        <v>48.113351422639923</v>
      </c>
      <c r="BR302" s="248">
        <f t="shared" si="5215"/>
        <v>-312.21756366753715</v>
      </c>
      <c r="BS302" s="248">
        <f t="shared" si="5215"/>
        <v>-11.13704448164804</v>
      </c>
      <c r="BT302" s="248">
        <f t="shared" si="5215"/>
        <v>-268.83872868175058</v>
      </c>
    </row>
    <row r="303" spans="1:72">
      <c r="A303" s="249" t="s">
        <v>56</v>
      </c>
      <c r="B303" s="268"/>
      <c r="C303" s="255"/>
      <c r="D303" s="255"/>
      <c r="E303" s="255"/>
      <c r="F303" s="255"/>
      <c r="G303" s="255"/>
      <c r="H303" s="255"/>
      <c r="I303" s="255"/>
      <c r="J303" s="255"/>
      <c r="K303" s="255"/>
      <c r="L303" s="255"/>
      <c r="M303" s="255"/>
      <c r="N303" s="255"/>
      <c r="O303" s="255"/>
      <c r="P303" s="255"/>
      <c r="Q303" s="255"/>
      <c r="R303" s="255"/>
      <c r="S303" s="34">
        <f>+'Country (Q)'!S132</f>
        <v>-116.081</v>
      </c>
      <c r="T303" s="34">
        <f>+'Country (Q)'!T132</f>
        <v>218.28000000000003</v>
      </c>
      <c r="U303" s="34">
        <f>+'Country (Q)'!U132</f>
        <v>161.839</v>
      </c>
      <c r="V303" s="34">
        <f>+'Country (Q)'!V132</f>
        <v>391.47699999999998</v>
      </c>
      <c r="W303" s="34">
        <f>+'Country (Q)'!W132</f>
        <v>3.5690000000000026</v>
      </c>
      <c r="X303" s="34">
        <f>+'Country (Q)'!X132</f>
        <v>106.596</v>
      </c>
      <c r="Y303" s="34">
        <f>+'Country (Q)'!Y132</f>
        <v>203.45799999999997</v>
      </c>
      <c r="Z303" s="34">
        <f>+'Country (Q)'!Z132</f>
        <v>252.98399999999998</v>
      </c>
      <c r="AA303" s="34">
        <f>+'Country (Q)'!AA132</f>
        <v>-19.010000000000005</v>
      </c>
      <c r="AB303" s="34">
        <f>+'Country (Q)'!AB132</f>
        <v>-2.6129999999999995</v>
      </c>
      <c r="AC303" s="34">
        <f>+'Country (Q)'!AC132</f>
        <v>14.134000000000029</v>
      </c>
      <c r="AD303" s="34">
        <f>+'Country (Q)'!AD132</f>
        <v>103.65699999999998</v>
      </c>
      <c r="AE303" s="34">
        <f>+'Country (Q)'!AE132</f>
        <v>-84.679000000000002</v>
      </c>
      <c r="AF303" s="34">
        <f>+'Country (Q)'!AF132</f>
        <v>-45.967999999999989</v>
      </c>
      <c r="AG303" s="34">
        <f>+'Country (Q)'!AG132</f>
        <v>11.222999999999985</v>
      </c>
      <c r="AH303" s="34">
        <f>+'Country (Q)'!AH132</f>
        <v>113.62100000000001</v>
      </c>
      <c r="AI303" s="34">
        <f>+'Country (Q)'!AI132</f>
        <v>-39.900000000000006</v>
      </c>
      <c r="AJ303" s="34">
        <f>+'Country (Q)'!AJ132</f>
        <v>81.221000000000004</v>
      </c>
      <c r="AK303" s="34">
        <f>+'Country (Q)'!AK132</f>
        <v>78.784999999999997</v>
      </c>
      <c r="AL303" s="34">
        <f>+'Country (Q)'!AL132</f>
        <v>284.08999999999997</v>
      </c>
      <c r="AM303" s="34">
        <f>+'Country (Q)'!AM132</f>
        <v>183.11199999999999</v>
      </c>
      <c r="AN303" s="34">
        <f>+'Country (Q)'!AN132</f>
        <v>-53.64700000000002</v>
      </c>
      <c r="AO303" s="34">
        <f>+'Country (Q)'!AO132</f>
        <v>272.79700000000008</v>
      </c>
      <c r="AP303" s="34">
        <f>+'Country (Q)'!AP132</f>
        <v>412.99399999999991</v>
      </c>
      <c r="AQ303" s="34">
        <f>+'Country (Q)'!AQ132</f>
        <v>61.350999999999999</v>
      </c>
      <c r="AR303" s="34">
        <f>+'Country (Q)'!AR132</f>
        <v>0.78600000000000136</v>
      </c>
      <c r="AS303" s="34">
        <f>+'Country (Q)'!AS132</f>
        <v>42.973000000000013</v>
      </c>
      <c r="AT303" s="34">
        <f>+'Country (Q)'!AT132</f>
        <v>498.40099999999995</v>
      </c>
      <c r="AU303" s="44"/>
      <c r="AV303" s="34">
        <f>+'Country (Q)'!AV132</f>
        <v>61.350999999999999</v>
      </c>
      <c r="AW303" s="34">
        <f>+'Country (Q)'!AW132</f>
        <v>0.78600000000000136</v>
      </c>
      <c r="AX303" s="34">
        <f>+'Country (Q)'!AX132</f>
        <v>42.973000000000013</v>
      </c>
      <c r="AY303" s="34">
        <f>+'Country (Q)'!AY132</f>
        <v>498.40099999999995</v>
      </c>
      <c r="AZ303" s="34">
        <f>+'Country (Q)'!AZ132</f>
        <v>18.936999999999983</v>
      </c>
      <c r="BA303" s="34">
        <f>+'Country (Q)'!BA132</f>
        <v>316.46000000000004</v>
      </c>
      <c r="BB303" s="34">
        <f>+'Country (Q)'!BB132</f>
        <v>5.7590000000000146</v>
      </c>
      <c r="BC303" s="34">
        <f>+'Country (Q)'!BC132</f>
        <v>295.91799999999995</v>
      </c>
      <c r="BD303" s="34">
        <f>+'Country (Q)'!BD132</f>
        <v>713.46399999999994</v>
      </c>
      <c r="BE303" s="34">
        <f>+'Country (Q)'!BE132</f>
        <v>889.34300000000007</v>
      </c>
      <c r="BF303" s="34">
        <f>+'Country (Q)'!BF132</f>
        <v>628.726</v>
      </c>
      <c r="BG303" s="34">
        <f>+'Country (Q)'!BG132</f>
        <v>262.12299999999999</v>
      </c>
      <c r="BH303" s="34">
        <f>+'Country (Q)'!BH132</f>
        <v>563.80600000000004</v>
      </c>
      <c r="BI303" s="34">
        <f>+'Country (Q)'!BI132</f>
        <v>757.20300000000009</v>
      </c>
      <c r="BJ303" s="34">
        <f>+'Country (Q)'!BJ132</f>
        <v>923.42000000000007</v>
      </c>
      <c r="BK303" s="34">
        <f>+'Country (Q)'!BK132</f>
        <v>1178.511</v>
      </c>
      <c r="BL303" s="34">
        <f>+'Country (Q)'!BL132</f>
        <v>596.85500000000002</v>
      </c>
      <c r="BM303" s="34">
        <f>+'Country (Q)'!BM132</f>
        <v>1179.8629999999998</v>
      </c>
      <c r="BN303" s="34">
        <f>+'Country (Q)'!BN132</f>
        <v>1075.8800000000001</v>
      </c>
      <c r="BO303" s="34">
        <f>+'Country (Q)'!BO132</f>
        <v>2010.1509999999998</v>
      </c>
      <c r="BP303" s="34">
        <f>+'Country (Q)'!BP132</f>
        <v>582.88499999999999</v>
      </c>
      <c r="BQ303" s="34">
        <f>+'Country (Q)'!BQ132</f>
        <v>1787.857</v>
      </c>
      <c r="BR303" s="34">
        <f>+'Country (Q)'!BR132</f>
        <v>1254.029</v>
      </c>
      <c r="BS303" s="34">
        <f>+'Country (Q)'!BS132</f>
        <v>3082.1469999999999</v>
      </c>
      <c r="BT303" s="34">
        <f>+'Country (Q)'!BT132</f>
        <v>1356.77</v>
      </c>
    </row>
    <row r="304" spans="1:72">
      <c r="A304" s="253" t="s">
        <v>58</v>
      </c>
      <c r="B304" s="33"/>
      <c r="C304" s="34"/>
      <c r="D304" s="34"/>
      <c r="E304" s="34"/>
      <c r="F304" s="34"/>
      <c r="G304" s="254"/>
      <c r="H304" s="254"/>
      <c r="I304" s="254"/>
      <c r="J304" s="254"/>
      <c r="K304" s="254"/>
      <c r="L304" s="254"/>
      <c r="M304" s="254"/>
      <c r="N304" s="254"/>
      <c r="O304" s="254"/>
      <c r="P304" s="254"/>
      <c r="Q304" s="254"/>
      <c r="R304" s="254"/>
      <c r="S304" s="254"/>
      <c r="T304" s="254"/>
      <c r="U304" s="254"/>
      <c r="V304" s="254"/>
      <c r="W304" s="254">
        <f t="shared" ref="W304" si="5216">+W303/S303-1</f>
        <v>-1.0307457723486186</v>
      </c>
      <c r="X304" s="254">
        <f t="shared" ref="X304" si="5217">+X303/T303-1</f>
        <v>-0.51165475536008809</v>
      </c>
      <c r="Y304" s="254">
        <f t="shared" ref="Y304" si="5218">+Y303/U303-1</f>
        <v>0.25716298296455098</v>
      </c>
      <c r="Z304" s="254">
        <f t="shared" ref="Z304" si="5219">+Z303/V303-1</f>
        <v>-0.35377046416519997</v>
      </c>
      <c r="AA304" s="254">
        <f t="shared" ref="AA304" si="5220">+AA303/W303-1</f>
        <v>-6.3264219669375148</v>
      </c>
      <c r="AB304" s="254">
        <f t="shared" ref="AB304" si="5221">+AB303/X303-1</f>
        <v>-1.0245131149386468</v>
      </c>
      <c r="AC304" s="254">
        <f t="shared" ref="AC304" si="5222">+AC303/Y303-1</f>
        <v>-0.93053111698728963</v>
      </c>
      <c r="AD304" s="254">
        <f t="shared" ref="AD304" si="5223">+AD303/Z303-1</f>
        <v>-0.59026262530436713</v>
      </c>
      <c r="AE304" s="254">
        <f t="shared" ref="AE304" si="5224">+AE303/AA303-1</f>
        <v>3.45444502893214</v>
      </c>
      <c r="AF304" s="254">
        <f t="shared" ref="AF304" si="5225">+AF303/AB303-1</f>
        <v>16.592039800995025</v>
      </c>
      <c r="AG304" s="254">
        <f t="shared" ref="AG304" si="5226">+AG303/AC303-1</f>
        <v>-0.20595726616669296</v>
      </c>
      <c r="AH304" s="254">
        <f t="shared" ref="AH304" si="5227">+AH303/AD303-1</f>
        <v>9.6124719025246996E-2</v>
      </c>
      <c r="AI304" s="254">
        <f t="shared" ref="AI304" si="5228">+AI303/AE303-1</f>
        <v>-0.52880879556914939</v>
      </c>
      <c r="AJ304" s="254">
        <f t="shared" ref="AJ304" si="5229">+AJ303/AF303-1</f>
        <v>-2.7669030630003486</v>
      </c>
      <c r="AK304" s="254">
        <f t="shared" ref="AK304" si="5230">+AK303/AG303-1</f>
        <v>6.0199590127417002</v>
      </c>
      <c r="AL304" s="254">
        <f t="shared" ref="AL304" si="5231">+AL303/AH303-1</f>
        <v>1.5003300446220327</v>
      </c>
      <c r="AM304" s="254">
        <f t="shared" ref="AM304" si="5232">+AM303/AI303-1</f>
        <v>-5.5892731829573927</v>
      </c>
      <c r="AN304" s="254">
        <f t="shared" ref="AN304" si="5233">+AN303/AJ303-1</f>
        <v>-1.6605065192499477</v>
      </c>
      <c r="AO304" s="254">
        <f t="shared" ref="AO304" si="5234">+AO303/AK303-1</f>
        <v>2.4625499777876509</v>
      </c>
      <c r="AP304" s="254">
        <f t="shared" ref="AP304" si="5235">+AP303/AL303-1</f>
        <v>0.45374353197930217</v>
      </c>
      <c r="AQ304" s="254">
        <f t="shared" ref="AQ304" si="5236">+AQ303/AM303-1</f>
        <v>-0.6649536895451964</v>
      </c>
      <c r="AR304" s="254">
        <f t="shared" ref="AR304" si="5237">+AR303/AN303-1</f>
        <v>-1.0146513318545305</v>
      </c>
      <c r="AS304" s="254">
        <f t="shared" ref="AS304" si="5238">+AS303/AO303-1</f>
        <v>-0.8424726078365965</v>
      </c>
      <c r="AT304" s="254">
        <f t="shared" ref="AT304" si="5239">+AT303/AP303-1</f>
        <v>0.20679961452224505</v>
      </c>
      <c r="AU304" s="44"/>
      <c r="AV304" s="34"/>
      <c r="AW304" s="34"/>
      <c r="AX304" s="34"/>
      <c r="AY304" s="34"/>
      <c r="AZ304" s="254">
        <f t="shared" ref="AZ304" si="5240">+AZ303/AV303-1</f>
        <v>-0.69133347459699135</v>
      </c>
      <c r="BA304" s="254">
        <f t="shared" ref="BA304" si="5241">+BA303/AW303-1</f>
        <v>401.62086513994848</v>
      </c>
      <c r="BB304" s="254">
        <f t="shared" ref="BB304" si="5242">+BB303/AX303-1</f>
        <v>-0.86598561887696901</v>
      </c>
      <c r="BC304" s="254">
        <f t="shared" ref="BC304" si="5243">+BC303/AY303-1</f>
        <v>-0.40626523622544908</v>
      </c>
      <c r="BD304" s="254">
        <f t="shared" ref="BD304" si="5244">+BD303/AZ303-1</f>
        <v>36.675661403601445</v>
      </c>
      <c r="BE304" s="254">
        <f t="shared" ref="BE304" si="5245">+BE303/BA303-1</f>
        <v>1.8102856601150226</v>
      </c>
      <c r="BF304" s="254">
        <f t="shared" ref="BF304" si="5246">+BF303/BB303-1</f>
        <v>108.17277305087661</v>
      </c>
      <c r="BG304" s="254">
        <f t="shared" ref="BG304" si="5247">+BG303/BC303-1</f>
        <v>-0.11420393487385005</v>
      </c>
      <c r="BH304" s="254">
        <f t="shared" ref="BH304" si="5248">+BH303/BD303-1</f>
        <v>-0.20976251079241548</v>
      </c>
      <c r="BI304" s="254">
        <f t="shared" ref="BI304" si="5249">+BI303/BE303-1</f>
        <v>-0.14858159337848276</v>
      </c>
      <c r="BJ304" s="254">
        <f t="shared" ref="BJ304" si="5250">+BJ303/BF303-1</f>
        <v>0.46871610208580528</v>
      </c>
      <c r="BK304" s="254">
        <f t="shared" ref="BK304:BT304" si="5251">+BK303/BG303-1</f>
        <v>3.4960228594972591</v>
      </c>
      <c r="BL304" s="254">
        <f t="shared" si="5251"/>
        <v>5.8617680549692519E-2</v>
      </c>
      <c r="BM304" s="254">
        <f t="shared" si="5251"/>
        <v>0.55818584976551833</v>
      </c>
      <c r="BN304" s="254">
        <f t="shared" si="5251"/>
        <v>0.1651036364817744</v>
      </c>
      <c r="BO304" s="254">
        <f t="shared" si="5251"/>
        <v>0.70567012102559912</v>
      </c>
      <c r="BP304" s="254">
        <f t="shared" si="5251"/>
        <v>-2.3406019887577401E-2</v>
      </c>
      <c r="BQ304" s="254">
        <f t="shared" si="5251"/>
        <v>0.51530898078844767</v>
      </c>
      <c r="BR304" s="254">
        <f t="shared" si="5251"/>
        <v>0.16558445179759818</v>
      </c>
      <c r="BS304" s="254">
        <f t="shared" si="5251"/>
        <v>0.5332912801078129</v>
      </c>
      <c r="BT304" s="254">
        <f t="shared" si="5251"/>
        <v>1.3276804172349608</v>
      </c>
    </row>
    <row r="305" spans="1:72">
      <c r="A305" s="244" t="s">
        <v>368</v>
      </c>
      <c r="B305" s="268"/>
      <c r="C305" s="247"/>
      <c r="D305" s="247"/>
      <c r="E305" s="247"/>
      <c r="F305" s="247"/>
      <c r="G305" s="247"/>
      <c r="H305" s="247"/>
      <c r="I305" s="247"/>
      <c r="J305" s="247"/>
      <c r="K305" s="247"/>
      <c r="L305" s="247"/>
      <c r="M305" s="247"/>
      <c r="N305" s="247"/>
      <c r="O305" s="247"/>
      <c r="P305" s="247"/>
      <c r="Q305" s="247"/>
      <c r="R305" s="247"/>
      <c r="S305" s="247">
        <f t="shared" ref="S305:AT305" si="5252">+S303/S287</f>
        <v>-9.6482668510748659E-2</v>
      </c>
      <c r="T305" s="247">
        <f t="shared" si="5252"/>
        <v>0.16654967190599726</v>
      </c>
      <c r="U305" s="247">
        <f t="shared" si="5252"/>
        <v>0.11198210378751501</v>
      </c>
      <c r="V305" s="247">
        <f t="shared" si="5252"/>
        <v>0.20514544435070139</v>
      </c>
      <c r="W305" s="247">
        <f t="shared" si="5252"/>
        <v>2.7836968492513914E-3</v>
      </c>
      <c r="X305" s="247">
        <f t="shared" si="5252"/>
        <v>8.7090867942903508E-2</v>
      </c>
      <c r="Y305" s="247">
        <f t="shared" si="5252"/>
        <v>0.17146184755201377</v>
      </c>
      <c r="Z305" s="247">
        <f t="shared" si="5252"/>
        <v>0.1553881325096218</v>
      </c>
      <c r="AA305" s="247">
        <f t="shared" si="5252"/>
        <v>-1.7657177675234257E-2</v>
      </c>
      <c r="AB305" s="247">
        <f t="shared" si="5252"/>
        <v>-2.1618464303058932E-3</v>
      </c>
      <c r="AC305" s="247">
        <f t="shared" si="5252"/>
        <v>1.1643798939750323E-2</v>
      </c>
      <c r="AD305" s="247">
        <f t="shared" si="5252"/>
        <v>5.8454689819138241E-2</v>
      </c>
      <c r="AE305" s="247">
        <f t="shared" si="5252"/>
        <v>-6.966088044561114E-2</v>
      </c>
      <c r="AF305" s="247">
        <f t="shared" si="5252"/>
        <v>-4.0277794815267845E-2</v>
      </c>
      <c r="AG305" s="247">
        <f t="shared" si="5252"/>
        <v>1.0237908449033937E-2</v>
      </c>
      <c r="AH305" s="247">
        <f t="shared" si="5252"/>
        <v>7.641689819532077E-2</v>
      </c>
      <c r="AI305" s="247">
        <f t="shared" si="5252"/>
        <v>-4.0255130763596457E-2</v>
      </c>
      <c r="AJ305" s="247">
        <f t="shared" si="5252"/>
        <v>7.485364918567014E-2</v>
      </c>
      <c r="AK305" s="247">
        <f t="shared" si="5252"/>
        <v>7.0351413278946479E-2</v>
      </c>
      <c r="AL305" s="247">
        <f t="shared" si="5252"/>
        <v>0.18439344364443333</v>
      </c>
      <c r="AM305" s="247">
        <f t="shared" si="5252"/>
        <v>0.20097153656871547</v>
      </c>
      <c r="AN305" s="247">
        <f t="shared" si="5252"/>
        <v>-5.2987412686873812E-2</v>
      </c>
      <c r="AO305" s="247">
        <f t="shared" si="5252"/>
        <v>0.26710917718110561</v>
      </c>
      <c r="AP305" s="247">
        <f t="shared" si="5252"/>
        <v>0.25539285619318119</v>
      </c>
      <c r="AQ305" s="247">
        <f t="shared" si="5252"/>
        <v>7.3142700453632345E-2</v>
      </c>
      <c r="AR305" s="247">
        <f t="shared" si="5252"/>
        <v>4.8075746825532806E-3</v>
      </c>
      <c r="AS305" s="247">
        <f t="shared" si="5252"/>
        <v>7.5437019664568339E-2</v>
      </c>
      <c r="AT305" s="247">
        <f t="shared" si="5252"/>
        <v>0.26711267533923616</v>
      </c>
      <c r="AU305" s="44"/>
      <c r="AV305" s="247">
        <f t="shared" ref="AV305:BK305" si="5253">+AV303/AV287</f>
        <v>7.3142700453632345E-2</v>
      </c>
      <c r="AW305" s="247">
        <f t="shared" si="5253"/>
        <v>4.8075746825532806E-3</v>
      </c>
      <c r="AX305" s="247">
        <f t="shared" si="5253"/>
        <v>7.5437019664568339E-2</v>
      </c>
      <c r="AY305" s="247">
        <f t="shared" si="5253"/>
        <v>0.26711267533923616</v>
      </c>
      <c r="AZ305" s="247">
        <f t="shared" si="5253"/>
        <v>1.6295892165029347E-2</v>
      </c>
      <c r="BA305" s="247">
        <f t="shared" si="5253"/>
        <v>0.26102829277466494</v>
      </c>
      <c r="BB305" s="247">
        <f t="shared" si="5253"/>
        <v>4.6635732737328956E-3</v>
      </c>
      <c r="BC305" s="247">
        <f t="shared" si="5253"/>
        <v>0.13696895358659553</v>
      </c>
      <c r="BD305" s="247">
        <f t="shared" si="5253"/>
        <v>0.28892434538224165</v>
      </c>
      <c r="BE305" s="247">
        <f t="shared" si="5253"/>
        <v>0.29872996358848269</v>
      </c>
      <c r="BF305" s="247">
        <f t="shared" si="5253"/>
        <v>0.21558113635054438</v>
      </c>
      <c r="BG305" s="247">
        <f t="shared" si="5253"/>
        <v>6.4877787507629459E-2</v>
      </c>
      <c r="BH305" s="247">
        <f t="shared" si="5253"/>
        <v>0.20234848071572747</v>
      </c>
      <c r="BI305" s="247">
        <f t="shared" si="5253"/>
        <v>0.22883821546791522</v>
      </c>
      <c r="BJ305" s="247">
        <f t="shared" si="5253"/>
        <v>0.20761349921668862</v>
      </c>
      <c r="BK305" s="247">
        <f t="shared" si="5253"/>
        <v>0.18498053680740856</v>
      </c>
      <c r="BL305" s="247">
        <f t="shared" ref="BL305:BM305" si="5254">+BL303/BL287</f>
        <v>0.12114846606440373</v>
      </c>
      <c r="BM305" s="247">
        <f t="shared" si="5254"/>
        <v>0.19485429152001349</v>
      </c>
      <c r="BN305" s="247">
        <f t="shared" ref="BN305:BP305" si="5255">+BN303/BN287</f>
        <v>0.18348833516756863</v>
      </c>
      <c r="BO305" s="247">
        <f t="shared" si="5255"/>
        <v>0.24155538929675166</v>
      </c>
      <c r="BP305" s="247">
        <f t="shared" si="5255"/>
        <v>0.10153096399590453</v>
      </c>
      <c r="BQ305" s="247">
        <f t="shared" ref="BQ305:BR305" si="5256">+BQ303/BQ287</f>
        <v>0.26682429662370122</v>
      </c>
      <c r="BR305" s="247">
        <f t="shared" si="5256"/>
        <v>0.1841061895245707</v>
      </c>
      <c r="BS305" s="247">
        <f t="shared" ref="BS305:BT305" si="5257">+BS303/BS287</f>
        <v>0.25404291834739529</v>
      </c>
      <c r="BT305" s="247">
        <f t="shared" si="5257"/>
        <v>0.17116113345287629</v>
      </c>
    </row>
    <row r="306" spans="1:72">
      <c r="A306" s="244" t="s">
        <v>372</v>
      </c>
      <c r="B306" s="34"/>
      <c r="C306" s="247"/>
      <c r="D306" s="247"/>
      <c r="E306" s="247"/>
      <c r="F306" s="247"/>
      <c r="G306" s="248"/>
      <c r="H306" s="248"/>
      <c r="I306" s="248"/>
      <c r="J306" s="248"/>
      <c r="K306" s="248"/>
      <c r="L306" s="248"/>
      <c r="M306" s="248"/>
      <c r="N306" s="248"/>
      <c r="O306" s="248"/>
      <c r="P306" s="248"/>
      <c r="Q306" s="248"/>
      <c r="R306" s="248"/>
      <c r="S306" s="248"/>
      <c r="T306" s="248"/>
      <c r="U306" s="248"/>
      <c r="V306" s="248"/>
      <c r="W306" s="248">
        <f t="shared" ref="W306" si="5258">+(W305-S305)*10000</f>
        <v>992.66365360000054</v>
      </c>
      <c r="X306" s="248">
        <f t="shared" ref="X306" si="5259">+(X305-T305)*10000</f>
        <v>-794.58803963093749</v>
      </c>
      <c r="Y306" s="248">
        <f t="shared" ref="Y306" si="5260">+(Y305-U305)*10000</f>
        <v>594.79743764498755</v>
      </c>
      <c r="Z306" s="248">
        <f t="shared" ref="Z306" si="5261">+(Z305-V305)*10000</f>
        <v>-497.57311841079593</v>
      </c>
      <c r="AA306" s="248">
        <f t="shared" ref="AA306" si="5262">+(AA305-W305)*10000</f>
        <v>-204.40874524485648</v>
      </c>
      <c r="AB306" s="248">
        <f t="shared" ref="AB306" si="5263">+(AB305-X305)*10000</f>
        <v>-892.52714373209403</v>
      </c>
      <c r="AC306" s="248">
        <f t="shared" ref="AC306" si="5264">+(AC305-Y305)*10000</f>
        <v>-1598.1804861226344</v>
      </c>
      <c r="AD306" s="248">
        <f t="shared" ref="AD306" si="5265">+(AD305-Z305)*10000</f>
        <v>-969.33442690483571</v>
      </c>
      <c r="AE306" s="248">
        <f t="shared" ref="AE306" si="5266">+(AE305-AA305)*10000</f>
        <v>-520.0370277037689</v>
      </c>
      <c r="AF306" s="248">
        <f t="shared" ref="AF306" si="5267">+(AF305-AB305)*10000</f>
        <v>-381.15948384961956</v>
      </c>
      <c r="AG306" s="248">
        <f t="shared" ref="AG306" si="5268">+(AG305-AC305)*10000</f>
        <v>-14.058904907163859</v>
      </c>
      <c r="AH306" s="248">
        <f t="shared" ref="AH306" si="5269">+(AH305-AD305)*10000</f>
        <v>179.62208376182531</v>
      </c>
      <c r="AI306" s="248">
        <f t="shared" ref="AI306" si="5270">+(AI305-AE305)*10000</f>
        <v>294.05749682014681</v>
      </c>
      <c r="AJ306" s="248">
        <f t="shared" ref="AJ306" si="5271">+(AJ305-AF305)*10000</f>
        <v>1151.31444000938</v>
      </c>
      <c r="AK306" s="248">
        <f t="shared" ref="AK306" si="5272">+(AK305-AG305)*10000</f>
        <v>601.1350482991254</v>
      </c>
      <c r="AL306" s="248">
        <f t="shared" ref="AL306" si="5273">+(AL305-AH305)*10000</f>
        <v>1079.7654544911256</v>
      </c>
      <c r="AM306" s="248">
        <f t="shared" ref="AM306" si="5274">+(AM305-AI305)*10000</f>
        <v>2412.2666733231194</v>
      </c>
      <c r="AN306" s="248">
        <f t="shared" ref="AN306" si="5275">+(AN305-AJ305)*10000</f>
        <v>-1278.4106187254397</v>
      </c>
      <c r="AO306" s="248">
        <f t="shared" ref="AO306" si="5276">+(AO305-AK305)*10000</f>
        <v>1967.5776390215913</v>
      </c>
      <c r="AP306" s="248">
        <f t="shared" ref="AP306" si="5277">+(AP305-AL305)*10000</f>
        <v>709.99412548747864</v>
      </c>
      <c r="AQ306" s="248">
        <f t="shared" ref="AQ306" si="5278">+(AQ305-AM305)*10000</f>
        <v>-1278.2883611508312</v>
      </c>
      <c r="AR306" s="248">
        <f t="shared" ref="AR306" si="5279">+(AR305-AN305)*10000</f>
        <v>577.94987369427088</v>
      </c>
      <c r="AS306" s="248">
        <f t="shared" ref="AS306" si="5280">+(AS305-AO305)*10000</f>
        <v>-1916.7215751653728</v>
      </c>
      <c r="AT306" s="248">
        <f t="shared" ref="AT306" si="5281">+(AT305-AP305)*10000</f>
        <v>117.19819146054967</v>
      </c>
      <c r="AU306" s="44"/>
      <c r="AV306" s="247"/>
      <c r="AW306" s="247"/>
      <c r="AX306" s="247"/>
      <c r="AY306" s="247"/>
      <c r="AZ306" s="248">
        <f t="shared" ref="AZ306" si="5282">+(AZ305-AV305)*10000</f>
        <v>-568.46808288603006</v>
      </c>
      <c r="BA306" s="248">
        <f t="shared" ref="BA306" si="5283">+(BA305-AW305)*10000</f>
        <v>2562.2071809211166</v>
      </c>
      <c r="BB306" s="248">
        <f t="shared" ref="BB306" si="5284">+(BB305-AX305)*10000</f>
        <v>-707.73446390835443</v>
      </c>
      <c r="BC306" s="248">
        <f t="shared" ref="BC306" si="5285">+(BC305-AY305)*10000</f>
        <v>-1301.4372175264064</v>
      </c>
      <c r="BD306" s="248">
        <f t="shared" ref="BD306" si="5286">+(BD305-AZ305)*10000</f>
        <v>2726.2845321721229</v>
      </c>
      <c r="BE306" s="248">
        <f t="shared" ref="BE306" si="5287">+(BE305-BA305)*10000</f>
        <v>377.01670813817753</v>
      </c>
      <c r="BF306" s="248">
        <f t="shared" ref="BF306" si="5288">+(BF305-BB305)*10000</f>
        <v>2109.1756307681148</v>
      </c>
      <c r="BG306" s="248">
        <f t="shared" ref="BG306" si="5289">+(BG305-BC305)*10000</f>
        <v>-720.91166078966069</v>
      </c>
      <c r="BH306" s="248">
        <f t="shared" ref="BH306" si="5290">+(BH305-BD305)*10000</f>
        <v>-865.75864666514178</v>
      </c>
      <c r="BI306" s="248">
        <f t="shared" ref="BI306" si="5291">+(BI305-BE305)*10000</f>
        <v>-698.91748120567479</v>
      </c>
      <c r="BJ306" s="248">
        <f t="shared" ref="BJ306" si="5292">+(BJ305-BF305)*10000</f>
        <v>-79.676371338557601</v>
      </c>
      <c r="BK306" s="248">
        <f t="shared" ref="BK306:BT306" si="5293">+(BK305-BG305)*10000</f>
        <v>1201.0274929977909</v>
      </c>
      <c r="BL306" s="248">
        <f t="shared" si="5293"/>
        <v>-812.0001465132375</v>
      </c>
      <c r="BM306" s="248">
        <f t="shared" si="5293"/>
        <v>-339.83923947901729</v>
      </c>
      <c r="BN306" s="248">
        <f t="shared" si="5293"/>
        <v>-241.25164049119991</v>
      </c>
      <c r="BO306" s="248">
        <f t="shared" si="5293"/>
        <v>565.74852489343107</v>
      </c>
      <c r="BP306" s="248">
        <f t="shared" si="5293"/>
        <v>-196.17502068499201</v>
      </c>
      <c r="BQ306" s="248">
        <f t="shared" si="5293"/>
        <v>719.70005103687731</v>
      </c>
      <c r="BR306" s="248">
        <f t="shared" si="5293"/>
        <v>6.1785435700206781</v>
      </c>
      <c r="BS306" s="248">
        <f t="shared" si="5293"/>
        <v>124.87529050643626</v>
      </c>
      <c r="BT306" s="248">
        <f t="shared" si="5293"/>
        <v>696.3016945697176</v>
      </c>
    </row>
    <row r="307" spans="1:72">
      <c r="A307" s="249" t="s">
        <v>263</v>
      </c>
      <c r="B307" s="33"/>
      <c r="C307" s="255"/>
      <c r="D307" s="255"/>
      <c r="E307" s="255"/>
      <c r="F307" s="255"/>
      <c r="G307" s="255"/>
      <c r="H307" s="255"/>
      <c r="I307" s="255"/>
      <c r="J307" s="255"/>
      <c r="K307" s="255"/>
      <c r="L307" s="255"/>
      <c r="M307" s="255"/>
      <c r="N307" s="255"/>
      <c r="O307" s="255"/>
      <c r="P307" s="255"/>
      <c r="Q307" s="255"/>
      <c r="R307" s="255"/>
      <c r="S307" s="34">
        <f>+'Country (Q)'!S133</f>
        <v>54.58</v>
      </c>
      <c r="T307" s="34">
        <f>+'Country (Q)'!T133</f>
        <v>64.787000000000006</v>
      </c>
      <c r="U307" s="34">
        <f>+'Country (Q)'!U133</f>
        <v>65.129000000000005</v>
      </c>
      <c r="V307" s="34">
        <f>+'Country (Q)'!V133</f>
        <v>21.757999999999981</v>
      </c>
      <c r="W307" s="34">
        <f>+'Country (Q)'!W133</f>
        <v>49.844000000000001</v>
      </c>
      <c r="X307" s="34">
        <f>+'Country (Q)'!X133</f>
        <v>57.907000000000004</v>
      </c>
      <c r="Y307" s="34">
        <f>+'Country (Q)'!Y133</f>
        <v>165.14599999999999</v>
      </c>
      <c r="Z307" s="34">
        <f>+'Country (Q)'!Z133</f>
        <v>41.961999999999989</v>
      </c>
      <c r="AA307" s="34">
        <f>+'Country (Q)'!AA133</f>
        <v>60.171999999999997</v>
      </c>
      <c r="AB307" s="34">
        <f>+'Country (Q)'!AB133</f>
        <v>53.33</v>
      </c>
      <c r="AC307" s="34">
        <f>+'Country (Q)'!AC133</f>
        <v>47.209000000000017</v>
      </c>
      <c r="AD307" s="34">
        <f>+'Country (Q)'!AD133</f>
        <v>16.765999999999991</v>
      </c>
      <c r="AE307" s="34">
        <f>+'Country (Q)'!AE133</f>
        <v>22.001999999999999</v>
      </c>
      <c r="AF307" s="34">
        <f>+'Country (Q)'!AF133</f>
        <v>64.391000000000005</v>
      </c>
      <c r="AG307" s="34">
        <f>+'Country (Q)'!AG133</f>
        <v>26.941000000000003</v>
      </c>
      <c r="AH307" s="34">
        <f>+'Country (Q)'!AH133</f>
        <v>-1.5349999999999966</v>
      </c>
      <c r="AI307" s="34">
        <f>+'Country (Q)'!AI133</f>
        <v>24.023</v>
      </c>
      <c r="AJ307" s="34">
        <f>+'Country (Q)'!AJ133</f>
        <v>23.855999999999998</v>
      </c>
      <c r="AK307" s="34">
        <f>+'Country (Q)'!AK133</f>
        <v>20.982999999999997</v>
      </c>
      <c r="AL307" s="34">
        <f>+'Country (Q)'!AL133</f>
        <v>15.797000000000011</v>
      </c>
      <c r="AM307" s="34">
        <f>+'Country (Q)'!AM133</f>
        <v>209.92099999999999</v>
      </c>
      <c r="AN307" s="34">
        <f>+'Country (Q)'!AN133</f>
        <v>154.87299999999999</v>
      </c>
      <c r="AO307" s="34">
        <f>+'Country (Q)'!AO133</f>
        <v>285.13200000000006</v>
      </c>
      <c r="AP307" s="34">
        <f>+'Country (Q)'!AP133</f>
        <v>101.09799999999996</v>
      </c>
      <c r="AQ307" s="34">
        <f>+'Country (Q)'!AQ133</f>
        <v>220.50299999999999</v>
      </c>
      <c r="AR307" s="34">
        <f>+'Country (Q)'!AR133</f>
        <v>214.58800000000002</v>
      </c>
      <c r="AS307" s="34">
        <f>+'Country (Q)'!AS133</f>
        <v>225.10699999999997</v>
      </c>
      <c r="AT307" s="34">
        <f>+'Country (Q)'!AT133</f>
        <v>232.63599999999997</v>
      </c>
      <c r="AU307" s="44"/>
      <c r="AV307" s="34">
        <f>+'Country (Q)'!AV133</f>
        <v>220.50299999999999</v>
      </c>
      <c r="AW307" s="34">
        <f>+'Country (Q)'!AW133</f>
        <v>214.58800000000002</v>
      </c>
      <c r="AX307" s="34">
        <f>+'Country (Q)'!AX133</f>
        <v>225.10699999999997</v>
      </c>
      <c r="AY307" s="34">
        <f>+'Country (Q)'!AY133</f>
        <v>232.63599999999997</v>
      </c>
      <c r="AZ307" s="34">
        <f>+'Country (Q)'!AZ133</f>
        <v>208.18899999999999</v>
      </c>
      <c r="BA307" s="34">
        <f>+'Country (Q)'!BA133</f>
        <v>133.53900000000002</v>
      </c>
      <c r="BB307" s="34">
        <f>+'Country (Q)'!BB133</f>
        <v>67.31</v>
      </c>
      <c r="BC307" s="34">
        <f>+'Country (Q)'!BC133</f>
        <v>56.046999999999969</v>
      </c>
      <c r="BD307" s="34">
        <f>+'Country (Q)'!BD133</f>
        <v>309.23399999999998</v>
      </c>
      <c r="BE307" s="34">
        <f>+'Country (Q)'!BE133</f>
        <v>337.87900000000002</v>
      </c>
      <c r="BF307" s="34">
        <f>+'Country (Q)'!BF133</f>
        <v>266.72699999999998</v>
      </c>
      <c r="BG307" s="34">
        <f>+'Country (Q)'!BG133</f>
        <v>-52.993000000000002</v>
      </c>
      <c r="BH307" s="34">
        <f>+'Country (Q)'!BH133</f>
        <v>243.95300000000003</v>
      </c>
      <c r="BI307" s="34">
        <f>+'Country (Q)'!BI133</f>
        <v>313.64600000000007</v>
      </c>
      <c r="BJ307" s="34">
        <f>+'Country (Q)'!BJ133</f>
        <v>398.28100000000006</v>
      </c>
      <c r="BK307" s="34">
        <f>+'Country (Q)'!BK133</f>
        <v>396.32799999999997</v>
      </c>
      <c r="BL307" s="34">
        <f>+'Country (Q)'!BL133</f>
        <v>531.48700000000008</v>
      </c>
      <c r="BM307" s="34">
        <f>+'Country (Q)'!BM133</f>
        <v>507.95899999999983</v>
      </c>
      <c r="BN307" s="34">
        <f>+'Country (Q)'!BN133</f>
        <v>513.94100000000014</v>
      </c>
      <c r="BO307" s="34">
        <f>+'Country (Q)'!BO133</f>
        <v>537.36999999999989</v>
      </c>
      <c r="BP307" s="34">
        <f>+'Country (Q)'!BP133</f>
        <v>159.26999999999998</v>
      </c>
      <c r="BQ307" s="34">
        <f>+'Country (Q)'!BQ133</f>
        <v>1012.098</v>
      </c>
      <c r="BR307" s="34">
        <f>+'Country (Q)'!BR133</f>
        <v>813.90499999999997</v>
      </c>
      <c r="BS307" s="34">
        <f>+'Country (Q)'!BS133</f>
        <v>948.45899999999983</v>
      </c>
      <c r="BT307" s="34">
        <f>+'Country (Q)'!BT133</f>
        <v>984.96600000000001</v>
      </c>
    </row>
    <row r="308" spans="1:72">
      <c r="A308" s="244" t="s">
        <v>369</v>
      </c>
      <c r="B308" s="43"/>
      <c r="C308" s="247"/>
      <c r="D308" s="247"/>
      <c r="E308" s="247"/>
      <c r="F308" s="247"/>
      <c r="G308" s="247"/>
      <c r="H308" s="247"/>
      <c r="I308" s="247"/>
      <c r="J308" s="247"/>
      <c r="K308" s="247"/>
      <c r="L308" s="247"/>
      <c r="M308" s="247"/>
      <c r="N308" s="247"/>
      <c r="O308" s="247"/>
      <c r="P308" s="247"/>
      <c r="Q308" s="247"/>
      <c r="R308" s="247"/>
      <c r="S308" s="247">
        <f t="shared" ref="S308:AT308" si="5294">+S307/S287</f>
        <v>4.5365081687069042E-2</v>
      </c>
      <c r="T308" s="247">
        <f t="shared" si="5294"/>
        <v>4.9433084083625817E-2</v>
      </c>
      <c r="U308" s="247">
        <f t="shared" si="5294"/>
        <v>4.5065048829868365E-2</v>
      </c>
      <c r="V308" s="247">
        <f t="shared" si="5294"/>
        <v>1.1401830958606911E-2</v>
      </c>
      <c r="W308" s="247">
        <f t="shared" si="5294"/>
        <v>3.8876600099211615E-2</v>
      </c>
      <c r="X308" s="247">
        <f t="shared" si="5294"/>
        <v>4.7311070677790099E-2</v>
      </c>
      <c r="Y308" s="247">
        <f t="shared" si="5294"/>
        <v>0.13917485808287147</v>
      </c>
      <c r="Z308" s="247">
        <f t="shared" si="5294"/>
        <v>2.5773949405372469E-2</v>
      </c>
      <c r="AA308" s="247">
        <f t="shared" si="5294"/>
        <v>5.5889936616212277E-2</v>
      </c>
      <c r="AB308" s="247">
        <f t="shared" si="5294"/>
        <v>4.412218527677509E-2</v>
      </c>
      <c r="AC308" s="247">
        <f t="shared" si="5294"/>
        <v>3.8891474752134718E-2</v>
      </c>
      <c r="AD308" s="247">
        <f t="shared" si="5294"/>
        <v>9.4547529786475713E-3</v>
      </c>
      <c r="AE308" s="247">
        <f t="shared" si="5294"/>
        <v>1.8099867636182952E-2</v>
      </c>
      <c r="AF308" s="247">
        <f t="shared" si="5294"/>
        <v>5.6420281194524725E-2</v>
      </c>
      <c r="AG308" s="247">
        <f t="shared" si="5294"/>
        <v>2.4576271186440676E-2</v>
      </c>
      <c r="AH308" s="247">
        <f t="shared" si="5294"/>
        <v>-1.0323790384683914E-3</v>
      </c>
      <c r="AI308" s="247">
        <f t="shared" si="5294"/>
        <v>2.4236817201350312E-2</v>
      </c>
      <c r="AJ308" s="247">
        <f t="shared" si="5294"/>
        <v>2.198579991594965E-2</v>
      </c>
      <c r="AK308" s="247">
        <f t="shared" si="5294"/>
        <v>1.8736862408226612E-2</v>
      </c>
      <c r="AL308" s="247">
        <f t="shared" si="5294"/>
        <v>1.0253311377560335E-2</v>
      </c>
      <c r="AM308" s="247">
        <f t="shared" si="5294"/>
        <v>0.2303953095812471</v>
      </c>
      <c r="AN308" s="247">
        <f t="shared" si="5294"/>
        <v>0.15296884383197951</v>
      </c>
      <c r="AO308" s="247">
        <f t="shared" si="5294"/>
        <v>0.27918699218834148</v>
      </c>
      <c r="AP308" s="247">
        <f t="shared" si="5294"/>
        <v>6.251835856070119E-2</v>
      </c>
      <c r="AQ308" s="247">
        <f t="shared" si="5294"/>
        <v>0.26288381408823475</v>
      </c>
      <c r="AR308" s="247">
        <f t="shared" si="5294"/>
        <v>1.3125290534093406</v>
      </c>
      <c r="AS308" s="247">
        <f t="shared" si="5294"/>
        <v>0.39516443314713839</v>
      </c>
      <c r="AT308" s="247">
        <f t="shared" si="5294"/>
        <v>0.12467877139134662</v>
      </c>
      <c r="AU308" s="44"/>
      <c r="AV308" s="247">
        <f t="shared" ref="AV308:BK308" si="5295">+AV307/AV287</f>
        <v>0.26288381408823475</v>
      </c>
      <c r="AW308" s="247">
        <f t="shared" si="5295"/>
        <v>1.3125290534093406</v>
      </c>
      <c r="AX308" s="247">
        <f t="shared" si="5295"/>
        <v>0.39516443314713839</v>
      </c>
      <c r="AY308" s="247">
        <f t="shared" si="5295"/>
        <v>0.12467877139134662</v>
      </c>
      <c r="AZ308" s="247">
        <f t="shared" si="5295"/>
        <v>0.17915327105377293</v>
      </c>
      <c r="BA308" s="247">
        <f t="shared" si="5295"/>
        <v>0.11014806670301454</v>
      </c>
      <c r="BB308" s="247">
        <f t="shared" si="5295"/>
        <v>5.4506879155228408E-2</v>
      </c>
      <c r="BC308" s="247">
        <f t="shared" si="5295"/>
        <v>2.5941980351543052E-2</v>
      </c>
      <c r="BD308" s="247">
        <f t="shared" si="5295"/>
        <v>0.12522738501162234</v>
      </c>
      <c r="BE308" s="247">
        <f t="shared" si="5295"/>
        <v>0.11349342308570816</v>
      </c>
      <c r="BF308" s="247">
        <f t="shared" si="5295"/>
        <v>9.14568663541378E-2</v>
      </c>
      <c r="BG308" s="247">
        <f t="shared" si="5295"/>
        <v>-1.3116241586552148E-2</v>
      </c>
      <c r="BH308" s="247">
        <f t="shared" si="5295"/>
        <v>8.755408583101966E-2</v>
      </c>
      <c r="BI308" s="247">
        <f t="shared" si="5295"/>
        <v>9.4788571794683515E-2</v>
      </c>
      <c r="BJ308" s="247">
        <f t="shared" si="5295"/>
        <v>8.9545940180548358E-2</v>
      </c>
      <c r="BK308" s="247">
        <f t="shared" si="5295"/>
        <v>6.2208130591743835E-2</v>
      </c>
      <c r="BL308" s="247">
        <f t="shared" ref="BL308:BM308" si="5296">+BL307/BL287</f>
        <v>0.10788019666949553</v>
      </c>
      <c r="BM308" s="247">
        <f t="shared" si="5296"/>
        <v>8.3889393146674249E-2</v>
      </c>
      <c r="BN308" s="247">
        <f t="shared" ref="BN308:BP308" si="5297">+BN307/BN287</f>
        <v>8.7651205026913218E-2</v>
      </c>
      <c r="BO308" s="247">
        <f t="shared" si="5297"/>
        <v>6.4574561585868634E-2</v>
      </c>
      <c r="BP308" s="247">
        <f t="shared" si="5297"/>
        <v>2.7742756522517668E-2</v>
      </c>
      <c r="BQ308" s="247">
        <f t="shared" ref="BQ308:BR308" si="5298">+BQ307/BQ287</f>
        <v>0.15104806310809801</v>
      </c>
      <c r="BR308" s="247">
        <f t="shared" si="5298"/>
        <v>0.11949081575066901</v>
      </c>
      <c r="BS308" s="247">
        <f t="shared" ref="BS308:BT308" si="5299">+BS307/BS287</f>
        <v>7.8175795084677049E-2</v>
      </c>
      <c r="BT308" s="247">
        <f t="shared" si="5299"/>
        <v>0.12425679884766448</v>
      </c>
    </row>
    <row r="309" spans="1:72">
      <c r="A309" s="249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44"/>
      <c r="AV309" s="27"/>
      <c r="AW309" s="27"/>
      <c r="AX309" s="27"/>
      <c r="AY309" s="27"/>
      <c r="AZ309" s="27"/>
      <c r="BA309" s="27"/>
      <c r="BB309" s="27"/>
      <c r="BC309" s="27"/>
      <c r="BD309" s="27"/>
      <c r="BJ309" s="27"/>
      <c r="BK309" s="27"/>
      <c r="BL309" s="27"/>
      <c r="BM309" s="27"/>
      <c r="BN309" s="27"/>
      <c r="BP309" s="27"/>
      <c r="BQ309" s="27"/>
      <c r="BR309" s="27"/>
      <c r="BS309" s="27"/>
      <c r="BT309" s="27"/>
    </row>
    <row r="310" spans="1:72">
      <c r="A310" s="257" t="s">
        <v>1</v>
      </c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AS310" s="255"/>
      <c r="AT310" s="255"/>
      <c r="AU310" s="44"/>
      <c r="AV310" s="30" t="s">
        <v>1</v>
      </c>
      <c r="AW310" s="255"/>
      <c r="AX310" s="255"/>
      <c r="AY310" s="255"/>
      <c r="AZ310" s="255"/>
      <c r="BA310" s="255"/>
      <c r="BB310" s="255"/>
      <c r="BG310" s="258"/>
      <c r="BH310" s="258"/>
      <c r="BI310" s="258"/>
      <c r="BJ310" s="258"/>
      <c r="BK310" s="258"/>
      <c r="BL310" s="258"/>
      <c r="BM310" s="258"/>
      <c r="BN310" s="258"/>
      <c r="BP310" s="258"/>
      <c r="BQ310" s="258"/>
      <c r="BR310" s="258"/>
      <c r="BS310" s="258"/>
      <c r="BT310" s="258"/>
    </row>
    <row r="311" spans="1:72">
      <c r="A311" s="249" t="s">
        <v>50</v>
      </c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AU311" s="44"/>
      <c r="AV311" s="33" t="s">
        <v>50</v>
      </c>
      <c r="BC311" s="24"/>
      <c r="BG311" s="24"/>
      <c r="BH311" s="24"/>
      <c r="BI311" s="24"/>
      <c r="BJ311" s="24"/>
      <c r="BK311" s="24"/>
      <c r="BL311" s="24"/>
      <c r="BM311" s="24"/>
      <c r="BN311" s="24"/>
      <c r="BP311" s="24"/>
      <c r="BQ311" s="24"/>
      <c r="BR311" s="24"/>
      <c r="BS311" s="24"/>
      <c r="BT311" s="24"/>
    </row>
    <row r="312" spans="1:72">
      <c r="A312" s="259"/>
      <c r="AU312" s="4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P312" s="24"/>
      <c r="BQ312" s="24"/>
      <c r="BR312" s="24"/>
      <c r="BS312" s="24"/>
      <c r="BT312" s="24"/>
    </row>
    <row r="313" spans="1:72">
      <c r="A313" s="260" t="s">
        <v>45</v>
      </c>
      <c r="B313" s="261"/>
      <c r="C313" s="262" t="s">
        <v>178</v>
      </c>
      <c r="D313" s="262" t="s">
        <v>179</v>
      </c>
      <c r="E313" s="262" t="s">
        <v>180</v>
      </c>
      <c r="F313" s="262" t="s">
        <v>181</v>
      </c>
      <c r="G313" s="262" t="s">
        <v>182</v>
      </c>
      <c r="H313" s="262" t="s">
        <v>183</v>
      </c>
      <c r="I313" s="262" t="s">
        <v>184</v>
      </c>
      <c r="J313" s="262" t="s">
        <v>185</v>
      </c>
      <c r="K313" s="262" t="s">
        <v>186</v>
      </c>
      <c r="L313" s="262" t="s">
        <v>187</v>
      </c>
      <c r="M313" s="262" t="s">
        <v>188</v>
      </c>
      <c r="N313" s="262" t="s">
        <v>189</v>
      </c>
      <c r="O313" s="262" t="s">
        <v>190</v>
      </c>
      <c r="P313" s="262" t="s">
        <v>191</v>
      </c>
      <c r="Q313" s="262" t="s">
        <v>192</v>
      </c>
      <c r="R313" s="262" t="s">
        <v>193</v>
      </c>
      <c r="S313" s="262" t="s">
        <v>194</v>
      </c>
      <c r="T313" s="262" t="s">
        <v>195</v>
      </c>
      <c r="U313" s="262" t="s">
        <v>196</v>
      </c>
      <c r="V313" s="262" t="s">
        <v>197</v>
      </c>
      <c r="W313" s="262" t="s">
        <v>198</v>
      </c>
      <c r="X313" s="262" t="s">
        <v>199</v>
      </c>
      <c r="Y313" s="262" t="s">
        <v>200</v>
      </c>
      <c r="Z313" s="262" t="s">
        <v>201</v>
      </c>
      <c r="AA313" s="262" t="s">
        <v>202</v>
      </c>
      <c r="AB313" s="262" t="s">
        <v>203</v>
      </c>
      <c r="AC313" s="262" t="s">
        <v>204</v>
      </c>
      <c r="AD313" s="262" t="s">
        <v>205</v>
      </c>
      <c r="AE313" s="262" t="s">
        <v>206</v>
      </c>
      <c r="AF313" s="262" t="s">
        <v>207</v>
      </c>
      <c r="AG313" s="262" t="s">
        <v>208</v>
      </c>
      <c r="AH313" s="262" t="s">
        <v>209</v>
      </c>
      <c r="AI313" s="262" t="s">
        <v>210</v>
      </c>
      <c r="AJ313" s="262" t="s">
        <v>211</v>
      </c>
      <c r="AK313" s="262" t="s">
        <v>212</v>
      </c>
      <c r="AL313" s="262" t="s">
        <v>213</v>
      </c>
      <c r="AM313" s="262" t="s">
        <v>214</v>
      </c>
      <c r="AN313" s="262" t="s">
        <v>44</v>
      </c>
      <c r="AO313" s="262" t="s">
        <v>215</v>
      </c>
      <c r="AP313" s="262" t="s">
        <v>219</v>
      </c>
      <c r="AQ313" s="262" t="s">
        <v>225</v>
      </c>
      <c r="AR313" s="262" t="s">
        <v>228</v>
      </c>
      <c r="AS313" s="262" t="s">
        <v>232</v>
      </c>
      <c r="AT313" s="262" t="s">
        <v>245</v>
      </c>
      <c r="AU313" s="44"/>
      <c r="AV313" s="262" t="str">
        <f>+'Country (Q)'!AV138</f>
        <v>1Q20</v>
      </c>
      <c r="AW313" s="262" t="str">
        <f>+'Country (Q)'!AW138</f>
        <v>2Q20</v>
      </c>
      <c r="AX313" s="262" t="str">
        <f>+'Country (Q)'!AX138</f>
        <v>3Q20</v>
      </c>
      <c r="AY313" s="262" t="str">
        <f>+'Country (Q)'!AY138</f>
        <v>4Q20</v>
      </c>
      <c r="AZ313" s="262" t="str">
        <f>+'Country (Q)'!AZ138</f>
        <v>1Q21</v>
      </c>
      <c r="BA313" s="262" t="str">
        <f>+'Country (Q)'!BA138</f>
        <v>2Q21</v>
      </c>
      <c r="BB313" s="262" t="str">
        <f>+'Country (Q)'!BB138</f>
        <v>3Q21</v>
      </c>
      <c r="BC313" s="262" t="str">
        <f>+'Country (Q)'!BC138</f>
        <v>4Q21</v>
      </c>
      <c r="BD313" s="262" t="str">
        <f>+'Country (Q)'!BD138</f>
        <v>1Q22</v>
      </c>
      <c r="BE313" s="262" t="str">
        <f>+'Country (Q)'!BE138</f>
        <v>2Q22</v>
      </c>
      <c r="BF313" s="262" t="str">
        <f>+'Country (Q)'!BF138</f>
        <v>3Q22</v>
      </c>
      <c r="BG313" s="262" t="str">
        <f>+'Country (Q)'!BG138</f>
        <v>4Q22</v>
      </c>
      <c r="BH313" s="262" t="str">
        <f>+'Country (Q)'!BH138</f>
        <v>1Q23</v>
      </c>
      <c r="BI313" s="262" t="str">
        <f>+'Country (Q)'!BI138</f>
        <v>2Q23</v>
      </c>
      <c r="BJ313" s="262" t="str">
        <f>+'Country (Q)'!BJ138</f>
        <v>3Q23</v>
      </c>
      <c r="BK313" s="262" t="str">
        <f>+'Country (Q)'!BK138</f>
        <v>4Q23</v>
      </c>
      <c r="BL313" s="262" t="str">
        <f>+'Country (Q)'!BL138</f>
        <v>1Q24</v>
      </c>
      <c r="BM313" s="262" t="str">
        <f>+'Country (Q)'!BM138</f>
        <v>2Q24</v>
      </c>
      <c r="BN313" s="262" t="str">
        <f>+'Country (Q)'!BN138</f>
        <v>3Q24</v>
      </c>
      <c r="BO313" s="262" t="str">
        <f>+'Country (Q)'!BO138</f>
        <v>4Q24</v>
      </c>
      <c r="BP313" s="262" t="str">
        <f>+'Country (Q)'!BP138</f>
        <v>1Q25</v>
      </c>
      <c r="BQ313" s="262" t="str">
        <f>+'Country (Q)'!BQ138</f>
        <v>2Q25</v>
      </c>
      <c r="BR313" s="262" t="str">
        <f>+'Country (Q)'!BR138</f>
        <v>3Q25</v>
      </c>
      <c r="BS313" s="262" t="str">
        <f>+'Country (Q)'!BS138</f>
        <v>4Q25</v>
      </c>
      <c r="BT313" s="262" t="str">
        <f>+'Country (Q)'!BT138</f>
        <v>1Q26</v>
      </c>
    </row>
    <row r="314" spans="1:72">
      <c r="A314" s="249" t="s">
        <v>48</v>
      </c>
      <c r="B314" s="249"/>
      <c r="C314" s="255"/>
      <c r="D314" s="255"/>
      <c r="E314" s="255"/>
      <c r="F314" s="255"/>
      <c r="G314" s="255"/>
      <c r="H314" s="255"/>
      <c r="I314" s="255"/>
      <c r="J314" s="255"/>
      <c r="K314" s="255"/>
      <c r="L314" s="255"/>
      <c r="M314" s="255"/>
      <c r="N314" s="255"/>
      <c r="O314" s="255"/>
      <c r="P314" s="255"/>
      <c r="Q314" s="255"/>
      <c r="R314" s="255"/>
      <c r="S314" s="34">
        <f>+'Country (Q)'!S139</f>
        <v>155.57300000000001</v>
      </c>
      <c r="T314" s="34">
        <f>+'Country (Q)'!T139</f>
        <v>179.773</v>
      </c>
      <c r="U314" s="34">
        <f>+'Country (Q)'!U139</f>
        <v>106.06299999999999</v>
      </c>
      <c r="V314" s="34">
        <f>+'Country (Q)'!V139</f>
        <v>414.95299999999997</v>
      </c>
      <c r="W314" s="34">
        <f>+'Country (Q)'!W139</f>
        <v>121.343</v>
      </c>
      <c r="X314" s="34">
        <f>+'Country (Q)'!X139</f>
        <v>134.983</v>
      </c>
      <c r="Y314" s="34">
        <f>+'Country (Q)'!Y139</f>
        <v>109.90999999999997</v>
      </c>
      <c r="Z314" s="34">
        <f>+'Country (Q)'!Z139</f>
        <v>193.976</v>
      </c>
      <c r="AA314" s="34">
        <f>+'Country (Q)'!AA139</f>
        <v>85.56</v>
      </c>
      <c r="AB314" s="34">
        <f>+'Country (Q)'!AB139</f>
        <v>77.10499999999999</v>
      </c>
      <c r="AC314" s="34">
        <f>+'Country (Q)'!AC139</f>
        <v>50.837999999999994</v>
      </c>
      <c r="AD314" s="34">
        <f>+'Country (Q)'!AD139</f>
        <v>68.501000000000033</v>
      </c>
      <c r="AE314" s="34">
        <f>+'Country (Q)'!AE139</f>
        <v>59.04</v>
      </c>
      <c r="AF314" s="34">
        <f>+'Country (Q)'!AF139</f>
        <v>73.882000000000005</v>
      </c>
      <c r="AG314" s="34">
        <f>+'Country (Q)'!AG139</f>
        <v>34.323000000000008</v>
      </c>
      <c r="AH314" s="34">
        <f>+'Country (Q)'!AH139</f>
        <v>57.748999999999995</v>
      </c>
      <c r="AI314" s="34">
        <f>+'Country (Q)'!AI139</f>
        <v>33.04</v>
      </c>
      <c r="AJ314" s="34">
        <f>+'Country (Q)'!AJ139</f>
        <v>65.775000000000006</v>
      </c>
      <c r="AK314" s="34">
        <f>+'Country (Q)'!AK139</f>
        <v>39.068000000000012</v>
      </c>
      <c r="AL314" s="34">
        <f>+'Country (Q)'!AL139</f>
        <v>57.619999999999976</v>
      </c>
      <c r="AM314" s="34">
        <f>+'Country (Q)'!AM139</f>
        <v>25.49</v>
      </c>
      <c r="AN314" s="34">
        <f>+'Country (Q)'!AN139</f>
        <v>38.897000000000006</v>
      </c>
      <c r="AO314" s="34">
        <f>+'Country (Q)'!AO139</f>
        <v>29.521000000000001</v>
      </c>
      <c r="AP314" s="34">
        <f>+'Country (Q)'!AP139</f>
        <v>41.291999999999987</v>
      </c>
      <c r="AQ314" s="34">
        <f>+'Country (Q)'!AQ139</f>
        <v>21.786999999999999</v>
      </c>
      <c r="AR314" s="34">
        <f>+'Country (Q)'!AR139</f>
        <v>2.5920000000000023</v>
      </c>
      <c r="AS314" s="34">
        <f>+'Country (Q)'!AS139</f>
        <v>1.7089999999999996</v>
      </c>
      <c r="AT314" s="34">
        <f>+'Country (Q)'!AT139</f>
        <v>23.880000000000003</v>
      </c>
      <c r="AU314" s="44"/>
      <c r="AV314" s="34">
        <f>+'Country (Q)'!AV139</f>
        <v>21.786999999999999</v>
      </c>
      <c r="AW314" s="34">
        <f>+'Country (Q)'!AW139</f>
        <v>2.5920000000000023</v>
      </c>
      <c r="AX314" s="34">
        <f>+'Country (Q)'!AX139</f>
        <v>1.7089999999999996</v>
      </c>
      <c r="AY314" s="34">
        <f>+'Country (Q)'!AY139</f>
        <v>23.880000000000003</v>
      </c>
      <c r="AZ314" s="34">
        <f>+'Country (Q)'!AZ139</f>
        <v>18.872</v>
      </c>
      <c r="BA314" s="34">
        <f>+'Country (Q)'!BA139</f>
        <v>13.232999999999997</v>
      </c>
      <c r="BB314" s="34">
        <f>+'Country (Q)'!BB139</f>
        <v>2026.5679999999998</v>
      </c>
      <c r="BC314" s="34">
        <f>+'Country (Q)'!BC139</f>
        <v>2476.136</v>
      </c>
      <c r="BD314" s="34">
        <f>+'Country (Q)'!BD139</f>
        <v>2250.6799999999998</v>
      </c>
      <c r="BE314" s="34">
        <f>+'Country (Q)'!BE139</f>
        <v>2397.0639999999999</v>
      </c>
      <c r="BF314" s="34">
        <f>+'Country (Q)'!BF139</f>
        <v>4263.9579999999996</v>
      </c>
      <c r="BG314" s="34">
        <f>+'Country (Q)'!BG139</f>
        <v>3293.402</v>
      </c>
      <c r="BH314" s="34">
        <f>+'Country (Q)'!BH139</f>
        <v>2046.76</v>
      </c>
      <c r="BI314" s="34">
        <f>+'Country (Q)'!BI139</f>
        <v>2001.6410000000001</v>
      </c>
      <c r="BJ314" s="34">
        <f>+'Country (Q)'!BJ139</f>
        <v>2569.3200000000002</v>
      </c>
      <c r="BK314" s="34">
        <f>+'Country (Q)'!BK139</f>
        <v>2399.288</v>
      </c>
      <c r="BL314" s="34">
        <f>+'Country (Q)'!BL139</f>
        <v>1749.748</v>
      </c>
      <c r="BM314" s="34">
        <f>+'Country (Q)'!BM139</f>
        <v>2633.63</v>
      </c>
      <c r="BN314" s="34">
        <f>+'Country (Q)'!BN139</f>
        <v>2017.1569999999999</v>
      </c>
      <c r="BO314" s="34">
        <f>+'Country (Q)'!BO139</f>
        <v>2519.2130000000002</v>
      </c>
      <c r="BP314" s="34">
        <f>+'Country (Q)'!BP139</f>
        <v>2063.0639999999999</v>
      </c>
      <c r="BQ314" s="34">
        <f>+'Country (Q)'!BQ139</f>
        <v>1467.443</v>
      </c>
      <c r="BR314" s="34">
        <f>+'Country (Q)'!BR139</f>
        <v>2070.741</v>
      </c>
      <c r="BS314" s="34">
        <f>+'Country (Q)'!BS139</f>
        <v>2689.2469999999998</v>
      </c>
      <c r="BT314" s="34">
        <f>+'Country (Q)'!BT139</f>
        <v>1763.9970000000001</v>
      </c>
    </row>
    <row r="315" spans="1:72">
      <c r="A315" s="253" t="s">
        <v>58</v>
      </c>
      <c r="B315" s="33"/>
      <c r="C315" s="34"/>
      <c r="D315" s="34"/>
      <c r="E315" s="34"/>
      <c r="F315" s="34"/>
      <c r="G315" s="254"/>
      <c r="H315" s="254"/>
      <c r="I315" s="254"/>
      <c r="J315" s="254"/>
      <c r="K315" s="254"/>
      <c r="L315" s="254"/>
      <c r="M315" s="254"/>
      <c r="N315" s="254"/>
      <c r="O315" s="254"/>
      <c r="P315" s="254"/>
      <c r="Q315" s="254"/>
      <c r="R315" s="254"/>
      <c r="S315" s="254"/>
      <c r="T315" s="254"/>
      <c r="U315" s="254"/>
      <c r="V315" s="254"/>
      <c r="W315" s="254">
        <f t="shared" ref="W315" si="5300">+W314/S314-1</f>
        <v>-0.22002532573132871</v>
      </c>
      <c r="X315" s="254">
        <f t="shared" ref="X315" si="5301">+X314/T314-1</f>
        <v>-0.24914753605936368</v>
      </c>
      <c r="Y315" s="254">
        <f t="shared" ref="Y315" si="5302">+Y314/U314-1</f>
        <v>3.6270895599784803E-2</v>
      </c>
      <c r="Z315" s="254">
        <f t="shared" ref="Z315" si="5303">+Z314/V314-1</f>
        <v>-0.5325350099890831</v>
      </c>
      <c r="AA315" s="254">
        <f t="shared" ref="AA315" si="5304">+AA314/W314-1</f>
        <v>-0.29489134107447479</v>
      </c>
      <c r="AB315" s="254">
        <f t="shared" ref="AB315" si="5305">+AB314/X314-1</f>
        <v>-0.42877992043442514</v>
      </c>
      <c r="AC315" s="254">
        <f t="shared" ref="AC315" si="5306">+AC314/Y314-1</f>
        <v>-0.53745792011645888</v>
      </c>
      <c r="AD315" s="254">
        <f t="shared" ref="AD315" si="5307">+AD314/Z314-1</f>
        <v>-0.64685837423186354</v>
      </c>
      <c r="AE315" s="254">
        <f t="shared" ref="AE315" si="5308">+AE314/AA314-1</f>
        <v>-0.30995792426367463</v>
      </c>
      <c r="AF315" s="254">
        <f t="shared" ref="AF315" si="5309">+AF314/AB314-1</f>
        <v>-4.1800142662602791E-2</v>
      </c>
      <c r="AG315" s="254">
        <f t="shared" ref="AG315" si="5310">+AG314/AC314-1</f>
        <v>-0.32485542310869797</v>
      </c>
      <c r="AH315" s="254">
        <f t="shared" ref="AH315" si="5311">+AH314/AD314-1</f>
        <v>-0.1569612122450772</v>
      </c>
      <c r="AI315" s="254">
        <f t="shared" ref="AI315" si="5312">+AI314/AE314-1</f>
        <v>-0.44037940379403795</v>
      </c>
      <c r="AJ315" s="254">
        <f t="shared" ref="AJ315" si="5313">+AJ314/AF314-1</f>
        <v>-0.10972902736796508</v>
      </c>
      <c r="AK315" s="254">
        <f t="shared" ref="AK315" si="5314">+AK314/AG314-1</f>
        <v>0.1382454913614779</v>
      </c>
      <c r="AL315" s="254">
        <f t="shared" ref="AL315" si="5315">+AL314/AH314-1</f>
        <v>-2.2338049143711958E-3</v>
      </c>
      <c r="AM315" s="254">
        <f t="shared" ref="AM315" si="5316">+AM314/AI314-1</f>
        <v>-0.22851089588377727</v>
      </c>
      <c r="AN315" s="254">
        <f t="shared" ref="AN315" si="5317">+AN314/AJ314-1</f>
        <v>-0.40863549980995817</v>
      </c>
      <c r="AO315" s="254">
        <f t="shared" ref="AO315" si="5318">+AO314/AK314-1</f>
        <v>-0.24436879287396351</v>
      </c>
      <c r="AP315" s="254">
        <f t="shared" ref="AP315" si="5319">+AP314/AL314-1</f>
        <v>-0.28337382853175974</v>
      </c>
      <c r="AQ315" s="254">
        <f t="shared" ref="AQ315" si="5320">+AQ314/AM314-1</f>
        <v>-0.14527265594350725</v>
      </c>
      <c r="AR315" s="254">
        <f t="shared" ref="AR315" si="5321">+AR314/AN314-1</f>
        <v>-0.93336247011337625</v>
      </c>
      <c r="AS315" s="254">
        <f t="shared" ref="AS315" si="5322">+AS314/AO314-1</f>
        <v>-0.94210900714745438</v>
      </c>
      <c r="AT315" s="254">
        <f t="shared" ref="AT315" si="5323">+AT314/AP314-1</f>
        <v>-0.42167974426038923</v>
      </c>
      <c r="AU315" s="44"/>
      <c r="AV315" s="34"/>
      <c r="AW315" s="34"/>
      <c r="AX315" s="34"/>
      <c r="AY315" s="34"/>
      <c r="AZ315" s="254">
        <f t="shared" ref="AZ315" si="5324">+AZ314/AV314-1</f>
        <v>-0.13379538256758616</v>
      </c>
      <c r="BA315" s="254">
        <f t="shared" ref="BA315" si="5325">+BA314/AW314-1</f>
        <v>4.1053240740740682</v>
      </c>
      <c r="BB315" s="254">
        <f t="shared" ref="BB315" si="5326">+BB314/AX314-1</f>
        <v>1184.8209479227619</v>
      </c>
      <c r="BC315" s="254">
        <f t="shared" ref="BC315" si="5327">+BC314/AY314-1</f>
        <v>102.69078726968173</v>
      </c>
      <c r="BD315" s="254">
        <f t="shared" ref="BD315" si="5328">+BD314/AZ314-1</f>
        <v>118.26027977956761</v>
      </c>
      <c r="BE315" s="254">
        <f t="shared" ref="BE315" si="5329">+BE314/BA314-1</f>
        <v>180.14290032494523</v>
      </c>
      <c r="BF315" s="254">
        <f t="shared" ref="BF315" si="5330">+BF314/BB314-1</f>
        <v>1.1040290777314161</v>
      </c>
      <c r="BG315" s="254">
        <f t="shared" ref="BG315" si="5331">+BG314/BC314-1</f>
        <v>0.33005699202305538</v>
      </c>
      <c r="BH315" s="254">
        <f t="shared" ref="BH315" si="5332">+BH314/BD314-1</f>
        <v>-9.0603728650896609E-2</v>
      </c>
      <c r="BI315" s="254">
        <f t="shared" ref="BI315" si="5333">+BI314/BE314-1</f>
        <v>-0.16496138609565691</v>
      </c>
      <c r="BJ315" s="254">
        <f t="shared" ref="BJ315" si="5334">+BJ314/BF314-1</f>
        <v>-0.39743308916269804</v>
      </c>
      <c r="BK315" s="254">
        <f t="shared" ref="BK315:BT315" si="5335">+BK314/BG314-1</f>
        <v>-0.27148644471582883</v>
      </c>
      <c r="BL315" s="254">
        <f t="shared" si="5335"/>
        <v>-0.14511325216439641</v>
      </c>
      <c r="BM315" s="254">
        <f t="shared" si="5335"/>
        <v>0.31573543907224133</v>
      </c>
      <c r="BN315" s="254">
        <f t="shared" si="5335"/>
        <v>-0.21490627870409296</v>
      </c>
      <c r="BO315" s="254">
        <f t="shared" si="5335"/>
        <v>4.9983578461610279E-2</v>
      </c>
      <c r="BP315" s="254">
        <f t="shared" si="5335"/>
        <v>0.17906349942963207</v>
      </c>
      <c r="BQ315" s="254">
        <f t="shared" si="5335"/>
        <v>-0.44280593705266114</v>
      </c>
      <c r="BR315" s="254">
        <f t="shared" si="5335"/>
        <v>2.6564119699160837E-2</v>
      </c>
      <c r="BS315" s="254">
        <f t="shared" si="5335"/>
        <v>6.749488828455541E-2</v>
      </c>
      <c r="BT315" s="254">
        <f t="shared" si="5335"/>
        <v>-0.14496254115238294</v>
      </c>
    </row>
    <row r="316" spans="1:72">
      <c r="A316" s="249" t="s">
        <v>49</v>
      </c>
      <c r="B316" s="249"/>
      <c r="C316" s="255"/>
      <c r="D316" s="255"/>
      <c r="E316" s="255"/>
      <c r="F316" s="255"/>
      <c r="G316" s="255"/>
      <c r="H316" s="255"/>
      <c r="I316" s="255"/>
      <c r="J316" s="255"/>
      <c r="K316" s="255"/>
      <c r="L316" s="255"/>
      <c r="M316" s="255"/>
      <c r="N316" s="255"/>
      <c r="O316" s="255"/>
      <c r="P316" s="255"/>
      <c r="Q316" s="255"/>
      <c r="R316" s="255"/>
      <c r="S316" s="34">
        <f>+'Country (Q)'!S140</f>
        <v>-108.175</v>
      </c>
      <c r="T316" s="34">
        <f>+'Country (Q)'!T140</f>
        <v>-98.227999999999994</v>
      </c>
      <c r="U316" s="34">
        <f>+'Country (Q)'!U140</f>
        <v>-70.188000000000017</v>
      </c>
      <c r="V316" s="34">
        <f>+'Country (Q)'!V140</f>
        <v>-240.47299999999996</v>
      </c>
      <c r="W316" s="34">
        <f>+'Country (Q)'!W140</f>
        <v>-86.986999999999995</v>
      </c>
      <c r="X316" s="34">
        <f>+'Country (Q)'!X140</f>
        <v>-82.805000000000007</v>
      </c>
      <c r="Y316" s="34">
        <f>+'Country (Q)'!Y140</f>
        <v>-70.449000000000012</v>
      </c>
      <c r="Z316" s="34">
        <f>+'Country (Q)'!Z140</f>
        <v>-102.47399999999996</v>
      </c>
      <c r="AA316" s="34">
        <f>+'Country (Q)'!AA140</f>
        <v>-57.343000000000004</v>
      </c>
      <c r="AB316" s="34">
        <f>+'Country (Q)'!AB140</f>
        <v>-48.867999999999995</v>
      </c>
      <c r="AC316" s="34">
        <f>+'Country (Q)'!AC140</f>
        <v>-32.73299999999999</v>
      </c>
      <c r="AD316" s="34">
        <f>+'Country (Q)'!AD140</f>
        <v>-43.418000000000006</v>
      </c>
      <c r="AE316" s="34">
        <f>+'Country (Q)'!AE140</f>
        <v>-38.238</v>
      </c>
      <c r="AF316" s="34">
        <f>+'Country (Q)'!AF140</f>
        <v>-49.343000000000004</v>
      </c>
      <c r="AG316" s="34">
        <f>+'Country (Q)'!AG140</f>
        <v>-22.180999999999997</v>
      </c>
      <c r="AH316" s="34">
        <f>+'Country (Q)'!AH140</f>
        <v>-34.638000000000005</v>
      </c>
      <c r="AI316" s="34">
        <f>+'Country (Q)'!AI140</f>
        <v>-19.744</v>
      </c>
      <c r="AJ316" s="34">
        <f>+'Country (Q)'!AJ140</f>
        <v>-44.397999999999996</v>
      </c>
      <c r="AK316" s="34">
        <f>+'Country (Q)'!AK140</f>
        <v>-23.90100000000001</v>
      </c>
      <c r="AL316" s="34">
        <f>+'Country (Q)'!AL140</f>
        <v>-28.484999999999999</v>
      </c>
      <c r="AM316" s="34">
        <f>+'Country (Q)'!AM140</f>
        <v>-14.449</v>
      </c>
      <c r="AN316" s="34">
        <f>+'Country (Q)'!AN140</f>
        <v>-23.527000000000001</v>
      </c>
      <c r="AO316" s="34">
        <f>+'Country (Q)'!AO140</f>
        <v>-18.569000000000003</v>
      </c>
      <c r="AP316" s="34">
        <f>+'Country (Q)'!AP140</f>
        <v>-21.156999999999996</v>
      </c>
      <c r="AQ316" s="34">
        <f>+'Country (Q)'!AQ140</f>
        <v>-14.566000000000001</v>
      </c>
      <c r="AR316" s="34">
        <f>+'Country (Q)'!AR140</f>
        <v>-1.4039999999999999</v>
      </c>
      <c r="AS316" s="34">
        <f>+'Country (Q)'!AS140</f>
        <v>-1.5540000000000003</v>
      </c>
      <c r="AT316" s="34">
        <f>+'Country (Q)'!AT140</f>
        <v>-15.920999999999999</v>
      </c>
      <c r="AU316" s="44"/>
      <c r="AV316" s="34">
        <f>+'Country (Q)'!AV140</f>
        <v>-14.566000000000001</v>
      </c>
      <c r="AW316" s="34">
        <f>+'Country (Q)'!AW140</f>
        <v>-1.4039999999999999</v>
      </c>
      <c r="AX316" s="34">
        <f>+'Country (Q)'!AX140</f>
        <v>-1.5540000000000003</v>
      </c>
      <c r="AY316" s="34">
        <f>+'Country (Q)'!AY140</f>
        <v>-15.920999999999999</v>
      </c>
      <c r="AZ316" s="34">
        <f>+'Country (Q)'!AZ140</f>
        <v>-8.3770000000000007</v>
      </c>
      <c r="BA316" s="34">
        <f>+'Country (Q)'!BA140</f>
        <v>-9.0570000000000004</v>
      </c>
      <c r="BB316" s="34">
        <f>+'Country (Q)'!BB140</f>
        <v>-1434.442</v>
      </c>
      <c r="BC316" s="34">
        <f>+'Country (Q)'!BC140</f>
        <v>-1627.1420000000001</v>
      </c>
      <c r="BD316" s="34">
        <f>+'Country (Q)'!BD140</f>
        <v>-1518.328</v>
      </c>
      <c r="BE316" s="34">
        <f>+'Country (Q)'!BE140</f>
        <v>-1559.6590000000001</v>
      </c>
      <c r="BF316" s="34">
        <f>+'Country (Q)'!BF140</f>
        <v>-3108.614</v>
      </c>
      <c r="BG316" s="34">
        <f>+'Country (Q)'!BG140</f>
        <v>-2373.2179999999998</v>
      </c>
      <c r="BH316" s="34">
        <f>+'Country (Q)'!BH140</f>
        <v>-1499.4570000000001</v>
      </c>
      <c r="BI316" s="34">
        <f>+'Country (Q)'!BI140</f>
        <v>-1398.154</v>
      </c>
      <c r="BJ316" s="34">
        <f>+'Country (Q)'!BJ140</f>
        <v>-1636.454</v>
      </c>
      <c r="BK316" s="34">
        <f>+'Country (Q)'!BK140</f>
        <v>-1633.604</v>
      </c>
      <c r="BL316" s="34">
        <f>+'Country (Q)'!BL140</f>
        <v>-1112.394</v>
      </c>
      <c r="BM316" s="34">
        <f>+'Country (Q)'!BM140</f>
        <v>-2036.0740000000001</v>
      </c>
      <c r="BN316" s="34">
        <f>+'Country (Q)'!BN140</f>
        <v>-1376.566</v>
      </c>
      <c r="BO316" s="34">
        <f>+'Country (Q)'!BO140</f>
        <v>-1726.05</v>
      </c>
      <c r="BP316" s="34">
        <f>+'Country (Q)'!BP140</f>
        <v>-1487.9079999999999</v>
      </c>
      <c r="BQ316" s="34">
        <f>+'Country (Q)'!BQ140</f>
        <v>-1022.569</v>
      </c>
      <c r="BR316" s="34">
        <f>+'Country (Q)'!BR140</f>
        <v>-1312.683</v>
      </c>
      <c r="BS316" s="34">
        <f>+'Country (Q)'!BS140</f>
        <v>-1669.817</v>
      </c>
      <c r="BT316" s="34">
        <f>+'Country (Q)'!BT140</f>
        <v>-994.08199999999999</v>
      </c>
    </row>
    <row r="317" spans="1:72">
      <c r="A317" s="253" t="s">
        <v>58</v>
      </c>
      <c r="B317" s="33"/>
      <c r="C317" s="34"/>
      <c r="D317" s="34"/>
      <c r="E317" s="34"/>
      <c r="F317" s="34"/>
      <c r="G317" s="254"/>
      <c r="H317" s="254"/>
      <c r="I317" s="254"/>
      <c r="J317" s="254"/>
      <c r="K317" s="254"/>
      <c r="L317" s="254"/>
      <c r="M317" s="254"/>
      <c r="N317" s="254"/>
      <c r="O317" s="254"/>
      <c r="P317" s="254"/>
      <c r="Q317" s="254"/>
      <c r="R317" s="254"/>
      <c r="S317" s="254"/>
      <c r="T317" s="254"/>
      <c r="U317" s="254"/>
      <c r="V317" s="254"/>
      <c r="W317" s="254">
        <f t="shared" ref="W317" si="5336">+W316/S316-1</f>
        <v>-0.19586780679454585</v>
      </c>
      <c r="X317" s="254">
        <f t="shared" ref="X317" si="5337">+X316/T316-1</f>
        <v>-0.15701225719754031</v>
      </c>
      <c r="Y317" s="254">
        <f t="shared" ref="Y317" si="5338">+Y316/U316-1</f>
        <v>3.7185843733971158E-3</v>
      </c>
      <c r="Z317" s="254">
        <f t="shared" ref="Z317" si="5339">+Z316/V316-1</f>
        <v>-0.57386484137512328</v>
      </c>
      <c r="AA317" s="254">
        <f t="shared" ref="AA317" si="5340">+AA316/W316-1</f>
        <v>-0.34078655431271332</v>
      </c>
      <c r="AB317" s="254">
        <f t="shared" ref="AB317" si="5341">+AB316/X316-1</f>
        <v>-0.4098424008212066</v>
      </c>
      <c r="AC317" s="254">
        <f t="shared" ref="AC317" si="5342">+AC316/Y316-1</f>
        <v>-0.53536600945364754</v>
      </c>
      <c r="AD317" s="254">
        <f t="shared" ref="AD317" si="5343">+AD316/Z316-1</f>
        <v>-0.57630228155434526</v>
      </c>
      <c r="AE317" s="254">
        <f t="shared" ref="AE317" si="5344">+AE316/AA316-1</f>
        <v>-0.33317057007830075</v>
      </c>
      <c r="AF317" s="254">
        <f t="shared" ref="AF317" si="5345">+AF316/AB316-1</f>
        <v>9.7200622083983834E-3</v>
      </c>
      <c r="AG317" s="254">
        <f t="shared" ref="AG317" si="5346">+AG316/AC316-1</f>
        <v>-0.32236580820578609</v>
      </c>
      <c r="AH317" s="254">
        <f t="shared" ref="AH317" si="5347">+AH316/AD316-1</f>
        <v>-0.20222027730434378</v>
      </c>
      <c r="AI317" s="254">
        <f t="shared" ref="AI317" si="5348">+AI316/AE316-1</f>
        <v>-0.48365500287671948</v>
      </c>
      <c r="AJ317" s="254">
        <f t="shared" ref="AJ317" si="5349">+AJ316/AF316-1</f>
        <v>-0.10021684940113096</v>
      </c>
      <c r="AK317" s="254">
        <f t="shared" ref="AK317" si="5350">+AK316/AG316-1</f>
        <v>7.754384383030577E-2</v>
      </c>
      <c r="AL317" s="254">
        <f t="shared" ref="AL317" si="5351">+AL316/AH316-1</f>
        <v>-0.17763727697904053</v>
      </c>
      <c r="AM317" s="254">
        <f t="shared" ref="AM317" si="5352">+AM316/AI316-1</f>
        <v>-0.26818273905996759</v>
      </c>
      <c r="AN317" s="254">
        <f t="shared" ref="AN317" si="5353">+AN316/AJ316-1</f>
        <v>-0.47008874273615919</v>
      </c>
      <c r="AO317" s="254">
        <f t="shared" ref="AO317" si="5354">+AO316/AK316-1</f>
        <v>-0.22308690012970189</v>
      </c>
      <c r="AP317" s="254">
        <f t="shared" ref="AP317" si="5355">+AP316/AL316-1</f>
        <v>-0.25725820607337202</v>
      </c>
      <c r="AQ317" s="254">
        <f t="shared" ref="AQ317" si="5356">+AQ316/AM316-1</f>
        <v>8.097446190047819E-3</v>
      </c>
      <c r="AR317" s="254">
        <f t="shared" ref="AR317" si="5357">+AR316/AN316-1</f>
        <v>-0.94032388319802784</v>
      </c>
      <c r="AS317" s="254">
        <f t="shared" ref="AS317" si="5358">+AS316/AO316-1</f>
        <v>-0.91631213312510096</v>
      </c>
      <c r="AT317" s="254">
        <f t="shared" ref="AT317" si="5359">+AT316/AP316-1</f>
        <v>-0.24748310251926064</v>
      </c>
      <c r="AU317" s="44"/>
      <c r="AV317" s="34"/>
      <c r="AW317" s="34"/>
      <c r="AX317" s="34"/>
      <c r="AY317" s="34"/>
      <c r="AZ317" s="254">
        <f t="shared" ref="AZ317" si="5360">+AZ316/AV316-1</f>
        <v>-0.42489358780722231</v>
      </c>
      <c r="BA317" s="254">
        <f t="shared" ref="BA317" si="5361">+BA316/AW316-1</f>
        <v>5.4508547008547019</v>
      </c>
      <c r="BB317" s="254">
        <f t="shared" ref="BB317" si="5362">+BB316/AX316-1</f>
        <v>922.06435006434992</v>
      </c>
      <c r="BC317" s="254">
        <f t="shared" ref="BC317" si="5363">+BC316/AY316-1</f>
        <v>101.20099239997488</v>
      </c>
      <c r="BD317" s="254">
        <f t="shared" ref="BD317" si="5364">+BD316/AZ316-1</f>
        <v>180.24961203294734</v>
      </c>
      <c r="BE317" s="254">
        <f t="shared" ref="BE317" si="5365">+BE316/BA316-1</f>
        <v>171.20481395605609</v>
      </c>
      <c r="BF317" s="254">
        <f t="shared" ref="BF317" si="5366">+BF316/BB316-1</f>
        <v>1.1671242197314355</v>
      </c>
      <c r="BG317" s="254">
        <f t="shared" ref="BG317" si="5367">+BG316/BC316-1</f>
        <v>0.45851929333764341</v>
      </c>
      <c r="BH317" s="254">
        <f t="shared" ref="BH317" si="5368">+BH316/BD316-1</f>
        <v>-1.2428803262536037E-2</v>
      </c>
      <c r="BI317" s="254">
        <f t="shared" ref="BI317" si="5369">+BI316/BE316-1</f>
        <v>-0.10355148144562376</v>
      </c>
      <c r="BJ317" s="254">
        <f t="shared" ref="BJ317" si="5370">+BJ316/BF316-1</f>
        <v>-0.47357439682122004</v>
      </c>
      <c r="BK317" s="254">
        <f t="shared" ref="BK317:BT317" si="5371">+BK316/BG316-1</f>
        <v>-0.31165025716137318</v>
      </c>
      <c r="BL317" s="254">
        <f t="shared" si="5371"/>
        <v>-0.25813544503110131</v>
      </c>
      <c r="BM317" s="254">
        <f t="shared" si="5371"/>
        <v>0.45625875261237314</v>
      </c>
      <c r="BN317" s="254">
        <f t="shared" si="5371"/>
        <v>-0.15881167451086309</v>
      </c>
      <c r="BO317" s="254">
        <f t="shared" si="5371"/>
        <v>5.6590214029838215E-2</v>
      </c>
      <c r="BP317" s="254">
        <f t="shared" si="5371"/>
        <v>0.33757283840078234</v>
      </c>
      <c r="BQ317" s="254">
        <f t="shared" si="5371"/>
        <v>-0.49777414769797168</v>
      </c>
      <c r="BR317" s="254">
        <f t="shared" si="5371"/>
        <v>-4.6407509701677951E-2</v>
      </c>
      <c r="BS317" s="254">
        <f t="shared" si="5371"/>
        <v>-3.2579009878045184E-2</v>
      </c>
      <c r="BT317" s="254">
        <f t="shared" si="5371"/>
        <v>-0.33189283208370401</v>
      </c>
    </row>
    <row r="318" spans="1:72">
      <c r="A318" s="249" t="s">
        <v>46</v>
      </c>
      <c r="B318" s="249"/>
      <c r="C318" s="255"/>
      <c r="D318" s="255"/>
      <c r="E318" s="255"/>
      <c r="F318" s="255"/>
      <c r="G318" s="255"/>
      <c r="H318" s="255"/>
      <c r="I318" s="255"/>
      <c r="J318" s="255"/>
      <c r="K318" s="255"/>
      <c r="L318" s="255"/>
      <c r="M318" s="255"/>
      <c r="N318" s="255"/>
      <c r="O318" s="255"/>
      <c r="P318" s="255"/>
      <c r="Q318" s="255"/>
      <c r="R318" s="255"/>
      <c r="S318" s="34">
        <f>+'Country (Q)'!S141</f>
        <v>47.39800000000001</v>
      </c>
      <c r="T318" s="34">
        <f>+'Country (Q)'!T141</f>
        <v>81.545000000000002</v>
      </c>
      <c r="U318" s="34">
        <f>+'Country (Q)'!U141</f>
        <v>35.874999999999972</v>
      </c>
      <c r="V318" s="34">
        <f>+'Country (Q)'!V141</f>
        <v>174.48000000000002</v>
      </c>
      <c r="W318" s="34">
        <f>+'Country (Q)'!W141</f>
        <v>34.356000000000009</v>
      </c>
      <c r="X318" s="34">
        <f>+'Country (Q)'!X141</f>
        <v>52.178000000000011</v>
      </c>
      <c r="Y318" s="34">
        <f>+'Country (Q)'!Y141</f>
        <v>39.460999999999956</v>
      </c>
      <c r="Z318" s="34">
        <f>+'Country (Q)'!Z141</f>
        <v>91.502000000000038</v>
      </c>
      <c r="AA318" s="34">
        <f>+'Country (Q)'!AA141</f>
        <v>28.216999999999999</v>
      </c>
      <c r="AB318" s="34">
        <f>+'Country (Q)'!AB141</f>
        <v>28.236999999999995</v>
      </c>
      <c r="AC318" s="34">
        <f>+'Country (Q)'!AC141</f>
        <v>18.105000000000004</v>
      </c>
      <c r="AD318" s="34">
        <f>+'Country (Q)'!AD141</f>
        <v>25.083000000000027</v>
      </c>
      <c r="AE318" s="34">
        <f>+'Country (Q)'!AE141</f>
        <v>20.802</v>
      </c>
      <c r="AF318" s="34">
        <f>+'Country (Q)'!AF141</f>
        <v>24.538999999999994</v>
      </c>
      <c r="AG318" s="34">
        <f>+'Country (Q)'!AG141</f>
        <v>12.14200000000001</v>
      </c>
      <c r="AH318" s="34">
        <f>+'Country (Q)'!AH141</f>
        <v>23.11099999999999</v>
      </c>
      <c r="AI318" s="34">
        <f>+'Country (Q)'!AI141</f>
        <v>13.295999999999999</v>
      </c>
      <c r="AJ318" s="34">
        <f>+'Country (Q)'!AJ141</f>
        <v>21.377000000000002</v>
      </c>
      <c r="AK318" s="34">
        <f>+'Country (Q)'!AK141</f>
        <v>15.167000000000002</v>
      </c>
      <c r="AL318" s="34">
        <f>+'Country (Q)'!AL141</f>
        <v>29.134999999999977</v>
      </c>
      <c r="AM318" s="34">
        <f>+'Country (Q)'!AM141</f>
        <v>11.040999999999999</v>
      </c>
      <c r="AN318" s="34">
        <f>+'Country (Q)'!AN141</f>
        <v>15.370000000000003</v>
      </c>
      <c r="AO318" s="34">
        <f>+'Country (Q)'!AO141</f>
        <v>10.951999999999998</v>
      </c>
      <c r="AP318" s="34">
        <f>+'Country (Q)'!AP141</f>
        <v>20.134999999999991</v>
      </c>
      <c r="AQ318" s="34">
        <f>+'Country (Q)'!AQ141</f>
        <v>7.2209999999999983</v>
      </c>
      <c r="AR318" s="34">
        <f>+'Country (Q)'!AR141</f>
        <v>1.1880000000000024</v>
      </c>
      <c r="AS318" s="34">
        <f>+'Country (Q)'!AS141</f>
        <v>0.15499999999999936</v>
      </c>
      <c r="AT318" s="34">
        <f>+'Country (Q)'!AT141</f>
        <v>7.9590000000000032</v>
      </c>
      <c r="AU318" s="44"/>
      <c r="AV318" s="34">
        <f>+'Country (Q)'!AV141</f>
        <v>7.2209999999999983</v>
      </c>
      <c r="AW318" s="34">
        <f>+'Country (Q)'!AW141</f>
        <v>1.1880000000000024</v>
      </c>
      <c r="AX318" s="34">
        <f>+'Country (Q)'!AX141</f>
        <v>0.15499999999999936</v>
      </c>
      <c r="AY318" s="34">
        <f>+'Country (Q)'!AY141</f>
        <v>7.9590000000000032</v>
      </c>
      <c r="AZ318" s="34">
        <f>+'Country (Q)'!AZ141</f>
        <v>10.494999999999999</v>
      </c>
      <c r="BA318" s="34">
        <f>+'Country (Q)'!BA141</f>
        <v>4.1759999999999966</v>
      </c>
      <c r="BB318" s="34">
        <f>+'Country (Q)'!BB141</f>
        <v>592.12599999999986</v>
      </c>
      <c r="BC318" s="34">
        <f>+'Country (Q)'!BC141</f>
        <v>848.99399999999991</v>
      </c>
      <c r="BD318" s="34">
        <f>+'Country (Q)'!BD141</f>
        <v>732.35199999999986</v>
      </c>
      <c r="BE318" s="34">
        <f>+'Country (Q)'!BE141</f>
        <v>837.40499999999975</v>
      </c>
      <c r="BF318" s="34">
        <f>+'Country (Q)'!BF141</f>
        <v>1155.3439999999996</v>
      </c>
      <c r="BG318" s="34">
        <f>+'Country (Q)'!BG141</f>
        <v>920.1840000000002</v>
      </c>
      <c r="BH318" s="34">
        <f>+'Country (Q)'!BH141</f>
        <v>547.30299999999988</v>
      </c>
      <c r="BI318" s="34">
        <f>+'Country (Q)'!BI141</f>
        <v>603.48700000000008</v>
      </c>
      <c r="BJ318" s="34">
        <f>+'Country (Q)'!BJ141</f>
        <v>932.86600000000021</v>
      </c>
      <c r="BK318" s="34">
        <f>+'Country (Q)'!BK141</f>
        <v>765.68399999999997</v>
      </c>
      <c r="BL318" s="34">
        <f>+'Country (Q)'!BL141</f>
        <v>637.35400000000004</v>
      </c>
      <c r="BM318" s="34">
        <f>+'Country (Q)'!BM141</f>
        <v>597.55600000000004</v>
      </c>
      <c r="BN318" s="34">
        <f>+'Country (Q)'!BN141</f>
        <v>640.59099999999989</v>
      </c>
      <c r="BO318" s="34">
        <f>+'Country (Q)'!BO141</f>
        <v>793.16300000000024</v>
      </c>
      <c r="BP318" s="34">
        <f>+'Country (Q)'!BP141</f>
        <v>575.15599999999995</v>
      </c>
      <c r="BQ318" s="34">
        <f>+'Country (Q)'!BQ141</f>
        <v>444.87400000000002</v>
      </c>
      <c r="BR318" s="34">
        <f>+'Country (Q)'!BR141</f>
        <v>758.05799999999999</v>
      </c>
      <c r="BS318" s="34">
        <f>+'Country (Q)'!BS141</f>
        <v>1019.4299999999998</v>
      </c>
      <c r="BT318" s="34">
        <f>+'Country (Q)'!BT141</f>
        <v>769.91500000000008</v>
      </c>
    </row>
    <row r="319" spans="1:72">
      <c r="A319" s="253" t="s">
        <v>58</v>
      </c>
      <c r="B319" s="33"/>
      <c r="C319" s="34"/>
      <c r="D319" s="34"/>
      <c r="E319" s="34"/>
      <c r="F319" s="34"/>
      <c r="G319" s="254"/>
      <c r="H319" s="254"/>
      <c r="I319" s="254"/>
      <c r="J319" s="254"/>
      <c r="K319" s="254"/>
      <c r="L319" s="254"/>
      <c r="M319" s="254"/>
      <c r="N319" s="254"/>
      <c r="O319" s="254"/>
      <c r="P319" s="254"/>
      <c r="Q319" s="254"/>
      <c r="R319" s="254"/>
      <c r="S319" s="254"/>
      <c r="T319" s="254"/>
      <c r="U319" s="254"/>
      <c r="V319" s="254"/>
      <c r="W319" s="254">
        <f t="shared" ref="W319" si="5372">+W318/S318-1</f>
        <v>-0.27515928942149459</v>
      </c>
      <c r="X319" s="254">
        <f t="shared" ref="X319" si="5373">+X318/T318-1</f>
        <v>-0.36013244220982266</v>
      </c>
      <c r="Y319" s="254">
        <f t="shared" ref="Y319" si="5374">+Y318/U318-1</f>
        <v>9.9958188153309813E-2</v>
      </c>
      <c r="Z319" s="254">
        <f t="shared" ref="Z319" si="5375">+Z318/V318-1</f>
        <v>-0.47557313159101311</v>
      </c>
      <c r="AA319" s="254">
        <f t="shared" ref="AA319" si="5376">+AA318/W318-1</f>
        <v>-0.1786878565607174</v>
      </c>
      <c r="AB319" s="254">
        <f t="shared" ref="AB319" si="5377">+AB318/X318-1</f>
        <v>-0.45883322473072963</v>
      </c>
      <c r="AC319" s="254">
        <f t="shared" ref="AC319" si="5378">+AC318/Y318-1</f>
        <v>-0.54119256987912057</v>
      </c>
      <c r="AD319" s="254">
        <f t="shared" ref="AD319" si="5379">+AD318/Z318-1</f>
        <v>-0.72587484426569893</v>
      </c>
      <c r="AE319" s="254">
        <f t="shared" ref="AE319" si="5380">+AE318/AA318-1</f>
        <v>-0.26278484601481378</v>
      </c>
      <c r="AF319" s="254">
        <f t="shared" ref="AF319" si="5381">+AF318/AB318-1</f>
        <v>-0.13096292099019025</v>
      </c>
      <c r="AG319" s="254">
        <f t="shared" ref="AG319" si="5382">+AG318/AC318-1</f>
        <v>-0.32935653134493192</v>
      </c>
      <c r="AH319" s="254">
        <f t="shared" ref="AH319" si="5383">+AH318/AD318-1</f>
        <v>-7.8618984969901273E-2</v>
      </c>
      <c r="AI319" s="254">
        <f t="shared" ref="AI319" si="5384">+AI318/AE318-1</f>
        <v>-0.36083068935679263</v>
      </c>
      <c r="AJ319" s="254">
        <f t="shared" ref="AJ319" si="5385">+AJ318/AF318-1</f>
        <v>-0.12885610660581082</v>
      </c>
      <c r="AK319" s="254">
        <f t="shared" ref="AK319" si="5386">+AK318/AG318-1</f>
        <v>0.24913523307527496</v>
      </c>
      <c r="AL319" s="254">
        <f t="shared" ref="AL319" si="5387">+AL318/AH318-1</f>
        <v>0.26065509930336161</v>
      </c>
      <c r="AM319" s="254">
        <f t="shared" ref="AM319" si="5388">+AM318/AI318-1</f>
        <v>-0.16959987966305667</v>
      </c>
      <c r="AN319" s="254">
        <f t="shared" ref="AN319" si="5389">+AN318/AJ318-1</f>
        <v>-0.2810029470926696</v>
      </c>
      <c r="AO319" s="254">
        <f t="shared" ref="AO319" si="5390">+AO318/AK318-1</f>
        <v>-0.27790598008834988</v>
      </c>
      <c r="AP319" s="254">
        <f t="shared" ref="AP319" si="5391">+AP318/AL318-1</f>
        <v>-0.3089068131113778</v>
      </c>
      <c r="AQ319" s="254">
        <f t="shared" ref="AQ319" si="5392">+AQ318/AM318-1</f>
        <v>-0.34598315369984611</v>
      </c>
      <c r="AR319" s="254">
        <f t="shared" ref="AR319" si="5393">+AR318/AN318-1</f>
        <v>-0.92270657124268041</v>
      </c>
      <c r="AS319" s="254">
        <f t="shared" ref="AS319" si="5394">+AS318/AO318-1</f>
        <v>-0.98584733382030687</v>
      </c>
      <c r="AT319" s="254">
        <f t="shared" ref="AT319" si="5395">+AT318/AP318-1</f>
        <v>-0.60471815247082161</v>
      </c>
      <c r="AU319" s="44"/>
      <c r="AV319" s="34"/>
      <c r="AW319" s="34"/>
      <c r="AX319" s="34"/>
      <c r="AY319" s="34"/>
      <c r="AZ319" s="254">
        <f t="shared" ref="AZ319" si="5396">+AZ318/AV318-1</f>
        <v>0.45339980612103603</v>
      </c>
      <c r="BA319" s="254">
        <f t="shared" ref="BA319" si="5397">+BA318/AW318-1</f>
        <v>2.5151515151515054</v>
      </c>
      <c r="BB319" s="254">
        <f t="shared" ref="BB319" si="5398">+BB318/AX318-1</f>
        <v>3819.1677419354987</v>
      </c>
      <c r="BC319" s="254">
        <f t="shared" ref="BC319" si="5399">+BC318/AY318-1</f>
        <v>105.67093856012056</v>
      </c>
      <c r="BD319" s="254">
        <f t="shared" ref="BD319" si="5400">+BD318/AZ318-1</f>
        <v>68.781038589804666</v>
      </c>
      <c r="BE319" s="254">
        <f t="shared" ref="BE319" si="5401">+BE318/BA318-1</f>
        <v>199.52801724137942</v>
      </c>
      <c r="BF319" s="254">
        <f t="shared" ref="BF319" si="5402">+BF318/BB318-1</f>
        <v>0.95117930980906062</v>
      </c>
      <c r="BG319" s="254">
        <f t="shared" ref="BG319" si="5403">+BG318/BC318-1</f>
        <v>8.3852182700938194E-2</v>
      </c>
      <c r="BH319" s="254">
        <f t="shared" ref="BH319" si="5404">+BH318/BD318-1</f>
        <v>-0.25267767412391862</v>
      </c>
      <c r="BI319" s="254">
        <f t="shared" ref="BI319" si="5405">+BI318/BE318-1</f>
        <v>-0.2793367605877678</v>
      </c>
      <c r="BJ319" s="254">
        <f t="shared" ref="BJ319" si="5406">+BJ318/BF318-1</f>
        <v>-0.19256429253971064</v>
      </c>
      <c r="BK319" s="254">
        <f t="shared" ref="BK319:BT319" si="5407">+BK318/BG318-1</f>
        <v>-0.16790120236822226</v>
      </c>
      <c r="BL319" s="254">
        <f t="shared" si="5407"/>
        <v>0.16453591520601973</v>
      </c>
      <c r="BM319" s="254">
        <f t="shared" si="5407"/>
        <v>-9.8278836163828709E-3</v>
      </c>
      <c r="BN319" s="254">
        <f t="shared" si="5407"/>
        <v>-0.31330866383810774</v>
      </c>
      <c r="BO319" s="254">
        <f t="shared" si="5407"/>
        <v>3.5888173188939998E-2</v>
      </c>
      <c r="BP319" s="254">
        <f t="shared" si="5407"/>
        <v>-9.7587839724862624E-2</v>
      </c>
      <c r="BQ319" s="254">
        <f t="shared" si="5407"/>
        <v>-0.25551078057956078</v>
      </c>
      <c r="BR319" s="254">
        <f t="shared" si="5407"/>
        <v>0.18337285413001458</v>
      </c>
      <c r="BS319" s="254">
        <f t="shared" si="5407"/>
        <v>0.28527175372527402</v>
      </c>
      <c r="BT319" s="254">
        <f t="shared" si="5407"/>
        <v>0.33861943542273765</v>
      </c>
    </row>
    <row r="320" spans="1:72">
      <c r="A320" s="244" t="s">
        <v>364</v>
      </c>
      <c r="B320" s="34"/>
      <c r="C320" s="247"/>
      <c r="D320" s="247"/>
      <c r="E320" s="247"/>
      <c r="F320" s="247"/>
      <c r="G320" s="247"/>
      <c r="H320" s="247"/>
      <c r="I320" s="247"/>
      <c r="J320" s="247"/>
      <c r="K320" s="247"/>
      <c r="L320" s="247"/>
      <c r="M320" s="247"/>
      <c r="N320" s="247"/>
      <c r="O320" s="247"/>
      <c r="P320" s="247"/>
      <c r="Q320" s="247"/>
      <c r="R320" s="247"/>
      <c r="S320" s="247">
        <f t="shared" ref="S320:AT320" si="5408">+S318/S314</f>
        <v>0.30466726231415481</v>
      </c>
      <c r="T320" s="247">
        <f t="shared" si="5408"/>
        <v>0.45359981754768514</v>
      </c>
      <c r="U320" s="247">
        <f t="shared" si="5408"/>
        <v>0.33824236538660962</v>
      </c>
      <c r="V320" s="247">
        <f t="shared" si="5408"/>
        <v>0.42048135571980449</v>
      </c>
      <c r="W320" s="247">
        <f t="shared" si="5408"/>
        <v>0.28313128899071233</v>
      </c>
      <c r="X320" s="247">
        <f t="shared" si="5408"/>
        <v>0.38655238067015851</v>
      </c>
      <c r="Y320" s="247">
        <f t="shared" si="5408"/>
        <v>0.35903011554908532</v>
      </c>
      <c r="Z320" s="247">
        <f t="shared" si="5408"/>
        <v>0.47171815069905576</v>
      </c>
      <c r="AA320" s="247">
        <f t="shared" si="5408"/>
        <v>0.32979195885928003</v>
      </c>
      <c r="AB320" s="247">
        <f t="shared" si="5408"/>
        <v>0.36621490175734384</v>
      </c>
      <c r="AC320" s="247">
        <f t="shared" si="5408"/>
        <v>0.35613124041071653</v>
      </c>
      <c r="AD320" s="247">
        <f t="shared" si="5408"/>
        <v>0.36616983693668725</v>
      </c>
      <c r="AE320" s="247">
        <f t="shared" si="5408"/>
        <v>0.35233739837398376</v>
      </c>
      <c r="AF320" s="247">
        <f t="shared" si="5408"/>
        <v>0.33213773314203721</v>
      </c>
      <c r="AG320" s="247">
        <f t="shared" si="5408"/>
        <v>0.35375695597704188</v>
      </c>
      <c r="AH320" s="247">
        <f t="shared" si="5408"/>
        <v>0.40019740601568843</v>
      </c>
      <c r="AI320" s="247">
        <f t="shared" si="5408"/>
        <v>0.40242130750605326</v>
      </c>
      <c r="AJ320" s="247">
        <f t="shared" si="5408"/>
        <v>0.32500190041809202</v>
      </c>
      <c r="AK320" s="247">
        <f t="shared" si="5408"/>
        <v>0.38822053854817234</v>
      </c>
      <c r="AL320" s="247">
        <f t="shared" si="5408"/>
        <v>0.50564040263797272</v>
      </c>
      <c r="AM320" s="247">
        <f t="shared" si="5408"/>
        <v>0.43315025500196153</v>
      </c>
      <c r="AN320" s="247">
        <f t="shared" si="5408"/>
        <v>0.39514615523048052</v>
      </c>
      <c r="AO320" s="247">
        <f t="shared" si="5408"/>
        <v>0.37099014261034513</v>
      </c>
      <c r="AP320" s="247">
        <f t="shared" si="5408"/>
        <v>0.48762472149568914</v>
      </c>
      <c r="AQ320" s="247">
        <f t="shared" si="5408"/>
        <v>0.33143617753706334</v>
      </c>
      <c r="AR320" s="247">
        <f t="shared" si="5408"/>
        <v>0.45833333333333387</v>
      </c>
      <c r="AS320" s="247">
        <f t="shared" si="5408"/>
        <v>9.0696313633703562E-2</v>
      </c>
      <c r="AT320" s="247">
        <f t="shared" si="5408"/>
        <v>0.33329145728643228</v>
      </c>
      <c r="AU320" s="44"/>
      <c r="AV320" s="247">
        <f t="shared" ref="AV320:BK320" si="5409">+AV318/AV314</f>
        <v>0.33143617753706334</v>
      </c>
      <c r="AW320" s="247">
        <f t="shared" si="5409"/>
        <v>0.45833333333333387</v>
      </c>
      <c r="AX320" s="247">
        <f t="shared" si="5409"/>
        <v>9.0696313633703562E-2</v>
      </c>
      <c r="AY320" s="247">
        <f t="shared" si="5409"/>
        <v>0.33329145728643228</v>
      </c>
      <c r="AZ320" s="247">
        <f t="shared" si="5409"/>
        <v>0.55611487918609581</v>
      </c>
      <c r="BA320" s="247">
        <f t="shared" si="5409"/>
        <v>0.31557469961459966</v>
      </c>
      <c r="BB320" s="247">
        <f t="shared" si="5409"/>
        <v>0.29218165884391739</v>
      </c>
      <c r="BC320" s="247">
        <f t="shared" si="5409"/>
        <v>0.3428705046895647</v>
      </c>
      <c r="BD320" s="247">
        <f t="shared" si="5409"/>
        <v>0.32539143725451858</v>
      </c>
      <c r="BE320" s="247">
        <f t="shared" si="5409"/>
        <v>0.34934611674949012</v>
      </c>
      <c r="BF320" s="247">
        <f t="shared" si="5409"/>
        <v>0.27095576457366599</v>
      </c>
      <c r="BG320" s="247">
        <f t="shared" si="5409"/>
        <v>0.27940227157207054</v>
      </c>
      <c r="BH320" s="247">
        <f t="shared" si="5409"/>
        <v>0.2673996951279094</v>
      </c>
      <c r="BI320" s="247">
        <f t="shared" si="5409"/>
        <v>0.30149612243154494</v>
      </c>
      <c r="BJ320" s="247">
        <f t="shared" si="5409"/>
        <v>0.36307894695872844</v>
      </c>
      <c r="BK320" s="247">
        <f t="shared" si="5409"/>
        <v>0.31912967513695728</v>
      </c>
      <c r="BL320" s="247">
        <f t="shared" ref="BL320:BM320" si="5410">+BL318/BL314</f>
        <v>0.36425473839661482</v>
      </c>
      <c r="BM320" s="247">
        <f t="shared" si="5410"/>
        <v>0.22689443847465285</v>
      </c>
      <c r="BN320" s="247">
        <f t="shared" ref="BN320:BP320" si="5411">+BN318/BN314</f>
        <v>0.31757121532929761</v>
      </c>
      <c r="BO320" s="247">
        <f t="shared" si="5411"/>
        <v>0.31484554898692574</v>
      </c>
      <c r="BP320" s="247">
        <f t="shared" si="5411"/>
        <v>0.2787872795027202</v>
      </c>
      <c r="BQ320" s="247">
        <f t="shared" ref="BQ320:BR320" si="5412">+BQ318/BQ314</f>
        <v>0.3031627122825214</v>
      </c>
      <c r="BR320" s="247">
        <f t="shared" si="5412"/>
        <v>0.36608054797775291</v>
      </c>
      <c r="BS320" s="247">
        <f t="shared" ref="BS320:BT320" si="5413">+BS318/BS314</f>
        <v>0.37907637342348988</v>
      </c>
      <c r="BT320" s="247">
        <f t="shared" si="5413"/>
        <v>0.43646049284664318</v>
      </c>
    </row>
    <row r="321" spans="1:72">
      <c r="A321" s="244" t="s">
        <v>370</v>
      </c>
      <c r="B321" s="34"/>
      <c r="C321" s="247"/>
      <c r="D321" s="247"/>
      <c r="E321" s="247"/>
      <c r="F321" s="247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>
        <f t="shared" ref="W321" si="5414">+(W320-S320)*10000</f>
        <v>-215.35973323442482</v>
      </c>
      <c r="X321" s="248">
        <f t="shared" ref="X321" si="5415">+(X320-T320)*10000</f>
        <v>-670.47436877526627</v>
      </c>
      <c r="Y321" s="248">
        <f t="shared" ref="Y321" si="5416">+(Y320-U320)*10000</f>
        <v>207.87750162475695</v>
      </c>
      <c r="Z321" s="248">
        <f t="shared" ref="Z321" si="5417">+(Z320-V320)*10000</f>
        <v>512.3679497925126</v>
      </c>
      <c r="AA321" s="248">
        <f t="shared" ref="AA321" si="5418">+(AA320-W320)*10000</f>
        <v>466.60669868567703</v>
      </c>
      <c r="AB321" s="248">
        <f t="shared" ref="AB321" si="5419">+(AB320-X320)*10000</f>
        <v>-203.37478912814677</v>
      </c>
      <c r="AC321" s="248">
        <f t="shared" ref="AC321" si="5420">+(AC320-Y320)*10000</f>
        <v>-28.988751383687838</v>
      </c>
      <c r="AD321" s="248">
        <f t="shared" ref="AD321" si="5421">+(AD320-Z320)*10000</f>
        <v>-1055.483137623685</v>
      </c>
      <c r="AE321" s="248">
        <f t="shared" ref="AE321" si="5422">+(AE320-AA320)*10000</f>
        <v>225.45439514703725</v>
      </c>
      <c r="AF321" s="248">
        <f t="shared" ref="AF321" si="5423">+(AF320-AB320)*10000</f>
        <v>-340.7716861530663</v>
      </c>
      <c r="AG321" s="248">
        <f t="shared" ref="AG321" si="5424">+(AG320-AC320)*10000</f>
        <v>-23.742844336746561</v>
      </c>
      <c r="AH321" s="248">
        <f t="shared" ref="AH321" si="5425">+(AH320-AD320)*10000</f>
        <v>340.27569079001177</v>
      </c>
      <c r="AI321" s="248">
        <f t="shared" ref="AI321" si="5426">+(AI320-AE320)*10000</f>
        <v>500.83909132069505</v>
      </c>
      <c r="AJ321" s="248">
        <f t="shared" ref="AJ321" si="5427">+(AJ320-AF320)*10000</f>
        <v>-71.358327239451896</v>
      </c>
      <c r="AK321" s="248">
        <f t="shared" ref="AK321" si="5428">+(AK320-AG320)*10000</f>
        <v>344.63582571130468</v>
      </c>
      <c r="AL321" s="248">
        <f t="shared" ref="AL321" si="5429">+(AL320-AH320)*10000</f>
        <v>1054.4299662228429</v>
      </c>
      <c r="AM321" s="248">
        <f t="shared" ref="AM321" si="5430">+(AM320-AI320)*10000</f>
        <v>307.28947495908267</v>
      </c>
      <c r="AN321" s="248">
        <f t="shared" ref="AN321" si="5431">+(AN320-AJ320)*10000</f>
        <v>701.4425481238851</v>
      </c>
      <c r="AO321" s="248">
        <f t="shared" ref="AO321" si="5432">+(AO320-AK320)*10000</f>
        <v>-172.30395937827214</v>
      </c>
      <c r="AP321" s="248">
        <f t="shared" ref="AP321" si="5433">+(AP320-AL320)*10000</f>
        <v>-180.1568114228358</v>
      </c>
      <c r="AQ321" s="248">
        <f t="shared" ref="AQ321" si="5434">+(AQ320-AM320)*10000</f>
        <v>-1017.1407746489818</v>
      </c>
      <c r="AR321" s="248">
        <f t="shared" ref="AR321" si="5435">+(AR320-AN320)*10000</f>
        <v>631.87178102853352</v>
      </c>
      <c r="AS321" s="248">
        <f t="shared" ref="AS321" si="5436">+(AS320-AO320)*10000</f>
        <v>-2802.9382897664159</v>
      </c>
      <c r="AT321" s="248">
        <f t="shared" ref="AT321" si="5437">+(AT320-AP320)*10000</f>
        <v>-1543.3326420925687</v>
      </c>
      <c r="AU321" s="44"/>
      <c r="AV321" s="247"/>
      <c r="AW321" s="247"/>
      <c r="AX321" s="247"/>
      <c r="AY321" s="247"/>
      <c r="AZ321" s="248">
        <f t="shared" ref="AZ321" si="5438">+(AZ320-AV320)*10000</f>
        <v>2246.7870164903247</v>
      </c>
      <c r="BA321" s="248">
        <f t="shared" ref="BA321" si="5439">+(BA320-AW320)*10000</f>
        <v>-1427.586337187342</v>
      </c>
      <c r="BB321" s="248">
        <f t="shared" ref="BB321" si="5440">+(BB320-AX320)*10000</f>
        <v>2014.8534521021384</v>
      </c>
      <c r="BC321" s="248">
        <f t="shared" ref="BC321" si="5441">+(BC320-AY320)*10000</f>
        <v>95.790474031324237</v>
      </c>
      <c r="BD321" s="248">
        <f t="shared" ref="BD321" si="5442">+(BD320-AZ320)*10000</f>
        <v>-2307.2344193157724</v>
      </c>
      <c r="BE321" s="248">
        <f t="shared" ref="BE321" si="5443">+(BE320-BA320)*10000</f>
        <v>337.71417134890459</v>
      </c>
      <c r="BF321" s="248">
        <f t="shared" ref="BF321" si="5444">+(BF320-BB320)*10000</f>
        <v>-212.25894270251399</v>
      </c>
      <c r="BG321" s="248">
        <f t="shared" ref="BG321" si="5445">+(BG320-BC320)*10000</f>
        <v>-634.68233117494162</v>
      </c>
      <c r="BH321" s="248">
        <f t="shared" ref="BH321" si="5446">+(BH320-BD320)*10000</f>
        <v>-579.91742126609176</v>
      </c>
      <c r="BI321" s="248">
        <f t="shared" ref="BI321" si="5447">+(BI320-BE320)*10000</f>
        <v>-478.49994317945175</v>
      </c>
      <c r="BJ321" s="248">
        <f t="shared" ref="BJ321" si="5448">+(BJ320-BF320)*10000</f>
        <v>921.23182385062455</v>
      </c>
      <c r="BK321" s="248">
        <f t="shared" ref="BK321:BT321" si="5449">+(BK320-BG320)*10000</f>
        <v>397.27403564886743</v>
      </c>
      <c r="BL321" s="248">
        <f t="shared" si="5449"/>
        <v>968.55043268705424</v>
      </c>
      <c r="BM321" s="248">
        <f t="shared" si="5449"/>
        <v>-746.016839568921</v>
      </c>
      <c r="BN321" s="248">
        <f t="shared" si="5449"/>
        <v>-455.07731629430839</v>
      </c>
      <c r="BO321" s="248">
        <f t="shared" si="5449"/>
        <v>-42.841261500315419</v>
      </c>
      <c r="BP321" s="248">
        <f t="shared" si="5449"/>
        <v>-854.67458893894616</v>
      </c>
      <c r="BQ321" s="248">
        <f t="shared" si="5449"/>
        <v>762.68273807868547</v>
      </c>
      <c r="BR321" s="248">
        <f t="shared" si="5449"/>
        <v>485.09332648455307</v>
      </c>
      <c r="BS321" s="248">
        <f t="shared" si="5449"/>
        <v>642.30824436564137</v>
      </c>
      <c r="BT321" s="248">
        <f t="shared" si="5449"/>
        <v>1576.7321334392298</v>
      </c>
    </row>
    <row r="322" spans="1:72">
      <c r="A322" s="34" t="s">
        <v>365</v>
      </c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>
        <f t="shared" ref="S322:AT322" si="5450">+S326-S318</f>
        <v>-61.966000000000008</v>
      </c>
      <c r="T322" s="34">
        <f t="shared" si="5450"/>
        <v>-343.33000000000004</v>
      </c>
      <c r="U322" s="34">
        <f t="shared" si="5450"/>
        <v>-241.37999999999997</v>
      </c>
      <c r="V322" s="34">
        <f t="shared" si="5450"/>
        <v>-184.30700000000002</v>
      </c>
      <c r="W322" s="34">
        <f t="shared" si="5450"/>
        <v>-195.267</v>
      </c>
      <c r="X322" s="34">
        <f t="shared" si="5450"/>
        <v>-186.06599999999997</v>
      </c>
      <c r="Y322" s="34">
        <f t="shared" si="5450"/>
        <v>-189.91899999999998</v>
      </c>
      <c r="Z322" s="34">
        <f t="shared" si="5450"/>
        <v>-291.01900000000001</v>
      </c>
      <c r="AA322" s="34">
        <f t="shared" si="5450"/>
        <v>-190.04500000000002</v>
      </c>
      <c r="AB322" s="34">
        <f t="shared" si="5450"/>
        <v>-217.95299999999997</v>
      </c>
      <c r="AC322" s="34">
        <f t="shared" si="5450"/>
        <v>-174.04900000000004</v>
      </c>
      <c r="AD322" s="34">
        <f t="shared" si="5450"/>
        <v>-324.06700000000001</v>
      </c>
      <c r="AE322" s="34">
        <f t="shared" si="5450"/>
        <v>-124.30199999999999</v>
      </c>
      <c r="AF322" s="34">
        <f t="shared" si="5450"/>
        <v>-107.23399999999998</v>
      </c>
      <c r="AG322" s="34">
        <f t="shared" si="5450"/>
        <v>-177.01600000000002</v>
      </c>
      <c r="AH322" s="34">
        <f t="shared" si="5450"/>
        <v>-112.887</v>
      </c>
      <c r="AI322" s="34">
        <f t="shared" si="5450"/>
        <v>-117.51900000000001</v>
      </c>
      <c r="AJ322" s="34">
        <f t="shared" si="5450"/>
        <v>-126.179</v>
      </c>
      <c r="AK322" s="34">
        <f t="shared" si="5450"/>
        <v>-114.02299999999997</v>
      </c>
      <c r="AL322" s="34">
        <f t="shared" si="5450"/>
        <v>-95.01100000000001</v>
      </c>
      <c r="AM322" s="34">
        <f t="shared" si="5450"/>
        <v>-252.72299999999998</v>
      </c>
      <c r="AN322" s="34">
        <f t="shared" si="5450"/>
        <v>-55.551999999999992</v>
      </c>
      <c r="AO322" s="34">
        <f t="shared" si="5450"/>
        <v>-225.98700000000002</v>
      </c>
      <c r="AP322" s="34">
        <f t="shared" si="5450"/>
        <v>-190.05600000000004</v>
      </c>
      <c r="AQ322" s="34">
        <f t="shared" si="5450"/>
        <v>-198.857</v>
      </c>
      <c r="AR322" s="34">
        <f t="shared" si="5450"/>
        <v>-133.91500000000002</v>
      </c>
      <c r="AS322" s="34">
        <f t="shared" si="5450"/>
        <v>-61.051999999999992</v>
      </c>
      <c r="AT322" s="34">
        <f t="shared" si="5450"/>
        <v>-297.08300000000003</v>
      </c>
      <c r="AU322" s="34"/>
      <c r="AV322" s="34">
        <f t="shared" ref="AV322:BK322" si="5451">+AV326-AV318</f>
        <v>-198.857</v>
      </c>
      <c r="AW322" s="34">
        <f t="shared" si="5451"/>
        <v>-133.91500000000002</v>
      </c>
      <c r="AX322" s="34">
        <f t="shared" si="5451"/>
        <v>-61.051999999999992</v>
      </c>
      <c r="AY322" s="34">
        <f t="shared" si="5451"/>
        <v>-297.08300000000003</v>
      </c>
      <c r="AZ322" s="34">
        <f t="shared" si="5451"/>
        <v>-45.071999999999996</v>
      </c>
      <c r="BA322" s="34">
        <f t="shared" si="5451"/>
        <v>-366.01400000000001</v>
      </c>
      <c r="BB322" s="34">
        <f t="shared" si="5451"/>
        <v>-396.8399999999998</v>
      </c>
      <c r="BC322" s="34">
        <f t="shared" si="5451"/>
        <v>-384.57699999999988</v>
      </c>
      <c r="BD322" s="34">
        <f t="shared" si="5451"/>
        <v>-685.58299999999986</v>
      </c>
      <c r="BE322" s="34">
        <f t="shared" si="5451"/>
        <v>-635.77099999999973</v>
      </c>
      <c r="BF322" s="34">
        <f t="shared" si="5451"/>
        <v>-599.10599999999954</v>
      </c>
      <c r="BG322" s="34">
        <f t="shared" si="5451"/>
        <v>-103.01000000000022</v>
      </c>
      <c r="BH322" s="34">
        <f t="shared" si="5451"/>
        <v>-495.41099999999989</v>
      </c>
      <c r="BI322" s="34">
        <f t="shared" si="5451"/>
        <v>-688.38600000000008</v>
      </c>
      <c r="BJ322" s="34">
        <f t="shared" si="5451"/>
        <v>-885.02800000000025</v>
      </c>
      <c r="BK322" s="34">
        <f t="shared" si="5451"/>
        <v>-1009.98</v>
      </c>
      <c r="BL322" s="34">
        <f t="shared" ref="BL322:BM322" si="5452">+BL326-BL318</f>
        <v>-664.58100000000002</v>
      </c>
      <c r="BM322" s="34">
        <f t="shared" si="5452"/>
        <v>-719.01</v>
      </c>
      <c r="BN322" s="34">
        <f t="shared" ref="BN322:BP322" si="5453">+BN326-BN318</f>
        <v>-616.65199999999993</v>
      </c>
      <c r="BO322" s="34">
        <f t="shared" si="5453"/>
        <v>-613.00700000000029</v>
      </c>
      <c r="BP322" s="34">
        <f t="shared" si="5453"/>
        <v>-614.31499999999994</v>
      </c>
      <c r="BQ322" s="34">
        <f t="shared" ref="BQ322:BR322" si="5454">+BQ326-BQ318</f>
        <v>-609.52600000000007</v>
      </c>
      <c r="BR322" s="34">
        <f t="shared" si="5454"/>
        <v>-870.43</v>
      </c>
      <c r="BS322" s="34">
        <f t="shared" ref="BS322:BT322" si="5455">+BS326-BS318</f>
        <v>-578.13099999999986</v>
      </c>
      <c r="BT322" s="34">
        <f t="shared" si="5455"/>
        <v>-731.41600000000005</v>
      </c>
    </row>
    <row r="323" spans="1:72">
      <c r="A323" s="253" t="s">
        <v>58</v>
      </c>
      <c r="B323" s="34"/>
      <c r="C323" s="34"/>
      <c r="D323" s="34"/>
      <c r="E323" s="34"/>
      <c r="F323" s="34"/>
      <c r="G323" s="254"/>
      <c r="H323" s="254"/>
      <c r="I323" s="254"/>
      <c r="J323" s="254"/>
      <c r="K323" s="254"/>
      <c r="L323" s="254"/>
      <c r="M323" s="254"/>
      <c r="N323" s="254"/>
      <c r="O323" s="254"/>
      <c r="P323" s="254"/>
      <c r="Q323" s="254"/>
      <c r="R323" s="254"/>
      <c r="S323" s="254"/>
      <c r="T323" s="254"/>
      <c r="U323" s="254"/>
      <c r="V323" s="254"/>
      <c r="W323" s="254">
        <f t="shared" ref="W323" si="5456">+W322/S322-1</f>
        <v>2.1511958170609686</v>
      </c>
      <c r="X323" s="254">
        <f t="shared" ref="X323" si="5457">+X322/T322-1</f>
        <v>-0.45805493257216101</v>
      </c>
      <c r="Y323" s="254">
        <f t="shared" ref="Y323" si="5458">+Y322/U322-1</f>
        <v>-0.2131949623001077</v>
      </c>
      <c r="Z323" s="254">
        <f t="shared" ref="Z323" si="5459">+Z322/V322-1</f>
        <v>0.57899048869549175</v>
      </c>
      <c r="AA323" s="254">
        <f t="shared" ref="AA323" si="5460">+AA322/W322-1</f>
        <v>-2.6742870018999554E-2</v>
      </c>
      <c r="AB323" s="254">
        <f t="shared" ref="AB323" si="5461">+AB322/X322-1</f>
        <v>0.17137467350295066</v>
      </c>
      <c r="AC323" s="254">
        <f t="shared" ref="AC323" si="5462">+AC322/Y322-1</f>
        <v>-8.3561939563708498E-2</v>
      </c>
      <c r="AD323" s="254">
        <f t="shared" ref="AD323" si="5463">+AD322/Z322-1</f>
        <v>0.1135595957652249</v>
      </c>
      <c r="AE323" s="254">
        <f t="shared" ref="AE323" si="5464">+AE322/AA322-1</f>
        <v>-0.3459338577705281</v>
      </c>
      <c r="AF323" s="254">
        <f t="shared" ref="AF323" si="5465">+AF322/AB322-1</f>
        <v>-0.50799484292485086</v>
      </c>
      <c r="AG323" s="254">
        <f t="shared" ref="AG323" si="5466">+AG322/AC322-1</f>
        <v>1.7046923567501038E-2</v>
      </c>
      <c r="AH323" s="254">
        <f t="shared" ref="AH323" si="5467">+AH322/AD322-1</f>
        <v>-0.65165536756288045</v>
      </c>
      <c r="AI323" s="254">
        <f t="shared" ref="AI323" si="5468">+AI322/AE322-1</f>
        <v>-5.4568711686054816E-2</v>
      </c>
      <c r="AJ323" s="254">
        <f t="shared" ref="AJ323" si="5469">+AJ322/AF322-1</f>
        <v>0.17666971296417211</v>
      </c>
      <c r="AK323" s="254">
        <f t="shared" ref="AK323" si="5470">+AK322/AG322-1</f>
        <v>-0.35586048718759911</v>
      </c>
      <c r="AL323" s="254">
        <f t="shared" ref="AL323" si="5471">+AL322/AH322-1</f>
        <v>-0.1583530433087954</v>
      </c>
      <c r="AM323" s="254">
        <f t="shared" ref="AM323" si="5472">+AM322/AI322-1</f>
        <v>1.1504863043422762</v>
      </c>
      <c r="AN323" s="254">
        <f t="shared" ref="AN323" si="5473">+AN322/AJ322-1</f>
        <v>-0.55973656472154643</v>
      </c>
      <c r="AO323" s="254">
        <f t="shared" ref="AO323" si="5474">+AO322/AK322-1</f>
        <v>0.98194223972356531</v>
      </c>
      <c r="AP323" s="254">
        <f t="shared" ref="AP323" si="5475">+AP322/AL322-1</f>
        <v>1.000357853301197</v>
      </c>
      <c r="AQ323" s="254">
        <f t="shared" ref="AQ323" si="5476">+AQ322/AM322-1</f>
        <v>-0.21314245240836804</v>
      </c>
      <c r="AR323" s="254">
        <f t="shared" ref="AR323" si="5477">+AR322/AN322-1</f>
        <v>1.4106242799539177</v>
      </c>
      <c r="AS323" s="254">
        <f t="shared" ref="AS323" si="5478">+AS322/AO322-1</f>
        <v>-0.72984286706757473</v>
      </c>
      <c r="AT323" s="254">
        <f t="shared" ref="AT323" si="5479">+AT322/AP322-1</f>
        <v>0.56313402365618526</v>
      </c>
      <c r="AU323" s="44"/>
      <c r="AV323" s="34"/>
      <c r="AW323" s="34"/>
      <c r="AX323" s="34"/>
      <c r="AY323" s="34"/>
      <c r="AZ323" s="254">
        <f t="shared" ref="AZ323" si="5480">+AZ322/AV322-1</f>
        <v>-0.77334466475909824</v>
      </c>
      <c r="BA323" s="254">
        <f t="shared" ref="BA323" si="5481">+BA322/AW322-1</f>
        <v>1.7331814957248999</v>
      </c>
      <c r="BB323" s="254">
        <f t="shared" ref="BB323" si="5482">+BB322/AX322-1</f>
        <v>5.5000327589595734</v>
      </c>
      <c r="BC323" s="254">
        <f t="shared" ref="BC323" si="5483">+BC322/AY322-1</f>
        <v>0.29451028837058946</v>
      </c>
      <c r="BD323" s="254">
        <f t="shared" ref="BD323" si="5484">+BD322/AZ322-1</f>
        <v>14.21084043308484</v>
      </c>
      <c r="BE323" s="254">
        <f t="shared" ref="BE323" si="5485">+BE322/BA322-1</f>
        <v>0.7370127918604199</v>
      </c>
      <c r="BF323" s="254">
        <f t="shared" ref="BF323" si="5486">+BF322/BB322-1</f>
        <v>0.50969156335046839</v>
      </c>
      <c r="BG323" s="254">
        <f t="shared" ref="BG323" si="5487">+BG322/BC322-1</f>
        <v>-0.73214726829737542</v>
      </c>
      <c r="BH323" s="254">
        <f t="shared" ref="BH323" si="5488">+BH322/BD322-1</f>
        <v>-0.27738727477198244</v>
      </c>
      <c r="BI323" s="254">
        <f t="shared" ref="BI323" si="5489">+BI322/BE322-1</f>
        <v>8.2757785429030895E-2</v>
      </c>
      <c r="BJ323" s="254">
        <f t="shared" ref="BJ323" si="5490">+BJ322/BF322-1</f>
        <v>0.47724776583776651</v>
      </c>
      <c r="BK323" s="254">
        <f t="shared" ref="BK323:BT323" si="5491">+BK322/BG322-1</f>
        <v>8.8046791573633421</v>
      </c>
      <c r="BL323" s="254">
        <f t="shared" si="5491"/>
        <v>0.34147404882007093</v>
      </c>
      <c r="BM323" s="254">
        <f t="shared" si="5491"/>
        <v>4.4486668816622998E-2</v>
      </c>
      <c r="BN323" s="254">
        <f t="shared" si="5491"/>
        <v>-0.30324012347631968</v>
      </c>
      <c r="BO323" s="254">
        <f t="shared" si="5491"/>
        <v>-0.39305035743282013</v>
      </c>
      <c r="BP323" s="254">
        <f t="shared" si="5491"/>
        <v>-7.5635626056116623E-2</v>
      </c>
      <c r="BQ323" s="254">
        <f t="shared" si="5491"/>
        <v>-0.1522704830252708</v>
      </c>
      <c r="BR323" s="254">
        <f t="shared" si="5491"/>
        <v>0.41154167991022494</v>
      </c>
      <c r="BS323" s="254">
        <f t="shared" si="5491"/>
        <v>-5.6893314431972875E-2</v>
      </c>
      <c r="BT323" s="254">
        <f t="shared" si="5491"/>
        <v>0.19062044716472837</v>
      </c>
    </row>
    <row r="324" spans="1:72">
      <c r="A324" s="244" t="s">
        <v>366</v>
      </c>
      <c r="B324" s="34"/>
      <c r="C324" s="247"/>
      <c r="D324" s="247"/>
      <c r="E324" s="247"/>
      <c r="F324" s="247"/>
      <c r="G324" s="247"/>
      <c r="H324" s="247"/>
      <c r="I324" s="247"/>
      <c r="J324" s="247"/>
      <c r="K324" s="247"/>
      <c r="L324" s="247"/>
      <c r="M324" s="247"/>
      <c r="N324" s="247"/>
      <c r="O324" s="247"/>
      <c r="P324" s="247"/>
      <c r="Q324" s="247"/>
      <c r="R324" s="247"/>
      <c r="S324" s="247">
        <f t="shared" ref="S324:AT324" si="5492">+S322/S314</f>
        <v>-0.3983081897244381</v>
      </c>
      <c r="T324" s="247">
        <f t="shared" si="5492"/>
        <v>-1.9097973555539489</v>
      </c>
      <c r="U324" s="247">
        <f t="shared" si="5492"/>
        <v>-2.2758172029831325</v>
      </c>
      <c r="V324" s="247">
        <f t="shared" si="5492"/>
        <v>-0.44416355587259287</v>
      </c>
      <c r="W324" s="247">
        <f t="shared" si="5492"/>
        <v>-1.6092151998879209</v>
      </c>
      <c r="X324" s="247">
        <f t="shared" si="5492"/>
        <v>-1.3784402480312334</v>
      </c>
      <c r="Y324" s="247">
        <f t="shared" si="5492"/>
        <v>-1.7279501410244749</v>
      </c>
      <c r="Z324" s="247">
        <f t="shared" si="5492"/>
        <v>-1.5002835402317813</v>
      </c>
      <c r="AA324" s="247">
        <f t="shared" si="5492"/>
        <v>-2.2211898083216459</v>
      </c>
      <c r="AB324" s="247">
        <f t="shared" si="5492"/>
        <v>-2.8267038454056159</v>
      </c>
      <c r="AC324" s="247">
        <f t="shared" si="5492"/>
        <v>-3.423600456351549</v>
      </c>
      <c r="AD324" s="247">
        <f t="shared" si="5492"/>
        <v>-4.7308360461891041</v>
      </c>
      <c r="AE324" s="247">
        <f t="shared" si="5492"/>
        <v>-2.1053861788617887</v>
      </c>
      <c r="AF324" s="247">
        <f t="shared" si="5492"/>
        <v>-1.4514225386427002</v>
      </c>
      <c r="AG324" s="247">
        <f t="shared" si="5492"/>
        <v>-5.1573580397983854</v>
      </c>
      <c r="AH324" s="247">
        <f t="shared" si="5492"/>
        <v>-1.9547870958804483</v>
      </c>
      <c r="AI324" s="247">
        <f t="shared" si="5492"/>
        <v>-3.5568704600484264</v>
      </c>
      <c r="AJ324" s="247">
        <f t="shared" si="5492"/>
        <v>-1.918342835423793</v>
      </c>
      <c r="AK324" s="247">
        <f t="shared" si="5492"/>
        <v>-2.9185778642367137</v>
      </c>
      <c r="AL324" s="247">
        <f t="shared" si="5492"/>
        <v>-1.6489239847275261</v>
      </c>
      <c r="AM324" s="247">
        <f t="shared" si="5492"/>
        <v>-9.9145939584150646</v>
      </c>
      <c r="AN324" s="247">
        <f t="shared" si="5492"/>
        <v>-1.4281821220145507</v>
      </c>
      <c r="AO324" s="247">
        <f t="shared" si="5492"/>
        <v>-7.6551268588462458</v>
      </c>
      <c r="AP324" s="247">
        <f t="shared" si="5492"/>
        <v>-4.6027317640220886</v>
      </c>
      <c r="AQ324" s="247">
        <f t="shared" si="5492"/>
        <v>-9.1273236333593424</v>
      </c>
      <c r="AR324" s="247">
        <f t="shared" si="5492"/>
        <v>-51.664737654320952</v>
      </c>
      <c r="AS324" s="247">
        <f t="shared" si="5492"/>
        <v>-35.723815096547689</v>
      </c>
      <c r="AT324" s="247">
        <f t="shared" si="5492"/>
        <v>-12.440661641541038</v>
      </c>
      <c r="AU324" s="44"/>
      <c r="AV324" s="247">
        <f t="shared" ref="AV324:BK324" si="5493">+AV322/AV314</f>
        <v>-9.1273236333593424</v>
      </c>
      <c r="AW324" s="247">
        <f t="shared" si="5493"/>
        <v>-51.664737654320952</v>
      </c>
      <c r="AX324" s="247">
        <f t="shared" si="5493"/>
        <v>-35.723815096547689</v>
      </c>
      <c r="AY324" s="247">
        <f t="shared" si="5493"/>
        <v>-12.440661641541038</v>
      </c>
      <c r="AZ324" s="247">
        <f t="shared" si="5493"/>
        <v>-2.3883001271725304</v>
      </c>
      <c r="BA324" s="247">
        <f t="shared" si="5493"/>
        <v>-27.65918536990857</v>
      </c>
      <c r="BB324" s="247">
        <f t="shared" si="5493"/>
        <v>-0.19581874380726422</v>
      </c>
      <c r="BC324" s="247">
        <f t="shared" si="5493"/>
        <v>-0.1553133592015947</v>
      </c>
      <c r="BD324" s="247">
        <f t="shared" si="5493"/>
        <v>-0.30461149519256397</v>
      </c>
      <c r="BE324" s="247">
        <f t="shared" si="5493"/>
        <v>-0.26522904686733428</v>
      </c>
      <c r="BF324" s="247">
        <f t="shared" si="5493"/>
        <v>-0.14050466725985566</v>
      </c>
      <c r="BG324" s="247">
        <f t="shared" si="5493"/>
        <v>-3.1277687934846768E-2</v>
      </c>
      <c r="BH324" s="247">
        <f t="shared" si="5493"/>
        <v>-0.24204645390763935</v>
      </c>
      <c r="BI324" s="247">
        <f t="shared" si="5493"/>
        <v>-0.34391082117122901</v>
      </c>
      <c r="BJ324" s="247">
        <f t="shared" si="5493"/>
        <v>-0.34446001276602378</v>
      </c>
      <c r="BK324" s="247">
        <f t="shared" si="5493"/>
        <v>-0.42094988179826681</v>
      </c>
      <c r="BL324" s="247">
        <f t="shared" ref="BL324:BM324" si="5494">+BL322/BL314</f>
        <v>-0.37981526482670647</v>
      </c>
      <c r="BM324" s="247">
        <f t="shared" si="5494"/>
        <v>-0.27301101521474164</v>
      </c>
      <c r="BN324" s="247">
        <f t="shared" ref="BN324:BP324" si="5495">+BN322/BN314</f>
        <v>-0.30570352233366066</v>
      </c>
      <c r="BO324" s="247">
        <f t="shared" si="5495"/>
        <v>-0.24333273923245086</v>
      </c>
      <c r="BP324" s="247">
        <f t="shared" si="5495"/>
        <v>-0.29776827088253199</v>
      </c>
      <c r="BQ324" s="247">
        <f t="shared" ref="BQ324:BR324" si="5496">+BQ322/BQ314</f>
        <v>-0.41536604828943957</v>
      </c>
      <c r="BR324" s="247">
        <f t="shared" si="5496"/>
        <v>-0.42034711245877682</v>
      </c>
      <c r="BS324" s="247">
        <f t="shared" ref="BS324:BT324" si="5497">+BS322/BS314</f>
        <v>-0.21497876543136421</v>
      </c>
      <c r="BT324" s="247">
        <f t="shared" si="5497"/>
        <v>-0.41463562579754953</v>
      </c>
    </row>
    <row r="325" spans="1:72">
      <c r="A325" s="244" t="s">
        <v>371</v>
      </c>
      <c r="B325" s="34"/>
      <c r="C325" s="247"/>
      <c r="D325" s="247"/>
      <c r="E325" s="247"/>
      <c r="F325" s="247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>
        <f t="shared" ref="W325" si="5498">+(W324-S324)*10000</f>
        <v>-12109.070101634828</v>
      </c>
      <c r="X325" s="248">
        <f t="shared" ref="X325" si="5499">+(X324-T324)*10000</f>
        <v>5313.5710752271543</v>
      </c>
      <c r="Y325" s="248">
        <f t="shared" ref="Y325" si="5500">+(Y324-U324)*10000</f>
        <v>5478.6706195865763</v>
      </c>
      <c r="Z325" s="248">
        <f t="shared" ref="Z325" si="5501">+(Z324-V324)*10000</f>
        <v>-10561.199843591885</v>
      </c>
      <c r="AA325" s="248">
        <f t="shared" ref="AA325" si="5502">+(AA324-W324)*10000</f>
        <v>-6119.7460843372501</v>
      </c>
      <c r="AB325" s="248">
        <f t="shared" ref="AB325" si="5503">+(AB324-X324)*10000</f>
        <v>-14482.635973743825</v>
      </c>
      <c r="AC325" s="248">
        <f t="shared" ref="AC325" si="5504">+(AC324-Y324)*10000</f>
        <v>-16956.50315327074</v>
      </c>
      <c r="AD325" s="248">
        <f t="shared" ref="AD325" si="5505">+(AD324-Z324)*10000</f>
        <v>-32305.525059573225</v>
      </c>
      <c r="AE325" s="248">
        <f t="shared" ref="AE325" si="5506">+(AE324-AA324)*10000</f>
        <v>1158.0362945985723</v>
      </c>
      <c r="AF325" s="248">
        <f t="shared" ref="AF325" si="5507">+(AF324-AB324)*10000</f>
        <v>13752.813067629157</v>
      </c>
      <c r="AG325" s="248">
        <f t="shared" ref="AG325" si="5508">+(AG324-AC324)*10000</f>
        <v>-17337.575834468364</v>
      </c>
      <c r="AH325" s="248">
        <f t="shared" ref="AH325" si="5509">+(AH324-AD324)*10000</f>
        <v>27760.489503086559</v>
      </c>
      <c r="AI325" s="248">
        <f t="shared" ref="AI325" si="5510">+(AI324-AE324)*10000</f>
        <v>-14514.842811866378</v>
      </c>
      <c r="AJ325" s="248">
        <f t="shared" ref="AJ325" si="5511">+(AJ324-AF324)*10000</f>
        <v>-4669.2029678109284</v>
      </c>
      <c r="AK325" s="248">
        <f t="shared" ref="AK325" si="5512">+(AK324-AG324)*10000</f>
        <v>22387.801755616718</v>
      </c>
      <c r="AL325" s="248">
        <f t="shared" ref="AL325" si="5513">+(AL324-AH324)*10000</f>
        <v>3058.6311115292219</v>
      </c>
      <c r="AM325" s="248">
        <f t="shared" ref="AM325" si="5514">+(AM324-AI324)*10000</f>
        <v>-63577.234983666385</v>
      </c>
      <c r="AN325" s="248">
        <f t="shared" ref="AN325" si="5515">+(AN324-AJ324)*10000</f>
        <v>4901.6071340924227</v>
      </c>
      <c r="AO325" s="248">
        <f t="shared" ref="AO325" si="5516">+(AO324-AK324)*10000</f>
        <v>-47365.489946095317</v>
      </c>
      <c r="AP325" s="248">
        <f t="shared" ref="AP325" si="5517">+(AP324-AL324)*10000</f>
        <v>-29538.077792945624</v>
      </c>
      <c r="AQ325" s="248">
        <f t="shared" ref="AQ325" si="5518">+(AQ324-AM324)*10000</f>
        <v>7872.7032505572224</v>
      </c>
      <c r="AR325" s="248">
        <f t="shared" ref="AR325" si="5519">+(AR324-AN324)*10000</f>
        <v>-502365.55532306404</v>
      </c>
      <c r="AS325" s="248">
        <f t="shared" ref="AS325" si="5520">+(AS324-AO324)*10000</f>
        <v>-280686.88237701444</v>
      </c>
      <c r="AT325" s="248">
        <f t="shared" ref="AT325" si="5521">+(AT324-AP324)*10000</f>
        <v>-78379.298775189483</v>
      </c>
      <c r="AU325" s="44"/>
      <c r="AV325" s="247"/>
      <c r="AW325" s="247"/>
      <c r="AX325" s="247"/>
      <c r="AY325" s="247"/>
      <c r="AZ325" s="248">
        <f t="shared" ref="AZ325" si="5522">+(AZ324-AV324)*10000</f>
        <v>67390.235061868123</v>
      </c>
      <c r="BA325" s="248">
        <f t="shared" ref="BA325" si="5523">+(BA324-AW324)*10000</f>
        <v>240055.52284412383</v>
      </c>
      <c r="BB325" s="248">
        <f t="shared" ref="BB325" si="5524">+(BB324-AX324)*10000</f>
        <v>355279.96352740424</v>
      </c>
      <c r="BC325" s="248">
        <f t="shared" ref="BC325" si="5525">+(BC324-AY324)*10000</f>
        <v>122853.48282339443</v>
      </c>
      <c r="BD325" s="248">
        <f t="shared" ref="BD325" si="5526">+(BD324-AZ324)*10000</f>
        <v>20836.886319799665</v>
      </c>
      <c r="BE325" s="248">
        <f t="shared" ref="BE325" si="5527">+(BE324-BA324)*10000</f>
        <v>273939.56323041237</v>
      </c>
      <c r="BF325" s="248">
        <f t="shared" ref="BF325" si="5528">+(BF324-BB324)*10000</f>
        <v>553.14076547408558</v>
      </c>
      <c r="BG325" s="248">
        <f t="shared" ref="BG325" si="5529">+(BG324-BC324)*10000</f>
        <v>1240.3567126674793</v>
      </c>
      <c r="BH325" s="248">
        <f t="shared" ref="BH325" si="5530">+(BH324-BD324)*10000</f>
        <v>625.65041284924632</v>
      </c>
      <c r="BI325" s="248">
        <f t="shared" ref="BI325" si="5531">+(BI324-BE324)*10000</f>
        <v>-786.81774303894724</v>
      </c>
      <c r="BJ325" s="248">
        <f t="shared" ref="BJ325" si="5532">+(BJ324-BF324)*10000</f>
        <v>-2039.5534550616812</v>
      </c>
      <c r="BK325" s="248">
        <f t="shared" ref="BK325:BT325" si="5533">+(BK324-BG324)*10000</f>
        <v>-3896.7219386342008</v>
      </c>
      <c r="BL325" s="248">
        <f t="shared" si="5533"/>
        <v>-1377.6881091906712</v>
      </c>
      <c r="BM325" s="248">
        <f t="shared" si="5533"/>
        <v>708.99805956487376</v>
      </c>
      <c r="BN325" s="248">
        <f t="shared" si="5533"/>
        <v>387.5649043236312</v>
      </c>
      <c r="BO325" s="248">
        <f t="shared" si="5533"/>
        <v>1776.1714256581595</v>
      </c>
      <c r="BP325" s="248">
        <f t="shared" si="5533"/>
        <v>820.46993944174471</v>
      </c>
      <c r="BQ325" s="248">
        <f t="shared" si="5533"/>
        <v>-1423.5503307469794</v>
      </c>
      <c r="BR325" s="248">
        <f t="shared" si="5533"/>
        <v>-1146.4359012511616</v>
      </c>
      <c r="BS325" s="248">
        <f t="shared" si="5533"/>
        <v>283.53973801086647</v>
      </c>
      <c r="BT325" s="248">
        <f t="shared" si="5533"/>
        <v>-1168.6735491501754</v>
      </c>
    </row>
    <row r="326" spans="1:72">
      <c r="A326" s="249" t="s">
        <v>47</v>
      </c>
      <c r="B326" s="249"/>
      <c r="C326" s="255"/>
      <c r="D326" s="255"/>
      <c r="E326" s="255"/>
      <c r="F326" s="255"/>
      <c r="G326" s="255"/>
      <c r="H326" s="255"/>
      <c r="I326" s="255"/>
      <c r="J326" s="255"/>
      <c r="K326" s="255"/>
      <c r="L326" s="255"/>
      <c r="M326" s="255"/>
      <c r="N326" s="255"/>
      <c r="O326" s="255"/>
      <c r="P326" s="255"/>
      <c r="Q326" s="255"/>
      <c r="R326" s="255"/>
      <c r="S326" s="34">
        <f>+'Country (Q)'!S142</f>
        <v>-14.568</v>
      </c>
      <c r="T326" s="34">
        <f>+'Country (Q)'!T142</f>
        <v>-261.78500000000003</v>
      </c>
      <c r="U326" s="34">
        <f>+'Country (Q)'!U142</f>
        <v>-205.505</v>
      </c>
      <c r="V326" s="34">
        <f>+'Country (Q)'!V142</f>
        <v>-9.8269999999999982</v>
      </c>
      <c r="W326" s="34">
        <f>+'Country (Q)'!W142</f>
        <v>-160.911</v>
      </c>
      <c r="X326" s="34">
        <f>+'Country (Q)'!X142</f>
        <v>-133.88799999999998</v>
      </c>
      <c r="Y326" s="34">
        <f>+'Country (Q)'!Y142</f>
        <v>-150.45800000000003</v>
      </c>
      <c r="Z326" s="34">
        <f>+'Country (Q)'!Z142</f>
        <v>-199.517</v>
      </c>
      <c r="AA326" s="34">
        <f>+'Country (Q)'!AA142</f>
        <v>-161.828</v>
      </c>
      <c r="AB326" s="34">
        <f>+'Country (Q)'!AB142</f>
        <v>-189.71599999999998</v>
      </c>
      <c r="AC326" s="34">
        <f>+'Country (Q)'!AC142</f>
        <v>-155.94400000000002</v>
      </c>
      <c r="AD326" s="34">
        <f>+'Country (Q)'!AD142</f>
        <v>-298.98399999999998</v>
      </c>
      <c r="AE326" s="34">
        <f>+'Country (Q)'!AE142</f>
        <v>-103.5</v>
      </c>
      <c r="AF326" s="34">
        <f>+'Country (Q)'!AF142</f>
        <v>-82.694999999999993</v>
      </c>
      <c r="AG326" s="34">
        <f>+'Country (Q)'!AG142</f>
        <v>-164.87400000000002</v>
      </c>
      <c r="AH326" s="34">
        <f>+'Country (Q)'!AH142</f>
        <v>-89.77600000000001</v>
      </c>
      <c r="AI326" s="34">
        <f>+'Country (Q)'!AI142</f>
        <v>-104.223</v>
      </c>
      <c r="AJ326" s="34">
        <f>+'Country (Q)'!AJ142</f>
        <v>-104.80200000000001</v>
      </c>
      <c r="AK326" s="34">
        <f>+'Country (Q)'!AK142</f>
        <v>-98.855999999999966</v>
      </c>
      <c r="AL326" s="34">
        <f>+'Country (Q)'!AL142</f>
        <v>-65.876000000000033</v>
      </c>
      <c r="AM326" s="34">
        <f>+'Country (Q)'!AM142</f>
        <v>-241.68199999999999</v>
      </c>
      <c r="AN326" s="34">
        <f>+'Country (Q)'!AN142</f>
        <v>-40.181999999999988</v>
      </c>
      <c r="AO326" s="34">
        <f>+'Country (Q)'!AO142</f>
        <v>-215.03500000000003</v>
      </c>
      <c r="AP326" s="34">
        <f>+'Country (Q)'!AP142</f>
        <v>-169.92100000000005</v>
      </c>
      <c r="AQ326" s="34">
        <f>+'Country (Q)'!AQ142</f>
        <v>-191.636</v>
      </c>
      <c r="AR326" s="34">
        <f>+'Country (Q)'!AR142</f>
        <v>-132.727</v>
      </c>
      <c r="AS326" s="34">
        <f>+'Country (Q)'!AS142</f>
        <v>-60.896999999999991</v>
      </c>
      <c r="AT326" s="34">
        <f>+'Country (Q)'!AT142</f>
        <v>-289.12400000000002</v>
      </c>
      <c r="AU326" s="44"/>
      <c r="AV326" s="34">
        <f>+'Country (Q)'!AV142</f>
        <v>-191.636</v>
      </c>
      <c r="AW326" s="34">
        <f>+'Country (Q)'!AW142</f>
        <v>-132.727</v>
      </c>
      <c r="AX326" s="34">
        <f>+'Country (Q)'!AX142</f>
        <v>-60.896999999999991</v>
      </c>
      <c r="AY326" s="34">
        <f>+'Country (Q)'!AY142</f>
        <v>-289.12400000000002</v>
      </c>
      <c r="AZ326" s="34">
        <f>+'Country (Q)'!AZ142</f>
        <v>-34.576999999999998</v>
      </c>
      <c r="BA326" s="34">
        <f>+'Country (Q)'!BA142</f>
        <v>-361.83800000000002</v>
      </c>
      <c r="BB326" s="34">
        <f>+'Country (Q)'!BB142</f>
        <v>195.28600000000006</v>
      </c>
      <c r="BC326" s="34">
        <f>+'Country (Q)'!BC142</f>
        <v>464.41700000000003</v>
      </c>
      <c r="BD326" s="34">
        <f>+'Country (Q)'!BD142</f>
        <v>46.768999999999998</v>
      </c>
      <c r="BE326" s="34">
        <f>+'Country (Q)'!BE142</f>
        <v>201.63399999999999</v>
      </c>
      <c r="BF326" s="34">
        <f>+'Country (Q)'!BF142</f>
        <v>556.23800000000006</v>
      </c>
      <c r="BG326" s="34">
        <f>+'Country (Q)'!BG142</f>
        <v>817.17399999999998</v>
      </c>
      <c r="BH326" s="34">
        <f>+'Country (Q)'!BH142</f>
        <v>51.892000000000003</v>
      </c>
      <c r="BI326" s="34">
        <f>+'Country (Q)'!BI142</f>
        <v>-84.899000000000001</v>
      </c>
      <c r="BJ326" s="34">
        <f>+'Country (Q)'!BJ142</f>
        <v>47.838000000000001</v>
      </c>
      <c r="BK326" s="34">
        <f>+'Country (Q)'!BK142</f>
        <v>-244.29599999999999</v>
      </c>
      <c r="BL326" s="34">
        <f>+'Country (Q)'!BL142</f>
        <v>-27.227</v>
      </c>
      <c r="BM326" s="34">
        <f>+'Country (Q)'!BM142</f>
        <v>-121.45399999999999</v>
      </c>
      <c r="BN326" s="34">
        <f>+'Country (Q)'!BN142</f>
        <v>23.939</v>
      </c>
      <c r="BO326" s="34">
        <f>+'Country (Q)'!BO142</f>
        <v>180.15600000000001</v>
      </c>
      <c r="BP326" s="34">
        <f>+'Country (Q)'!BP142</f>
        <v>-39.158999999999999</v>
      </c>
      <c r="BQ326" s="34">
        <f>+'Country (Q)'!BQ142</f>
        <v>-164.65199999999999</v>
      </c>
      <c r="BR326" s="34">
        <f>+'Country (Q)'!BR142</f>
        <v>-112.372</v>
      </c>
      <c r="BS326" s="34">
        <f>+'Country (Q)'!BS142</f>
        <v>441.29899999999998</v>
      </c>
      <c r="BT326" s="34">
        <f>+'Country (Q)'!BT142</f>
        <v>38.499000000000002</v>
      </c>
    </row>
    <row r="327" spans="1:72">
      <c r="A327" s="253" t="s">
        <v>58</v>
      </c>
      <c r="B327" s="33"/>
      <c r="C327" s="34"/>
      <c r="D327" s="34"/>
      <c r="E327" s="34"/>
      <c r="F327" s="34"/>
      <c r="G327" s="254"/>
      <c r="H327" s="254"/>
      <c r="I327" s="254"/>
      <c r="J327" s="254"/>
      <c r="K327" s="254"/>
      <c r="L327" s="254"/>
      <c r="M327" s="254"/>
      <c r="N327" s="254"/>
      <c r="O327" s="254"/>
      <c r="P327" s="254"/>
      <c r="Q327" s="254"/>
      <c r="R327" s="254"/>
      <c r="S327" s="254"/>
      <c r="T327" s="254"/>
      <c r="U327" s="254"/>
      <c r="V327" s="254"/>
      <c r="W327" s="254">
        <f t="shared" ref="W327" si="5534">+W326/S326-1</f>
        <v>10.045510708401977</v>
      </c>
      <c r="X327" s="254">
        <f t="shared" ref="X327" si="5535">+X326/T326-1</f>
        <v>-0.48855740397654579</v>
      </c>
      <c r="Y327" s="254">
        <f t="shared" ref="Y327" si="5536">+Y326/U326-1</f>
        <v>-0.26786209581275378</v>
      </c>
      <c r="Z327" s="254">
        <f t="shared" ref="Z327" si="5537">+Z326/V326-1</f>
        <v>19.302940877175132</v>
      </c>
      <c r="AA327" s="254">
        <f t="shared" ref="AA327" si="5538">+AA326/W326-1</f>
        <v>5.6988024435868923E-3</v>
      </c>
      <c r="AB327" s="254">
        <f t="shared" ref="AB327" si="5539">+AB326/X326-1</f>
        <v>0.41697538240917797</v>
      </c>
      <c r="AC327" s="254">
        <f t="shared" ref="AC327" si="5540">+AC326/Y326-1</f>
        <v>3.6462002685134554E-2</v>
      </c>
      <c r="AD327" s="254">
        <f t="shared" ref="AD327" si="5541">+AD326/Z326-1</f>
        <v>0.49853897161645366</v>
      </c>
      <c r="AE327" s="254">
        <f t="shared" ref="AE327" si="5542">+AE326/AA326-1</f>
        <v>-0.36043206367254121</v>
      </c>
      <c r="AF327" s="254">
        <f t="shared" ref="AF327" si="5543">+AF326/AB326-1</f>
        <v>-0.564111619473318</v>
      </c>
      <c r="AG327" s="254">
        <f t="shared" ref="AG327" si="5544">+AG326/AC326-1</f>
        <v>5.7264146103729541E-2</v>
      </c>
      <c r="AH327" s="254">
        <f t="shared" ref="AH327" si="5545">+AH326/AD326-1</f>
        <v>-0.6997297514248253</v>
      </c>
      <c r="AI327" s="254">
        <f t="shared" ref="AI327" si="5546">+AI326/AE326-1</f>
        <v>6.9855072463766987E-3</v>
      </c>
      <c r="AJ327" s="254">
        <f t="shared" ref="AJ327" si="5547">+AJ326/AF326-1</f>
        <v>0.26733176129149294</v>
      </c>
      <c r="AK327" s="254">
        <f t="shared" ref="AK327" si="5548">+AK326/AG326-1</f>
        <v>-0.40041486225845224</v>
      </c>
      <c r="AL327" s="254">
        <f t="shared" ref="AL327" si="5549">+AL326/AH326-1</f>
        <v>-0.26621814293352319</v>
      </c>
      <c r="AM327" s="254">
        <f t="shared" ref="AM327" si="5550">+AM326/AI326-1</f>
        <v>1.3188931425884882</v>
      </c>
      <c r="AN327" s="254">
        <f t="shared" ref="AN327" si="5551">+AN326/AJ326-1</f>
        <v>-0.61659128642583172</v>
      </c>
      <c r="AO327" s="254">
        <f t="shared" ref="AO327" si="5552">+AO326/AK326-1</f>
        <v>1.1752346847940447</v>
      </c>
      <c r="AP327" s="254">
        <f t="shared" ref="AP327" si="5553">+AP326/AL326-1</f>
        <v>1.5794067642236924</v>
      </c>
      <c r="AQ327" s="254">
        <f t="shared" ref="AQ327" si="5554">+AQ326/AM326-1</f>
        <v>-0.20707375807879769</v>
      </c>
      <c r="AR327" s="254">
        <f t="shared" ref="AR327" si="5555">+AR326/AN326-1</f>
        <v>2.3031456871235889</v>
      </c>
      <c r="AS327" s="254">
        <f t="shared" ref="AS327" si="5556">+AS326/AO326-1</f>
        <v>-0.71680424117004216</v>
      </c>
      <c r="AT327" s="254">
        <f t="shared" ref="AT327" si="5557">+AT326/AP326-1</f>
        <v>0.7015201181725621</v>
      </c>
      <c r="AU327" s="44"/>
      <c r="AV327" s="34"/>
      <c r="AW327" s="34"/>
      <c r="AX327" s="34"/>
      <c r="AY327" s="34"/>
      <c r="AZ327" s="254">
        <f t="shared" ref="AZ327" si="5558">+AZ326/AV326-1</f>
        <v>-0.81956939197228085</v>
      </c>
      <c r="BA327" s="254">
        <f t="shared" ref="BA327" si="5559">+BA326/AW326-1</f>
        <v>1.7261823140732484</v>
      </c>
      <c r="BB327" s="254">
        <f t="shared" ref="BB327" si="5560">+BB326/AX326-1</f>
        <v>-4.2068246383237282</v>
      </c>
      <c r="BC327" s="254">
        <f t="shared" ref="BC327" si="5561">+BC326/AY326-1</f>
        <v>-2.6062900347255846</v>
      </c>
      <c r="BD327" s="254">
        <f t="shared" ref="BD327" si="5562">+BD326/AZ326-1</f>
        <v>-2.352604332359661</v>
      </c>
      <c r="BE327" s="254">
        <f t="shared" ref="BE327" si="5563">+BE326/BA326-1</f>
        <v>-1.5572493767929294</v>
      </c>
      <c r="BF327" s="254">
        <f t="shared" ref="BF327" si="5564">+BF326/BB326-1</f>
        <v>1.8483250207388133</v>
      </c>
      <c r="BG327" s="254">
        <f t="shared" ref="BG327" si="5565">+BG326/BC326-1</f>
        <v>0.75956952480206352</v>
      </c>
      <c r="BH327" s="254">
        <f t="shared" ref="BH327" si="5566">+BH326/BD326-1</f>
        <v>0.10953836943274409</v>
      </c>
      <c r="BI327" s="254">
        <f t="shared" ref="BI327" si="5567">+BI326/BE326-1</f>
        <v>-1.4210549808068085</v>
      </c>
      <c r="BJ327" s="254">
        <f t="shared" ref="BJ327" si="5568">+BJ326/BF326-1</f>
        <v>-0.91399724578327979</v>
      </c>
      <c r="BK327" s="254">
        <f t="shared" ref="BK327:BT327" si="5569">+BK326/BG326-1</f>
        <v>-1.2989522427292106</v>
      </c>
      <c r="BL327" s="254">
        <f t="shared" si="5569"/>
        <v>-1.5246858860710706</v>
      </c>
      <c r="BM327" s="254">
        <f t="shared" si="5569"/>
        <v>0.43057044252582477</v>
      </c>
      <c r="BN327" s="254">
        <f t="shared" si="5569"/>
        <v>-0.49958192232116727</v>
      </c>
      <c r="BO327" s="254">
        <f t="shared" si="5569"/>
        <v>-1.7374496512427546</v>
      </c>
      <c r="BP327" s="254">
        <f t="shared" si="5569"/>
        <v>0.43824145150034877</v>
      </c>
      <c r="BQ327" s="254">
        <f t="shared" si="5569"/>
        <v>0.35567375302583693</v>
      </c>
      <c r="BR327" s="254">
        <f t="shared" si="5569"/>
        <v>-5.6940974978069256</v>
      </c>
      <c r="BS327" s="254">
        <f t="shared" si="5569"/>
        <v>1.4495381780234906</v>
      </c>
      <c r="BT327" s="254">
        <f t="shared" si="5569"/>
        <v>-1.98314563701831</v>
      </c>
    </row>
    <row r="328" spans="1:72">
      <c r="A328" s="244" t="s">
        <v>367</v>
      </c>
      <c r="B328" s="34"/>
      <c r="C328" s="247"/>
      <c r="D328" s="247"/>
      <c r="E328" s="247"/>
      <c r="F328" s="247"/>
      <c r="G328" s="247"/>
      <c r="H328" s="247"/>
      <c r="I328" s="247"/>
      <c r="J328" s="247"/>
      <c r="K328" s="247"/>
      <c r="L328" s="247"/>
      <c r="M328" s="247"/>
      <c r="N328" s="247"/>
      <c r="O328" s="247"/>
      <c r="P328" s="247"/>
      <c r="Q328" s="247"/>
      <c r="R328" s="247"/>
      <c r="S328" s="247">
        <f t="shared" ref="S328:AT328" si="5570">+S326/S314</f>
        <v>-9.3640927410283264E-2</v>
      </c>
      <c r="T328" s="247">
        <f t="shared" si="5570"/>
        <v>-1.4561975380062637</v>
      </c>
      <c r="U328" s="247">
        <f t="shared" si="5570"/>
        <v>-1.9375748375965229</v>
      </c>
      <c r="V328" s="247">
        <f t="shared" si="5570"/>
        <v>-2.3682200152788387E-2</v>
      </c>
      <c r="W328" s="247">
        <f t="shared" si="5570"/>
        <v>-1.3260839108972087</v>
      </c>
      <c r="X328" s="247">
        <f t="shared" si="5570"/>
        <v>-0.99188786736107493</v>
      </c>
      <c r="Y328" s="247">
        <f t="shared" si="5570"/>
        <v>-1.3689200254753895</v>
      </c>
      <c r="Z328" s="247">
        <f t="shared" si="5570"/>
        <v>-1.0285653895327256</v>
      </c>
      <c r="AA328" s="247">
        <f t="shared" si="5570"/>
        <v>-1.8913978494623656</v>
      </c>
      <c r="AB328" s="247">
        <f t="shared" si="5570"/>
        <v>-2.4604889436482718</v>
      </c>
      <c r="AC328" s="247">
        <f t="shared" si="5570"/>
        <v>-3.0674692159408323</v>
      </c>
      <c r="AD328" s="247">
        <f t="shared" si="5570"/>
        <v>-4.3646662092524169</v>
      </c>
      <c r="AE328" s="247">
        <f t="shared" si="5570"/>
        <v>-1.753048780487805</v>
      </c>
      <c r="AF328" s="247">
        <f t="shared" si="5570"/>
        <v>-1.119284805500663</v>
      </c>
      <c r="AG328" s="247">
        <f t="shared" si="5570"/>
        <v>-4.8036010838213441</v>
      </c>
      <c r="AH328" s="247">
        <f t="shared" si="5570"/>
        <v>-1.55458968986476</v>
      </c>
      <c r="AI328" s="247">
        <f t="shared" si="5570"/>
        <v>-3.154449152542373</v>
      </c>
      <c r="AJ328" s="247">
        <f t="shared" si="5570"/>
        <v>-1.5933409350057013</v>
      </c>
      <c r="AK328" s="247">
        <f t="shared" si="5570"/>
        <v>-2.5303573256885414</v>
      </c>
      <c r="AL328" s="247">
        <f t="shared" si="5570"/>
        <v>-1.1432835820895533</v>
      </c>
      <c r="AM328" s="247">
        <f t="shared" si="5570"/>
        <v>-9.4814437034131025</v>
      </c>
      <c r="AN328" s="247">
        <f t="shared" si="5570"/>
        <v>-1.0330359667840703</v>
      </c>
      <c r="AO328" s="247">
        <f t="shared" si="5570"/>
        <v>-7.2841367162359001</v>
      </c>
      <c r="AP328" s="247">
        <f t="shared" si="5570"/>
        <v>-4.1151070425264002</v>
      </c>
      <c r="AQ328" s="247">
        <f t="shared" si="5570"/>
        <v>-8.7958874558222799</v>
      </c>
      <c r="AR328" s="247">
        <f t="shared" si="5570"/>
        <v>-51.206404320987609</v>
      </c>
      <c r="AS328" s="247">
        <f t="shared" si="5570"/>
        <v>-35.633118782913989</v>
      </c>
      <c r="AT328" s="247">
        <f t="shared" si="5570"/>
        <v>-12.107370184254606</v>
      </c>
      <c r="AU328" s="44"/>
      <c r="AV328" s="247">
        <f t="shared" ref="AV328:BK328" si="5571">+AV326/AV314</f>
        <v>-8.7958874558222799</v>
      </c>
      <c r="AW328" s="247">
        <f t="shared" si="5571"/>
        <v>-51.206404320987609</v>
      </c>
      <c r="AX328" s="247">
        <f t="shared" si="5571"/>
        <v>-35.633118782913989</v>
      </c>
      <c r="AY328" s="247">
        <f t="shared" si="5571"/>
        <v>-12.107370184254606</v>
      </c>
      <c r="AZ328" s="247">
        <f t="shared" si="5571"/>
        <v>-1.8321852479864349</v>
      </c>
      <c r="BA328" s="247">
        <f t="shared" si="5571"/>
        <v>-27.34361067029397</v>
      </c>
      <c r="BB328" s="247">
        <f t="shared" si="5571"/>
        <v>9.6362915036653146E-2</v>
      </c>
      <c r="BC328" s="247">
        <f t="shared" si="5571"/>
        <v>0.18755714548796998</v>
      </c>
      <c r="BD328" s="247">
        <f t="shared" si="5571"/>
        <v>2.0779942061954611E-2</v>
      </c>
      <c r="BE328" s="247">
        <f t="shared" si="5571"/>
        <v>8.4117069882155837E-2</v>
      </c>
      <c r="BF328" s="247">
        <f t="shared" si="5571"/>
        <v>0.13045109731381033</v>
      </c>
      <c r="BG328" s="247">
        <f t="shared" si="5571"/>
        <v>0.24812458363722376</v>
      </c>
      <c r="BH328" s="247">
        <f t="shared" si="5571"/>
        <v>2.5353241220270085E-2</v>
      </c>
      <c r="BI328" s="247">
        <f t="shared" si="5571"/>
        <v>-4.2414698739684085E-2</v>
      </c>
      <c r="BJ328" s="247">
        <f t="shared" si="5571"/>
        <v>1.8618934192704682E-2</v>
      </c>
      <c r="BK328" s="247">
        <f t="shared" si="5571"/>
        <v>-0.10182020666130952</v>
      </c>
      <c r="BL328" s="247">
        <f t="shared" ref="BL328:BM328" si="5572">+BL326/BL314</f>
        <v>-1.5560526430091648E-2</v>
      </c>
      <c r="BM328" s="247">
        <f t="shared" si="5572"/>
        <v>-4.6116576740088767E-2</v>
      </c>
      <c r="BN328" s="247">
        <f t="shared" ref="BN328:BP328" si="5573">+BN326/BN314</f>
        <v>1.186769299563693E-2</v>
      </c>
      <c r="BO328" s="247">
        <f t="shared" si="5573"/>
        <v>7.151280975447491E-2</v>
      </c>
      <c r="BP328" s="247">
        <f t="shared" si="5573"/>
        <v>-1.8980991379811775E-2</v>
      </c>
      <c r="BQ328" s="247">
        <f t="shared" ref="BQ328:BR328" si="5574">+BQ326/BQ314</f>
        <v>-0.11220333600691815</v>
      </c>
      <c r="BR328" s="247">
        <f t="shared" si="5574"/>
        <v>-5.4266564481023946E-2</v>
      </c>
      <c r="BS328" s="247">
        <f t="shared" ref="BS328:BT328" si="5575">+BS326/BS314</f>
        <v>0.16409760799212567</v>
      </c>
      <c r="BT328" s="247">
        <f t="shared" si="5575"/>
        <v>2.1824867049093623E-2</v>
      </c>
    </row>
    <row r="329" spans="1:72">
      <c r="A329" s="244" t="s">
        <v>373</v>
      </c>
      <c r="B329" s="249"/>
      <c r="C329" s="34"/>
      <c r="D329" s="34"/>
      <c r="E329" s="34"/>
      <c r="F329" s="34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>
        <f t="shared" ref="W329" si="5576">+(W328-S328)*10000</f>
        <v>-12324.429834869256</v>
      </c>
      <c r="X329" s="248">
        <f t="shared" ref="X329" si="5577">+(X328-T328)*10000</f>
        <v>4643.0967064518882</v>
      </c>
      <c r="Y329" s="248">
        <f t="shared" ref="Y329" si="5578">+(Y328-U328)*10000</f>
        <v>5686.5481212113345</v>
      </c>
      <c r="Z329" s="248">
        <f t="shared" ref="Z329" si="5579">+(Z328-V328)*10000</f>
        <v>-10048.831893799372</v>
      </c>
      <c r="AA329" s="248">
        <f t="shared" ref="AA329" si="5580">+(AA328-W328)*10000</f>
        <v>-5653.1393856515688</v>
      </c>
      <c r="AB329" s="248">
        <f t="shared" ref="AB329" si="5581">+(AB328-X328)*10000</f>
        <v>-14686.010762871969</v>
      </c>
      <c r="AC329" s="248">
        <f t="shared" ref="AC329" si="5582">+(AC328-Y328)*10000</f>
        <v>-16985.491904654427</v>
      </c>
      <c r="AD329" s="248">
        <f t="shared" ref="AD329" si="5583">+(AD328-Z328)*10000</f>
        <v>-33361.008197196912</v>
      </c>
      <c r="AE329" s="248">
        <f t="shared" ref="AE329" si="5584">+(AE328-AA328)*10000</f>
        <v>1383.4906897456056</v>
      </c>
      <c r="AF329" s="248">
        <f t="shared" ref="AF329" si="5585">+(AF328-AB328)*10000</f>
        <v>13412.041381476087</v>
      </c>
      <c r="AG329" s="248">
        <f t="shared" ref="AG329" si="5586">+(AG328-AC328)*10000</f>
        <v>-17361.318678805117</v>
      </c>
      <c r="AH329" s="248">
        <f t="shared" ref="AH329" si="5587">+(AH328-AD328)*10000</f>
        <v>28100.76519387657</v>
      </c>
      <c r="AI329" s="248">
        <f t="shared" ref="AI329" si="5588">+(AI328-AE328)*10000</f>
        <v>-14014.003720545681</v>
      </c>
      <c r="AJ329" s="248">
        <f t="shared" ref="AJ329" si="5589">+(AJ328-AF328)*10000</f>
        <v>-4740.5612950503828</v>
      </c>
      <c r="AK329" s="248">
        <f t="shared" ref="AK329" si="5590">+(AK328-AG328)*10000</f>
        <v>22732.437581328028</v>
      </c>
      <c r="AL329" s="248">
        <f t="shared" ref="AL329" si="5591">+(AL328-AH328)*10000</f>
        <v>4113.0610777520669</v>
      </c>
      <c r="AM329" s="248">
        <f t="shared" ref="AM329" si="5592">+(AM328-AI328)*10000</f>
        <v>-63269.945508707293</v>
      </c>
      <c r="AN329" s="248">
        <f t="shared" ref="AN329" si="5593">+(AN328-AJ328)*10000</f>
        <v>5603.0496822163104</v>
      </c>
      <c r="AO329" s="248">
        <f t="shared" ref="AO329" si="5594">+(AO328-AK328)*10000</f>
        <v>-47537.793905473583</v>
      </c>
      <c r="AP329" s="248">
        <f t="shared" ref="AP329" si="5595">+(AP328-AL328)*10000</f>
        <v>-29718.23460436847</v>
      </c>
      <c r="AQ329" s="248">
        <f t="shared" ref="AQ329" si="5596">+(AQ328-AM328)*10000</f>
        <v>6855.5624759082257</v>
      </c>
      <c r="AR329" s="248">
        <f t="shared" ref="AR329" si="5597">+(AR328-AN328)*10000</f>
        <v>-501733.6835420354</v>
      </c>
      <c r="AS329" s="248">
        <f t="shared" ref="AS329" si="5598">+(AS328-AO328)*10000</f>
        <v>-283489.82066678093</v>
      </c>
      <c r="AT329" s="248">
        <f t="shared" ref="AT329" si="5599">+(AT328-AP328)*10000</f>
        <v>-79922.631417282057</v>
      </c>
      <c r="AU329" s="44"/>
      <c r="AV329" s="247"/>
      <c r="AW329" s="247"/>
      <c r="AX329" s="247"/>
      <c r="AY329" s="247"/>
      <c r="AZ329" s="248">
        <f t="shared" ref="AZ329" si="5600">+(AZ328-AV328)*10000</f>
        <v>69637.022078358452</v>
      </c>
      <c r="BA329" s="248">
        <f t="shared" ref="BA329" si="5601">+(BA328-AW328)*10000</f>
        <v>238627.93650693638</v>
      </c>
      <c r="BB329" s="248">
        <f t="shared" ref="BB329" si="5602">+(BB328-AX328)*10000</f>
        <v>357294.8169795064</v>
      </c>
      <c r="BC329" s="248">
        <f t="shared" ref="BC329" si="5603">+(BC328-AY328)*10000</f>
        <v>122949.27329742575</v>
      </c>
      <c r="BD329" s="248">
        <f t="shared" ref="BD329" si="5604">+(BD328-AZ328)*10000</f>
        <v>18529.651900483896</v>
      </c>
      <c r="BE329" s="248">
        <f t="shared" ref="BE329" si="5605">+(BE328-BA328)*10000</f>
        <v>274277.27740176127</v>
      </c>
      <c r="BF329" s="248">
        <f t="shared" ref="BF329" si="5606">+(BF328-BB328)*10000</f>
        <v>340.88182277157182</v>
      </c>
      <c r="BG329" s="248">
        <f t="shared" ref="BG329" si="5607">+(BG328-BC328)*10000</f>
        <v>605.6743814925378</v>
      </c>
      <c r="BH329" s="248">
        <f t="shared" ref="BH329" si="5608">+(BH328-BD328)*10000</f>
        <v>45.73299158315475</v>
      </c>
      <c r="BI329" s="248">
        <f t="shared" ref="BI329" si="5609">+(BI328-BE328)*10000</f>
        <v>-1265.3176862183993</v>
      </c>
      <c r="BJ329" s="248">
        <f t="shared" ref="BJ329" si="5610">+(BJ328-BF328)*10000</f>
        <v>-1118.3216312110565</v>
      </c>
      <c r="BK329" s="248">
        <f t="shared" ref="BK329:BT329" si="5611">+(BK328-BG328)*10000</f>
        <v>-3499.4479029853328</v>
      </c>
      <c r="BL329" s="248">
        <f t="shared" si="5611"/>
        <v>-409.13767650361734</v>
      </c>
      <c r="BM329" s="248">
        <f t="shared" si="5611"/>
        <v>-37.018780004046818</v>
      </c>
      <c r="BN329" s="248">
        <f t="shared" si="5611"/>
        <v>-67.512411970677519</v>
      </c>
      <c r="BO329" s="248">
        <f t="shared" si="5611"/>
        <v>1733.3301641578441</v>
      </c>
      <c r="BP329" s="248">
        <f t="shared" si="5611"/>
        <v>-34.204649497201267</v>
      </c>
      <c r="BQ329" s="248">
        <f t="shared" si="5611"/>
        <v>-660.86759266829392</v>
      </c>
      <c r="BR329" s="248">
        <f t="shared" si="5611"/>
        <v>-661.34257476660878</v>
      </c>
      <c r="BS329" s="248">
        <f t="shared" si="5611"/>
        <v>925.84798237650762</v>
      </c>
      <c r="BT329" s="248">
        <f t="shared" si="5611"/>
        <v>408.05858428905395</v>
      </c>
    </row>
    <row r="330" spans="1:72">
      <c r="A330" s="249" t="s">
        <v>56</v>
      </c>
      <c r="B330" s="268"/>
      <c r="C330" s="255"/>
      <c r="D330" s="255"/>
      <c r="E330" s="255"/>
      <c r="F330" s="255"/>
      <c r="G330" s="255"/>
      <c r="H330" s="255"/>
      <c r="I330" s="255"/>
      <c r="J330" s="255"/>
      <c r="K330" s="255"/>
      <c r="L330" s="255"/>
      <c r="M330" s="255"/>
      <c r="N330" s="255"/>
      <c r="O330" s="255"/>
      <c r="P330" s="255"/>
      <c r="Q330" s="255"/>
      <c r="R330" s="255"/>
      <c r="S330" s="34">
        <f>+'Country (Q)'!S143</f>
        <v>-14.568</v>
      </c>
      <c r="T330" s="34">
        <f>+'Country (Q)'!T143</f>
        <v>-261.78500000000003</v>
      </c>
      <c r="U330" s="34">
        <f>+'Country (Q)'!U143</f>
        <v>-205.505</v>
      </c>
      <c r="V330" s="34">
        <f>+'Country (Q)'!V143</f>
        <v>-9.8269999999999982</v>
      </c>
      <c r="W330" s="34">
        <f>+'Country (Q)'!W143</f>
        <v>-160.911</v>
      </c>
      <c r="X330" s="34">
        <f>+'Country (Q)'!X143</f>
        <v>-133.88799999999998</v>
      </c>
      <c r="Y330" s="34">
        <f>+'Country (Q)'!Y143</f>
        <v>-150.45800000000003</v>
      </c>
      <c r="Z330" s="34">
        <f>+'Country (Q)'!Z143</f>
        <v>-199.517</v>
      </c>
      <c r="AA330" s="34">
        <f>+'Country (Q)'!AA143</f>
        <v>-161.828</v>
      </c>
      <c r="AB330" s="34">
        <f>+'Country (Q)'!AB143</f>
        <v>-189.71599999999998</v>
      </c>
      <c r="AC330" s="34">
        <f>+'Country (Q)'!AC143</f>
        <v>-155.94400000000002</v>
      </c>
      <c r="AD330" s="34">
        <f>+'Country (Q)'!AD143</f>
        <v>-219.99499999999995</v>
      </c>
      <c r="AE330" s="34">
        <f>+'Country (Q)'!AE143</f>
        <v>-69.015999999999991</v>
      </c>
      <c r="AF330" s="34">
        <f>+'Country (Q)'!AF143</f>
        <v>-82.694999999999993</v>
      </c>
      <c r="AG330" s="34">
        <f>+'Country (Q)'!AG143</f>
        <v>-134.95700000000002</v>
      </c>
      <c r="AH330" s="34">
        <f>+'Country (Q)'!AH143</f>
        <v>-69.365000000000009</v>
      </c>
      <c r="AI330" s="34">
        <f>+'Country (Q)'!AI143</f>
        <v>-88.41</v>
      </c>
      <c r="AJ330" s="34">
        <f>+'Country (Q)'!AJ143</f>
        <v>-88.385999999999996</v>
      </c>
      <c r="AK330" s="34">
        <f>+'Country (Q)'!AK143</f>
        <v>-80.864999999999952</v>
      </c>
      <c r="AL330" s="34">
        <f>+'Country (Q)'!AL143</f>
        <v>-52.514000000000067</v>
      </c>
      <c r="AM330" s="34">
        <f>+'Country (Q)'!AM143</f>
        <v>-226.81299999999999</v>
      </c>
      <c r="AN330" s="34">
        <f>+'Country (Q)'!AN143</f>
        <v>29.728000000000009</v>
      </c>
      <c r="AO330" s="34">
        <f>+'Country (Q)'!AO143</f>
        <v>-273.416</v>
      </c>
      <c r="AP330" s="34">
        <f>+'Country (Q)'!AP143</f>
        <v>-13.477000000000089</v>
      </c>
      <c r="AQ330" s="34">
        <f>+'Country (Q)'!AQ143</f>
        <v>-182.70599999999999</v>
      </c>
      <c r="AR330" s="34">
        <f>+'Country (Q)'!AR143</f>
        <v>-124.56300000000002</v>
      </c>
      <c r="AS330" s="34">
        <f>+'Country (Q)'!AS143</f>
        <v>-53.31899999999996</v>
      </c>
      <c r="AT330" s="34">
        <f>+'Country (Q)'!AT143</f>
        <v>-280.96300000000008</v>
      </c>
      <c r="AU330" s="44"/>
      <c r="AV330" s="34">
        <f>+'Country (Q)'!AV143</f>
        <v>-182.70599999999999</v>
      </c>
      <c r="AW330" s="34">
        <f>+'Country (Q)'!AW143</f>
        <v>-124.56300000000002</v>
      </c>
      <c r="AX330" s="34">
        <f>+'Country (Q)'!AX143</f>
        <v>-53.31899999999996</v>
      </c>
      <c r="AY330" s="34">
        <f>+'Country (Q)'!AY143</f>
        <v>-280.96300000000008</v>
      </c>
      <c r="AZ330" s="34">
        <f>+'Country (Q)'!AZ143</f>
        <v>-27.003</v>
      </c>
      <c r="BA330" s="34">
        <f>+'Country (Q)'!BA143</f>
        <v>-354.93400000000003</v>
      </c>
      <c r="BB330" s="34">
        <f>+'Country (Q)'!BB143</f>
        <v>220.02200000000005</v>
      </c>
      <c r="BC330" s="34">
        <f>+'Country (Q)'!BC143</f>
        <v>487.98299999999995</v>
      </c>
      <c r="BD330" s="34">
        <f>+'Country (Q)'!BD143</f>
        <v>73.872</v>
      </c>
      <c r="BE330" s="34">
        <f>+'Country (Q)'!BE143</f>
        <v>187.99699999999999</v>
      </c>
      <c r="BF330" s="34">
        <f>+'Country (Q)'!BF143</f>
        <v>567.63400000000001</v>
      </c>
      <c r="BG330" s="34">
        <f>+'Country (Q)'!BG143</f>
        <v>1089.1669999999999</v>
      </c>
      <c r="BH330" s="34">
        <f>+'Country (Q)'!BH143</f>
        <v>111.946</v>
      </c>
      <c r="BI330" s="34">
        <f>+'Country (Q)'!BI143</f>
        <v>-45.724000000000004</v>
      </c>
      <c r="BJ330" s="34">
        <f>+'Country (Q)'!BJ143</f>
        <v>110.786</v>
      </c>
      <c r="BK330" s="34">
        <f>+'Country (Q)'!BK143</f>
        <v>-144.29</v>
      </c>
      <c r="BL330" s="34">
        <f>+'Country (Q)'!BL143</f>
        <v>52.11099999999999</v>
      </c>
      <c r="BM330" s="34">
        <f>+'Country (Q)'!BM143</f>
        <v>-12.641999999999982</v>
      </c>
      <c r="BN330" s="34">
        <f>+'Country (Q)'!BN143</f>
        <v>156.66800000000001</v>
      </c>
      <c r="BO330" s="34">
        <f>+'Country (Q)'!BO143</f>
        <v>313.834</v>
      </c>
      <c r="BP330" s="34">
        <f>+'Country (Q)'!BP143</f>
        <v>508.26900000000001</v>
      </c>
      <c r="BQ330" s="34">
        <f>+'Country (Q)'!BQ143</f>
        <v>-463.39400000000001</v>
      </c>
      <c r="BR330" s="34">
        <f>+'Country (Q)'!BR143</f>
        <v>79.522000000000006</v>
      </c>
      <c r="BS330" s="34">
        <f>+'Country (Q)'!BS143</f>
        <v>581.95399999999995</v>
      </c>
      <c r="BT330" s="34">
        <f>+'Country (Q)'!BT143</f>
        <v>180.29900000000001</v>
      </c>
    </row>
    <row r="331" spans="1:72">
      <c r="A331" s="253" t="s">
        <v>58</v>
      </c>
      <c r="B331" s="33"/>
      <c r="C331" s="34"/>
      <c r="D331" s="34"/>
      <c r="E331" s="34"/>
      <c r="F331" s="34"/>
      <c r="G331" s="254"/>
      <c r="H331" s="254"/>
      <c r="I331" s="254"/>
      <c r="J331" s="254"/>
      <c r="K331" s="254"/>
      <c r="L331" s="254"/>
      <c r="M331" s="254"/>
      <c r="N331" s="254"/>
      <c r="O331" s="254"/>
      <c r="P331" s="254"/>
      <c r="Q331" s="254"/>
      <c r="R331" s="254"/>
      <c r="S331" s="254"/>
      <c r="T331" s="254"/>
      <c r="U331" s="254"/>
      <c r="V331" s="254"/>
      <c r="W331" s="254">
        <f t="shared" ref="W331" si="5612">+W330/S330-1</f>
        <v>10.045510708401977</v>
      </c>
      <c r="X331" s="254">
        <f t="shared" ref="X331" si="5613">+X330/T330-1</f>
        <v>-0.48855740397654579</v>
      </c>
      <c r="Y331" s="254">
        <f t="shared" ref="Y331" si="5614">+Y330/U330-1</f>
        <v>-0.26786209581275378</v>
      </c>
      <c r="Z331" s="254">
        <f t="shared" ref="Z331" si="5615">+Z330/V330-1</f>
        <v>19.302940877175132</v>
      </c>
      <c r="AA331" s="254">
        <f t="shared" ref="AA331" si="5616">+AA330/W330-1</f>
        <v>5.6988024435868923E-3</v>
      </c>
      <c r="AB331" s="254">
        <f t="shared" ref="AB331" si="5617">+AB330/X330-1</f>
        <v>0.41697538240917797</v>
      </c>
      <c r="AC331" s="254">
        <f t="shared" ref="AC331" si="5618">+AC330/Y330-1</f>
        <v>3.6462002685134554E-2</v>
      </c>
      <c r="AD331" s="254">
        <f t="shared" ref="AD331" si="5619">+AD330/Z330-1</f>
        <v>0.10263787045715378</v>
      </c>
      <c r="AE331" s="254">
        <f t="shared" ref="AE331" si="5620">+AE330/AA330-1</f>
        <v>-0.57352250537607841</v>
      </c>
      <c r="AF331" s="254">
        <f t="shared" ref="AF331" si="5621">+AF330/AB330-1</f>
        <v>-0.564111619473318</v>
      </c>
      <c r="AG331" s="254">
        <f t="shared" ref="AG331" si="5622">+AG330/AC330-1</f>
        <v>-0.13458036218129577</v>
      </c>
      <c r="AH331" s="254">
        <f t="shared" ref="AH331" si="5623">+AH330/AD330-1</f>
        <v>-0.68469737948589726</v>
      </c>
      <c r="AI331" s="254">
        <f t="shared" ref="AI331" si="5624">+AI330/AE330-1</f>
        <v>0.28100730265445706</v>
      </c>
      <c r="AJ331" s="254">
        <f t="shared" ref="AJ331" si="5625">+AJ330/AF330-1</f>
        <v>6.8819154725195064E-2</v>
      </c>
      <c r="AK331" s="254">
        <f t="shared" ref="AK331" si="5626">+AK330/AG330-1</f>
        <v>-0.40080914661707112</v>
      </c>
      <c r="AL331" s="254">
        <f t="shared" ref="AL331" si="5627">+AL330/AH330-1</f>
        <v>-0.24293231456786479</v>
      </c>
      <c r="AM331" s="254">
        <f t="shared" ref="AM331" si="5628">+AM330/AI330-1</f>
        <v>1.5654677072729331</v>
      </c>
      <c r="AN331" s="254">
        <f t="shared" ref="AN331" si="5629">+AN330/AJ330-1</f>
        <v>-1.3363428597289164</v>
      </c>
      <c r="AO331" s="254">
        <f t="shared" ref="AO331" si="5630">+AO330/AK330-1</f>
        <v>2.3811414085203753</v>
      </c>
      <c r="AP331" s="254">
        <f t="shared" ref="AP331" si="5631">+AP330/AL330-1</f>
        <v>-0.74336367444871709</v>
      </c>
      <c r="AQ331" s="254">
        <f t="shared" ref="AQ331" si="5632">+AQ330/AM330-1</f>
        <v>-0.19446416210711026</v>
      </c>
      <c r="AR331" s="254">
        <f t="shared" ref="AR331" si="5633">+AR330/AN330-1</f>
        <v>-5.1900901506996764</v>
      </c>
      <c r="AS331" s="254">
        <f t="shared" ref="AS331" si="5634">+AS330/AO330-1</f>
        <v>-0.80498946660034543</v>
      </c>
      <c r="AT331" s="254">
        <f t="shared" ref="AT331" si="5635">+AT330/AP330-1</f>
        <v>19.847592194108348</v>
      </c>
      <c r="AU331" s="44"/>
      <c r="AV331" s="34"/>
      <c r="AW331" s="34"/>
      <c r="AX331" s="34"/>
      <c r="AY331" s="34"/>
      <c r="AZ331" s="254">
        <f t="shared" ref="AZ331" si="5636">+AZ330/AV330-1</f>
        <v>-0.85220518209582607</v>
      </c>
      <c r="BA331" s="254">
        <f t="shared" ref="BA331" si="5637">+BA330/AW330-1</f>
        <v>1.8494336199352936</v>
      </c>
      <c r="BB331" s="254">
        <f t="shared" ref="BB331" si="5638">+BB330/AX330-1</f>
        <v>-5.1265215026538424</v>
      </c>
      <c r="BC331" s="254">
        <f t="shared" ref="BC331" si="5639">+BC330/AY330-1</f>
        <v>-2.7368229980460055</v>
      </c>
      <c r="BD331" s="254">
        <f t="shared" ref="BD331" si="5640">+BD330/AZ330-1</f>
        <v>-3.7356960337740253</v>
      </c>
      <c r="BE331" s="254">
        <f t="shared" ref="BE331" si="5641">+BE330/BA330-1</f>
        <v>-1.5296674874765448</v>
      </c>
      <c r="BF331" s="254">
        <f t="shared" ref="BF331" si="5642">+BF330/BB330-1</f>
        <v>1.5798965557989653</v>
      </c>
      <c r="BG331" s="254">
        <f t="shared" ref="BG331" si="5643">+BG330/BC330-1</f>
        <v>1.231977343473031</v>
      </c>
      <c r="BH331" s="254">
        <f t="shared" ref="BH331" si="5644">+BH330/BD330-1</f>
        <v>0.51540502490794893</v>
      </c>
      <c r="BI331" s="254">
        <f t="shared" ref="BI331" si="5645">+BI330/BE330-1</f>
        <v>-1.2432166470741555</v>
      </c>
      <c r="BJ331" s="254">
        <f t="shared" ref="BJ331" si="5646">+BJ330/BF330-1</f>
        <v>-0.80482846341128256</v>
      </c>
      <c r="BK331" s="254">
        <f t="shared" ref="BK331:BT331" si="5647">+BK330/BG330-1</f>
        <v>-1.1324773886832782</v>
      </c>
      <c r="BL331" s="254">
        <f t="shared" si="5647"/>
        <v>-0.53449877619566588</v>
      </c>
      <c r="BM331" s="254">
        <f t="shared" si="5647"/>
        <v>-0.72351500306184979</v>
      </c>
      <c r="BN331" s="254">
        <f t="shared" si="5647"/>
        <v>0.41414980232159304</v>
      </c>
      <c r="BO331" s="254">
        <f t="shared" si="5647"/>
        <v>-3.1750225240834431</v>
      </c>
      <c r="BP331" s="254">
        <f t="shared" si="5647"/>
        <v>8.753583696340506</v>
      </c>
      <c r="BQ331" s="254">
        <f t="shared" si="5647"/>
        <v>35.655117861097978</v>
      </c>
      <c r="BR331" s="254">
        <f t="shared" si="5647"/>
        <v>-0.49241708581203558</v>
      </c>
      <c r="BS331" s="254">
        <f t="shared" si="5647"/>
        <v>0.85433700618798447</v>
      </c>
      <c r="BT331" s="254">
        <f t="shared" si="5647"/>
        <v>-0.64526854874092265</v>
      </c>
    </row>
    <row r="332" spans="1:72">
      <c r="A332" s="244" t="s">
        <v>368</v>
      </c>
      <c r="B332" s="268"/>
      <c r="C332" s="247"/>
      <c r="D332" s="247"/>
      <c r="E332" s="247"/>
      <c r="F332" s="247"/>
      <c r="G332" s="247"/>
      <c r="H332" s="247"/>
      <c r="I332" s="247"/>
      <c r="J332" s="247"/>
      <c r="K332" s="247"/>
      <c r="L332" s="247"/>
      <c r="M332" s="247"/>
      <c r="N332" s="247"/>
      <c r="O332" s="247"/>
      <c r="P332" s="247"/>
      <c r="Q332" s="247"/>
      <c r="R332" s="247"/>
      <c r="S332" s="247">
        <f t="shared" ref="S332:AT332" si="5648">+S330/S314</f>
        <v>-9.3640927410283264E-2</v>
      </c>
      <c r="T332" s="247">
        <f t="shared" si="5648"/>
        <v>-1.4561975380062637</v>
      </c>
      <c r="U332" s="247">
        <f t="shared" si="5648"/>
        <v>-1.9375748375965229</v>
      </c>
      <c r="V332" s="247">
        <f t="shared" si="5648"/>
        <v>-2.3682200152788387E-2</v>
      </c>
      <c r="W332" s="247">
        <f t="shared" si="5648"/>
        <v>-1.3260839108972087</v>
      </c>
      <c r="X332" s="247">
        <f t="shared" si="5648"/>
        <v>-0.99188786736107493</v>
      </c>
      <c r="Y332" s="247">
        <f t="shared" si="5648"/>
        <v>-1.3689200254753895</v>
      </c>
      <c r="Z332" s="247">
        <f t="shared" si="5648"/>
        <v>-1.0285653895327256</v>
      </c>
      <c r="AA332" s="247">
        <f t="shared" si="5648"/>
        <v>-1.8913978494623656</v>
      </c>
      <c r="AB332" s="247">
        <f t="shared" si="5648"/>
        <v>-2.4604889436482718</v>
      </c>
      <c r="AC332" s="247">
        <f t="shared" si="5648"/>
        <v>-3.0674692159408323</v>
      </c>
      <c r="AD332" s="247">
        <f t="shared" si="5648"/>
        <v>-3.2115589553437154</v>
      </c>
      <c r="AE332" s="247">
        <f t="shared" si="5648"/>
        <v>-1.1689701897018969</v>
      </c>
      <c r="AF332" s="247">
        <f t="shared" si="5648"/>
        <v>-1.119284805500663</v>
      </c>
      <c r="AG332" s="247">
        <f t="shared" si="5648"/>
        <v>-3.931969816158261</v>
      </c>
      <c r="AH332" s="247">
        <f t="shared" si="5648"/>
        <v>-1.2011463401963673</v>
      </c>
      <c r="AI332" s="247">
        <f t="shared" si="5648"/>
        <v>-2.6758474576271185</v>
      </c>
      <c r="AJ332" s="247">
        <f t="shared" si="5648"/>
        <v>-1.3437628278221208</v>
      </c>
      <c r="AK332" s="247">
        <f t="shared" si="5648"/>
        <v>-2.0698525647588801</v>
      </c>
      <c r="AL332" s="247">
        <f t="shared" si="5648"/>
        <v>-0.91138493578618684</v>
      </c>
      <c r="AM332" s="247">
        <f t="shared" si="5648"/>
        <v>-8.8981169085916054</v>
      </c>
      <c r="AN332" s="247">
        <f t="shared" si="5648"/>
        <v>0.76427487981078246</v>
      </c>
      <c r="AO332" s="247">
        <f t="shared" si="5648"/>
        <v>-9.2617458758172138</v>
      </c>
      <c r="AP332" s="247">
        <f t="shared" si="5648"/>
        <v>-0.32638283444735283</v>
      </c>
      <c r="AQ332" s="247">
        <f t="shared" si="5648"/>
        <v>-8.3860100059668614</v>
      </c>
      <c r="AR332" s="247">
        <f t="shared" si="5648"/>
        <v>-48.056712962962926</v>
      </c>
      <c r="AS332" s="247">
        <f t="shared" si="5648"/>
        <v>-31.198946752486819</v>
      </c>
      <c r="AT332" s="247">
        <f t="shared" si="5648"/>
        <v>-11.76561976549414</v>
      </c>
      <c r="AU332" s="44"/>
      <c r="AV332" s="247">
        <f t="shared" ref="AV332:BK332" si="5649">+AV330/AV314</f>
        <v>-8.3860100059668614</v>
      </c>
      <c r="AW332" s="247">
        <f t="shared" si="5649"/>
        <v>-48.056712962962926</v>
      </c>
      <c r="AX332" s="247">
        <f t="shared" si="5649"/>
        <v>-31.198946752486819</v>
      </c>
      <c r="AY332" s="247">
        <f t="shared" si="5649"/>
        <v>-11.76561976549414</v>
      </c>
      <c r="AZ332" s="247">
        <f t="shared" si="5649"/>
        <v>-1.4308499364137346</v>
      </c>
      <c r="BA332" s="247">
        <f t="shared" si="5649"/>
        <v>-26.821884682233819</v>
      </c>
      <c r="BB332" s="247">
        <f t="shared" si="5649"/>
        <v>0.10856877242707873</v>
      </c>
      <c r="BC332" s="247">
        <f t="shared" si="5649"/>
        <v>0.1970743933289609</v>
      </c>
      <c r="BD332" s="247">
        <f t="shared" si="5649"/>
        <v>3.2822080437912099E-2</v>
      </c>
      <c r="BE332" s="247">
        <f t="shared" si="5649"/>
        <v>7.8428026952972463E-2</v>
      </c>
      <c r="BF332" s="247">
        <f t="shared" si="5649"/>
        <v>0.13312373151893148</v>
      </c>
      <c r="BG332" s="247">
        <f t="shared" si="5649"/>
        <v>0.33071182928776988</v>
      </c>
      <c r="BH332" s="247">
        <f t="shared" si="5649"/>
        <v>5.4694248470753777E-2</v>
      </c>
      <c r="BI332" s="247">
        <f t="shared" si="5649"/>
        <v>-2.2843257107543261E-2</v>
      </c>
      <c r="BJ332" s="247">
        <f t="shared" si="5649"/>
        <v>4.3118801861971257E-2</v>
      </c>
      <c r="BK332" s="247">
        <f t="shared" si="5649"/>
        <v>-6.0138674473427113E-2</v>
      </c>
      <c r="BL332" s="247">
        <f t="shared" ref="BL332:BM332" si="5650">+BL330/BL314</f>
        <v>2.9782002894131035E-2</v>
      </c>
      <c r="BM332" s="247">
        <f t="shared" si="5650"/>
        <v>-4.8002187095377794E-3</v>
      </c>
      <c r="BN332" s="247">
        <f t="shared" ref="BN332:BP332" si="5651">+BN330/BN314</f>
        <v>7.7667727400494865E-2</v>
      </c>
      <c r="BO332" s="247">
        <f t="shared" si="5651"/>
        <v>0.12457620693446722</v>
      </c>
      <c r="BP332" s="247">
        <f t="shared" si="5651"/>
        <v>0.24636608461976944</v>
      </c>
      <c r="BQ332" s="247">
        <f t="shared" ref="BQ332:BR332" si="5652">+BQ330/BQ314</f>
        <v>-0.31578330470076182</v>
      </c>
      <c r="BR332" s="247">
        <f t="shared" si="5652"/>
        <v>3.8402678075143151E-2</v>
      </c>
      <c r="BS332" s="247">
        <f t="shared" ref="BS332:BT332" si="5653">+BS330/BS314</f>
        <v>0.21640035296125643</v>
      </c>
      <c r="BT332" s="247">
        <f t="shared" si="5653"/>
        <v>0.1022104912876836</v>
      </c>
    </row>
    <row r="333" spans="1:72">
      <c r="A333" s="244" t="s">
        <v>372</v>
      </c>
      <c r="B333" s="34"/>
      <c r="C333" s="247"/>
      <c r="D333" s="247"/>
      <c r="E333" s="247"/>
      <c r="F333" s="247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>
        <f t="shared" ref="W333" si="5654">+(W332-S332)*10000</f>
        <v>-12324.429834869256</v>
      </c>
      <c r="X333" s="248">
        <f t="shared" ref="X333" si="5655">+(X332-T332)*10000</f>
        <v>4643.0967064518882</v>
      </c>
      <c r="Y333" s="248">
        <f t="shared" ref="Y333" si="5656">+(Y332-U332)*10000</f>
        <v>5686.5481212113345</v>
      </c>
      <c r="Z333" s="248">
        <f t="shared" ref="Z333" si="5657">+(Z332-V332)*10000</f>
        <v>-10048.831893799372</v>
      </c>
      <c r="AA333" s="248">
        <f t="shared" ref="AA333" si="5658">+(AA332-W332)*10000</f>
        <v>-5653.1393856515688</v>
      </c>
      <c r="AB333" s="248">
        <f t="shared" ref="AB333" si="5659">+(AB332-X332)*10000</f>
        <v>-14686.010762871969</v>
      </c>
      <c r="AC333" s="248">
        <f t="shared" ref="AC333" si="5660">+(AC332-Y332)*10000</f>
        <v>-16985.491904654427</v>
      </c>
      <c r="AD333" s="248">
        <f t="shared" ref="AD333" si="5661">+(AD332-Z332)*10000</f>
        <v>-21829.935658109898</v>
      </c>
      <c r="AE333" s="248">
        <f t="shared" ref="AE333" si="5662">+(AE332-AA332)*10000</f>
        <v>7224.2765976046867</v>
      </c>
      <c r="AF333" s="248">
        <f t="shared" ref="AF333" si="5663">+(AF332-AB332)*10000</f>
        <v>13412.041381476087</v>
      </c>
      <c r="AG333" s="248">
        <f t="shared" ref="AG333" si="5664">+(AG332-AC332)*10000</f>
        <v>-8645.0060021742866</v>
      </c>
      <c r="AH333" s="248">
        <f t="shared" ref="AH333" si="5665">+(AH332-AD332)*10000</f>
        <v>20104.12615147348</v>
      </c>
      <c r="AI333" s="248">
        <f t="shared" ref="AI333" si="5666">+(AI332-AE332)*10000</f>
        <v>-15068.772679252215</v>
      </c>
      <c r="AJ333" s="248">
        <f t="shared" ref="AJ333" si="5667">+(AJ332-AF332)*10000</f>
        <v>-2244.7802232145773</v>
      </c>
      <c r="AK333" s="248">
        <f t="shared" ref="AK333" si="5668">+(AK332-AG332)*10000</f>
        <v>18621.17251399381</v>
      </c>
      <c r="AL333" s="248">
        <f t="shared" ref="AL333" si="5669">+(AL332-AH332)*10000</f>
        <v>2897.6140441018051</v>
      </c>
      <c r="AM333" s="248">
        <f t="shared" ref="AM333" si="5670">+(AM332-AI332)*10000</f>
        <v>-62222.694509644869</v>
      </c>
      <c r="AN333" s="248">
        <f t="shared" ref="AN333" si="5671">+(AN332-AJ332)*10000</f>
        <v>21080.377076329034</v>
      </c>
      <c r="AO333" s="248">
        <f t="shared" ref="AO333" si="5672">+(AO332-AK332)*10000</f>
        <v>-71918.933110583326</v>
      </c>
      <c r="AP333" s="248">
        <f t="shared" ref="AP333" si="5673">+(AP332-AL332)*10000</f>
        <v>5850.0210133883402</v>
      </c>
      <c r="AQ333" s="248">
        <f t="shared" ref="AQ333" si="5674">+(AQ332-AM332)*10000</f>
        <v>5121.06902624744</v>
      </c>
      <c r="AR333" s="248">
        <f t="shared" ref="AR333" si="5675">+(AR332-AN332)*10000</f>
        <v>-488209.8784277371</v>
      </c>
      <c r="AS333" s="248">
        <f t="shared" ref="AS333" si="5676">+(AS332-AO332)*10000</f>
        <v>-219372.00876669606</v>
      </c>
      <c r="AT333" s="248">
        <f t="shared" ref="AT333" si="5677">+(AT332-AP332)*10000</f>
        <v>-114392.36931046787</v>
      </c>
      <c r="AU333" s="44"/>
      <c r="AV333" s="247"/>
      <c r="AW333" s="247"/>
      <c r="AX333" s="247"/>
      <c r="AY333" s="247"/>
      <c r="AZ333" s="248">
        <f t="shared" ref="AZ333" si="5678">+(AZ332-AV332)*10000</f>
        <v>69551.600695531277</v>
      </c>
      <c r="BA333" s="248">
        <f t="shared" ref="BA333" si="5679">+(BA332-AW332)*10000</f>
        <v>212348.28280729108</v>
      </c>
      <c r="BB333" s="248">
        <f t="shared" ref="BB333" si="5680">+(BB332-AX332)*10000</f>
        <v>313075.15524913894</v>
      </c>
      <c r="BC333" s="248">
        <f t="shared" ref="BC333" si="5681">+(BC332-AY332)*10000</f>
        <v>119626.94158823101</v>
      </c>
      <c r="BD333" s="248">
        <f t="shared" ref="BD333" si="5682">+(BD332-AZ332)*10000</f>
        <v>14636.720168516465</v>
      </c>
      <c r="BE333" s="248">
        <f t="shared" ref="BE333" si="5683">+(BE332-BA332)*10000</f>
        <v>269003.12709186791</v>
      </c>
      <c r="BF333" s="248">
        <f t="shared" ref="BF333" si="5684">+(BF332-BB332)*10000</f>
        <v>245.54959091852749</v>
      </c>
      <c r="BG333" s="248">
        <f t="shared" ref="BG333" si="5685">+(BG332-BC332)*10000</f>
        <v>1336.3743595880896</v>
      </c>
      <c r="BH333" s="248">
        <f t="shared" ref="BH333" si="5686">+(BH332-BD332)*10000</f>
        <v>218.7216803284168</v>
      </c>
      <c r="BI333" s="248">
        <f t="shared" ref="BI333" si="5687">+(BI332-BE332)*10000</f>
        <v>-1012.7128406051572</v>
      </c>
      <c r="BJ333" s="248">
        <f t="shared" ref="BJ333" si="5688">+(BJ332-BF332)*10000</f>
        <v>-900.04929656960223</v>
      </c>
      <c r="BK333" s="248">
        <f t="shared" ref="BK333:BT333" si="5689">+(BK332-BG332)*10000</f>
        <v>-3908.5050376119702</v>
      </c>
      <c r="BL333" s="248">
        <f t="shared" si="5689"/>
        <v>-249.12245576622743</v>
      </c>
      <c r="BM333" s="248">
        <f t="shared" si="5689"/>
        <v>180.43038398005481</v>
      </c>
      <c r="BN333" s="248">
        <f t="shared" si="5689"/>
        <v>345.48925538523611</v>
      </c>
      <c r="BO333" s="248">
        <f t="shared" si="5689"/>
        <v>1847.1488140789434</v>
      </c>
      <c r="BP333" s="248">
        <f t="shared" si="5689"/>
        <v>2165.8408172563841</v>
      </c>
      <c r="BQ333" s="248">
        <f t="shared" si="5689"/>
        <v>-3109.8308599122406</v>
      </c>
      <c r="BR333" s="248">
        <f t="shared" si="5689"/>
        <v>-392.65049325351714</v>
      </c>
      <c r="BS333" s="248">
        <f t="shared" si="5689"/>
        <v>918.24146026789208</v>
      </c>
      <c r="BT333" s="248">
        <f t="shared" si="5689"/>
        <v>-1441.5559333208582</v>
      </c>
    </row>
    <row r="334" spans="1:72">
      <c r="A334" s="249" t="s">
        <v>263</v>
      </c>
      <c r="B334" s="33"/>
      <c r="C334" s="255"/>
      <c r="D334" s="255"/>
      <c r="E334" s="255"/>
      <c r="F334" s="255"/>
      <c r="G334" s="255"/>
      <c r="H334" s="255"/>
      <c r="I334" s="255"/>
      <c r="J334" s="255"/>
      <c r="K334" s="255"/>
      <c r="L334" s="255"/>
      <c r="M334" s="255"/>
      <c r="N334" s="255"/>
      <c r="O334" s="255"/>
      <c r="P334" s="255"/>
      <c r="Q334" s="255"/>
      <c r="R334" s="255"/>
      <c r="S334" s="34">
        <f>+'Country (Q)'!S144</f>
        <v>0</v>
      </c>
      <c r="T334" s="34">
        <f>+'Country (Q)'!T144</f>
        <v>0</v>
      </c>
      <c r="U334" s="34">
        <f>+'Country (Q)'!U144</f>
        <v>0</v>
      </c>
      <c r="V334" s="34">
        <f>+'Country (Q)'!V144</f>
        <v>0</v>
      </c>
      <c r="W334" s="34">
        <f>+'Country (Q)'!W144</f>
        <v>0</v>
      </c>
      <c r="X334" s="34">
        <f>+'Country (Q)'!X144</f>
        <v>0</v>
      </c>
      <c r="Y334" s="34">
        <f>+'Country (Q)'!Y144</f>
        <v>0</v>
      </c>
      <c r="Z334" s="34">
        <f>+'Country (Q)'!Z144</f>
        <v>0</v>
      </c>
      <c r="AA334" s="34">
        <f>+'Country (Q)'!AA144</f>
        <v>0</v>
      </c>
      <c r="AB334" s="34">
        <f>+'Country (Q)'!AB144</f>
        <v>0</v>
      </c>
      <c r="AC334" s="34">
        <f>+'Country (Q)'!AC144</f>
        <v>0</v>
      </c>
      <c r="AD334" s="34">
        <f>+'Country (Q)'!AD144</f>
        <v>78.989000000000004</v>
      </c>
      <c r="AE334" s="34">
        <f>+'Country (Q)'!AE144</f>
        <v>34.484000000000002</v>
      </c>
      <c r="AF334" s="34">
        <f>+'Country (Q)'!AF144</f>
        <v>0</v>
      </c>
      <c r="AG334" s="34">
        <f>+'Country (Q)'!AG144</f>
        <v>29.916999999999994</v>
      </c>
      <c r="AH334" s="34">
        <f>+'Country (Q)'!AH144</f>
        <v>20.411000000000001</v>
      </c>
      <c r="AI334" s="34">
        <f>+'Country (Q)'!AI144</f>
        <v>15.813000000000001</v>
      </c>
      <c r="AJ334" s="34">
        <f>+'Country (Q)'!AJ144</f>
        <v>16.415999999999997</v>
      </c>
      <c r="AK334" s="34">
        <f>+'Country (Q)'!AK144</f>
        <v>17.991</v>
      </c>
      <c r="AL334" s="34">
        <f>+'Country (Q)'!AL144</f>
        <v>13.362000000000002</v>
      </c>
      <c r="AM334" s="34">
        <f>+'Country (Q)'!AM144</f>
        <v>14.869</v>
      </c>
      <c r="AN334" s="34">
        <f>+'Country (Q)'!AN144</f>
        <v>69.91</v>
      </c>
      <c r="AO334" s="34">
        <f>+'Country (Q)'!AO144</f>
        <v>-58.381</v>
      </c>
      <c r="AP334" s="34">
        <f>+'Country (Q)'!AP144</f>
        <v>156.44400000000002</v>
      </c>
      <c r="AQ334" s="34">
        <f>+'Country (Q)'!AQ144</f>
        <v>8.93</v>
      </c>
      <c r="AR334" s="34">
        <f>+'Country (Q)'!AR144</f>
        <v>8.1640000000000015</v>
      </c>
      <c r="AS334" s="34">
        <f>+'Country (Q)'!AS144</f>
        <v>7.5779999999999994</v>
      </c>
      <c r="AT334" s="34">
        <f>+'Country (Q)'!AT144</f>
        <v>8.1609999999999978</v>
      </c>
      <c r="AU334" s="44"/>
      <c r="AV334" s="34">
        <f>+'Country (Q)'!AV144</f>
        <v>8.93</v>
      </c>
      <c r="AW334" s="34">
        <f>+'Country (Q)'!AW144</f>
        <v>8.1640000000000015</v>
      </c>
      <c r="AX334" s="34">
        <f>+'Country (Q)'!AX144</f>
        <v>7.5779999999999994</v>
      </c>
      <c r="AY334" s="34">
        <f>+'Country (Q)'!AY144</f>
        <v>8.1609999999999978</v>
      </c>
      <c r="AZ334" s="34">
        <f>+'Country (Q)'!AZ144</f>
        <v>7.5739999999999998</v>
      </c>
      <c r="BA334" s="34">
        <f>+'Country (Q)'!BA144</f>
        <v>6.9039999999999999</v>
      </c>
      <c r="BB334" s="34">
        <f>+'Country (Q)'!BB144</f>
        <v>24.735999999999997</v>
      </c>
      <c r="BC334" s="34">
        <f>+'Country (Q)'!BC144</f>
        <v>23.566000000000003</v>
      </c>
      <c r="BD334" s="34">
        <f>+'Country (Q)'!BD144</f>
        <v>27.103000000000002</v>
      </c>
      <c r="BE334" s="34">
        <f>+'Country (Q)'!BE144</f>
        <v>-13.637</v>
      </c>
      <c r="BF334" s="34">
        <f>+'Country (Q)'!BF144</f>
        <v>11.395999999999958</v>
      </c>
      <c r="BG334" s="34">
        <f>+'Country (Q)'!BG144</f>
        <v>271.99299999999999</v>
      </c>
      <c r="BH334" s="34">
        <f>+'Country (Q)'!BH144</f>
        <v>60.053999999999995</v>
      </c>
      <c r="BI334" s="34">
        <f>+'Country (Q)'!BI144</f>
        <v>39.174999999999997</v>
      </c>
      <c r="BJ334" s="34">
        <f>+'Country (Q)'!BJ144</f>
        <v>62.948</v>
      </c>
      <c r="BK334" s="34">
        <f>+'Country (Q)'!BK144</f>
        <v>100.006</v>
      </c>
      <c r="BL334" s="34">
        <f>+'Country (Q)'!BL144</f>
        <v>79.337999999999994</v>
      </c>
      <c r="BM334" s="34">
        <f>+'Country (Q)'!BM144</f>
        <v>108.81200000000001</v>
      </c>
      <c r="BN334" s="34">
        <f>+'Country (Q)'!BN144</f>
        <v>132.72900000000001</v>
      </c>
      <c r="BO334" s="34">
        <f>+'Country (Q)'!BO144</f>
        <v>133.678</v>
      </c>
      <c r="BP334" s="34">
        <f>+'Country (Q)'!BP144</f>
        <v>547.428</v>
      </c>
      <c r="BQ334" s="34">
        <f>+'Country (Q)'!BQ144</f>
        <v>-298.74200000000002</v>
      </c>
      <c r="BR334" s="34">
        <f>+'Country (Q)'!BR144</f>
        <v>191.89400000000001</v>
      </c>
      <c r="BS334" s="34">
        <f>+'Country (Q)'!BS144</f>
        <v>140.65499999999997</v>
      </c>
      <c r="BT334" s="34">
        <f>+'Country (Q)'!BT144</f>
        <v>141.80000000000001</v>
      </c>
    </row>
    <row r="335" spans="1:72">
      <c r="A335" s="244" t="s">
        <v>369</v>
      </c>
      <c r="B335" s="43"/>
      <c r="C335" s="247"/>
      <c r="D335" s="247"/>
      <c r="E335" s="247"/>
      <c r="F335" s="247"/>
      <c r="G335" s="247"/>
      <c r="H335" s="247"/>
      <c r="I335" s="247"/>
      <c r="J335" s="247"/>
      <c r="K335" s="247"/>
      <c r="L335" s="247"/>
      <c r="M335" s="247"/>
      <c r="N335" s="247"/>
      <c r="O335" s="247"/>
      <c r="P335" s="247"/>
      <c r="Q335" s="247"/>
      <c r="R335" s="247"/>
      <c r="S335" s="247">
        <f t="shared" ref="S335:AT335" si="5690">+S334/S314</f>
        <v>0</v>
      </c>
      <c r="T335" s="247">
        <f t="shared" si="5690"/>
        <v>0</v>
      </c>
      <c r="U335" s="247">
        <f t="shared" si="5690"/>
        <v>0</v>
      </c>
      <c r="V335" s="247">
        <f t="shared" si="5690"/>
        <v>0</v>
      </c>
      <c r="W335" s="247">
        <f t="shared" si="5690"/>
        <v>0</v>
      </c>
      <c r="X335" s="247">
        <f t="shared" si="5690"/>
        <v>0</v>
      </c>
      <c r="Y335" s="247">
        <f t="shared" si="5690"/>
        <v>0</v>
      </c>
      <c r="Z335" s="247">
        <f t="shared" si="5690"/>
        <v>0</v>
      </c>
      <c r="AA335" s="247">
        <f t="shared" si="5690"/>
        <v>0</v>
      </c>
      <c r="AB335" s="247">
        <f t="shared" si="5690"/>
        <v>0</v>
      </c>
      <c r="AC335" s="247">
        <f t="shared" si="5690"/>
        <v>0</v>
      </c>
      <c r="AD335" s="247">
        <f t="shared" si="5690"/>
        <v>1.1531072539087015</v>
      </c>
      <c r="AE335" s="247">
        <f t="shared" si="5690"/>
        <v>0.58407859078590785</v>
      </c>
      <c r="AF335" s="247">
        <f t="shared" si="5690"/>
        <v>0</v>
      </c>
      <c r="AG335" s="247">
        <f t="shared" si="5690"/>
        <v>0.87163126766308274</v>
      </c>
      <c r="AH335" s="247">
        <f t="shared" si="5690"/>
        <v>0.35344334966839258</v>
      </c>
      <c r="AI335" s="247">
        <f t="shared" si="5690"/>
        <v>0.47860169491525428</v>
      </c>
      <c r="AJ335" s="247">
        <f t="shared" si="5690"/>
        <v>0.24957810718358031</v>
      </c>
      <c r="AK335" s="247">
        <f t="shared" si="5690"/>
        <v>0.46050476092966097</v>
      </c>
      <c r="AL335" s="247">
        <f t="shared" si="5690"/>
        <v>0.23189864630336701</v>
      </c>
      <c r="AM335" s="247">
        <f t="shared" si="5690"/>
        <v>0.58332679482149863</v>
      </c>
      <c r="AN335" s="247">
        <f t="shared" si="5690"/>
        <v>1.7973108465948526</v>
      </c>
      <c r="AO335" s="247">
        <f t="shared" si="5690"/>
        <v>-1.977609159581315</v>
      </c>
      <c r="AP335" s="247">
        <f t="shared" si="5690"/>
        <v>3.7887242080790484</v>
      </c>
      <c r="AQ335" s="247">
        <f t="shared" si="5690"/>
        <v>0.40987744985541835</v>
      </c>
      <c r="AR335" s="247">
        <f t="shared" si="5690"/>
        <v>3.1496913580246892</v>
      </c>
      <c r="AS335" s="247">
        <f t="shared" si="5690"/>
        <v>4.4341720304271508</v>
      </c>
      <c r="AT335" s="247">
        <f t="shared" si="5690"/>
        <v>0.34175041876046891</v>
      </c>
      <c r="AU335" s="44"/>
      <c r="AV335" s="247">
        <f t="shared" ref="AV335:BK335" si="5691">+AV334/AV314</f>
        <v>0.40987744985541835</v>
      </c>
      <c r="AW335" s="247">
        <f t="shared" si="5691"/>
        <v>3.1496913580246892</v>
      </c>
      <c r="AX335" s="247">
        <f t="shared" si="5691"/>
        <v>4.4341720304271508</v>
      </c>
      <c r="AY335" s="247">
        <f t="shared" si="5691"/>
        <v>0.34175041876046891</v>
      </c>
      <c r="AZ335" s="247">
        <f t="shared" si="5691"/>
        <v>0.4013353115727003</v>
      </c>
      <c r="BA335" s="247">
        <f t="shared" si="5691"/>
        <v>0.5217259880601528</v>
      </c>
      <c r="BB335" s="247">
        <f t="shared" si="5691"/>
        <v>1.2205857390425586E-2</v>
      </c>
      <c r="BC335" s="247">
        <f t="shared" si="5691"/>
        <v>9.5172478409909639E-3</v>
      </c>
      <c r="BD335" s="247">
        <f t="shared" si="5691"/>
        <v>1.204213837595749E-2</v>
      </c>
      <c r="BE335" s="247">
        <f t="shared" si="5691"/>
        <v>-5.6890429291833683E-3</v>
      </c>
      <c r="BF335" s="247">
        <f t="shared" si="5691"/>
        <v>2.6726342051211476E-3</v>
      </c>
      <c r="BG335" s="247">
        <f t="shared" si="5691"/>
        <v>8.2587245650546148E-2</v>
      </c>
      <c r="BH335" s="247">
        <f t="shared" si="5691"/>
        <v>2.9341007250483688E-2</v>
      </c>
      <c r="BI335" s="247">
        <f t="shared" si="5691"/>
        <v>1.9571441632140828E-2</v>
      </c>
      <c r="BJ335" s="247">
        <f t="shared" si="5691"/>
        <v>2.4499867669266574E-2</v>
      </c>
      <c r="BK335" s="247">
        <f t="shared" si="5691"/>
        <v>4.1681532187882404E-2</v>
      </c>
      <c r="BL335" s="247">
        <f t="shared" ref="BL335:BM335" si="5692">+BL334/BL314</f>
        <v>4.5342529324222683E-2</v>
      </c>
      <c r="BM335" s="247">
        <f t="shared" si="5692"/>
        <v>4.131635803055099E-2</v>
      </c>
      <c r="BN335" s="247">
        <f t="shared" ref="BN335:BP335" si="5693">+BN334/BN314</f>
        <v>6.5800034404857932E-2</v>
      </c>
      <c r="BO335" s="247">
        <f t="shared" si="5693"/>
        <v>5.3063397179992318E-2</v>
      </c>
      <c r="BP335" s="247">
        <f t="shared" si="5693"/>
        <v>0.26534707599958124</v>
      </c>
      <c r="BQ335" s="247">
        <f t="shared" ref="BQ335:BR335" si="5694">+BQ334/BQ314</f>
        <v>-0.20357996869384365</v>
      </c>
      <c r="BR335" s="247">
        <f t="shared" si="5694"/>
        <v>9.2669242556167097E-2</v>
      </c>
      <c r="BS335" s="247">
        <f t="shared" ref="BS335:BT335" si="5695">+BS334/BS314</f>
        <v>5.230274496913076E-2</v>
      </c>
      <c r="BT335" s="247">
        <f t="shared" si="5695"/>
        <v>8.0385624238589984E-2</v>
      </c>
    </row>
    <row r="337" spans="1:72">
      <c r="A337" s="277" t="s">
        <v>267</v>
      </c>
      <c r="B337" s="196"/>
      <c r="C337" s="278">
        <v>-639.80200000000332</v>
      </c>
      <c r="D337" s="278">
        <v>-1110.8389999999963</v>
      </c>
      <c r="E337" s="278">
        <v>-1051.9409999999989</v>
      </c>
      <c r="F337" s="278">
        <v>-1434.9209999999948</v>
      </c>
      <c r="G337" s="278">
        <v>-546.37299999999232</v>
      </c>
      <c r="H337" s="278">
        <v>-866.83600000000297</v>
      </c>
      <c r="I337" s="278">
        <v>-924.17099999998754</v>
      </c>
      <c r="J337" s="278">
        <v>-746.96800000000076</v>
      </c>
      <c r="K337" s="278">
        <v>-1096.2969999999987</v>
      </c>
      <c r="L337" s="278">
        <v>-1651.2170000000042</v>
      </c>
      <c r="M337" s="278">
        <v>-1243.4489999999932</v>
      </c>
      <c r="N337" s="278">
        <v>-889.77899999999499</v>
      </c>
      <c r="O337" s="278">
        <v>-1422.6870000000054</v>
      </c>
      <c r="P337" s="278">
        <v>-960.99799999999959</v>
      </c>
      <c r="Q337" s="278">
        <v>-1412.5980000000054</v>
      </c>
      <c r="R337" s="278">
        <v>-403.79900000002817</v>
      </c>
      <c r="S337" s="278">
        <v>-310.0650000000096</v>
      </c>
      <c r="T337" s="278">
        <v>-400.29399999999441</v>
      </c>
      <c r="U337" s="278">
        <v>-202.84400000002643</v>
      </c>
      <c r="V337" s="278">
        <v>-218.07299999998941</v>
      </c>
      <c r="W337" s="278">
        <v>-26.393000000003667</v>
      </c>
      <c r="X337" s="278">
        <v>-55.839000000007218</v>
      </c>
      <c r="Y337" s="278">
        <v>-91.961999999992258</v>
      </c>
      <c r="Z337" s="278">
        <v>-73.10300000001007</v>
      </c>
      <c r="AA337" s="278">
        <v>-70.257000000005064</v>
      </c>
      <c r="AB337" s="278">
        <v>-66.497999999999593</v>
      </c>
      <c r="AC337" s="278">
        <v>-39.248999999981606</v>
      </c>
      <c r="AD337" s="278">
        <v>-40.493999999984226</v>
      </c>
      <c r="AE337" s="278">
        <v>-86.002999999996973</v>
      </c>
      <c r="AF337" s="278">
        <v>-81.494000000006054</v>
      </c>
      <c r="AG337" s="278">
        <v>-44.630000000004657</v>
      </c>
      <c r="AH337" s="278">
        <v>-85.880999999993946</v>
      </c>
      <c r="AI337" s="278">
        <v>-48.796999999998661</v>
      </c>
      <c r="AJ337" s="278">
        <v>-54.561000000001513</v>
      </c>
      <c r="AK337" s="278">
        <v>-41.456000000005588</v>
      </c>
      <c r="AL337" s="278">
        <v>-38.231999999981781</v>
      </c>
      <c r="AM337" s="278">
        <v>0</v>
      </c>
      <c r="AN337" s="278">
        <v>0</v>
      </c>
      <c r="AO337" s="278">
        <v>0</v>
      </c>
      <c r="AP337" s="278">
        <v>0</v>
      </c>
      <c r="AQ337" s="278">
        <v>0</v>
      </c>
      <c r="AR337" s="278">
        <v>0</v>
      </c>
      <c r="AS337" s="278">
        <v>0</v>
      </c>
      <c r="AT337" s="278">
        <v>0</v>
      </c>
      <c r="AV337" s="278">
        <v>0</v>
      </c>
      <c r="AW337" s="278">
        <v>0</v>
      </c>
      <c r="AX337" s="278">
        <v>0</v>
      </c>
      <c r="AY337" s="278">
        <v>0</v>
      </c>
      <c r="AZ337" s="278">
        <v>0</v>
      </c>
      <c r="BA337" s="278">
        <v>0</v>
      </c>
      <c r="BB337" s="278">
        <v>0</v>
      </c>
      <c r="BC337" s="278">
        <v>0</v>
      </c>
      <c r="BD337" s="278">
        <v>0</v>
      </c>
      <c r="BE337" s="278">
        <v>0</v>
      </c>
      <c r="BF337" s="278">
        <v>0</v>
      </c>
      <c r="BG337" s="278">
        <v>0</v>
      </c>
      <c r="BH337" s="278">
        <v>0</v>
      </c>
      <c r="BI337" s="278">
        <v>0</v>
      </c>
      <c r="BJ337" s="278">
        <v>0</v>
      </c>
      <c r="BK337" s="278">
        <v>0</v>
      </c>
      <c r="BL337" s="278">
        <v>0</v>
      </c>
      <c r="BM337" s="278">
        <v>0</v>
      </c>
      <c r="BN337" s="278">
        <v>0</v>
      </c>
      <c r="BO337" s="278">
        <v>0</v>
      </c>
      <c r="BP337" s="278">
        <v>0</v>
      </c>
      <c r="BQ337" s="278">
        <v>0</v>
      </c>
      <c r="BR337" s="278">
        <v>0</v>
      </c>
      <c r="BS337" s="278">
        <v>0</v>
      </c>
      <c r="BT337" s="278">
        <v>0</v>
      </c>
    </row>
    <row r="339" spans="1:72">
      <c r="A339" s="182" t="s">
        <v>265</v>
      </c>
      <c r="B339" s="183"/>
      <c r="C339" s="183"/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  <c r="AB339" s="183"/>
      <c r="AC339" s="183"/>
      <c r="AD339" s="183"/>
      <c r="AE339" s="183"/>
      <c r="AF339" s="183"/>
      <c r="AG339" s="182"/>
      <c r="AH339" s="182"/>
      <c r="AI339" s="182"/>
      <c r="AJ339" s="182"/>
      <c r="AK339" s="182"/>
      <c r="AL339" s="182"/>
      <c r="AM339" s="182"/>
      <c r="AN339" s="182"/>
      <c r="AO339" s="182"/>
      <c r="AP339" s="182"/>
      <c r="AQ339" s="182"/>
      <c r="AR339" s="182"/>
      <c r="AS339" s="182"/>
      <c r="AT339" s="182"/>
      <c r="AV339" s="182" t="s">
        <v>265</v>
      </c>
      <c r="AW339" s="182"/>
      <c r="AX339" s="182"/>
      <c r="AY339" s="182"/>
      <c r="AZ339" s="182"/>
      <c r="BA339" s="182"/>
      <c r="BB339" s="182"/>
      <c r="BC339" s="182"/>
      <c r="BD339" s="182"/>
      <c r="BE339" s="182"/>
      <c r="BF339" s="182"/>
      <c r="BG339" s="182"/>
      <c r="BH339" s="182"/>
      <c r="BI339" s="182"/>
      <c r="BJ339" s="182"/>
      <c r="BK339" s="182"/>
      <c r="BL339" s="182"/>
      <c r="BM339" s="182"/>
      <c r="BN339" s="182"/>
      <c r="BO339" s="182"/>
      <c r="BP339" s="182"/>
      <c r="BQ339" s="182"/>
      <c r="BR339" s="182"/>
      <c r="BS339" s="182"/>
      <c r="BT339" s="182"/>
    </row>
    <row r="340" spans="1:72">
      <c r="A340" s="249"/>
      <c r="B340" s="249"/>
      <c r="C340" s="249"/>
      <c r="D340" s="249"/>
      <c r="E340" s="249"/>
      <c r="F340" s="249"/>
      <c r="G340" s="249"/>
      <c r="H340" s="249"/>
      <c r="I340" s="249"/>
      <c r="J340" s="249"/>
      <c r="K340" s="249"/>
      <c r="L340" s="249"/>
      <c r="M340" s="249"/>
      <c r="N340" s="249"/>
      <c r="O340" s="249"/>
      <c r="P340" s="249"/>
      <c r="Q340" s="249"/>
      <c r="R340" s="249"/>
      <c r="S340" s="249"/>
      <c r="T340" s="249"/>
      <c r="U340" s="249"/>
      <c r="V340" s="249"/>
      <c r="W340" s="249"/>
      <c r="X340" s="249"/>
      <c r="Y340" s="249"/>
      <c r="Z340" s="249"/>
      <c r="AA340" s="249"/>
      <c r="AB340" s="249"/>
      <c r="AC340" s="249"/>
      <c r="AD340" s="249"/>
      <c r="AE340" s="249"/>
      <c r="AF340" s="249"/>
      <c r="AG340" s="249"/>
      <c r="AH340" s="249"/>
      <c r="AI340" s="249"/>
      <c r="AJ340" s="249"/>
      <c r="AK340" s="249"/>
      <c r="AL340" s="249"/>
      <c r="AM340" s="249"/>
      <c r="AN340" s="249"/>
      <c r="AV340" s="249"/>
      <c r="BG340" s="258"/>
      <c r="BH340" s="258"/>
      <c r="BI340" s="258"/>
      <c r="BJ340" s="258"/>
      <c r="BK340" s="258"/>
      <c r="BL340" s="258"/>
      <c r="BM340" s="258"/>
      <c r="BN340" s="258"/>
      <c r="BP340" s="258"/>
      <c r="BQ340" s="258"/>
      <c r="BR340" s="258"/>
      <c r="BS340" s="258"/>
      <c r="BT340" s="258"/>
    </row>
    <row r="341" spans="1:72">
      <c r="A341" s="257" t="s">
        <v>2</v>
      </c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7"/>
      <c r="O341" s="257"/>
      <c r="P341" s="257"/>
      <c r="Q341" s="257"/>
      <c r="R341" s="257"/>
      <c r="S341" s="257"/>
      <c r="T341" s="257"/>
      <c r="U341" s="257"/>
      <c r="V341" s="257"/>
      <c r="W341" s="257"/>
      <c r="X341" s="257"/>
      <c r="Y341" s="257"/>
      <c r="Z341" s="257"/>
      <c r="AA341" s="257"/>
      <c r="AB341" s="257"/>
      <c r="AC341" s="257"/>
      <c r="AD341" s="257"/>
      <c r="AE341" s="257"/>
      <c r="AF341" s="257"/>
      <c r="AG341" s="257"/>
      <c r="AH341" s="257"/>
      <c r="AI341" s="257"/>
      <c r="AJ341" s="257"/>
      <c r="AK341" s="257"/>
      <c r="AL341" s="257"/>
      <c r="AM341" s="257"/>
      <c r="AN341" s="257"/>
      <c r="AV341" s="257" t="s">
        <v>2</v>
      </c>
      <c r="BC341" s="24"/>
      <c r="BG341" s="24"/>
      <c r="BH341" s="24"/>
      <c r="BI341" s="24"/>
      <c r="BJ341" s="24"/>
      <c r="BK341" s="24"/>
      <c r="BL341" s="24"/>
      <c r="BM341" s="24"/>
      <c r="BN341" s="24"/>
      <c r="BP341" s="24"/>
      <c r="BQ341" s="24"/>
      <c r="BR341" s="24"/>
      <c r="BS341" s="24"/>
      <c r="BT341" s="24"/>
    </row>
    <row r="342" spans="1:72">
      <c r="A342" s="249" t="s">
        <v>50</v>
      </c>
      <c r="B342" s="249"/>
      <c r="C342" s="249"/>
      <c r="D342" s="249"/>
      <c r="E342" s="249"/>
      <c r="F342" s="249"/>
      <c r="G342" s="249"/>
      <c r="H342" s="249"/>
      <c r="I342" s="249"/>
      <c r="J342" s="249"/>
      <c r="K342" s="249"/>
      <c r="L342" s="249"/>
      <c r="M342" s="249"/>
      <c r="N342" s="249"/>
      <c r="O342" s="249"/>
      <c r="P342" s="249"/>
      <c r="Q342" s="249"/>
      <c r="R342" s="249"/>
      <c r="S342" s="249"/>
      <c r="T342" s="249"/>
      <c r="U342" s="249"/>
      <c r="V342" s="249"/>
      <c r="W342" s="249"/>
      <c r="X342" s="249"/>
      <c r="Y342" s="249"/>
      <c r="Z342" s="249"/>
      <c r="AA342" s="249"/>
      <c r="AB342" s="249"/>
      <c r="AC342" s="249"/>
      <c r="AD342" s="249"/>
      <c r="AE342" s="249"/>
      <c r="AF342" s="249"/>
      <c r="AG342" s="249"/>
      <c r="AH342" s="249"/>
      <c r="AI342" s="249"/>
      <c r="AJ342" s="249"/>
      <c r="AK342" s="249"/>
      <c r="AL342" s="249"/>
      <c r="AM342" s="249"/>
      <c r="AN342" s="249"/>
      <c r="AV342" s="249" t="s">
        <v>50</v>
      </c>
      <c r="BG342" s="171"/>
      <c r="BH342" s="171"/>
      <c r="BI342" s="171"/>
      <c r="BJ342" s="171"/>
      <c r="BK342" s="171"/>
      <c r="BL342" s="171"/>
      <c r="BM342" s="171"/>
      <c r="BN342" s="171"/>
      <c r="BP342" s="171"/>
      <c r="BQ342" s="171"/>
      <c r="BR342" s="171"/>
      <c r="BS342" s="171"/>
      <c r="BT342" s="171"/>
    </row>
    <row r="343" spans="1:72">
      <c r="A343" s="259"/>
      <c r="B343" s="257"/>
      <c r="C343" s="257"/>
      <c r="D343" s="257"/>
      <c r="E343" s="257"/>
      <c r="F343" s="257"/>
      <c r="G343" s="257"/>
      <c r="H343" s="257"/>
      <c r="I343" s="257"/>
      <c r="J343" s="257"/>
      <c r="K343" s="257"/>
      <c r="L343" s="257"/>
      <c r="M343" s="257"/>
      <c r="N343" s="257"/>
      <c r="O343" s="257"/>
      <c r="P343" s="257"/>
      <c r="Q343" s="257"/>
      <c r="R343" s="257"/>
      <c r="S343" s="257"/>
      <c r="T343" s="257"/>
      <c r="U343" s="257"/>
      <c r="V343" s="257"/>
      <c r="W343" s="257"/>
      <c r="X343" s="257"/>
      <c r="Y343" s="257"/>
      <c r="Z343" s="257"/>
      <c r="AA343" s="257"/>
      <c r="AB343" s="257"/>
      <c r="AC343" s="257"/>
      <c r="AD343" s="257"/>
      <c r="AE343" s="257"/>
      <c r="AF343" s="257"/>
      <c r="AG343" s="257"/>
      <c r="AH343" s="257"/>
      <c r="AI343" s="257"/>
      <c r="AJ343" s="257"/>
      <c r="AK343" s="257"/>
      <c r="AL343" s="257"/>
      <c r="AM343" s="257"/>
      <c r="AN343" s="257"/>
      <c r="BC343" s="24"/>
      <c r="BD343" s="24"/>
      <c r="BF343" s="22"/>
      <c r="BG343" s="24"/>
      <c r="BH343" s="24"/>
      <c r="BI343" s="24"/>
      <c r="BJ343" s="24"/>
      <c r="BK343" s="24"/>
      <c r="BL343" s="24"/>
      <c r="BM343" s="24"/>
      <c r="BN343" s="24"/>
      <c r="BP343" s="24"/>
      <c r="BQ343" s="24"/>
      <c r="BR343" s="24"/>
      <c r="BS343" s="24"/>
      <c r="BT343" s="24"/>
    </row>
    <row r="344" spans="1:72">
      <c r="A344" s="260" t="s">
        <v>45</v>
      </c>
      <c r="B344" s="261"/>
      <c r="C344" s="262" t="s">
        <v>178</v>
      </c>
      <c r="D344" s="262" t="s">
        <v>179</v>
      </c>
      <c r="E344" s="262" t="s">
        <v>180</v>
      </c>
      <c r="F344" s="262" t="s">
        <v>181</v>
      </c>
      <c r="G344" s="262" t="s">
        <v>182</v>
      </c>
      <c r="H344" s="262" t="s">
        <v>183</v>
      </c>
      <c r="I344" s="262" t="s">
        <v>184</v>
      </c>
      <c r="J344" s="262" t="s">
        <v>185</v>
      </c>
      <c r="K344" s="262" t="s">
        <v>186</v>
      </c>
      <c r="L344" s="262" t="s">
        <v>187</v>
      </c>
      <c r="M344" s="262" t="s">
        <v>188</v>
      </c>
      <c r="N344" s="262" t="s">
        <v>189</v>
      </c>
      <c r="O344" s="262" t="s">
        <v>190</v>
      </c>
      <c r="P344" s="262" t="s">
        <v>191</v>
      </c>
      <c r="Q344" s="262" t="s">
        <v>192</v>
      </c>
      <c r="R344" s="262" t="s">
        <v>193</v>
      </c>
      <c r="S344" s="262" t="s">
        <v>194</v>
      </c>
      <c r="T344" s="262" t="s">
        <v>195</v>
      </c>
      <c r="U344" s="262" t="s">
        <v>196</v>
      </c>
      <c r="V344" s="262" t="s">
        <v>197</v>
      </c>
      <c r="W344" s="262" t="s">
        <v>198</v>
      </c>
      <c r="X344" s="262" t="s">
        <v>199</v>
      </c>
      <c r="Y344" s="262" t="s">
        <v>200</v>
      </c>
      <c r="Z344" s="262" t="s">
        <v>201</v>
      </c>
      <c r="AA344" s="262" t="s">
        <v>202</v>
      </c>
      <c r="AB344" s="262" t="s">
        <v>203</v>
      </c>
      <c r="AC344" s="262" t="s">
        <v>204</v>
      </c>
      <c r="AD344" s="262" t="s">
        <v>205</v>
      </c>
      <c r="AE344" s="262" t="s">
        <v>206</v>
      </c>
      <c r="AF344" s="262" t="s">
        <v>207</v>
      </c>
      <c r="AG344" s="262" t="s">
        <v>208</v>
      </c>
      <c r="AH344" s="262" t="s">
        <v>209</v>
      </c>
      <c r="AI344" s="262" t="s">
        <v>210</v>
      </c>
      <c r="AJ344" s="262" t="s">
        <v>211</v>
      </c>
      <c r="AK344" s="262" t="s">
        <v>212</v>
      </c>
      <c r="AL344" s="262" t="s">
        <v>213</v>
      </c>
      <c r="AM344" s="262" t="s">
        <v>214</v>
      </c>
      <c r="AN344" s="262" t="s">
        <v>44</v>
      </c>
      <c r="AO344" s="262" t="s">
        <v>215</v>
      </c>
      <c r="AP344" s="262" t="s">
        <v>219</v>
      </c>
      <c r="AQ344" s="262" t="s">
        <v>225</v>
      </c>
      <c r="AR344" s="262" t="s">
        <v>228</v>
      </c>
      <c r="AS344" s="262" t="s">
        <v>232</v>
      </c>
      <c r="AT344" s="262" t="s">
        <v>245</v>
      </c>
      <c r="AU344" s="44"/>
      <c r="AV344" s="262" t="str">
        <f>+'Country (Q)'!AV153</f>
        <v>1Q20</v>
      </c>
      <c r="AW344" s="262" t="str">
        <f>+'Country (Q)'!AW153</f>
        <v>2Q20</v>
      </c>
      <c r="AX344" s="262" t="str">
        <f>+'Country (Q)'!AX153</f>
        <v>3Q20</v>
      </c>
      <c r="AY344" s="262" t="str">
        <f>+'Country (Q)'!AY153</f>
        <v>4Q20</v>
      </c>
      <c r="AZ344" s="262" t="str">
        <f>+'Country (Q)'!AZ153</f>
        <v>1Q21</v>
      </c>
      <c r="BA344" s="262" t="str">
        <f>+'Country (Q)'!BA153</f>
        <v>2Q21</v>
      </c>
      <c r="BB344" s="262" t="str">
        <f>+'Country (Q)'!BB153</f>
        <v>3Q21</v>
      </c>
      <c r="BC344" s="262" t="str">
        <f>+'Country (Q)'!BC153</f>
        <v>4Q21</v>
      </c>
      <c r="BD344" s="262" t="str">
        <f>+'Country (Q)'!BD153</f>
        <v>1Q22</v>
      </c>
      <c r="BE344" s="262" t="str">
        <f>+'Country (Q)'!BE153</f>
        <v>2Q22</v>
      </c>
      <c r="BF344" s="262" t="str">
        <f>+'Country (Q)'!BF153</f>
        <v>3Q22</v>
      </c>
      <c r="BG344" s="262" t="str">
        <f>+'Country (Q)'!BG153</f>
        <v>4Q22</v>
      </c>
      <c r="BH344" s="262" t="str">
        <f>+'Country (Q)'!BH153</f>
        <v>1Q23</v>
      </c>
      <c r="BI344" s="262" t="str">
        <f>+'Country (Q)'!BI153</f>
        <v>2Q23</v>
      </c>
      <c r="BJ344" s="262" t="str">
        <f>+'Country (Q)'!BJ153</f>
        <v>3Q23</v>
      </c>
      <c r="BK344" s="262" t="str">
        <f>+'Country (Q)'!BK153</f>
        <v>4Q23</v>
      </c>
      <c r="BL344" s="262" t="str">
        <f>+'Country (Q)'!BL153</f>
        <v>1Q24</v>
      </c>
      <c r="BM344" s="262" t="str">
        <f>+'Country (Q)'!BM153</f>
        <v>2Q24</v>
      </c>
      <c r="BN344" s="262" t="str">
        <f>+'Country (Q)'!BN153</f>
        <v>3Q24</v>
      </c>
      <c r="BO344" s="262" t="str">
        <f>+'Country (Q)'!BO153</f>
        <v>4Q24</v>
      </c>
      <c r="BP344" s="262" t="str">
        <f>+'Country (Q)'!BP153</f>
        <v>1Q25</v>
      </c>
      <c r="BQ344" s="262" t="str">
        <f>+'Country (Q)'!BQ153</f>
        <v>2Q25</v>
      </c>
      <c r="BR344" s="262" t="str">
        <f>+'Country (Q)'!BR153</f>
        <v>3Q25</v>
      </c>
      <c r="BS344" s="262" t="str">
        <f>+'Country (Q)'!BS153</f>
        <v>4Q25</v>
      </c>
      <c r="BT344" s="262" t="str">
        <f>+'Country (Q)'!BT153</f>
        <v>1Q26</v>
      </c>
    </row>
    <row r="345" spans="1:72">
      <c r="A345" s="249" t="s">
        <v>48</v>
      </c>
      <c r="B345" s="249"/>
      <c r="C345" s="34">
        <f>+'Country (Q)'!C154</f>
        <v>30592.28</v>
      </c>
      <c r="D345" s="34">
        <f>+'Country (Q)'!D154</f>
        <v>30847.236000000001</v>
      </c>
      <c r="E345" s="34">
        <f>+'Country (Q)'!E154</f>
        <v>28416.879000000001</v>
      </c>
      <c r="F345" s="34">
        <f>+'Country (Q)'!F154</f>
        <v>30980.382000000001</v>
      </c>
      <c r="G345" s="34">
        <f>+'Country (Q)'!G154</f>
        <v>33918.035000000003</v>
      </c>
      <c r="H345" s="34">
        <f>+'Country (Q)'!H154</f>
        <v>35237.663</v>
      </c>
      <c r="I345" s="34">
        <f>+'Country (Q)'!I154</f>
        <v>33859.124000000003</v>
      </c>
      <c r="J345" s="34">
        <f>+'Country (Q)'!J154</f>
        <v>39336.527000000002</v>
      </c>
      <c r="K345" s="34">
        <f>+'Country (Q)'!K154</f>
        <v>41413.410000000003</v>
      </c>
      <c r="L345" s="34">
        <f>+'Country (Q)'!L154</f>
        <v>45794.13</v>
      </c>
      <c r="M345" s="34">
        <f>+'Country (Q)'!M154</f>
        <v>40464.65</v>
      </c>
      <c r="N345" s="34">
        <f>+'Country (Q)'!N154</f>
        <v>43095.652000000002</v>
      </c>
      <c r="O345" s="34">
        <f>+'Country (Q)'!O154</f>
        <v>46984.864999999998</v>
      </c>
      <c r="P345" s="34">
        <f>+'Country (Q)'!P154</f>
        <v>50931.836000000003</v>
      </c>
      <c r="Q345" s="34">
        <f>+'Country (Q)'!Q154</f>
        <v>45899.77</v>
      </c>
      <c r="R345" s="34">
        <f>+'Country (Q)'!R154</f>
        <v>49814.377999999997</v>
      </c>
      <c r="S345" s="34">
        <f>+'Country (Q)'!S154</f>
        <v>55591.678999999996</v>
      </c>
      <c r="T345" s="34">
        <f>+'Country (Q)'!T154</f>
        <v>61573.881000000001</v>
      </c>
      <c r="U345" s="34">
        <f>+'Country (Q)'!U154</f>
        <v>53880.749000000003</v>
      </c>
      <c r="V345" s="34">
        <f>+'Country (Q)'!V154</f>
        <v>63160.152999999998</v>
      </c>
      <c r="W345" s="34">
        <f>+'Country (Q)'!W154</f>
        <v>60008.216999999997</v>
      </c>
      <c r="X345" s="34">
        <f>+'Country (Q)'!X154</f>
        <v>59314.557000000001</v>
      </c>
      <c r="Y345" s="34">
        <f>+'Country (Q)'!Y154</f>
        <v>54260.625999999997</v>
      </c>
      <c r="Z345" s="34">
        <f>+'Country (Q)'!Z154</f>
        <v>59812.152999999998</v>
      </c>
      <c r="AA345" s="34">
        <f>+'Country (Q)'!AA154</f>
        <v>59515.387000000002</v>
      </c>
      <c r="AB345" s="34">
        <f>+'Country (Q)'!AB154</f>
        <v>64677.550999999999</v>
      </c>
      <c r="AC345" s="34">
        <f>+'Country (Q)'!AC154</f>
        <v>55756.428</v>
      </c>
      <c r="AD345" s="34">
        <f>+'Country (Q)'!AD154</f>
        <v>61759.781999999999</v>
      </c>
      <c r="AE345" s="34">
        <f>+'Country (Q)'!AE154</f>
        <v>61356.436000000002</v>
      </c>
      <c r="AF345" s="34">
        <f>+'Country (Q)'!AF154</f>
        <v>70569.894</v>
      </c>
      <c r="AG345" s="34">
        <f>+'Country (Q)'!AG154</f>
        <v>57403.262000000002</v>
      </c>
      <c r="AH345" s="34">
        <f>+'Country (Q)'!AH154</f>
        <v>61632.269</v>
      </c>
      <c r="AI345" s="34">
        <f>+'Country (Q)'!AI154</f>
        <v>60826.17</v>
      </c>
      <c r="AJ345" s="34">
        <f>+'Country (Q)'!AJ154</f>
        <v>68191.172999999995</v>
      </c>
      <c r="AK345" s="34">
        <f>+'Country (Q)'!AK154</f>
        <v>56779.39</v>
      </c>
      <c r="AL345" s="34">
        <f>+'Country (Q)'!AL154</f>
        <v>61915.175000000003</v>
      </c>
      <c r="AM345" s="34">
        <f>+'Country (Q)'!AM154</f>
        <v>56222.63</v>
      </c>
      <c r="AN345" s="34">
        <f>+'Country (Q)'!AN154</f>
        <v>66169.111999999994</v>
      </c>
      <c r="AO345" s="34">
        <f>+'Country (Q)'!AO154</f>
        <v>57749.578999999983</v>
      </c>
      <c r="AP345" s="34">
        <f>+'Country (Q)'!AP154</f>
        <v>57418.694000000025</v>
      </c>
      <c r="AQ345" s="34">
        <f>+'Country (Q)'!AQ154</f>
        <v>48512.962</v>
      </c>
      <c r="AR345" s="34">
        <f>+'Country (Q)'!AR154</f>
        <v>22768.194999999996</v>
      </c>
      <c r="AS345" s="34">
        <f>+'Country (Q)'!AS154</f>
        <v>45830.311999999998</v>
      </c>
      <c r="AT345" s="34">
        <f>+'Country (Q)'!AT154</f>
        <v>67337.717000000019</v>
      </c>
      <c r="AU345" s="44"/>
      <c r="AV345" s="34">
        <f>+'Country (Q)'!AV154</f>
        <v>48512.962</v>
      </c>
      <c r="AW345" s="34">
        <f>+'Country (Q)'!AW154</f>
        <v>22768.195</v>
      </c>
      <c r="AX345" s="34">
        <f>+'Country (Q)'!AX154</f>
        <v>45830.311999999998</v>
      </c>
      <c r="AY345" s="34">
        <f>+'Country (Q)'!AY154</f>
        <v>67337.717000000004</v>
      </c>
      <c r="AZ345" s="34">
        <f>+'Country (Q)'!AZ154</f>
        <v>49393.313999999998</v>
      </c>
      <c r="BA345" s="34">
        <f>+'Country (Q)'!BA154</f>
        <v>70646.127000000008</v>
      </c>
      <c r="BB345" s="34">
        <f>+'Country (Q)'!BB154</f>
        <v>77988.942999999999</v>
      </c>
      <c r="BC345" s="34">
        <f>+'Country (Q)'!BC154</f>
        <v>96662.112000000008</v>
      </c>
      <c r="BD345" s="34">
        <f>+'Country (Q)'!BD154</f>
        <v>69871.53</v>
      </c>
      <c r="BE345" s="34">
        <f>+'Country (Q)'!BE154</f>
        <v>88872.413</v>
      </c>
      <c r="BF345" s="34">
        <f>+'Country (Q)'!BF154</f>
        <v>68904.570000000007</v>
      </c>
      <c r="BG345" s="34">
        <f>+'Country (Q)'!BG154</f>
        <v>87406.751000000004</v>
      </c>
      <c r="BH345" s="34">
        <f>+'Country (Q)'!BH154</f>
        <v>77122.062999999995</v>
      </c>
      <c r="BI345" s="34">
        <f>+'Country (Q)'!BI154</f>
        <v>87467.922999999995</v>
      </c>
      <c r="BJ345" s="34">
        <f>+'Country (Q)'!BJ154</f>
        <v>72807.780000000013</v>
      </c>
      <c r="BK345" s="34">
        <f>+'Country (Q)'!BK154</f>
        <v>89157.122000000003</v>
      </c>
      <c r="BL345" s="34">
        <f>+'Country (Q)'!BL154</f>
        <v>83406.64899999999</v>
      </c>
      <c r="BM345" s="34">
        <f>+'Country (Q)'!BM154</f>
        <v>110509.353</v>
      </c>
      <c r="BN345" s="34">
        <f>+'Country (Q)'!BN154</f>
        <v>79988.990000000005</v>
      </c>
      <c r="BO345" s="34">
        <f>+'Country (Q)'!BO154</f>
        <v>102077.66799999998</v>
      </c>
      <c r="BP345" s="34">
        <f>+'Country (Q)'!BP154</f>
        <v>94512.907999999996</v>
      </c>
      <c r="BQ345" s="34">
        <f>+'Country (Q)'!BQ154</f>
        <v>111644.98199999999</v>
      </c>
      <c r="BR345" s="34">
        <f>+'Country (Q)'!BR154</f>
        <v>85942.649000000005</v>
      </c>
      <c r="BS345" s="34">
        <f>+'Country (Q)'!BS154</f>
        <v>111657.93</v>
      </c>
      <c r="BT345" s="34">
        <f>+'Country (Q)'!BT154</f>
        <v>94922.03899999999</v>
      </c>
    </row>
    <row r="346" spans="1:72">
      <c r="A346" s="253" t="s">
        <v>58</v>
      </c>
      <c r="B346" s="33"/>
      <c r="C346" s="34"/>
      <c r="D346" s="34"/>
      <c r="E346" s="34"/>
      <c r="F346" s="34"/>
      <c r="G346" s="254">
        <f>+G345/C345-1</f>
        <v>0.10871223066734492</v>
      </c>
      <c r="H346" s="254">
        <f t="shared" ref="H346" si="5696">+H345/D345-1</f>
        <v>0.14232805169318907</v>
      </c>
      <c r="I346" s="254">
        <f t="shared" ref="I346" si="5697">+I345/E345-1</f>
        <v>0.19151452205571218</v>
      </c>
      <c r="J346" s="254">
        <f t="shared" ref="J346" si="5698">+J345/F345-1</f>
        <v>0.26972375614994037</v>
      </c>
      <c r="K346" s="254">
        <f t="shared" ref="K346" si="5699">+K345/G345-1</f>
        <v>0.22098494208169783</v>
      </c>
      <c r="L346" s="254">
        <f t="shared" ref="L346" si="5700">+L345/H345-1</f>
        <v>0.29957908956675117</v>
      </c>
      <c r="M346" s="254">
        <f t="shared" ref="M346" si="5701">+M345/I345-1</f>
        <v>0.19508850849183212</v>
      </c>
      <c r="N346" s="254">
        <f t="shared" ref="N346" si="5702">+N345/J345-1</f>
        <v>9.5563215329101059E-2</v>
      </c>
      <c r="O346" s="254">
        <f t="shared" ref="O346" si="5703">+O345/K345-1</f>
        <v>0.134532630855561</v>
      </c>
      <c r="P346" s="254">
        <f t="shared" ref="P346" si="5704">+P345/L345-1</f>
        <v>0.11219136601132074</v>
      </c>
      <c r="Q346" s="254">
        <f t="shared" ref="Q346" si="5705">+Q345/M345-1</f>
        <v>0.13431773164972372</v>
      </c>
      <c r="R346" s="254">
        <f t="shared" ref="R346" si="5706">+R345/N345-1</f>
        <v>0.1559026418720848</v>
      </c>
      <c r="S346" s="254">
        <f t="shared" ref="S346" si="5707">+S345/O345-1</f>
        <v>0.18318269085161787</v>
      </c>
      <c r="T346" s="254">
        <f t="shared" ref="T346" si="5708">+T345/P345-1</f>
        <v>0.20894681668259518</v>
      </c>
      <c r="U346" s="254">
        <f t="shared" ref="U346" si="5709">+U345/Q345-1</f>
        <v>0.17387840941250921</v>
      </c>
      <c r="V346" s="254">
        <f t="shared" ref="V346" si="5710">+V345/R345-1</f>
        <v>0.26791010017228367</v>
      </c>
      <c r="W346" s="254">
        <f t="shared" ref="W346" si="5711">+W345/S345-1</f>
        <v>7.944602644579235E-2</v>
      </c>
      <c r="X346" s="254">
        <f t="shared" ref="X346" si="5712">+X345/T345-1</f>
        <v>-3.6692895807558412E-2</v>
      </c>
      <c r="Y346" s="254">
        <f t="shared" ref="Y346" si="5713">+Y345/U345-1</f>
        <v>7.0503288660666019E-3</v>
      </c>
      <c r="Z346" s="254">
        <f t="shared" ref="Z346" si="5714">+Z345/V345-1</f>
        <v>-5.3008104651044774E-2</v>
      </c>
      <c r="AA346" s="254">
        <f t="shared" ref="AA346" si="5715">+AA345/W345-1</f>
        <v>-8.2127086028900287E-3</v>
      </c>
      <c r="AB346" s="254">
        <f t="shared" ref="AB346" si="5716">+AB345/X345-1</f>
        <v>9.04161519742952E-2</v>
      </c>
      <c r="AC346" s="254">
        <f t="shared" ref="AC346" si="5717">+AC345/Y345-1</f>
        <v>2.7566987524250131E-2</v>
      </c>
      <c r="AD346" s="254">
        <f t="shared" ref="AD346" si="5718">+AD345/Z345-1</f>
        <v>3.2562429244103575E-2</v>
      </c>
      <c r="AE346" s="254">
        <f t="shared" ref="AE346" si="5719">+AE345/AA345-1</f>
        <v>3.0934000311549692E-2</v>
      </c>
      <c r="AF346" s="254">
        <f t="shared" ref="AF346" si="5720">+AF345/AB345-1</f>
        <v>9.1103372173136243E-2</v>
      </c>
      <c r="AG346" s="254">
        <f t="shared" ref="AG346" si="5721">+AG345/AC345-1</f>
        <v>2.9536217779230878E-2</v>
      </c>
      <c r="AH346" s="254">
        <f t="shared" ref="AH346" si="5722">+AH345/AD345-1</f>
        <v>-2.0646607852339294E-3</v>
      </c>
      <c r="AI346" s="254">
        <f t="shared" ref="AI346" si="5723">+AI345/AE345-1</f>
        <v>-8.6423859430166949E-3</v>
      </c>
      <c r="AJ346" s="254">
        <f t="shared" ref="AJ346" si="5724">+AJ345/AF345-1</f>
        <v>-3.3707305837812451E-2</v>
      </c>
      <c r="AK346" s="254">
        <f t="shared" ref="AK346" si="5725">+AK345/AG345-1</f>
        <v>-1.0868232540513167E-2</v>
      </c>
      <c r="AL346" s="254">
        <f t="shared" ref="AL346" si="5726">+AL345/AH345-1</f>
        <v>4.5902252925331677E-3</v>
      </c>
      <c r="AM346" s="254">
        <f t="shared" ref="AM346" si="5727">+AM345/AI345-1</f>
        <v>-7.5683542133262671E-2</v>
      </c>
      <c r="AN346" s="254">
        <f t="shared" ref="AN346" si="5728">+AN345/AJ345-1</f>
        <v>-2.9652826180303404E-2</v>
      </c>
      <c r="AO346" s="254">
        <f t="shared" ref="AO346" si="5729">+AO345/AK345-1</f>
        <v>1.7086992304777837E-2</v>
      </c>
      <c r="AP346" s="254">
        <f t="shared" ref="AP346" si="5730">+AP345/AL345-1</f>
        <v>-7.2623246239713946E-2</v>
      </c>
      <c r="AQ346" s="254">
        <f t="shared" ref="AQ346" si="5731">+AQ345/AM345-1</f>
        <v>-0.13712748763264893</v>
      </c>
      <c r="AR346" s="254">
        <f t="shared" ref="AR346" si="5732">+AR345/AN345-1</f>
        <v>-0.6559090138613316</v>
      </c>
      <c r="AS346" s="254">
        <f t="shared" ref="AS346" si="5733">+AS345/AO345-1</f>
        <v>-0.20639573840010139</v>
      </c>
      <c r="AT346" s="254">
        <f t="shared" ref="AT346" si="5734">+AT345/AP345-1</f>
        <v>0.17274901794178721</v>
      </c>
      <c r="AU346" s="44"/>
      <c r="AV346" s="34"/>
      <c r="AW346" s="34"/>
      <c r="AX346" s="34"/>
      <c r="AY346" s="34"/>
      <c r="AZ346" s="254">
        <f t="shared" ref="AZ346" si="5735">+AZ345/AV345-1</f>
        <v>1.8146737772886334E-2</v>
      </c>
      <c r="BA346" s="254">
        <f t="shared" ref="BA346" si="5736">+BA345/AW345-1</f>
        <v>2.1028426715424744</v>
      </c>
      <c r="BB346" s="254">
        <f t="shared" ref="BB346" si="5737">+BB345/AX345-1</f>
        <v>0.70168911352818197</v>
      </c>
      <c r="BC346" s="254">
        <f t="shared" ref="BC346" si="5738">+BC345/AY345-1</f>
        <v>0.43548246519851586</v>
      </c>
      <c r="BD346" s="254">
        <f t="shared" ref="BD346" si="5739">+BD345/AZ345-1</f>
        <v>0.41459489841074437</v>
      </c>
      <c r="BE346" s="254">
        <f t="shared" ref="BE346" si="5740">+BE345/BA345-1</f>
        <v>0.25799412896336116</v>
      </c>
      <c r="BF346" s="254">
        <f t="shared" ref="BF346" si="5741">+BF345/BB345-1</f>
        <v>-0.11648283270104065</v>
      </c>
      <c r="BG346" s="254">
        <f t="shared" ref="BG346" si="5742">+BG345/BC345-1</f>
        <v>-9.5749625251308479E-2</v>
      </c>
      <c r="BH346" s="254">
        <f t="shared" ref="BH346" si="5743">+BH345/BD345-1</f>
        <v>0.10376948951883547</v>
      </c>
      <c r="BI346" s="254">
        <f t="shared" ref="BI346" si="5744">+BI345/BE345-1</f>
        <v>-1.5803441727187062E-2</v>
      </c>
      <c r="BJ346" s="254">
        <f t="shared" ref="BJ346" si="5745">+BJ345/BF345-1</f>
        <v>5.6646605587989285E-2</v>
      </c>
      <c r="BK346" s="254">
        <f t="shared" ref="BK346:BT346" si="5746">+BK345/BG345-1</f>
        <v>2.0025581319227825E-2</v>
      </c>
      <c r="BL346" s="254">
        <f t="shared" si="5746"/>
        <v>8.1488821169112047E-2</v>
      </c>
      <c r="BM346" s="254">
        <f t="shared" si="5746"/>
        <v>0.26342719947745885</v>
      </c>
      <c r="BN346" s="254">
        <f t="shared" si="5746"/>
        <v>9.8632453839410994E-2</v>
      </c>
      <c r="BO346" s="254">
        <f t="shared" si="5746"/>
        <v>0.1449188321713657</v>
      </c>
      <c r="BP346" s="254">
        <f t="shared" si="5746"/>
        <v>0.13315795722712709</v>
      </c>
      <c r="BQ346" s="254">
        <f t="shared" si="5746"/>
        <v>1.027631570696097E-2</v>
      </c>
      <c r="BR346" s="254">
        <f t="shared" si="5746"/>
        <v>7.4430981063768886E-2</v>
      </c>
      <c r="BS346" s="254">
        <f t="shared" si="5746"/>
        <v>9.3852673044999557E-2</v>
      </c>
      <c r="BT346" s="254">
        <f t="shared" si="5746"/>
        <v>4.3288372843208744E-3</v>
      </c>
    </row>
    <row r="347" spans="1:72">
      <c r="A347" s="249" t="s">
        <v>49</v>
      </c>
      <c r="B347" s="249"/>
      <c r="C347" s="34">
        <f>+'Country (Q)'!C155</f>
        <v>-14540.568999999998</v>
      </c>
      <c r="D347" s="34">
        <f>+'Country (Q)'!D155</f>
        <v>-12843.014000000006</v>
      </c>
      <c r="E347" s="34">
        <f>+'Country (Q)'!E155</f>
        <v>-13549.208000000004</v>
      </c>
      <c r="F347" s="34">
        <f>+'Country (Q)'!F155</f>
        <v>-12255.864000000001</v>
      </c>
      <c r="G347" s="34">
        <f>+'Country (Q)'!G155</f>
        <v>-14306.815000000008</v>
      </c>
      <c r="H347" s="34">
        <f>+'Country (Q)'!H155</f>
        <v>-13119.694999999996</v>
      </c>
      <c r="I347" s="34">
        <f>+'Country (Q)'!I155</f>
        <v>-14299.103000000021</v>
      </c>
      <c r="J347" s="34">
        <f>+'Country (Q)'!J155</f>
        <v>-15928.465</v>
      </c>
      <c r="K347" s="34">
        <f>+'Country (Q)'!K155</f>
        <v>-18295.651000000002</v>
      </c>
      <c r="L347" s="34">
        <f>+'Country (Q)'!L155</f>
        <v>-18673.204999999998</v>
      </c>
      <c r="M347" s="34">
        <f>+'Country (Q)'!M155</f>
        <v>-19042.440000000006</v>
      </c>
      <c r="N347" s="34">
        <f>+'Country (Q)'!N155</f>
        <v>-17443.870999999999</v>
      </c>
      <c r="O347" s="34">
        <f>+'Country (Q)'!O155</f>
        <v>-20188.969999999994</v>
      </c>
      <c r="P347" s="34">
        <f>+'Country (Q)'!P155</f>
        <v>-19669.355</v>
      </c>
      <c r="Q347" s="34">
        <f>+'Country (Q)'!Q155</f>
        <v>-21274.008000000002</v>
      </c>
      <c r="R347" s="34">
        <f>+'Country (Q)'!R155</f>
        <v>-20294.216999999971</v>
      </c>
      <c r="S347" s="34">
        <f>+'Country (Q)'!S155</f>
        <v>-24993.878999999994</v>
      </c>
      <c r="T347" s="34">
        <f>+'Country (Q)'!T155</f>
        <v>-25378.880000000005</v>
      </c>
      <c r="U347" s="34">
        <f>+'Country (Q)'!U155</f>
        <v>-25925.15399999997</v>
      </c>
      <c r="V347" s="34">
        <f>+'Country (Q)'!V155</f>
        <v>-29505.582999999999</v>
      </c>
      <c r="W347" s="34">
        <f>+'Country (Q)'!W155</f>
        <v>-28904.409999999996</v>
      </c>
      <c r="X347" s="34">
        <f>+'Country (Q)'!X155</f>
        <v>-25320.783999999996</v>
      </c>
      <c r="Y347" s="34">
        <f>+'Country (Q)'!Y155</f>
        <v>-26234.475000000006</v>
      </c>
      <c r="Z347" s="34">
        <f>+'Country (Q)'!Z155</f>
        <v>-26969.989999999987</v>
      </c>
      <c r="AA347" s="34">
        <f>+'Country (Q)'!AA155</f>
        <v>-28981.656999999996</v>
      </c>
      <c r="AB347" s="34">
        <f>+'Country (Q)'!AB155</f>
        <v>-28039.731</v>
      </c>
      <c r="AC347" s="34">
        <f>+'Country (Q)'!AC155</f>
        <v>-27383.016000000018</v>
      </c>
      <c r="AD347" s="34">
        <f>+'Country (Q)'!AD155</f>
        <v>-27725.092000000011</v>
      </c>
      <c r="AE347" s="34">
        <f>+'Country (Q)'!AE155</f>
        <v>-28539.450000000004</v>
      </c>
      <c r="AF347" s="34">
        <f>+'Country (Q)'!AF155</f>
        <v>-30542.927999999989</v>
      </c>
      <c r="AG347" s="34">
        <f>+'Country (Q)'!AG155</f>
        <v>-27709.363999999987</v>
      </c>
      <c r="AH347" s="34">
        <f>+'Country (Q)'!AH155</f>
        <v>-27744.594000000001</v>
      </c>
      <c r="AI347" s="34">
        <f>+'Country (Q)'!AI155</f>
        <v>-28093.405000000006</v>
      </c>
      <c r="AJ347" s="34">
        <f>+'Country (Q)'!AJ155</f>
        <v>-28111.117999999999</v>
      </c>
      <c r="AK347" s="34">
        <f>+'Country (Q)'!AK155</f>
        <v>-26720.708999999992</v>
      </c>
      <c r="AL347" s="34">
        <f>+'Country (Q)'!AL155</f>
        <v>-28937.102000000014</v>
      </c>
      <c r="AM347" s="34">
        <f>+'Country (Q)'!AM155</f>
        <v>-26698.307000000001</v>
      </c>
      <c r="AN347" s="34">
        <f>+'Country (Q)'!AN155</f>
        <v>-28935.259000000002</v>
      </c>
      <c r="AO347" s="34">
        <f>+'Country (Q)'!AO155</f>
        <v>-29097.701999999994</v>
      </c>
      <c r="AP347" s="34">
        <f>+'Country (Q)'!AP155</f>
        <v>-27580.643000000011</v>
      </c>
      <c r="AQ347" s="34">
        <f>+'Country (Q)'!AQ155</f>
        <v>-23986.478999999999</v>
      </c>
      <c r="AR347" s="34">
        <f>+'Country (Q)'!AR155</f>
        <v>-11706.605</v>
      </c>
      <c r="AS347" s="34">
        <f>+'Country (Q)'!AS155</f>
        <v>-23851.046999999999</v>
      </c>
      <c r="AT347" s="34">
        <f>+'Country (Q)'!AT155</f>
        <v>-32672.467000000004</v>
      </c>
      <c r="AU347" s="44"/>
      <c r="AV347" s="34">
        <f>+'Country (Q)'!AV155</f>
        <v>-23986.478999999999</v>
      </c>
      <c r="AW347" s="34">
        <f>+'Country (Q)'!AW155</f>
        <v>-11706.605</v>
      </c>
      <c r="AX347" s="34">
        <f>+'Country (Q)'!AX155</f>
        <v>-23851.046999999999</v>
      </c>
      <c r="AY347" s="34">
        <f>+'Country (Q)'!AY155</f>
        <v>-32672.466999999997</v>
      </c>
      <c r="AZ347" s="34">
        <f>+'Country (Q)'!AZ155</f>
        <v>-23110.261999999999</v>
      </c>
      <c r="BA347" s="34">
        <f>+'Country (Q)'!BA155</f>
        <v>-31224.59</v>
      </c>
      <c r="BB347" s="34">
        <f>+'Country (Q)'!BB155</f>
        <v>-33916.244999999995</v>
      </c>
      <c r="BC347" s="34">
        <f>+'Country (Q)'!BC155</f>
        <v>-43355.786</v>
      </c>
      <c r="BD347" s="34">
        <f>+'Country (Q)'!BD155</f>
        <v>-32314.466999999997</v>
      </c>
      <c r="BE347" s="34">
        <f>+'Country (Q)'!BE155</f>
        <v>-39297.928999999996</v>
      </c>
      <c r="BF347" s="34">
        <f>+'Country (Q)'!BF155</f>
        <v>-32268.157999999999</v>
      </c>
      <c r="BG347" s="34">
        <f>+'Country (Q)'!BG155</f>
        <v>-39762.533000000003</v>
      </c>
      <c r="BH347" s="34">
        <f>+'Country (Q)'!BH155</f>
        <v>-35912.787000000004</v>
      </c>
      <c r="BI347" s="34">
        <f>+'Country (Q)'!BI155</f>
        <v>-38185.186000000009</v>
      </c>
      <c r="BJ347" s="34">
        <f>+'Country (Q)'!BJ155</f>
        <v>-32602.542999999998</v>
      </c>
      <c r="BK347" s="34">
        <f>+'Country (Q)'!BK155</f>
        <v>-42155.514999999999</v>
      </c>
      <c r="BL347" s="34">
        <f>+'Country (Q)'!BL155</f>
        <v>-39151.133999999998</v>
      </c>
      <c r="BM347" s="34">
        <f>+'Country (Q)'!BM155</f>
        <v>-50271.81</v>
      </c>
      <c r="BN347" s="34">
        <f>+'Country (Q)'!BN155</f>
        <v>-38071.629000000001</v>
      </c>
      <c r="BO347" s="34">
        <f>+'Country (Q)'!BO155</f>
        <v>-45776.116999999998</v>
      </c>
      <c r="BP347" s="34">
        <f>+'Country (Q)'!BP155</f>
        <v>-45277.659999999996</v>
      </c>
      <c r="BQ347" s="34">
        <f>+'Country (Q)'!BQ155</f>
        <v>-50857.88900000001</v>
      </c>
      <c r="BR347" s="34">
        <f>+'Country (Q)'!BR155</f>
        <v>-40031.998</v>
      </c>
      <c r="BS347" s="34">
        <f>+'Country (Q)'!BS155</f>
        <v>-51211.144</v>
      </c>
      <c r="BT347" s="34">
        <f>+'Country (Q)'!BT155</f>
        <v>-44209.137000000002</v>
      </c>
    </row>
    <row r="348" spans="1:72">
      <c r="A348" s="253" t="s">
        <v>58</v>
      </c>
      <c r="B348" s="33"/>
      <c r="C348" s="34"/>
      <c r="D348" s="34"/>
      <c r="E348" s="34"/>
      <c r="F348" s="34"/>
      <c r="G348" s="254">
        <f>+G347/C347-1</f>
        <v>-1.6075987122649016E-2</v>
      </c>
      <c r="H348" s="254">
        <f t="shared" ref="H348" si="5747">+H347/D347-1</f>
        <v>2.1543307513328891E-2</v>
      </c>
      <c r="I348" s="254">
        <f t="shared" ref="I348" si="5748">+I347/E347-1</f>
        <v>5.5346039414260639E-2</v>
      </c>
      <c r="J348" s="254">
        <f t="shared" ref="J348" si="5749">+J347/F347-1</f>
        <v>0.29966071751448919</v>
      </c>
      <c r="K348" s="254">
        <f t="shared" ref="K348" si="5750">+K347/G347-1</f>
        <v>0.27880670855113387</v>
      </c>
      <c r="L348" s="254">
        <f t="shared" ref="L348" si="5751">+L347/H347-1</f>
        <v>0.42329566350437298</v>
      </c>
      <c r="M348" s="254">
        <f t="shared" ref="M348" si="5752">+M347/I347-1</f>
        <v>0.33172269617191907</v>
      </c>
      <c r="N348" s="254">
        <f t="shared" ref="N348" si="5753">+N347/J347-1</f>
        <v>9.5138232089532648E-2</v>
      </c>
      <c r="O348" s="254">
        <f t="shared" ref="O348" si="5754">+O347/K347-1</f>
        <v>0.10348464779963229</v>
      </c>
      <c r="P348" s="254">
        <f t="shared" ref="P348" si="5755">+P347/L347-1</f>
        <v>5.334649300963612E-2</v>
      </c>
      <c r="Q348" s="254">
        <f t="shared" ref="Q348" si="5756">+Q347/M347-1</f>
        <v>0.1171891837390584</v>
      </c>
      <c r="R348" s="254">
        <f t="shared" ref="R348" si="5757">+R347/N347-1</f>
        <v>0.16340100199089824</v>
      </c>
      <c r="S348" s="254">
        <f t="shared" ref="S348" si="5758">+S347/O347-1</f>
        <v>0.23799673782268238</v>
      </c>
      <c r="T348" s="254">
        <f t="shared" ref="T348" si="5759">+T347/P347-1</f>
        <v>0.29027515137125781</v>
      </c>
      <c r="U348" s="254">
        <f t="shared" ref="U348" si="5760">+U347/Q347-1</f>
        <v>0.218630452710179</v>
      </c>
      <c r="V348" s="254">
        <f t="shared" ref="V348" si="5761">+V347/R347-1</f>
        <v>0.45389117500813358</v>
      </c>
      <c r="W348" s="254">
        <f t="shared" ref="W348" si="5762">+W347/S347-1</f>
        <v>0.15645954755562363</v>
      </c>
      <c r="X348" s="254">
        <f t="shared" ref="X348" si="5763">+X347/T347-1</f>
        <v>-2.2891475116320059E-3</v>
      </c>
      <c r="Y348" s="254">
        <f t="shared" ref="Y348" si="5764">+Y347/U347-1</f>
        <v>1.193130810332077E-2</v>
      </c>
      <c r="Z348" s="254">
        <f t="shared" ref="Z348" si="5765">+Z347/V347-1</f>
        <v>-8.5936041324789714E-2</v>
      </c>
      <c r="AA348" s="254">
        <f t="shared" ref="AA348" si="5766">+AA347/W347-1</f>
        <v>2.6724987640294184E-3</v>
      </c>
      <c r="AB348" s="254">
        <f t="shared" ref="AB348" si="5767">+AB347/X347-1</f>
        <v>0.10738004794796252</v>
      </c>
      <c r="AC348" s="254">
        <f t="shared" ref="AC348" si="5768">+AC347/Y347-1</f>
        <v>4.3779835502712139E-2</v>
      </c>
      <c r="AD348" s="254">
        <f t="shared" ref="AD348" si="5769">+AD347/Z347-1</f>
        <v>2.799785984347869E-2</v>
      </c>
      <c r="AE348" s="254">
        <f t="shared" ref="AE348" si="5770">+AE347/AA347-1</f>
        <v>-1.5258168295897989E-2</v>
      </c>
      <c r="AF348" s="254">
        <f t="shared" ref="AF348" si="5771">+AF347/AB347-1</f>
        <v>8.9273217350051892E-2</v>
      </c>
      <c r="AG348" s="254">
        <f t="shared" ref="AG348" si="5772">+AG347/AC347-1</f>
        <v>1.191789830601464E-2</v>
      </c>
      <c r="AH348" s="254">
        <f t="shared" ref="AH348" si="5773">+AH347/AD347-1</f>
        <v>7.0340614198816098E-4</v>
      </c>
      <c r="AI348" s="254">
        <f t="shared" ref="AI348" si="5774">+AI347/AE347-1</f>
        <v>-1.5629067834173282E-2</v>
      </c>
      <c r="AJ348" s="254">
        <f t="shared" ref="AJ348" si="5775">+AJ347/AF347-1</f>
        <v>-7.9619413043831022E-2</v>
      </c>
      <c r="AK348" s="254">
        <f t="shared" ref="AK348" si="5776">+AK347/AG347-1</f>
        <v>-3.5679454786475606E-2</v>
      </c>
      <c r="AL348" s="254">
        <f t="shared" ref="AL348" si="5777">+AL347/AH347-1</f>
        <v>4.2981634548338032E-2</v>
      </c>
      <c r="AM348" s="254">
        <f t="shared" ref="AM348" si="5778">+AM347/AI347-1</f>
        <v>-4.9659270565458491E-2</v>
      </c>
      <c r="AN348" s="254">
        <f t="shared" ref="AN348" si="5779">+AN347/AJ347-1</f>
        <v>2.9317261590236399E-2</v>
      </c>
      <c r="AO348" s="254">
        <f t="shared" ref="AO348" si="5780">+AO347/AK347-1</f>
        <v>8.8956958439987632E-2</v>
      </c>
      <c r="AP348" s="254">
        <f t="shared" ref="AP348" si="5781">+AP347/AL347-1</f>
        <v>-4.6876117725956123E-2</v>
      </c>
      <c r="AQ348" s="254">
        <f t="shared" ref="AQ348" si="5782">+AQ347/AM347-1</f>
        <v>-0.10157303232748061</v>
      </c>
      <c r="AR348" s="254">
        <f t="shared" ref="AR348" si="5783">+AR347/AN347-1</f>
        <v>-0.59542076329781601</v>
      </c>
      <c r="AS348" s="254">
        <f t="shared" ref="AS348" si="5784">+AS347/AO347-1</f>
        <v>-0.18031166172503921</v>
      </c>
      <c r="AT348" s="254">
        <f t="shared" ref="AT348" si="5785">+AT347/AP347-1</f>
        <v>0.18461585540264558</v>
      </c>
      <c r="AU348" s="44"/>
      <c r="AV348" s="34"/>
      <c r="AW348" s="34"/>
      <c r="AX348" s="34"/>
      <c r="AY348" s="34"/>
      <c r="AZ348" s="254">
        <f t="shared" ref="AZ348" si="5786">+AZ347/AV347-1</f>
        <v>-3.6529621542203072E-2</v>
      </c>
      <c r="BA348" s="254">
        <f t="shared" ref="BA348" si="5787">+BA347/AW347-1</f>
        <v>1.6672626265257948</v>
      </c>
      <c r="BB348" s="254">
        <f t="shared" ref="BB348" si="5788">+BB347/AX347-1</f>
        <v>0.42200235486517634</v>
      </c>
      <c r="BC348" s="254">
        <f t="shared" ref="BC348" si="5789">+BC347/AY347-1</f>
        <v>0.32698231817021961</v>
      </c>
      <c r="BD348" s="254">
        <f t="shared" ref="BD348" si="5790">+BD347/AZ347-1</f>
        <v>0.39827350291398678</v>
      </c>
      <c r="BE348" s="254">
        <f t="shared" ref="BE348" si="5791">+BE347/BA347-1</f>
        <v>0.25855708593771753</v>
      </c>
      <c r="BF348" s="254">
        <f t="shared" ref="BF348" si="5792">+BF347/BB347-1</f>
        <v>-4.859284982756773E-2</v>
      </c>
      <c r="BG348" s="254">
        <f t="shared" ref="BG348" si="5793">+BG347/BC347-1</f>
        <v>-8.2878280652091019E-2</v>
      </c>
      <c r="BH348" s="254">
        <f t="shared" ref="BH348" si="5794">+BH347/BD347-1</f>
        <v>0.11135322145341298</v>
      </c>
      <c r="BI348" s="254">
        <f t="shared" ref="BI348" si="5795">+BI347/BE347-1</f>
        <v>-2.8315563397755317E-2</v>
      </c>
      <c r="BJ348" s="254">
        <f t="shared" ref="BJ348" si="5796">+BJ347/BF347-1</f>
        <v>1.0362692534231277E-2</v>
      </c>
      <c r="BK348" s="254">
        <f t="shared" ref="BK348:BT348" si="5797">+BK347/BG347-1</f>
        <v>6.0181829965409772E-2</v>
      </c>
      <c r="BL348" s="254">
        <f t="shared" si="5797"/>
        <v>9.0172533810867872E-2</v>
      </c>
      <c r="BM348" s="254">
        <f t="shared" si="5797"/>
        <v>0.31652651894899719</v>
      </c>
      <c r="BN348" s="254">
        <f t="shared" si="5797"/>
        <v>0.16775028868146902</v>
      </c>
      <c r="BO348" s="254">
        <f t="shared" si="5797"/>
        <v>8.5886793222666125E-2</v>
      </c>
      <c r="BP348" s="254">
        <f t="shared" si="5797"/>
        <v>0.15648399864994955</v>
      </c>
      <c r="BQ348" s="254">
        <f t="shared" si="5797"/>
        <v>1.1658203673192036E-2</v>
      </c>
      <c r="BR348" s="254">
        <f t="shared" si="5797"/>
        <v>5.1491597588324778E-2</v>
      </c>
      <c r="BS348" s="254">
        <f t="shared" si="5797"/>
        <v>0.11873062540450952</v>
      </c>
      <c r="BT348" s="254">
        <f t="shared" si="5797"/>
        <v>-2.3599342368841314E-2</v>
      </c>
    </row>
    <row r="349" spans="1:72">
      <c r="A349" s="249" t="s">
        <v>46</v>
      </c>
      <c r="B349" s="249"/>
      <c r="C349" s="34">
        <f>+'Country (Q)'!C156</f>
        <v>16051.711000000001</v>
      </c>
      <c r="D349" s="34">
        <f>+'Country (Q)'!D156</f>
        <v>18004.221999999994</v>
      </c>
      <c r="E349" s="34">
        <f>+'Country (Q)'!E156</f>
        <v>14867.670999999998</v>
      </c>
      <c r="F349" s="34">
        <f>+'Country (Q)'!F156</f>
        <v>18724.518000000004</v>
      </c>
      <c r="G349" s="34">
        <f>+'Country (Q)'!G156</f>
        <v>19611.219999999994</v>
      </c>
      <c r="H349" s="34">
        <f>+'Country (Q)'!H156</f>
        <v>22117.968000000008</v>
      </c>
      <c r="I349" s="34">
        <f>+'Country (Q)'!I156</f>
        <v>19560.020999999993</v>
      </c>
      <c r="J349" s="34">
        <f>+'Country (Q)'!J156</f>
        <v>23408.062000000002</v>
      </c>
      <c r="K349" s="34">
        <f>+'Country (Q)'!K156</f>
        <v>23117.759000000009</v>
      </c>
      <c r="L349" s="34">
        <f>+'Country (Q)'!L156</f>
        <v>27120.925000000003</v>
      </c>
      <c r="M349" s="34">
        <f>+'Country (Q)'!M156</f>
        <v>21422.209999999988</v>
      </c>
      <c r="N349" s="34">
        <f>+'Country (Q)'!N156</f>
        <v>25651.781000000006</v>
      </c>
      <c r="O349" s="34">
        <f>+'Country (Q)'!O156</f>
        <v>26795.895000000004</v>
      </c>
      <c r="P349" s="34">
        <f>+'Country (Q)'!P156</f>
        <v>31262.480999999992</v>
      </c>
      <c r="Q349" s="34">
        <f>+'Country (Q)'!Q156</f>
        <v>24625.761999999995</v>
      </c>
      <c r="R349" s="34">
        <f>+'Country (Q)'!R156</f>
        <v>29520.161000000018</v>
      </c>
      <c r="S349" s="34">
        <f>+'Country (Q)'!S156</f>
        <v>30597.799999999996</v>
      </c>
      <c r="T349" s="34">
        <f>+'Country (Q)'!T156</f>
        <v>36195.000999999997</v>
      </c>
      <c r="U349" s="34">
        <f>+'Country (Q)'!U156</f>
        <v>27955.595000000038</v>
      </c>
      <c r="V349" s="34">
        <f>+'Country (Q)'!V156</f>
        <v>33654.569999999992</v>
      </c>
      <c r="W349" s="34">
        <f>+'Country (Q)'!W156</f>
        <v>31103.807000000001</v>
      </c>
      <c r="X349" s="34">
        <f>+'Country (Q)'!X156</f>
        <v>33993.773000000001</v>
      </c>
      <c r="Y349" s="34">
        <f>+'Country (Q)'!Y156</f>
        <v>28026.150999999998</v>
      </c>
      <c r="Z349" s="34">
        <f>+'Country (Q)'!Z156</f>
        <v>32842.163000000008</v>
      </c>
      <c r="AA349" s="34">
        <f>+'Country (Q)'!AA156</f>
        <v>30533.730000000003</v>
      </c>
      <c r="AB349" s="34">
        <f>+'Country (Q)'!AB156</f>
        <v>36637.82</v>
      </c>
      <c r="AC349" s="34">
        <f>+'Country (Q)'!AC156</f>
        <v>28373.411999999982</v>
      </c>
      <c r="AD349" s="34">
        <f>+'Country (Q)'!AD156</f>
        <v>34034.69</v>
      </c>
      <c r="AE349" s="34">
        <f>+'Country (Q)'!AE156</f>
        <v>32816.985999999997</v>
      </c>
      <c r="AF349" s="34">
        <f>+'Country (Q)'!AF156</f>
        <v>40026.965999999993</v>
      </c>
      <c r="AG349" s="34">
        <f>+'Country (Q)'!AG156</f>
        <v>29693.898000000023</v>
      </c>
      <c r="AH349" s="34">
        <f>+'Country (Q)'!AH156</f>
        <v>33887.674999999996</v>
      </c>
      <c r="AI349" s="34">
        <f>+'Country (Q)'!AI156</f>
        <v>32732.764999999996</v>
      </c>
      <c r="AJ349" s="34">
        <f>+'Country (Q)'!AJ156</f>
        <v>40080.055000000008</v>
      </c>
      <c r="AK349" s="34">
        <f>+'Country (Q)'!AK156</f>
        <v>30058.681000000008</v>
      </c>
      <c r="AL349" s="34">
        <f>+'Country (Q)'!AL156</f>
        <v>32978.072999999997</v>
      </c>
      <c r="AM349" s="34">
        <f>+'Country (Q)'!AM156</f>
        <v>29524.323</v>
      </c>
      <c r="AN349" s="34">
        <f>+'Country (Q)'!AN156</f>
        <v>37233.853000000003</v>
      </c>
      <c r="AO349" s="34">
        <f>+'Country (Q)'!AO156</f>
        <v>28651.876999999993</v>
      </c>
      <c r="AP349" s="34">
        <f>+'Country (Q)'!AP156</f>
        <v>29838.051000000014</v>
      </c>
      <c r="AQ349" s="34">
        <f>+'Country (Q)'!AQ156</f>
        <v>24526.483000000004</v>
      </c>
      <c r="AR349" s="34">
        <f>+'Country (Q)'!AR156</f>
        <v>11061.589999999997</v>
      </c>
      <c r="AS349" s="34">
        <f>+'Country (Q)'!AS156</f>
        <v>21979.265000000003</v>
      </c>
      <c r="AT349" s="34">
        <f>+'Country (Q)'!AT156</f>
        <v>34665.250000000007</v>
      </c>
      <c r="AU349" s="44"/>
      <c r="AV349" s="34">
        <f>+'Country (Q)'!AV156</f>
        <v>24526.483000000004</v>
      </c>
      <c r="AW349" s="34">
        <f>+'Country (Q)'!AW156</f>
        <v>11061.589999999998</v>
      </c>
      <c r="AX349" s="34">
        <f>+'Country (Q)'!AX156</f>
        <v>21979.264999999996</v>
      </c>
      <c r="AY349" s="34">
        <f>+'Country (Q)'!AY156</f>
        <v>34665.25</v>
      </c>
      <c r="AZ349" s="34">
        <f>+'Country (Q)'!AZ156</f>
        <v>26283.052</v>
      </c>
      <c r="BA349" s="34">
        <f>+'Country (Q)'!BA156</f>
        <v>39421.536999999997</v>
      </c>
      <c r="BB349" s="34">
        <f>+'Country (Q)'!BB156</f>
        <v>44072.698000000004</v>
      </c>
      <c r="BC349" s="34">
        <f>+'Country (Q)'!BC156</f>
        <v>53306.326000000001</v>
      </c>
      <c r="BD349" s="34">
        <f>+'Country (Q)'!BD156</f>
        <v>37557.062999999995</v>
      </c>
      <c r="BE349" s="34">
        <f>+'Country (Q)'!BE156</f>
        <v>49574.483999999997</v>
      </c>
      <c r="BF349" s="34">
        <f>+'Country (Q)'!BF156</f>
        <v>36636.412000000004</v>
      </c>
      <c r="BG349" s="34">
        <f>+'Country (Q)'!BG156</f>
        <v>47644.218000000008</v>
      </c>
      <c r="BH349" s="34">
        <f>+'Country (Q)'!BH156</f>
        <v>41209.275999999998</v>
      </c>
      <c r="BI349" s="34">
        <f>+'Country (Q)'!BI156</f>
        <v>49282.736999999994</v>
      </c>
      <c r="BJ349" s="34">
        <f>+'Country (Q)'!BJ156</f>
        <v>40205.236999999994</v>
      </c>
      <c r="BK349" s="34">
        <f>+'Country (Q)'!BK156</f>
        <v>47001.607000000004</v>
      </c>
      <c r="BL349" s="34">
        <f>+'Country (Q)'!BL156</f>
        <v>44255.514999999999</v>
      </c>
      <c r="BM349" s="34">
        <f>+'Country (Q)'!BM156</f>
        <v>60237.543000000005</v>
      </c>
      <c r="BN349" s="34">
        <f>+'Country (Q)'!BN156</f>
        <v>41917.361000000004</v>
      </c>
      <c r="BO349" s="34">
        <f>+'Country (Q)'!BO156</f>
        <v>56301.550999999999</v>
      </c>
      <c r="BP349" s="34">
        <f>+'Country (Q)'!BP156</f>
        <v>49235.248</v>
      </c>
      <c r="BQ349" s="34">
        <f>+'Country (Q)'!BQ156</f>
        <v>60787.093000000001</v>
      </c>
      <c r="BR349" s="34">
        <f>+'Country (Q)'!BR156</f>
        <v>45910.651000000005</v>
      </c>
      <c r="BS349" s="34">
        <f>+'Country (Q)'!BS156</f>
        <v>60446.786</v>
      </c>
      <c r="BT349" s="34">
        <f>+'Country (Q)'!BT156</f>
        <v>50712.902000000002</v>
      </c>
    </row>
    <row r="350" spans="1:72">
      <c r="A350" s="253" t="s">
        <v>58</v>
      </c>
      <c r="B350" s="33"/>
      <c r="C350" s="34"/>
      <c r="D350" s="34"/>
      <c r="E350" s="34"/>
      <c r="F350" s="34"/>
      <c r="G350" s="254">
        <f>+G349/C349-1</f>
        <v>0.22175262188560407</v>
      </c>
      <c r="H350" s="254">
        <f t="shared" ref="H350" si="5798">+H349/D349-1</f>
        <v>0.22848785134953431</v>
      </c>
      <c r="I350" s="254">
        <f t="shared" ref="I350" si="5799">+I349/E349-1</f>
        <v>0.31560760256263376</v>
      </c>
      <c r="J350" s="254">
        <f t="shared" ref="J350" si="5800">+J349/F349-1</f>
        <v>0.25012894857961077</v>
      </c>
      <c r="K350" s="254">
        <f t="shared" ref="K350" si="5801">+K349/G349-1</f>
        <v>0.17880269559976458</v>
      </c>
      <c r="L350" s="254">
        <f t="shared" ref="L350" si="5802">+L349/H349-1</f>
        <v>0.22619424171334335</v>
      </c>
      <c r="M350" s="254">
        <f t="shared" ref="M350" si="5803">+M349/I349-1</f>
        <v>9.5203834392611153E-2</v>
      </c>
      <c r="N350" s="254">
        <f t="shared" ref="N350" si="5804">+N349/J349-1</f>
        <v>9.5852403330100699E-2</v>
      </c>
      <c r="O350" s="254">
        <f t="shared" ref="O350" si="5805">+O349/K349-1</f>
        <v>0.15910434917156091</v>
      </c>
      <c r="P350" s="254">
        <f t="shared" ref="P350" si="5806">+P349/L349-1</f>
        <v>0.15270703340686165</v>
      </c>
      <c r="Q350" s="254">
        <f t="shared" ref="Q350" si="5807">+Q349/M349-1</f>
        <v>0.14954348781008164</v>
      </c>
      <c r="R350" s="254">
        <f t="shared" ref="R350" si="5808">+R349/N349-1</f>
        <v>0.15080356408781181</v>
      </c>
      <c r="S350" s="254">
        <f t="shared" ref="S350" si="5809">+S349/O349-1</f>
        <v>0.14188385944936677</v>
      </c>
      <c r="T350" s="254">
        <f t="shared" ref="T350" si="5810">+T349/P349-1</f>
        <v>0.1577776248788445</v>
      </c>
      <c r="U350" s="254">
        <f t="shared" ref="U350" si="5811">+U349/Q349-1</f>
        <v>0.13521746047899108</v>
      </c>
      <c r="V350" s="254">
        <f t="shared" ref="V350" si="5812">+V349/R349-1</f>
        <v>0.14005374157681505</v>
      </c>
      <c r="W350" s="254">
        <f t="shared" ref="W350" si="5813">+W349/S349-1</f>
        <v>1.6537365431501749E-2</v>
      </c>
      <c r="X350" s="254">
        <f t="shared" ref="X350" si="5814">+X349/T349-1</f>
        <v>-6.0815801607520203E-2</v>
      </c>
      <c r="Y350" s="254">
        <f t="shared" ref="Y350" si="5815">+Y349/U349-1</f>
        <v>2.5238597139485286E-3</v>
      </c>
      <c r="Z350" s="254">
        <f t="shared" ref="Z350" si="5816">+Z349/V349-1</f>
        <v>-2.413957450652271E-2</v>
      </c>
      <c r="AA350" s="254">
        <f t="shared" ref="AA350" si="5817">+AA349/W349-1</f>
        <v>-1.8328206576127437E-2</v>
      </c>
      <c r="AB350" s="254">
        <f t="shared" ref="AB350" si="5818">+AB349/X349-1</f>
        <v>7.7780333474604335E-2</v>
      </c>
      <c r="AC350" s="254">
        <f t="shared" ref="AC350" si="5819">+AC349/Y349-1</f>
        <v>1.2390606187770326E-2</v>
      </c>
      <c r="AD350" s="254">
        <f t="shared" ref="AD350" si="5820">+AD349/Z349-1</f>
        <v>3.6310854434282946E-2</v>
      </c>
      <c r="AE350" s="254">
        <f t="shared" ref="AE350" si="5821">+AE349/AA349-1</f>
        <v>7.4778155174621386E-2</v>
      </c>
      <c r="AF350" s="254">
        <f t="shared" ref="AF350" si="5822">+AF349/AB349-1</f>
        <v>9.2504029988683678E-2</v>
      </c>
      <c r="AG350" s="254">
        <f t="shared" ref="AG350" si="5823">+AG349/AC349-1</f>
        <v>4.653955611683358E-2</v>
      </c>
      <c r="AH350" s="254">
        <f t="shared" ref="AH350" si="5824">+AH349/AD349-1</f>
        <v>-4.3195633631453179E-3</v>
      </c>
      <c r="AI350" s="254">
        <f t="shared" ref="AI350" si="5825">+AI349/AE349-1</f>
        <v>-2.5663843718006785E-3</v>
      </c>
      <c r="AJ350" s="254">
        <f t="shared" ref="AJ350" si="5826">+AJ349/AF349-1</f>
        <v>1.3263308540552021E-3</v>
      </c>
      <c r="AK350" s="254">
        <f t="shared" ref="AK350" si="5827">+AK349/AG349-1</f>
        <v>1.2284779856116756E-2</v>
      </c>
      <c r="AL350" s="254">
        <f t="shared" ref="AL350" si="5828">+AL349/AH349-1</f>
        <v>-2.6841676214139798E-2</v>
      </c>
      <c r="AM350" s="254">
        <f t="shared" ref="AM350" si="5829">+AM349/AI349-1</f>
        <v>-9.8019278236959106E-2</v>
      </c>
      <c r="AN350" s="254">
        <f t="shared" ref="AN350" si="5830">+AN349/AJ349-1</f>
        <v>-7.1012926504217755E-2</v>
      </c>
      <c r="AO350" s="254">
        <f t="shared" ref="AO350" si="5831">+AO349/AK349-1</f>
        <v>-4.6801920550007314E-2</v>
      </c>
      <c r="AP350" s="254">
        <f t="shared" ref="AP350" si="5832">+AP349/AL349-1</f>
        <v>-9.5215448155505755E-2</v>
      </c>
      <c r="AQ350" s="254">
        <f t="shared" ref="AQ350" si="5833">+AQ349/AM349-1</f>
        <v>-0.16927873333454579</v>
      </c>
      <c r="AR350" s="254">
        <f t="shared" ref="AR350" si="5834">+AR349/AN349-1</f>
        <v>-0.70291578472955796</v>
      </c>
      <c r="AS350" s="254">
        <f t="shared" ref="AS350" si="5835">+AS349/AO349-1</f>
        <v>-0.23288568494133877</v>
      </c>
      <c r="AT350" s="254">
        <f t="shared" ref="AT350" si="5836">+AT349/AP349-1</f>
        <v>0.16177997014617307</v>
      </c>
      <c r="AU350" s="44"/>
      <c r="AV350" s="34"/>
      <c r="AW350" s="34"/>
      <c r="AX350" s="34"/>
      <c r="AY350" s="34"/>
      <c r="AZ350" s="254">
        <f t="shared" ref="AZ350" si="5837">+AZ349/AV349-1</f>
        <v>7.1619277823077754E-2</v>
      </c>
      <c r="BA350" s="254">
        <f t="shared" ref="BA350" si="5838">+BA349/AW349-1</f>
        <v>2.5638219279506838</v>
      </c>
      <c r="BB350" s="254">
        <f t="shared" ref="BB350" si="5839">+BB349/AX349-1</f>
        <v>1.0051943502205378</v>
      </c>
      <c r="BC350" s="254">
        <f t="shared" ref="BC350" si="5840">+BC349/AY349-1</f>
        <v>0.53774532132322728</v>
      </c>
      <c r="BD350" s="254">
        <f t="shared" ref="BD350" si="5841">+BD349/AZ349-1</f>
        <v>0.42894603716493784</v>
      </c>
      <c r="BE350" s="254">
        <f t="shared" ref="BE350" si="5842">+BE349/BA349-1</f>
        <v>0.25754822801556432</v>
      </c>
      <c r="BF350" s="254">
        <f t="shared" ref="BF350" si="5843">+BF349/BB349-1</f>
        <v>-0.16872772345364473</v>
      </c>
      <c r="BG350" s="254">
        <f t="shared" ref="BG350" si="5844">+BG349/BC349-1</f>
        <v>-0.10621831262578463</v>
      </c>
      <c r="BH350" s="254">
        <f t="shared" ref="BH350" si="5845">+BH349/BD349-1</f>
        <v>9.7244371850908617E-2</v>
      </c>
      <c r="BI350" s="254">
        <f t="shared" ref="BI350" si="5846">+BI349/BE349-1</f>
        <v>-5.8850234326190964E-3</v>
      </c>
      <c r="BJ350" s="254">
        <f t="shared" ref="BJ350" si="5847">+BJ349/BF349-1</f>
        <v>9.7411968180726616E-2</v>
      </c>
      <c r="BK350" s="254">
        <f t="shared" ref="BK350:BT350" si="5848">+BK349/BG349-1</f>
        <v>-1.3487701697612153E-2</v>
      </c>
      <c r="BL350" s="254">
        <f t="shared" si="5848"/>
        <v>7.3921196771328912E-2</v>
      </c>
      <c r="BM350" s="254">
        <f t="shared" si="5848"/>
        <v>0.22228485402505171</v>
      </c>
      <c r="BN350" s="254">
        <f t="shared" si="5848"/>
        <v>4.2584601603020245E-2</v>
      </c>
      <c r="BO350" s="254">
        <f t="shared" si="5848"/>
        <v>0.19786438365820125</v>
      </c>
      <c r="BP350" s="254">
        <f t="shared" si="5848"/>
        <v>0.11252231501542798</v>
      </c>
      <c r="BQ350" s="254">
        <f t="shared" si="5848"/>
        <v>9.1230480632318312E-3</v>
      </c>
      <c r="BR350" s="254">
        <f t="shared" si="5848"/>
        <v>9.526577782413348E-2</v>
      </c>
      <c r="BS350" s="254">
        <f t="shared" si="5848"/>
        <v>7.3625591593382556E-2</v>
      </c>
      <c r="BT350" s="254">
        <f t="shared" si="5848"/>
        <v>3.0012116522699417E-2</v>
      </c>
    </row>
    <row r="351" spans="1:72">
      <c r="A351" s="244" t="s">
        <v>364</v>
      </c>
      <c r="B351" s="34"/>
      <c r="C351" s="247">
        <f>+C349/C345</f>
        <v>0.52469809376744725</v>
      </c>
      <c r="D351" s="247">
        <f t="shared" ref="D351:AT351" si="5849">+D349/D345</f>
        <v>0.5836575439044196</v>
      </c>
      <c r="E351" s="247">
        <f t="shared" si="5849"/>
        <v>0.52319858912021966</v>
      </c>
      <c r="F351" s="247">
        <f t="shared" si="5849"/>
        <v>0.60439919688530641</v>
      </c>
      <c r="G351" s="247">
        <f t="shared" si="5849"/>
        <v>0.57819446203177727</v>
      </c>
      <c r="H351" s="247">
        <f t="shared" si="5849"/>
        <v>0.62767976412056636</v>
      </c>
      <c r="I351" s="247">
        <f t="shared" si="5849"/>
        <v>0.57768833594159119</v>
      </c>
      <c r="J351" s="247">
        <f t="shared" si="5849"/>
        <v>0.59507190352620609</v>
      </c>
      <c r="K351" s="247">
        <f t="shared" si="5849"/>
        <v>0.55821916137792105</v>
      </c>
      <c r="L351" s="247">
        <f t="shared" si="5849"/>
        <v>0.59223583896014631</v>
      </c>
      <c r="M351" s="247">
        <f t="shared" si="5849"/>
        <v>0.52940554286272057</v>
      </c>
      <c r="N351" s="247">
        <f t="shared" si="5849"/>
        <v>0.59522898040851091</v>
      </c>
      <c r="O351" s="247">
        <f t="shared" si="5849"/>
        <v>0.57030907718900559</v>
      </c>
      <c r="P351" s="247">
        <f t="shared" si="5849"/>
        <v>0.61381021096510224</v>
      </c>
      <c r="Q351" s="247">
        <f t="shared" si="5849"/>
        <v>0.53651166443753417</v>
      </c>
      <c r="R351" s="247">
        <f t="shared" si="5849"/>
        <v>0.59260322391258247</v>
      </c>
      <c r="S351" s="247">
        <f t="shared" si="5849"/>
        <v>0.55040251617512759</v>
      </c>
      <c r="T351" s="247">
        <f t="shared" si="5849"/>
        <v>0.58783043089325482</v>
      </c>
      <c r="U351" s="247">
        <f t="shared" si="5849"/>
        <v>0.51884198937175197</v>
      </c>
      <c r="V351" s="247">
        <f t="shared" si="5849"/>
        <v>0.53284497268396414</v>
      </c>
      <c r="W351" s="247">
        <f t="shared" si="5849"/>
        <v>0.518325798615213</v>
      </c>
      <c r="X351" s="247">
        <f t="shared" si="5849"/>
        <v>0.57311012202282818</v>
      </c>
      <c r="Y351" s="247">
        <f t="shared" si="5849"/>
        <v>0.51650990904528082</v>
      </c>
      <c r="Z351" s="247">
        <f t="shared" si="5849"/>
        <v>0.54908846033347114</v>
      </c>
      <c r="AA351" s="247">
        <f t="shared" si="5849"/>
        <v>0.5130392582341774</v>
      </c>
      <c r="AB351" s="247">
        <f t="shared" si="5849"/>
        <v>0.56646888191545786</v>
      </c>
      <c r="AC351" s="247">
        <f t="shared" si="5849"/>
        <v>0.50888145130100482</v>
      </c>
      <c r="AD351" s="247">
        <f t="shared" si="5849"/>
        <v>0.55108177033396921</v>
      </c>
      <c r="AE351" s="247">
        <f t="shared" si="5849"/>
        <v>0.53485808725917516</v>
      </c>
      <c r="AF351" s="247">
        <f t="shared" si="5849"/>
        <v>0.56719606238887066</v>
      </c>
      <c r="AG351" s="247">
        <f t="shared" si="5849"/>
        <v>0.51728589918809875</v>
      </c>
      <c r="AH351" s="247">
        <f t="shared" si="5849"/>
        <v>0.5498365637000967</v>
      </c>
      <c r="AI351" s="247">
        <f t="shared" si="5849"/>
        <v>0.53813621669751677</v>
      </c>
      <c r="AJ351" s="247">
        <f t="shared" si="5849"/>
        <v>0.58776016362117733</v>
      </c>
      <c r="AK351" s="247">
        <f t="shared" si="5849"/>
        <v>0.52939422209361542</v>
      </c>
      <c r="AL351" s="247">
        <f t="shared" si="5849"/>
        <v>0.53263312265531015</v>
      </c>
      <c r="AM351" s="247">
        <f t="shared" si="5849"/>
        <v>0.52513237107549049</v>
      </c>
      <c r="AN351" s="247">
        <f t="shared" si="5849"/>
        <v>0.56270746084668644</v>
      </c>
      <c r="AO351" s="247">
        <f t="shared" si="5849"/>
        <v>0.49614001515058664</v>
      </c>
      <c r="AP351" s="247">
        <f t="shared" si="5849"/>
        <v>0.51965743073153148</v>
      </c>
      <c r="AQ351" s="247">
        <f t="shared" si="5849"/>
        <v>0.50556556410635167</v>
      </c>
      <c r="AR351" s="247">
        <f t="shared" si="5849"/>
        <v>0.4858351749007771</v>
      </c>
      <c r="AS351" s="247">
        <f t="shared" si="5849"/>
        <v>0.47957921386177788</v>
      </c>
      <c r="AT351" s="247">
        <f t="shared" si="5849"/>
        <v>0.51479693022559703</v>
      </c>
      <c r="AU351" s="44"/>
      <c r="AV351" s="247">
        <f t="shared" ref="AV351:BK351" si="5850">+AV349/AV345</f>
        <v>0.50556556410635167</v>
      </c>
      <c r="AW351" s="247">
        <f t="shared" si="5850"/>
        <v>0.4858351749007771</v>
      </c>
      <c r="AX351" s="247">
        <f t="shared" si="5850"/>
        <v>0.47957921386177771</v>
      </c>
      <c r="AY351" s="247">
        <f t="shared" si="5850"/>
        <v>0.51479693022559703</v>
      </c>
      <c r="AZ351" s="247">
        <f t="shared" si="5850"/>
        <v>0.53211760603874447</v>
      </c>
      <c r="BA351" s="247">
        <f t="shared" si="5850"/>
        <v>0.55801412864430622</v>
      </c>
      <c r="BB351" s="247">
        <f t="shared" si="5850"/>
        <v>0.56511469837461448</v>
      </c>
      <c r="BC351" s="247">
        <f t="shared" si="5850"/>
        <v>0.55147073550389625</v>
      </c>
      <c r="BD351" s="247">
        <f t="shared" si="5850"/>
        <v>0.53751596680364655</v>
      </c>
      <c r="BE351" s="247">
        <f t="shared" si="5850"/>
        <v>0.55781633835012445</v>
      </c>
      <c r="BF351" s="247">
        <f t="shared" si="5850"/>
        <v>0.5316978540030074</v>
      </c>
      <c r="BG351" s="247">
        <f t="shared" si="5850"/>
        <v>0.54508624854389109</v>
      </c>
      <c r="BH351" s="247">
        <f t="shared" si="5850"/>
        <v>0.53433835140016939</v>
      </c>
      <c r="BI351" s="247">
        <f t="shared" si="5850"/>
        <v>0.56343783308996598</v>
      </c>
      <c r="BJ351" s="247">
        <f t="shared" si="5850"/>
        <v>0.55221072528238035</v>
      </c>
      <c r="BK351" s="247">
        <f t="shared" si="5850"/>
        <v>0.52717725679839689</v>
      </c>
      <c r="BL351" s="247">
        <f t="shared" ref="BL351:BM351" si="5851">+BL349/BL345</f>
        <v>0.53059936504582517</v>
      </c>
      <c r="BM351" s="247">
        <f t="shared" si="5851"/>
        <v>0.54508999794795654</v>
      </c>
      <c r="BN351" s="247">
        <f t="shared" ref="BN351:BP351" si="5852">+BN349/BN345</f>
        <v>0.52403913338573227</v>
      </c>
      <c r="BO351" s="247">
        <f t="shared" si="5852"/>
        <v>0.55155600733355326</v>
      </c>
      <c r="BP351" s="247">
        <f t="shared" si="5852"/>
        <v>0.52093675924139382</v>
      </c>
      <c r="BQ351" s="247">
        <f t="shared" ref="BQ351:BR351" si="5853">+BQ349/BQ345</f>
        <v>0.54446775762837252</v>
      </c>
      <c r="BR351" s="247">
        <f t="shared" si="5853"/>
        <v>0.53420102282395321</v>
      </c>
      <c r="BS351" s="247">
        <f t="shared" ref="BS351:BT351" si="5854">+BS349/BS345</f>
        <v>0.54135685660660204</v>
      </c>
      <c r="BT351" s="247">
        <f t="shared" si="5854"/>
        <v>0.53425845603674826</v>
      </c>
    </row>
    <row r="352" spans="1:72">
      <c r="A352" s="244" t="s">
        <v>370</v>
      </c>
      <c r="B352" s="34"/>
      <c r="C352" s="247"/>
      <c r="D352" s="247"/>
      <c r="E352" s="247"/>
      <c r="F352" s="247"/>
      <c r="G352" s="248">
        <f t="shared" ref="G352" si="5855">+(G351-C351)*10000</f>
        <v>534.96368264330022</v>
      </c>
      <c r="H352" s="248">
        <f t="shared" ref="H352" si="5856">+(H351-D351)*10000</f>
        <v>440.22220216146769</v>
      </c>
      <c r="I352" s="248">
        <f t="shared" ref="I352" si="5857">+(I351-E351)*10000</f>
        <v>544.89746821371534</v>
      </c>
      <c r="J352" s="248">
        <f t="shared" ref="J352" si="5858">+(J351-F351)*10000</f>
        <v>-93.272933591003195</v>
      </c>
      <c r="K352" s="248">
        <f t="shared" ref="K352" si="5859">+(K351-G351)*10000</f>
        <v>-199.7530065385622</v>
      </c>
      <c r="L352" s="248">
        <f t="shared" ref="L352" si="5860">+(L351-H351)*10000</f>
        <v>-354.43925160420054</v>
      </c>
      <c r="M352" s="248">
        <f t="shared" ref="M352" si="5861">+(M351-I351)*10000</f>
        <v>-482.82793078870623</v>
      </c>
      <c r="N352" s="248">
        <f t="shared" ref="N352" si="5862">+(N351-J351)*10000</f>
        <v>1.5707688230481853</v>
      </c>
      <c r="O352" s="248">
        <f t="shared" ref="O352" si="5863">+(O351-K351)*10000</f>
        <v>120.89915811084539</v>
      </c>
      <c r="P352" s="248">
        <f t="shared" ref="P352" si="5864">+(P351-L351)*10000</f>
        <v>215.74372004955933</v>
      </c>
      <c r="Q352" s="248">
        <f t="shared" ref="Q352" si="5865">+(Q351-M351)*10000</f>
        <v>71.061215748136064</v>
      </c>
      <c r="R352" s="248">
        <f t="shared" ref="R352" si="5866">+(R351-N351)*10000</f>
        <v>-26.257564959284441</v>
      </c>
      <c r="S352" s="248">
        <f t="shared" ref="S352" si="5867">+(S351-O351)*10000</f>
        <v>-199.06561013877999</v>
      </c>
      <c r="T352" s="248">
        <f t="shared" ref="T352" si="5868">+(T351-P351)*10000</f>
        <v>-259.79780071847426</v>
      </c>
      <c r="U352" s="248">
        <f t="shared" ref="U352" si="5869">+(U351-Q351)*10000</f>
        <v>-176.69675065782209</v>
      </c>
      <c r="V352" s="248">
        <f t="shared" ref="V352" si="5870">+(V351-R351)*10000</f>
        <v>-597.58251228618326</v>
      </c>
      <c r="W352" s="248">
        <f t="shared" ref="W352" si="5871">+(W351-S351)*10000</f>
        <v>-320.7671755991459</v>
      </c>
      <c r="X352" s="248">
        <f t="shared" ref="X352" si="5872">+(X351-T351)*10000</f>
        <v>-147.20308870426635</v>
      </c>
      <c r="Y352" s="248">
        <f t="shared" ref="Y352" si="5873">+(Y351-U351)*10000</f>
        <v>-23.320803264711422</v>
      </c>
      <c r="Z352" s="248">
        <f t="shared" ref="Z352" si="5874">+(Z351-V351)*10000</f>
        <v>162.43487649507006</v>
      </c>
      <c r="AA352" s="248">
        <f t="shared" ref="AA352" si="5875">+(AA351-W351)*10000</f>
        <v>-52.865403810355986</v>
      </c>
      <c r="AB352" s="248">
        <f t="shared" ref="AB352" si="5876">+(AB351-X351)*10000</f>
        <v>-66.412401073703279</v>
      </c>
      <c r="AC352" s="248">
        <f t="shared" ref="AC352" si="5877">+(AC351-Y351)*10000</f>
        <v>-76.284577442760067</v>
      </c>
      <c r="AD352" s="248">
        <f t="shared" ref="AD352" si="5878">+(AD351-Z351)*10000</f>
        <v>19.933100004980719</v>
      </c>
      <c r="AE352" s="248">
        <f t="shared" ref="AE352" si="5879">+(AE351-AA351)*10000</f>
        <v>218.18829024997765</v>
      </c>
      <c r="AF352" s="248">
        <f t="shared" ref="AF352" si="5880">+(AF351-AB351)*10000</f>
        <v>7.271804734128029</v>
      </c>
      <c r="AG352" s="248">
        <f t="shared" ref="AG352" si="5881">+(AG351-AC351)*10000</f>
        <v>84.044478870939358</v>
      </c>
      <c r="AH352" s="248">
        <f t="shared" ref="AH352" si="5882">+(AH351-AD351)*10000</f>
        <v>-12.452066338725087</v>
      </c>
      <c r="AI352" s="248">
        <f t="shared" ref="AI352" si="5883">+(AI351-AE351)*10000</f>
        <v>32.781294383416039</v>
      </c>
      <c r="AJ352" s="248">
        <f t="shared" ref="AJ352" si="5884">+(AJ351-AF351)*10000</f>
        <v>205.64101232306675</v>
      </c>
      <c r="AK352" s="248">
        <f t="shared" ref="AK352" si="5885">+(AK351-AG351)*10000</f>
        <v>121.08322905516667</v>
      </c>
      <c r="AL352" s="248">
        <f t="shared" ref="AL352" si="5886">+(AL351-AH351)*10000</f>
        <v>-172.0344104478655</v>
      </c>
      <c r="AM352" s="248">
        <f t="shared" ref="AM352" si="5887">+(AM351-AI351)*10000</f>
        <v>-130.03845622026279</v>
      </c>
      <c r="AN352" s="248">
        <f t="shared" ref="AN352" si="5888">+(AN351-AJ351)*10000</f>
        <v>-250.52702774490899</v>
      </c>
      <c r="AO352" s="248">
        <f t="shared" ref="AO352" si="5889">+(AO351-AK351)*10000</f>
        <v>-332.54206943028777</v>
      </c>
      <c r="AP352" s="248">
        <f t="shared" ref="AP352" si="5890">+(AP351-AL351)*10000</f>
        <v>-129.75691923778675</v>
      </c>
      <c r="AQ352" s="248">
        <f t="shared" ref="AQ352" si="5891">+(AQ351-AM351)*10000</f>
        <v>-195.66806969138815</v>
      </c>
      <c r="AR352" s="248">
        <f t="shared" ref="AR352" si="5892">+(AR351-AN351)*10000</f>
        <v>-768.72285945909334</v>
      </c>
      <c r="AS352" s="248">
        <f t="shared" ref="AS352" si="5893">+(AS351-AO351)*10000</f>
        <v>-165.60801288808767</v>
      </c>
      <c r="AT352" s="248">
        <f t="shared" ref="AT352" si="5894">+(AT351-AP351)*10000</f>
        <v>-48.605005059344506</v>
      </c>
      <c r="AU352" s="44"/>
      <c r="AV352" s="247"/>
      <c r="AW352" s="247"/>
      <c r="AX352" s="247"/>
      <c r="AY352" s="247"/>
      <c r="AZ352" s="248">
        <f t="shared" ref="AZ352" si="5895">+(AZ351-AV351)*10000</f>
        <v>265.52041932392802</v>
      </c>
      <c r="BA352" s="248">
        <f t="shared" ref="BA352" si="5896">+(BA351-AW351)*10000</f>
        <v>721.78953743529121</v>
      </c>
      <c r="BB352" s="248">
        <f t="shared" ref="BB352" si="5897">+(BB351-AX351)*10000</f>
        <v>855.35484512836763</v>
      </c>
      <c r="BC352" s="248">
        <f t="shared" ref="BC352" si="5898">+(BC351-AY351)*10000</f>
        <v>366.73805278299221</v>
      </c>
      <c r="BD352" s="248">
        <f t="shared" ref="BD352" si="5899">+(BD351-AZ351)*10000</f>
        <v>53.983607649020769</v>
      </c>
      <c r="BE352" s="248">
        <f t="shared" ref="BE352" si="5900">+(BE351-BA351)*10000</f>
        <v>-1.9779029418176552</v>
      </c>
      <c r="BF352" s="248">
        <f t="shared" ref="BF352" si="5901">+(BF351-BB351)*10000</f>
        <v>-334.16844371607078</v>
      </c>
      <c r="BG352" s="248">
        <f t="shared" ref="BG352" si="5902">+(BG351-BC351)*10000</f>
        <v>-63.844869600051538</v>
      </c>
      <c r="BH352" s="248">
        <f t="shared" ref="BH352" si="5903">+(BH351-BD351)*10000</f>
        <v>-31.776154034771629</v>
      </c>
      <c r="BI352" s="248">
        <f t="shared" ref="BI352" si="5904">+(BI351-BE351)*10000</f>
        <v>56.214947398415262</v>
      </c>
      <c r="BJ352" s="248">
        <f t="shared" ref="BJ352" si="5905">+(BJ351-BF351)*10000</f>
        <v>205.12871279372956</v>
      </c>
      <c r="BK352" s="248">
        <f t="shared" ref="BK352:BT352" si="5906">+(BK351-BG351)*10000</f>
        <v>-179.08991745494208</v>
      </c>
      <c r="BL352" s="248">
        <f t="shared" si="5906"/>
        <v>-37.389863543442203</v>
      </c>
      <c r="BM352" s="248">
        <f t="shared" si="5906"/>
        <v>-183.47835142009438</v>
      </c>
      <c r="BN352" s="248">
        <f t="shared" si="5906"/>
        <v>-281.71591896648084</v>
      </c>
      <c r="BO352" s="248">
        <f t="shared" si="5906"/>
        <v>243.78750535156368</v>
      </c>
      <c r="BP352" s="248">
        <f t="shared" si="5906"/>
        <v>-96.626058044313453</v>
      </c>
      <c r="BQ352" s="248">
        <f t="shared" si="5906"/>
        <v>-6.2224031958402204</v>
      </c>
      <c r="BR352" s="248">
        <f t="shared" si="5906"/>
        <v>101.61889438220939</v>
      </c>
      <c r="BS352" s="248">
        <f t="shared" si="5906"/>
        <v>-101.99150726951211</v>
      </c>
      <c r="BT352" s="248">
        <f t="shared" si="5906"/>
        <v>133.21696795354444</v>
      </c>
    </row>
    <row r="353" spans="1:89">
      <c r="A353" s="34" t="s">
        <v>365</v>
      </c>
      <c r="B353" s="34"/>
      <c r="C353" s="34">
        <f t="shared" ref="C353:F353" si="5907">+C357-C349</f>
        <v>-10926.496000000003</v>
      </c>
      <c r="D353" s="34">
        <f t="shared" si="5907"/>
        <v>-12425.801999999996</v>
      </c>
      <c r="E353" s="34">
        <f t="shared" si="5907"/>
        <v>-10618.578999999998</v>
      </c>
      <c r="F353" s="34">
        <f t="shared" si="5907"/>
        <v>-12060.950000000004</v>
      </c>
      <c r="G353" s="34">
        <f>+G357-G349</f>
        <v>-11571.124999999993</v>
      </c>
      <c r="H353" s="34">
        <f t="shared" ref="H353:AT353" si="5908">+H357-H349</f>
        <v>-13300.917000000009</v>
      </c>
      <c r="I353" s="34">
        <f t="shared" si="5908"/>
        <v>-12175.182999999992</v>
      </c>
      <c r="J353" s="34">
        <f t="shared" si="5908"/>
        <v>-14490.678000000007</v>
      </c>
      <c r="K353" s="34">
        <f t="shared" si="5908"/>
        <v>-13724.964000000007</v>
      </c>
      <c r="L353" s="34">
        <f t="shared" si="5908"/>
        <v>-15045.678</v>
      </c>
      <c r="M353" s="34">
        <f t="shared" si="5908"/>
        <v>-14547.658999999992</v>
      </c>
      <c r="N353" s="34">
        <f t="shared" si="5908"/>
        <v>-15863.740000000007</v>
      </c>
      <c r="O353" s="34">
        <f t="shared" si="5908"/>
        <v>-15537.103000000005</v>
      </c>
      <c r="P353" s="34">
        <f t="shared" si="5908"/>
        <v>-17466.222999999991</v>
      </c>
      <c r="Q353" s="34">
        <f t="shared" si="5908"/>
        <v>-16812.632999999994</v>
      </c>
      <c r="R353" s="34">
        <f t="shared" si="5908"/>
        <v>-19500.09600000002</v>
      </c>
      <c r="S353" s="34">
        <f t="shared" si="5908"/>
        <v>-19649.421999999995</v>
      </c>
      <c r="T353" s="34">
        <f t="shared" si="5908"/>
        <v>-21424.04</v>
      </c>
      <c r="U353" s="34">
        <f t="shared" si="5908"/>
        <v>-21087.321000000036</v>
      </c>
      <c r="V353" s="34">
        <f t="shared" si="5908"/>
        <v>-23893.453999999987</v>
      </c>
      <c r="W353" s="34">
        <f t="shared" si="5908"/>
        <v>-22027.381999999998</v>
      </c>
      <c r="X353" s="34">
        <f t="shared" si="5908"/>
        <v>-22248.279000000002</v>
      </c>
      <c r="Y353" s="34">
        <f t="shared" si="5908"/>
        <v>-22123.492999999999</v>
      </c>
      <c r="Z353" s="34">
        <f t="shared" si="5908"/>
        <v>-24634.254000000008</v>
      </c>
      <c r="AA353" s="34">
        <f t="shared" si="5908"/>
        <v>-22365.249000000003</v>
      </c>
      <c r="AB353" s="34">
        <f t="shared" si="5908"/>
        <v>-23683.595999999998</v>
      </c>
      <c r="AC353" s="34">
        <f t="shared" si="5908"/>
        <v>-23112.900999999983</v>
      </c>
      <c r="AD353" s="34">
        <f t="shared" si="5908"/>
        <v>-25569.561999999998</v>
      </c>
      <c r="AE353" s="34">
        <f t="shared" si="5908"/>
        <v>-24330.057000000001</v>
      </c>
      <c r="AF353" s="34">
        <f t="shared" si="5908"/>
        <v>-26107.668999999994</v>
      </c>
      <c r="AG353" s="34">
        <f t="shared" si="5908"/>
        <v>-24929.054000000022</v>
      </c>
      <c r="AH353" s="34">
        <f t="shared" si="5908"/>
        <v>-26437.947999999997</v>
      </c>
      <c r="AI353" s="34">
        <f t="shared" si="5908"/>
        <v>-24938.936999999998</v>
      </c>
      <c r="AJ353" s="34">
        <f t="shared" si="5908"/>
        <v>-26369.894000000008</v>
      </c>
      <c r="AK353" s="34">
        <f t="shared" si="5908"/>
        <v>-25122.248000000007</v>
      </c>
      <c r="AL353" s="34">
        <f t="shared" si="5908"/>
        <v>-28173.892999999996</v>
      </c>
      <c r="AM353" s="34">
        <f t="shared" si="5908"/>
        <v>-24555.920000000002</v>
      </c>
      <c r="AN353" s="34">
        <f t="shared" si="5908"/>
        <v>-26840.807000000001</v>
      </c>
      <c r="AO353" s="34">
        <f t="shared" si="5908"/>
        <v>-27010.048999999992</v>
      </c>
      <c r="AP353" s="34">
        <f t="shared" si="5908"/>
        <v>-28243.497000000014</v>
      </c>
      <c r="AQ353" s="34">
        <f t="shared" si="5908"/>
        <v>-25218.444000000003</v>
      </c>
      <c r="AR353" s="34">
        <f t="shared" si="5908"/>
        <v>-15492.015999999996</v>
      </c>
      <c r="AS353" s="34">
        <f t="shared" si="5908"/>
        <v>-18647.898000000005</v>
      </c>
      <c r="AT353" s="34">
        <f t="shared" si="5908"/>
        <v>-26555.430000000008</v>
      </c>
      <c r="AU353" s="34"/>
      <c r="AV353" s="34">
        <f t="shared" ref="AV353:BK353" si="5909">+AV357-AV349</f>
        <v>-25218.444000000003</v>
      </c>
      <c r="AW353" s="34">
        <f t="shared" si="5909"/>
        <v>-15492.015999999998</v>
      </c>
      <c r="AX353" s="34">
        <f t="shared" si="5909"/>
        <v>-18647.897999999994</v>
      </c>
      <c r="AY353" s="34">
        <f t="shared" si="5909"/>
        <v>-26555.43</v>
      </c>
      <c r="AZ353" s="34">
        <f t="shared" si="5909"/>
        <v>-22771.314999999999</v>
      </c>
      <c r="BA353" s="34">
        <f t="shared" si="5909"/>
        <v>-24944.528999999995</v>
      </c>
      <c r="BB353" s="34">
        <f t="shared" si="5909"/>
        <v>-28703.624000000003</v>
      </c>
      <c r="BC353" s="34">
        <f t="shared" si="5909"/>
        <v>-34292.971000000005</v>
      </c>
      <c r="BD353" s="34">
        <f t="shared" si="5909"/>
        <v>-29869.948999999993</v>
      </c>
      <c r="BE353" s="34">
        <f t="shared" si="5909"/>
        <v>-34486.735999999997</v>
      </c>
      <c r="BF353" s="34">
        <f t="shared" si="5909"/>
        <v>-31545.881000000005</v>
      </c>
      <c r="BG353" s="34">
        <f t="shared" si="5909"/>
        <v>-43498.949000000008</v>
      </c>
      <c r="BH353" s="34">
        <f t="shared" si="5909"/>
        <v>-32659.620999999999</v>
      </c>
      <c r="BI353" s="34">
        <f t="shared" si="5909"/>
        <v>-36131.480999999992</v>
      </c>
      <c r="BJ353" s="34">
        <f t="shared" si="5909"/>
        <v>-35495.151999999995</v>
      </c>
      <c r="BK353" s="34">
        <f t="shared" si="5909"/>
        <v>-40881.890000000007</v>
      </c>
      <c r="BL353" s="34">
        <f t="shared" ref="BL353:BM353" si="5910">+BL357-BL349</f>
        <v>-37764.088000000003</v>
      </c>
      <c r="BM353" s="34">
        <f t="shared" si="5910"/>
        <v>-43168.479000000007</v>
      </c>
      <c r="BN353" s="34">
        <f t="shared" ref="BN353:BP353" si="5911">+BN357-BN349</f>
        <v>-38682.991000000002</v>
      </c>
      <c r="BO353" s="34">
        <f t="shared" si="5911"/>
        <v>-44038.485000000001</v>
      </c>
      <c r="BP353" s="34">
        <f t="shared" si="5911"/>
        <v>-41399.254000000001</v>
      </c>
      <c r="BQ353" s="34">
        <f t="shared" ref="BQ353:BR353" si="5912">+BQ357-BQ349</f>
        <v>-46021.039000000004</v>
      </c>
      <c r="BR353" s="34">
        <f t="shared" si="5912"/>
        <v>-42211.129000000008</v>
      </c>
      <c r="BS353" s="34">
        <f t="shared" ref="BS353:BT353" si="5913">+BS357-BS349</f>
        <v>-48735.134999999995</v>
      </c>
      <c r="BT353" s="34">
        <f t="shared" si="5913"/>
        <v>-44814.906999999999</v>
      </c>
    </row>
    <row r="354" spans="1:89">
      <c r="A354" s="253" t="s">
        <v>58</v>
      </c>
      <c r="B354" s="34"/>
      <c r="C354" s="34"/>
      <c r="D354" s="34"/>
      <c r="E354" s="34"/>
      <c r="F354" s="34"/>
      <c r="G354" s="254">
        <f>+G353/C353-1</f>
        <v>5.8996864136498184E-2</v>
      </c>
      <c r="H354" s="254">
        <f t="shared" ref="H354" si="5914">+H353/D353-1</f>
        <v>7.0427244857113713E-2</v>
      </c>
      <c r="I354" s="254">
        <f t="shared" ref="I354" si="5915">+I353/E353-1</f>
        <v>0.14659249603925284</v>
      </c>
      <c r="J354" s="254">
        <f t="shared" ref="J354" si="5916">+J353/F353-1</f>
        <v>0.20145411431106197</v>
      </c>
      <c r="K354" s="254">
        <f t="shared" ref="K354" si="5917">+K353/G353-1</f>
        <v>0.18613911784722892</v>
      </c>
      <c r="L354" s="254">
        <f t="shared" ref="L354" si="5918">+L353/H353-1</f>
        <v>0.13117599335444252</v>
      </c>
      <c r="M354" s="254">
        <f t="shared" ref="M354" si="5919">+M353/I353-1</f>
        <v>0.19486162959521858</v>
      </c>
      <c r="N354" s="254">
        <f t="shared" ref="N354" si="5920">+N353/J353-1</f>
        <v>9.4754848599906794E-2</v>
      </c>
      <c r="O354" s="254">
        <f t="shared" ref="O354" si="5921">+O353/K353-1</f>
        <v>0.13203233174236351</v>
      </c>
      <c r="P354" s="254">
        <f t="shared" ref="P354" si="5922">+P353/L353-1</f>
        <v>0.16087975563480694</v>
      </c>
      <c r="Q354" s="254">
        <f t="shared" ref="Q354" si="5923">+Q353/M353-1</f>
        <v>0.15569336619726948</v>
      </c>
      <c r="R354" s="254">
        <f t="shared" ref="R354" si="5924">+R353/N353-1</f>
        <v>0.22922438214443819</v>
      </c>
      <c r="S354" s="254">
        <f t="shared" ref="S354" si="5925">+S353/O353-1</f>
        <v>0.26467733399205695</v>
      </c>
      <c r="T354" s="254">
        <f t="shared" ref="T354" si="5926">+T353/P353-1</f>
        <v>0.22659833210648994</v>
      </c>
      <c r="U354" s="254">
        <f t="shared" ref="U354" si="5927">+U353/Q353-1</f>
        <v>0.25425452396421444</v>
      </c>
      <c r="V354" s="254">
        <f t="shared" ref="V354" si="5928">+V353/R353-1</f>
        <v>0.22529930109061835</v>
      </c>
      <c r="W354" s="254">
        <f t="shared" ref="W354" si="5929">+W353/S353-1</f>
        <v>0.1210193358359346</v>
      </c>
      <c r="X354" s="254">
        <f t="shared" ref="X354" si="5930">+X353/T353-1</f>
        <v>3.847262234387161E-2</v>
      </c>
      <c r="Y354" s="254">
        <f t="shared" ref="Y354" si="5931">+Y353/U353-1</f>
        <v>4.9137204294464887E-2</v>
      </c>
      <c r="Z354" s="254">
        <f t="shared" ref="Z354" si="5932">+Z353/V353-1</f>
        <v>3.1004307707040768E-2</v>
      </c>
      <c r="AA354" s="254">
        <f t="shared" ref="AA354" si="5933">+AA353/W353-1</f>
        <v>1.5338500054160153E-2</v>
      </c>
      <c r="AB354" s="254">
        <f t="shared" ref="AB354" si="5934">+AB353/X353-1</f>
        <v>6.451361923319987E-2</v>
      </c>
      <c r="AC354" s="254">
        <f t="shared" ref="AC354" si="5935">+AC353/Y353-1</f>
        <v>4.47220518025786E-2</v>
      </c>
      <c r="AD354" s="254">
        <f t="shared" ref="AD354" si="5936">+AD353/Z353-1</f>
        <v>3.7967782584363619E-2</v>
      </c>
      <c r="AE354" s="254">
        <f t="shared" ref="AE354" si="5937">+AE353/AA353-1</f>
        <v>8.785093338330352E-2</v>
      </c>
      <c r="AF354" s="254">
        <f t="shared" ref="AF354" si="5938">+AF353/AB353-1</f>
        <v>0.10235240459261319</v>
      </c>
      <c r="AG354" s="254">
        <f t="shared" ref="AG354" si="5939">+AG353/AC353-1</f>
        <v>7.8577457671801465E-2</v>
      </c>
      <c r="AH354" s="254">
        <f t="shared" ref="AH354" si="5940">+AH353/AD353-1</f>
        <v>3.3961708065237906E-2</v>
      </c>
      <c r="AI354" s="254">
        <f t="shared" ref="AI354" si="5941">+AI353/AE353-1</f>
        <v>2.5025835327882495E-2</v>
      </c>
      <c r="AJ354" s="254">
        <f t="shared" ref="AJ354" si="5942">+AJ353/AF353-1</f>
        <v>1.004398362795289E-2</v>
      </c>
      <c r="AK354" s="254">
        <f t="shared" ref="AK354" si="5943">+AK353/AG353-1</f>
        <v>7.7497525577980841E-3</v>
      </c>
      <c r="AL354" s="254">
        <f t="shared" ref="AL354" si="5944">+AL353/AH353-1</f>
        <v>6.5661109553585728E-2</v>
      </c>
      <c r="AM354" s="254">
        <f t="shared" ref="AM354" si="5945">+AM353/AI353-1</f>
        <v>-1.5358192692815908E-2</v>
      </c>
      <c r="AN354" s="254">
        <f t="shared" ref="AN354" si="5946">+AN353/AJ353-1</f>
        <v>1.7857978496234939E-2</v>
      </c>
      <c r="AO354" s="254">
        <f t="shared" ref="AO354" si="5947">+AO353/AK353-1</f>
        <v>7.5144588971495896E-2</v>
      </c>
      <c r="AP354" s="254">
        <f t="shared" ref="AP354" si="5948">+AP353/AL353-1</f>
        <v>2.4705141032521638E-3</v>
      </c>
      <c r="AQ354" s="254">
        <f t="shared" ref="AQ354" si="5949">+AQ353/AM353-1</f>
        <v>2.6980214954275938E-2</v>
      </c>
      <c r="AR354" s="254">
        <f t="shared" ref="AR354" si="5950">+AR353/AN353-1</f>
        <v>-0.42281854640212591</v>
      </c>
      <c r="AS354" s="254">
        <f t="shared" ref="AS354" si="5951">+AS353/AO353-1</f>
        <v>-0.30959406997003192</v>
      </c>
      <c r="AT354" s="254">
        <f t="shared" ref="AT354" si="5952">+AT353/AP353-1</f>
        <v>-5.9768342425869037E-2</v>
      </c>
      <c r="AU354" s="44"/>
      <c r="AV354" s="34"/>
      <c r="AW354" s="34"/>
      <c r="AX354" s="34"/>
      <c r="AY354" s="34"/>
      <c r="AZ354" s="254">
        <f t="shared" ref="AZ354" si="5953">+AZ353/AV353-1</f>
        <v>-9.7037271609620501E-2</v>
      </c>
      <c r="BA354" s="254">
        <f t="shared" ref="BA354" si="5954">+BA353/AW353-1</f>
        <v>0.61015383666012202</v>
      </c>
      <c r="BB354" s="254">
        <f t="shared" ref="BB354" si="5955">+BB353/AX353-1</f>
        <v>0.53924179550960716</v>
      </c>
      <c r="BC354" s="254">
        <f t="shared" ref="BC354" si="5956">+BC353/AY353-1</f>
        <v>0.29137321444239483</v>
      </c>
      <c r="BD354" s="254">
        <f t="shared" ref="BD354" si="5957">+BD353/AZ353-1</f>
        <v>0.31173579567100074</v>
      </c>
      <c r="BE354" s="254">
        <f t="shared" ref="BE354" si="5958">+BE353/BA353-1</f>
        <v>0.38253706854917979</v>
      </c>
      <c r="BF354" s="254">
        <f t="shared" ref="BF354" si="5959">+BF353/BB353-1</f>
        <v>9.9020841410129901E-2</v>
      </c>
      <c r="BG354" s="254">
        <f t="shared" ref="BG354" si="5960">+BG353/BC353-1</f>
        <v>0.26845087292086767</v>
      </c>
      <c r="BH354" s="254">
        <f t="shared" ref="BH354" si="5961">+BH353/BD353-1</f>
        <v>9.339393247708605E-2</v>
      </c>
      <c r="BI354" s="254">
        <f t="shared" ref="BI354" si="5962">+BI353/BE353-1</f>
        <v>4.7692104001955782E-2</v>
      </c>
      <c r="BJ354" s="254">
        <f t="shared" ref="BJ354" si="5963">+BJ353/BF353-1</f>
        <v>0.12519133639031943</v>
      </c>
      <c r="BK354" s="254">
        <f t="shared" ref="BK354:BT354" si="5964">+BK353/BG353-1</f>
        <v>-6.0163729473096006E-2</v>
      </c>
      <c r="BL354" s="254">
        <f t="shared" si="5964"/>
        <v>0.15629290370515947</v>
      </c>
      <c r="BM354" s="254">
        <f t="shared" si="5964"/>
        <v>0.19476085134733379</v>
      </c>
      <c r="BN354" s="254">
        <f t="shared" si="5964"/>
        <v>8.9810546521958967E-2</v>
      </c>
      <c r="BO354" s="254">
        <f t="shared" si="5964"/>
        <v>7.7212550593918072E-2</v>
      </c>
      <c r="BP354" s="254">
        <f t="shared" si="5964"/>
        <v>9.6259864662956884E-2</v>
      </c>
      <c r="BQ354" s="254">
        <f t="shared" si="5964"/>
        <v>6.6079696715744873E-2</v>
      </c>
      <c r="BR354" s="254">
        <f t="shared" si="5964"/>
        <v>9.1206442645554553E-2</v>
      </c>
      <c r="BS354" s="254">
        <f t="shared" si="5964"/>
        <v>0.10664876414345303</v>
      </c>
      <c r="BT354" s="254">
        <f t="shared" si="5964"/>
        <v>8.250518233975912E-2</v>
      </c>
    </row>
    <row r="355" spans="1:89">
      <c r="A355" s="244" t="s">
        <v>366</v>
      </c>
      <c r="B355" s="34"/>
      <c r="C355" s="247">
        <f>+C353/C345</f>
        <v>-0.35716514100943125</v>
      </c>
      <c r="D355" s="247">
        <f t="shared" ref="D355:AT355" si="5965">+D353/D345</f>
        <v>-0.40281735452732281</v>
      </c>
      <c r="E355" s="247">
        <f t="shared" si="5965"/>
        <v>-0.37367154218448823</v>
      </c>
      <c r="F355" s="247">
        <f t="shared" si="5965"/>
        <v>-0.38930927320392639</v>
      </c>
      <c r="G355" s="247">
        <f t="shared" si="5965"/>
        <v>-0.34114962732953108</v>
      </c>
      <c r="H355" s="247">
        <f t="shared" si="5965"/>
        <v>-0.37746308544922541</v>
      </c>
      <c r="I355" s="247">
        <f t="shared" si="5965"/>
        <v>-0.35958352023519541</v>
      </c>
      <c r="J355" s="247">
        <f t="shared" si="5965"/>
        <v>-0.36837715744453003</v>
      </c>
      <c r="K355" s="247">
        <f t="shared" si="5965"/>
        <v>-0.3314135204031739</v>
      </c>
      <c r="L355" s="247">
        <f t="shared" si="5965"/>
        <v>-0.32855036224075007</v>
      </c>
      <c r="M355" s="247">
        <f t="shared" si="5965"/>
        <v>-0.3595152559085521</v>
      </c>
      <c r="N355" s="247">
        <f t="shared" si="5965"/>
        <v>-0.36810534853956978</v>
      </c>
      <c r="O355" s="247">
        <f t="shared" si="5965"/>
        <v>-0.33068314658347969</v>
      </c>
      <c r="P355" s="247">
        <f t="shared" si="5965"/>
        <v>-0.34293330796085947</v>
      </c>
      <c r="Q355" s="247">
        <f t="shared" si="5965"/>
        <v>-0.36629013609436378</v>
      </c>
      <c r="R355" s="247">
        <f t="shared" si="5965"/>
        <v>-0.39145517384559175</v>
      </c>
      <c r="S355" s="247">
        <f t="shared" si="5965"/>
        <v>-0.35345976868228779</v>
      </c>
      <c r="T355" s="247">
        <f t="shared" si="5965"/>
        <v>-0.34794038725608345</v>
      </c>
      <c r="U355" s="247">
        <f t="shared" si="5965"/>
        <v>-0.39137022761135032</v>
      </c>
      <c r="V355" s="247">
        <f t="shared" si="5965"/>
        <v>-0.37829949525296414</v>
      </c>
      <c r="W355" s="247">
        <f t="shared" si="5965"/>
        <v>-0.367072762718479</v>
      </c>
      <c r="X355" s="247">
        <f t="shared" si="5965"/>
        <v>-0.37508969341202364</v>
      </c>
      <c r="Y355" s="247">
        <f t="shared" si="5965"/>
        <v>-0.40772646080419345</v>
      </c>
      <c r="Z355" s="247">
        <f t="shared" si="5965"/>
        <v>-0.41186034550536926</v>
      </c>
      <c r="AA355" s="247">
        <f t="shared" si="5965"/>
        <v>-0.37578935679272324</v>
      </c>
      <c r="AB355" s="247">
        <f t="shared" si="5965"/>
        <v>-0.36617954195575519</v>
      </c>
      <c r="AC355" s="247">
        <f t="shared" si="5965"/>
        <v>-0.41453338797097949</v>
      </c>
      <c r="AD355" s="247">
        <f t="shared" si="5965"/>
        <v>-0.41401639014852737</v>
      </c>
      <c r="AE355" s="247">
        <f t="shared" si="5965"/>
        <v>-0.39653634705901103</v>
      </c>
      <c r="AF355" s="247">
        <f t="shared" si="5965"/>
        <v>-0.36995477136468413</v>
      </c>
      <c r="AG355" s="247">
        <f t="shared" si="5965"/>
        <v>-0.43427939687469364</v>
      </c>
      <c r="AH355" s="247">
        <f t="shared" si="5965"/>
        <v>-0.42896275650666044</v>
      </c>
      <c r="AI355" s="247">
        <f t="shared" si="5965"/>
        <v>-0.41000340807254509</v>
      </c>
      <c r="AJ355" s="247">
        <f t="shared" si="5965"/>
        <v>-0.38670538780730473</v>
      </c>
      <c r="AK355" s="247">
        <f t="shared" si="5965"/>
        <v>-0.44245364383097469</v>
      </c>
      <c r="AL355" s="247">
        <f t="shared" si="5965"/>
        <v>-0.4550401900664901</v>
      </c>
      <c r="AM355" s="247">
        <f t="shared" si="5965"/>
        <v>-0.43676220767331592</v>
      </c>
      <c r="AN355" s="247">
        <f t="shared" si="5965"/>
        <v>-0.40563952256152391</v>
      </c>
      <c r="AO355" s="247">
        <f t="shared" si="5965"/>
        <v>-0.46770988581579098</v>
      </c>
      <c r="AP355" s="247">
        <f t="shared" si="5965"/>
        <v>-0.49188678864761365</v>
      </c>
      <c r="AQ355" s="247">
        <f t="shared" si="5965"/>
        <v>-0.5198289892091108</v>
      </c>
      <c r="AR355" s="247">
        <f t="shared" si="5965"/>
        <v>-0.68042354696979701</v>
      </c>
      <c r="AS355" s="247">
        <f t="shared" si="5965"/>
        <v>-0.4068900512830898</v>
      </c>
      <c r="AT355" s="247">
        <f t="shared" si="5965"/>
        <v>-0.39436189973592362</v>
      </c>
      <c r="AU355" s="44"/>
      <c r="AV355" s="247">
        <f t="shared" ref="AV355:BK355" si="5966">+AV353/AV345</f>
        <v>-0.5198289892091108</v>
      </c>
      <c r="AW355" s="247">
        <f t="shared" si="5966"/>
        <v>-0.68042354696979701</v>
      </c>
      <c r="AX355" s="247">
        <f t="shared" si="5966"/>
        <v>-0.40689005128308953</v>
      </c>
      <c r="AY355" s="247">
        <f t="shared" si="5966"/>
        <v>-0.39436189973592362</v>
      </c>
      <c r="AZ355" s="247">
        <f t="shared" si="5966"/>
        <v>-0.46102018989857613</v>
      </c>
      <c r="BA355" s="247">
        <f t="shared" si="5966"/>
        <v>-0.35309124589377694</v>
      </c>
      <c r="BB355" s="247">
        <f t="shared" si="5966"/>
        <v>-0.36804735255868265</v>
      </c>
      <c r="BC355" s="247">
        <f t="shared" si="5966"/>
        <v>-0.35477158827235228</v>
      </c>
      <c r="BD355" s="247">
        <f t="shared" si="5966"/>
        <v>-0.42749813836908956</v>
      </c>
      <c r="BE355" s="247">
        <f t="shared" si="5966"/>
        <v>-0.38804770609750405</v>
      </c>
      <c r="BF355" s="247">
        <f t="shared" si="5966"/>
        <v>-0.4578198659392258</v>
      </c>
      <c r="BG355" s="247">
        <f t="shared" si="5966"/>
        <v>-0.49766120468200453</v>
      </c>
      <c r="BH355" s="247">
        <f t="shared" si="5966"/>
        <v>-0.423479607904161</v>
      </c>
      <c r="BI355" s="247">
        <f t="shared" si="5966"/>
        <v>-0.41308264516581689</v>
      </c>
      <c r="BJ355" s="247">
        <f t="shared" si="5966"/>
        <v>-0.48751866902135993</v>
      </c>
      <c r="BK355" s="247">
        <f t="shared" si="5966"/>
        <v>-0.45853756921404443</v>
      </c>
      <c r="BL355" s="247">
        <f t="shared" ref="BL355:BM355" si="5967">+BL353/BL345</f>
        <v>-0.45277071375928324</v>
      </c>
      <c r="BM355" s="247">
        <f t="shared" si="5967"/>
        <v>-0.39063190425157956</v>
      </c>
      <c r="BN355" s="247">
        <f t="shared" ref="BN355:BP355" si="5968">+BN353/BN345</f>
        <v>-0.48360394349272318</v>
      </c>
      <c r="BO355" s="247">
        <f t="shared" si="5968"/>
        <v>-0.43142134673374405</v>
      </c>
      <c r="BP355" s="247">
        <f t="shared" si="5968"/>
        <v>-0.43802751260177081</v>
      </c>
      <c r="BQ355" s="247">
        <f t="shared" ref="BQ355:BR355" si="5969">+BQ353/BQ345</f>
        <v>-0.41220875471142993</v>
      </c>
      <c r="BR355" s="247">
        <f t="shared" si="5969"/>
        <v>-0.49115461870392202</v>
      </c>
      <c r="BS355" s="247">
        <f t="shared" ref="BS355:BT355" si="5970">+BS353/BS345</f>
        <v>-0.43646819352642485</v>
      </c>
      <c r="BT355" s="247">
        <f t="shared" si="5970"/>
        <v>-0.47212330742284209</v>
      </c>
    </row>
    <row r="356" spans="1:89">
      <c r="A356" s="244" t="s">
        <v>371</v>
      </c>
      <c r="B356" s="34"/>
      <c r="C356" s="247"/>
      <c r="D356" s="247"/>
      <c r="E356" s="247"/>
      <c r="F356" s="247"/>
      <c r="G356" s="248">
        <f t="shared" ref="G356" si="5971">+(G355-C355)*10000</f>
        <v>160.15513679900172</v>
      </c>
      <c r="H356" s="248">
        <f t="shared" ref="H356" si="5972">+(H355-D355)*10000</f>
        <v>253.54269078097403</v>
      </c>
      <c r="I356" s="248">
        <f t="shared" ref="I356" si="5973">+(I355-E355)*10000</f>
        <v>140.88021949292818</v>
      </c>
      <c r="J356" s="248">
        <f t="shared" ref="J356" si="5974">+(J355-F355)*10000</f>
        <v>209.32115759396353</v>
      </c>
      <c r="K356" s="248">
        <f t="shared" ref="K356" si="5975">+(K355-G355)*10000</f>
        <v>97.361069263571792</v>
      </c>
      <c r="L356" s="248">
        <f t="shared" ref="L356" si="5976">+(L355-H355)*10000</f>
        <v>489.12723208475342</v>
      </c>
      <c r="M356" s="248">
        <f t="shared" ref="M356" si="5977">+(M355-I355)*10000</f>
        <v>0.6826432664330806</v>
      </c>
      <c r="N356" s="248">
        <f t="shared" ref="N356" si="5978">+(N355-J355)*10000</f>
        <v>2.7180890496025789</v>
      </c>
      <c r="O356" s="248">
        <f t="shared" ref="O356" si="5979">+(O355-K355)*10000</f>
        <v>7.3037381969420778</v>
      </c>
      <c r="P356" s="248">
        <f t="shared" ref="P356" si="5980">+(P355-L355)*10000</f>
        <v>-143.82945720109396</v>
      </c>
      <c r="Q356" s="248">
        <f t="shared" ref="Q356" si="5981">+(Q355-M355)*10000</f>
        <v>-67.748801858116821</v>
      </c>
      <c r="R356" s="248">
        <f t="shared" ref="R356" si="5982">+(R355-N355)*10000</f>
        <v>-233.49825306021975</v>
      </c>
      <c r="S356" s="248">
        <f t="shared" ref="S356" si="5983">+(S355-O355)*10000</f>
        <v>-227.76622098808096</v>
      </c>
      <c r="T356" s="248">
        <f t="shared" ref="T356" si="5984">+(T355-P355)*10000</f>
        <v>-50.07079295223982</v>
      </c>
      <c r="U356" s="248">
        <f t="shared" ref="U356" si="5985">+(U355-Q355)*10000</f>
        <v>-250.80091516986536</v>
      </c>
      <c r="V356" s="248">
        <f t="shared" ref="V356" si="5986">+(V355-R355)*10000</f>
        <v>131.55678592627618</v>
      </c>
      <c r="W356" s="248">
        <f t="shared" ref="W356" si="5987">+(W355-S355)*10000</f>
        <v>-136.12994036191205</v>
      </c>
      <c r="X356" s="248">
        <f t="shared" ref="X356" si="5988">+(X355-T355)*10000</f>
        <v>-271.49306155940189</v>
      </c>
      <c r="Y356" s="248">
        <f t="shared" ref="Y356" si="5989">+(Y355-U355)*10000</f>
        <v>-163.56233192843129</v>
      </c>
      <c r="Z356" s="248">
        <f t="shared" ref="Z356" si="5990">+(Z355-V355)*10000</f>
        <v>-335.60850252405129</v>
      </c>
      <c r="AA356" s="248">
        <f t="shared" ref="AA356" si="5991">+(AA355-W355)*10000</f>
        <v>-87.165940742442444</v>
      </c>
      <c r="AB356" s="248">
        <f t="shared" ref="AB356" si="5992">+(AB355-X355)*10000</f>
        <v>89.101514562684443</v>
      </c>
      <c r="AC356" s="248">
        <f t="shared" ref="AC356" si="5993">+(AC355-Y355)*10000</f>
        <v>-68.069271667860477</v>
      </c>
      <c r="AD356" s="248">
        <f t="shared" ref="AD356" si="5994">+(AD355-Z355)*10000</f>
        <v>-21.56044643158106</v>
      </c>
      <c r="AE356" s="248">
        <f t="shared" ref="AE356" si="5995">+(AE355-AA355)*10000</f>
        <v>-207.4699026628779</v>
      </c>
      <c r="AF356" s="248">
        <f t="shared" ref="AF356" si="5996">+(AF355-AB355)*10000</f>
        <v>-37.752294089289371</v>
      </c>
      <c r="AG356" s="248">
        <f t="shared" ref="AG356" si="5997">+(AG355-AC355)*10000</f>
        <v>-197.46008903714142</v>
      </c>
      <c r="AH356" s="248">
        <f t="shared" ref="AH356" si="5998">+(AH355-AD355)*10000</f>
        <v>-149.46366358133068</v>
      </c>
      <c r="AI356" s="248">
        <f t="shared" ref="AI356" si="5999">+(AI355-AE355)*10000</f>
        <v>-134.67061013534064</v>
      </c>
      <c r="AJ356" s="248">
        <f t="shared" ref="AJ356" si="6000">+(AJ355-AF355)*10000</f>
        <v>-167.50616442620603</v>
      </c>
      <c r="AK356" s="248">
        <f t="shared" ref="AK356" si="6001">+(AK355-AG355)*10000</f>
        <v>-81.742469562810498</v>
      </c>
      <c r="AL356" s="248">
        <f t="shared" ref="AL356" si="6002">+(AL355-AH355)*10000</f>
        <v>-260.77433559829666</v>
      </c>
      <c r="AM356" s="248">
        <f t="shared" ref="AM356" si="6003">+(AM355-AI355)*10000</f>
        <v>-267.58799600770823</v>
      </c>
      <c r="AN356" s="248">
        <f t="shared" ref="AN356" si="6004">+(AN355-AJ355)*10000</f>
        <v>-189.34134754219178</v>
      </c>
      <c r="AO356" s="248">
        <f t="shared" ref="AO356" si="6005">+(AO355-AK355)*10000</f>
        <v>-252.56241984816296</v>
      </c>
      <c r="AP356" s="248">
        <f t="shared" ref="AP356" si="6006">+(AP355-AL355)*10000</f>
        <v>-368.46598581123544</v>
      </c>
      <c r="AQ356" s="248">
        <f t="shared" ref="AQ356" si="6007">+(AQ355-AM355)*10000</f>
        <v>-830.66781535794883</v>
      </c>
      <c r="AR356" s="248">
        <f t="shared" ref="AR356" si="6008">+(AR355-AN355)*10000</f>
        <v>-2747.8402440827308</v>
      </c>
      <c r="AS356" s="248">
        <f t="shared" ref="AS356" si="6009">+(AS355-AO355)*10000</f>
        <v>608.19834532701179</v>
      </c>
      <c r="AT356" s="248">
        <f t="shared" ref="AT356" si="6010">+(AT355-AP355)*10000</f>
        <v>975.24888911690039</v>
      </c>
      <c r="AU356" s="44"/>
      <c r="AV356" s="247"/>
      <c r="AW356" s="247"/>
      <c r="AX356" s="247"/>
      <c r="AY356" s="247"/>
      <c r="AZ356" s="248">
        <f t="shared" ref="AZ356" si="6011">+(AZ355-AV355)*10000</f>
        <v>588.08799310534675</v>
      </c>
      <c r="BA356" s="248">
        <f t="shared" ref="BA356" si="6012">+(BA355-AW355)*10000</f>
        <v>3273.3230107602008</v>
      </c>
      <c r="BB356" s="248">
        <f t="shared" ref="BB356" si="6013">+(BB355-AX355)*10000</f>
        <v>388.42698724406875</v>
      </c>
      <c r="BC356" s="248">
        <f t="shared" ref="BC356" si="6014">+(BC355-AY355)*10000</f>
        <v>395.90311463571339</v>
      </c>
      <c r="BD356" s="248">
        <f t="shared" ref="BD356" si="6015">+(BD355-AZ355)*10000</f>
        <v>335.22051529486561</v>
      </c>
      <c r="BE356" s="248">
        <f t="shared" ref="BE356" si="6016">+(BE355-BA355)*10000</f>
        <v>-349.56460203727113</v>
      </c>
      <c r="BF356" s="248">
        <f t="shared" ref="BF356" si="6017">+(BF355-BB355)*10000</f>
        <v>-897.72513380543148</v>
      </c>
      <c r="BG356" s="248">
        <f t="shared" ref="BG356" si="6018">+(BG355-BC355)*10000</f>
        <v>-1428.8961640965226</v>
      </c>
      <c r="BH356" s="248">
        <f t="shared" ref="BH356" si="6019">+(BH355-BD355)*10000</f>
        <v>40.185304649285605</v>
      </c>
      <c r="BI356" s="248">
        <f t="shared" ref="BI356" si="6020">+(BI355-BE355)*10000</f>
        <v>-250.34939068312835</v>
      </c>
      <c r="BJ356" s="248">
        <f t="shared" ref="BJ356" si="6021">+(BJ355-BF355)*10000</f>
        <v>-296.98803082134128</v>
      </c>
      <c r="BK356" s="248">
        <f t="shared" ref="BK356:BT356" si="6022">+(BK355-BG355)*10000</f>
        <v>391.23635467960105</v>
      </c>
      <c r="BL356" s="248">
        <f t="shared" si="6022"/>
        <v>-292.91105855122237</v>
      </c>
      <c r="BM356" s="248">
        <f t="shared" si="6022"/>
        <v>224.50740914237321</v>
      </c>
      <c r="BN356" s="248">
        <f t="shared" si="6022"/>
        <v>39.147255286367532</v>
      </c>
      <c r="BO356" s="248">
        <f t="shared" si="6022"/>
        <v>271.16222480300377</v>
      </c>
      <c r="BP356" s="248">
        <f t="shared" si="6022"/>
        <v>147.43201157512431</v>
      </c>
      <c r="BQ356" s="248">
        <f t="shared" si="6022"/>
        <v>-215.7685045985036</v>
      </c>
      <c r="BR356" s="248">
        <f t="shared" si="6022"/>
        <v>-75.506752111988433</v>
      </c>
      <c r="BS356" s="248">
        <f t="shared" si="6022"/>
        <v>-50.468467926808039</v>
      </c>
      <c r="BT356" s="248">
        <f t="shared" si="6022"/>
        <v>-340.9579482107128</v>
      </c>
    </row>
    <row r="357" spans="1:89">
      <c r="A357" s="249" t="s">
        <v>47</v>
      </c>
      <c r="B357" s="249"/>
      <c r="C357" s="34">
        <f>+'Country (Q)'!C157</f>
        <v>5125.2149999999992</v>
      </c>
      <c r="D357" s="34">
        <f>+'Country (Q)'!D157</f>
        <v>5578.4199999999992</v>
      </c>
      <c r="E357" s="34">
        <f>+'Country (Q)'!E157</f>
        <v>4249.0920000000015</v>
      </c>
      <c r="F357" s="34">
        <f>+'Country (Q)'!F157</f>
        <v>6663.5679999999993</v>
      </c>
      <c r="G357" s="34">
        <f>+'Country (Q)'!G157</f>
        <v>8040.0950000000003</v>
      </c>
      <c r="H357" s="34">
        <f>+'Country (Q)'!H157</f>
        <v>8817.0509999999995</v>
      </c>
      <c r="I357" s="34">
        <f>+'Country (Q)'!I157</f>
        <v>7384.8380000000016</v>
      </c>
      <c r="J357" s="34">
        <f>+'Country (Q)'!J157</f>
        <v>8917.3839999999946</v>
      </c>
      <c r="K357" s="34">
        <f>+'Country (Q)'!K157</f>
        <v>9392.7950000000019</v>
      </c>
      <c r="L357" s="34">
        <f>+'Country (Q)'!L157</f>
        <v>12075.247000000003</v>
      </c>
      <c r="M357" s="34">
        <f>+'Country (Q)'!M157</f>
        <v>6874.5509999999958</v>
      </c>
      <c r="N357" s="34">
        <f>+'Country (Q)'!N157</f>
        <v>9788.0409999999993</v>
      </c>
      <c r="O357" s="34">
        <f>+'Country (Q)'!O157</f>
        <v>11258.791999999999</v>
      </c>
      <c r="P357" s="34">
        <f>+'Country (Q)'!P157</f>
        <v>13796.258</v>
      </c>
      <c r="Q357" s="34">
        <f>+'Country (Q)'!Q157</f>
        <v>7813.1290000000008</v>
      </c>
      <c r="R357" s="34">
        <f>+'Country (Q)'!R157</f>
        <v>10020.065000000001</v>
      </c>
      <c r="S357" s="34">
        <f>+'Country (Q)'!S157</f>
        <v>10948.378000000001</v>
      </c>
      <c r="T357" s="34">
        <f>+'Country (Q)'!T157</f>
        <v>14770.960999999998</v>
      </c>
      <c r="U357" s="34">
        <f>+'Country (Q)'!U157</f>
        <v>6868.2740000000013</v>
      </c>
      <c r="V357" s="34">
        <f>+'Country (Q)'!V157</f>
        <v>9761.1160000000054</v>
      </c>
      <c r="W357" s="34">
        <f>+'Country (Q)'!W157</f>
        <v>9076.4250000000011</v>
      </c>
      <c r="X357" s="34">
        <f>+'Country (Q)'!X157</f>
        <v>11745.494000000001</v>
      </c>
      <c r="Y357" s="34">
        <f>+'Country (Q)'!Y157</f>
        <v>5902.6579999999994</v>
      </c>
      <c r="Z357" s="34">
        <f>+'Country (Q)'!Z157</f>
        <v>8207.9089999999978</v>
      </c>
      <c r="AA357" s="34">
        <f>+'Country (Q)'!AA157</f>
        <v>8168.4810000000016</v>
      </c>
      <c r="AB357" s="34">
        <f>+'Country (Q)'!AB157</f>
        <v>12954.224</v>
      </c>
      <c r="AC357" s="34">
        <f>+'Country (Q)'!AC157</f>
        <v>5260.5110000000004</v>
      </c>
      <c r="AD357" s="34">
        <f>+'Country (Q)'!AD157</f>
        <v>8465.1280000000024</v>
      </c>
      <c r="AE357" s="34">
        <f>+'Country (Q)'!AE157</f>
        <v>8486.9289999999983</v>
      </c>
      <c r="AF357" s="34">
        <f>+'Country (Q)'!AF157</f>
        <v>13919.296999999999</v>
      </c>
      <c r="AG357" s="34">
        <f>+'Country (Q)'!AG157</f>
        <v>4764.8440000000001</v>
      </c>
      <c r="AH357" s="34">
        <f>+'Country (Q)'!AH157</f>
        <v>7449.7269999999971</v>
      </c>
      <c r="AI357" s="34">
        <f>+'Country (Q)'!AI157</f>
        <v>7793.8279999999995</v>
      </c>
      <c r="AJ357" s="34">
        <f>+'Country (Q)'!AJ157</f>
        <v>13710.161</v>
      </c>
      <c r="AK357" s="34">
        <f>+'Country (Q)'!AK157</f>
        <v>4936.4330000000018</v>
      </c>
      <c r="AL357" s="34">
        <f>+'Country (Q)'!AL157</f>
        <v>4804.1800000000012</v>
      </c>
      <c r="AM357" s="34">
        <f>+'Country (Q)'!AM157</f>
        <v>4968.4029999999993</v>
      </c>
      <c r="AN357" s="34">
        <f>+'Country (Q)'!AN157</f>
        <v>10393.046</v>
      </c>
      <c r="AO357" s="34">
        <f>+'Country (Q)'!AO157</f>
        <v>1641.8280000000013</v>
      </c>
      <c r="AP357" s="34">
        <f>+'Country (Q)'!AP157</f>
        <v>1594.553999999999</v>
      </c>
      <c r="AQ357" s="34">
        <f>+'Country (Q)'!AQ157</f>
        <v>-691.96100000000001</v>
      </c>
      <c r="AR357" s="34">
        <f>+'Country (Q)'!AR157</f>
        <v>-4430.4259999999995</v>
      </c>
      <c r="AS357" s="34">
        <f>+'Country (Q)'!AS157</f>
        <v>3331.3669999999997</v>
      </c>
      <c r="AT357" s="34">
        <f>+'Country (Q)'!AT157</f>
        <v>8109.82</v>
      </c>
      <c r="AU357" s="44"/>
      <c r="AV357" s="34">
        <f>+'Country (Q)'!AV157</f>
        <v>-691.96100000000001</v>
      </c>
      <c r="AW357" s="34">
        <f>+'Country (Q)'!AW157</f>
        <v>-4430.4259999999995</v>
      </c>
      <c r="AX357" s="34">
        <f>+'Country (Q)'!AX157</f>
        <v>3331.3670000000002</v>
      </c>
      <c r="AY357" s="34">
        <f>+'Country (Q)'!AY157</f>
        <v>8109.82</v>
      </c>
      <c r="AZ357" s="34">
        <f>+'Country (Q)'!AZ157</f>
        <v>3511.7369999999996</v>
      </c>
      <c r="BA357" s="34">
        <f>+'Country (Q)'!BA157</f>
        <v>14477.008</v>
      </c>
      <c r="BB357" s="34">
        <f>+'Country (Q)'!BB157</f>
        <v>15369.073999999999</v>
      </c>
      <c r="BC357" s="34">
        <f>+'Country (Q)'!BC157</f>
        <v>19013.355</v>
      </c>
      <c r="BD357" s="34">
        <f>+'Country (Q)'!BD157</f>
        <v>7687.1139999999996</v>
      </c>
      <c r="BE357" s="34">
        <f>+'Country (Q)'!BE157</f>
        <v>15087.748000000001</v>
      </c>
      <c r="BF357" s="34">
        <f>+'Country (Q)'!BF157</f>
        <v>5090.5309999999999</v>
      </c>
      <c r="BG357" s="34">
        <f>+'Country (Q)'!BG157</f>
        <v>4145.2690000000002</v>
      </c>
      <c r="BH357" s="34">
        <f>+'Country (Q)'!BH157</f>
        <v>8549.6550000000007</v>
      </c>
      <c r="BI357" s="34">
        <f>+'Country (Q)'!BI157</f>
        <v>13151.256000000001</v>
      </c>
      <c r="BJ357" s="34">
        <f>+'Country (Q)'!BJ157</f>
        <v>4710.085</v>
      </c>
      <c r="BK357" s="34">
        <f>+'Country (Q)'!BK157</f>
        <v>6119.7169999999996</v>
      </c>
      <c r="BL357" s="34">
        <f>+'Country (Q)'!BL157</f>
        <v>6491.4269999999997</v>
      </c>
      <c r="BM357" s="34">
        <f>+'Country (Q)'!BM157</f>
        <v>17069.064000000002</v>
      </c>
      <c r="BN357" s="34">
        <f>+'Country (Q)'!BN157</f>
        <v>3234.3700000000003</v>
      </c>
      <c r="BO357" s="34">
        <f>+'Country (Q)'!BO157</f>
        <v>12263.065999999999</v>
      </c>
      <c r="BP357" s="34">
        <f>+'Country (Q)'!BP157</f>
        <v>7835.9939999999997</v>
      </c>
      <c r="BQ357" s="34">
        <f>+'Country (Q)'!BQ157</f>
        <v>14766.054</v>
      </c>
      <c r="BR357" s="34">
        <f>+'Country (Q)'!BR157</f>
        <v>3699.5219999999999</v>
      </c>
      <c r="BS357" s="34">
        <f>+'Country (Q)'!BS157</f>
        <v>11711.651000000002</v>
      </c>
      <c r="BT357" s="34">
        <f>+'Country (Q)'!BT157</f>
        <v>5897.9949999999999</v>
      </c>
    </row>
    <row r="358" spans="1:89">
      <c r="A358" s="253" t="s">
        <v>58</v>
      </c>
      <c r="B358" s="33"/>
      <c r="C358" s="34"/>
      <c r="D358" s="34"/>
      <c r="E358" s="34"/>
      <c r="F358" s="34"/>
      <c r="G358" s="254">
        <f>+G357/C357-1</f>
        <v>0.56873321411882261</v>
      </c>
      <c r="H358" s="254">
        <f t="shared" ref="H358" si="6023">+H357/D357-1</f>
        <v>0.58056420993758096</v>
      </c>
      <c r="I358" s="254">
        <f t="shared" ref="I358" si="6024">+I357/E357-1</f>
        <v>0.73798025554636126</v>
      </c>
      <c r="J358" s="254">
        <f t="shared" ref="J358" si="6025">+J357/F357-1</f>
        <v>0.33822960912231936</v>
      </c>
      <c r="K358" s="254">
        <f t="shared" ref="K358" si="6026">+K357/G357-1</f>
        <v>0.16824428069568853</v>
      </c>
      <c r="L358" s="254">
        <f t="shared" ref="L358" si="6027">+L357/H357-1</f>
        <v>0.36953353224337748</v>
      </c>
      <c r="M358" s="254">
        <f t="shared" ref="M358" si="6028">+M357/I357-1</f>
        <v>-6.9099281527909673E-2</v>
      </c>
      <c r="N358" s="254">
        <f t="shared" ref="N358" si="6029">+N357/J357-1</f>
        <v>9.7635921027961148E-2</v>
      </c>
      <c r="O358" s="254">
        <f t="shared" ref="O358" si="6030">+O357/K357-1</f>
        <v>0.1986625919122047</v>
      </c>
      <c r="P358" s="254">
        <f t="shared" ref="P358" si="6031">+P357/L357-1</f>
        <v>0.14252387549505174</v>
      </c>
      <c r="Q358" s="254">
        <f t="shared" ref="Q358" si="6032">+Q357/M357-1</f>
        <v>0.1365293529715621</v>
      </c>
      <c r="R358" s="254">
        <f t="shared" ref="R358" si="6033">+R357/N357-1</f>
        <v>2.3704845535485797E-2</v>
      </c>
      <c r="S358" s="254">
        <f t="shared" ref="S358" si="6034">+S357/O357-1</f>
        <v>-2.7570808662243595E-2</v>
      </c>
      <c r="T358" s="254">
        <f t="shared" ref="T358" si="6035">+T357/P357-1</f>
        <v>7.0649809535310082E-2</v>
      </c>
      <c r="U358" s="254">
        <f t="shared" ref="U358" si="6036">+U357/Q357-1</f>
        <v>-0.12093170354668403</v>
      </c>
      <c r="V358" s="254">
        <f t="shared" ref="V358" si="6037">+V357/R357-1</f>
        <v>-2.5843045928344299E-2</v>
      </c>
      <c r="W358" s="254">
        <f t="shared" ref="W358" si="6038">+W357/S357-1</f>
        <v>-0.1709799387635319</v>
      </c>
      <c r="X358" s="254">
        <f t="shared" ref="X358" si="6039">+X357/T357-1</f>
        <v>-0.20482533262392322</v>
      </c>
      <c r="Y358" s="254">
        <f t="shared" ref="Y358" si="6040">+Y357/U357-1</f>
        <v>-0.14059078015815929</v>
      </c>
      <c r="Z358" s="254">
        <f t="shared" ref="Z358" si="6041">+Z357/V357-1</f>
        <v>-0.15912186680293594</v>
      </c>
      <c r="AA358" s="254">
        <f t="shared" ref="AA358" si="6042">+AA357/W357-1</f>
        <v>-0.10003321792445807</v>
      </c>
      <c r="AB358" s="254">
        <f t="shared" ref="AB358" si="6043">+AB357/X357-1</f>
        <v>0.1029101032276718</v>
      </c>
      <c r="AC358" s="254">
        <f t="shared" ref="AC358" si="6044">+AC357/Y357-1</f>
        <v>-0.10878946400079403</v>
      </c>
      <c r="AD358" s="254">
        <f t="shared" ref="AD358" si="6045">+AD357/Z357-1</f>
        <v>3.1337944901680181E-2</v>
      </c>
      <c r="AE358" s="254">
        <f t="shared" ref="AE358" si="6046">+AE357/AA357-1</f>
        <v>3.8984971624466791E-2</v>
      </c>
      <c r="AF358" s="254">
        <f t="shared" ref="AF358" si="6047">+AF357/AB357-1</f>
        <v>7.4498711771542547E-2</v>
      </c>
      <c r="AG358" s="254">
        <f t="shared" ref="AG358" si="6048">+AG357/AC357-1</f>
        <v>-9.4224116250303469E-2</v>
      </c>
      <c r="AH358" s="254">
        <f t="shared" ref="AH358" si="6049">+AH357/AD357-1</f>
        <v>-0.11995105094689706</v>
      </c>
      <c r="AI358" s="254">
        <f t="shared" ref="AI358" si="6050">+AI357/AE357-1</f>
        <v>-8.1666878561137857E-2</v>
      </c>
      <c r="AJ358" s="254">
        <f t="shared" ref="AJ358" si="6051">+AJ357/AF357-1</f>
        <v>-1.5024896731494319E-2</v>
      </c>
      <c r="AK358" s="254">
        <f t="shared" ref="AK358" si="6052">+AK357/AG357-1</f>
        <v>3.6011462285019613E-2</v>
      </c>
      <c r="AL358" s="254">
        <f t="shared" ref="AL358" si="6053">+AL357/AH357-1</f>
        <v>-0.35511999298766206</v>
      </c>
      <c r="AM358" s="254">
        <f t="shared" ref="AM358" si="6054">+AM357/AI357-1</f>
        <v>-0.3625208305854325</v>
      </c>
      <c r="AN358" s="254">
        <f t="shared" ref="AN358" si="6055">+AN357/AJ357-1</f>
        <v>-0.24194573645050554</v>
      </c>
      <c r="AO358" s="254">
        <f t="shared" ref="AO358" si="6056">+AO357/AK357-1</f>
        <v>-0.66740599943319379</v>
      </c>
      <c r="AP358" s="254">
        <f t="shared" ref="AP358" si="6057">+AP357/AL357-1</f>
        <v>-0.66809028804083148</v>
      </c>
      <c r="AQ358" s="254">
        <f t="shared" ref="AQ358" si="6058">+AQ357/AM357-1</f>
        <v>-1.1392723174831028</v>
      </c>
      <c r="AR358" s="254">
        <f t="shared" ref="AR358" si="6059">+AR357/AN357-1</f>
        <v>-1.4262875388023877</v>
      </c>
      <c r="AS358" s="254">
        <f t="shared" ref="AS358" si="6060">+AS357/AO357-1</f>
        <v>1.0290596822566047</v>
      </c>
      <c r="AT358" s="254">
        <f t="shared" ref="AT358" si="6061">+AT357/AP357-1</f>
        <v>4.0859487982219509</v>
      </c>
      <c r="AU358" s="44"/>
      <c r="AV358" s="34"/>
      <c r="AW358" s="34"/>
      <c r="AX358" s="34"/>
      <c r="AY358" s="34"/>
      <c r="AZ358" s="254">
        <f t="shared" ref="AZ358" si="6062">+AZ357/AV357-1</f>
        <v>-6.0750504724977272</v>
      </c>
      <c r="BA358" s="254">
        <f t="shared" ref="BA358" si="6063">+BA357/AW357-1</f>
        <v>-4.2676334059072421</v>
      </c>
      <c r="BB358" s="254">
        <f t="shared" ref="BB358" si="6064">+BB357/AX357-1</f>
        <v>3.613443670421181</v>
      </c>
      <c r="BC358" s="254">
        <f t="shared" ref="BC358" si="6065">+BC357/AY357-1</f>
        <v>1.344485450971785</v>
      </c>
      <c r="BD358" s="254">
        <f t="shared" ref="BD358" si="6066">+BD357/AZ357-1</f>
        <v>1.1889777053349952</v>
      </c>
      <c r="BE358" s="254">
        <f t="shared" ref="BE358" si="6067">+BE357/BA357-1</f>
        <v>4.2186893866467567E-2</v>
      </c>
      <c r="BF358" s="254">
        <f t="shared" ref="BF358" si="6068">+BF357/BB357-1</f>
        <v>-0.66878089076804492</v>
      </c>
      <c r="BG358" s="254">
        <f t="shared" ref="BG358" si="6069">+BG357/BC357-1</f>
        <v>-0.78198119164134894</v>
      </c>
      <c r="BH358" s="254">
        <f t="shared" ref="BH358" si="6070">+BH357/BD357-1</f>
        <v>0.11220608930737863</v>
      </c>
      <c r="BI358" s="254">
        <f t="shared" ref="BI358" si="6071">+BI357/BE357-1</f>
        <v>-0.12834864421118375</v>
      </c>
      <c r="BJ358" s="254">
        <f t="shared" ref="BJ358" si="6072">+BJ357/BF357-1</f>
        <v>-7.473601476938263E-2</v>
      </c>
      <c r="BK358" s="254">
        <f t="shared" ref="BK358:BT358" si="6073">+BK357/BG357-1</f>
        <v>0.47631359991353972</v>
      </c>
      <c r="BL358" s="254">
        <f t="shared" si="6073"/>
        <v>-0.24073813504755459</v>
      </c>
      <c r="BM358" s="254">
        <f t="shared" si="6073"/>
        <v>0.2979037135312399</v>
      </c>
      <c r="BN358" s="254">
        <f t="shared" si="6073"/>
        <v>-0.31330963241640009</v>
      </c>
      <c r="BO358" s="254">
        <f t="shared" si="6073"/>
        <v>1.0038616164767094</v>
      </c>
      <c r="BP358" s="254">
        <f t="shared" si="6073"/>
        <v>0.20712964961325153</v>
      </c>
      <c r="BQ358" s="254">
        <f t="shared" si="6073"/>
        <v>-0.13492303971676489</v>
      </c>
      <c r="BR358" s="254">
        <f t="shared" si="6073"/>
        <v>0.14381533343433173</v>
      </c>
      <c r="BS358" s="254">
        <f t="shared" si="6073"/>
        <v>-4.4965508625656736E-2</v>
      </c>
      <c r="BT358" s="254">
        <f t="shared" si="6073"/>
        <v>-0.24732012301183481</v>
      </c>
    </row>
    <row r="359" spans="1:89">
      <c r="A359" s="244" t="s">
        <v>367</v>
      </c>
      <c r="B359" s="34"/>
      <c r="C359" s="247">
        <f>+C357/C345</f>
        <v>0.16753295275801605</v>
      </c>
      <c r="D359" s="247">
        <f t="shared" ref="D359:AT359" si="6074">+D357/D345</f>
        <v>0.18084018937709684</v>
      </c>
      <c r="E359" s="247">
        <f t="shared" si="6074"/>
        <v>0.14952704693573146</v>
      </c>
      <c r="F359" s="247">
        <f t="shared" si="6074"/>
        <v>0.21508992368138</v>
      </c>
      <c r="G359" s="247">
        <f t="shared" si="6074"/>
        <v>0.23704483470224616</v>
      </c>
      <c r="H359" s="247">
        <f t="shared" si="6074"/>
        <v>0.25021667867134095</v>
      </c>
      <c r="I359" s="247">
        <f t="shared" si="6074"/>
        <v>0.21810481570639573</v>
      </c>
      <c r="J359" s="247">
        <f t="shared" si="6074"/>
        <v>0.22669474608167606</v>
      </c>
      <c r="K359" s="247">
        <f t="shared" si="6074"/>
        <v>0.22680564097474709</v>
      </c>
      <c r="L359" s="247">
        <f t="shared" si="6074"/>
        <v>0.26368547671939624</v>
      </c>
      <c r="M359" s="247">
        <f t="shared" si="6074"/>
        <v>0.16989028695416852</v>
      </c>
      <c r="N359" s="247">
        <f t="shared" si="6074"/>
        <v>0.22712363186894119</v>
      </c>
      <c r="O359" s="247">
        <f t="shared" si="6074"/>
        <v>0.23962593060552584</v>
      </c>
      <c r="P359" s="247">
        <f t="shared" si="6074"/>
        <v>0.27087690300424278</v>
      </c>
      <c r="Q359" s="247">
        <f t="shared" si="6074"/>
        <v>0.17022152834317036</v>
      </c>
      <c r="R359" s="247">
        <f t="shared" si="6074"/>
        <v>0.20114805006699071</v>
      </c>
      <c r="S359" s="247">
        <f t="shared" si="6074"/>
        <v>0.19694274749283974</v>
      </c>
      <c r="T359" s="247">
        <f t="shared" si="6074"/>
        <v>0.23989004363717137</v>
      </c>
      <c r="U359" s="247">
        <f t="shared" si="6074"/>
        <v>0.12747176176040168</v>
      </c>
      <c r="V359" s="247">
        <f t="shared" si="6074"/>
        <v>0.15454547743099997</v>
      </c>
      <c r="W359" s="247">
        <f t="shared" si="6074"/>
        <v>0.15125303589673397</v>
      </c>
      <c r="X359" s="247">
        <f t="shared" si="6074"/>
        <v>0.1980204286108046</v>
      </c>
      <c r="Y359" s="247">
        <f t="shared" si="6074"/>
        <v>0.10878344824108738</v>
      </c>
      <c r="Z359" s="247">
        <f t="shared" si="6074"/>
        <v>0.13722811482810188</v>
      </c>
      <c r="AA359" s="247">
        <f t="shared" si="6074"/>
        <v>0.13724990144145413</v>
      </c>
      <c r="AB359" s="247">
        <f t="shared" si="6074"/>
        <v>0.20028933995970255</v>
      </c>
      <c r="AC359" s="247">
        <f t="shared" si="6074"/>
        <v>9.4348063330025378E-2</v>
      </c>
      <c r="AD359" s="247">
        <f t="shared" si="6074"/>
        <v>0.13706538018544176</v>
      </c>
      <c r="AE359" s="247">
        <f t="shared" si="6074"/>
        <v>0.13832174020016413</v>
      </c>
      <c r="AF359" s="247">
        <f t="shared" si="6074"/>
        <v>0.19724129102418658</v>
      </c>
      <c r="AG359" s="247">
        <f t="shared" si="6074"/>
        <v>8.3006502313405117E-2</v>
      </c>
      <c r="AH359" s="247">
        <f t="shared" si="6074"/>
        <v>0.12087380719343624</v>
      </c>
      <c r="AI359" s="247">
        <f t="shared" si="6074"/>
        <v>0.12813280862497178</v>
      </c>
      <c r="AJ359" s="247">
        <f t="shared" si="6074"/>
        <v>0.20105477581387257</v>
      </c>
      <c r="AK359" s="247">
        <f t="shared" si="6074"/>
        <v>8.6940578262640761E-2</v>
      </c>
      <c r="AL359" s="247">
        <f t="shared" si="6074"/>
        <v>7.7592932588820121E-2</v>
      </c>
      <c r="AM359" s="247">
        <f t="shared" si="6074"/>
        <v>8.8370163402174531E-2</v>
      </c>
      <c r="AN359" s="247">
        <f t="shared" si="6074"/>
        <v>0.15706793828516244</v>
      </c>
      <c r="AO359" s="247">
        <f t="shared" si="6074"/>
        <v>2.84301293347957E-2</v>
      </c>
      <c r="AP359" s="247">
        <f t="shared" si="6074"/>
        <v>2.7770642083917794E-2</v>
      </c>
      <c r="AQ359" s="247">
        <f t="shared" si="6074"/>
        <v>-1.4263425102759136E-2</v>
      </c>
      <c r="AR359" s="247">
        <f t="shared" si="6074"/>
        <v>-0.19458837206901997</v>
      </c>
      <c r="AS359" s="247">
        <f t="shared" si="6074"/>
        <v>7.2689162578688099E-2</v>
      </c>
      <c r="AT359" s="247">
        <f t="shared" si="6074"/>
        <v>0.12043503048967338</v>
      </c>
      <c r="AU359" s="44"/>
      <c r="AV359" s="247">
        <f t="shared" ref="AV359:BK359" si="6075">+AV357/AV345</f>
        <v>-1.4263425102759136E-2</v>
      </c>
      <c r="AW359" s="247">
        <f t="shared" si="6075"/>
        <v>-0.19458837206901994</v>
      </c>
      <c r="AX359" s="247">
        <f t="shared" si="6075"/>
        <v>7.2689162578688099E-2</v>
      </c>
      <c r="AY359" s="247">
        <f t="shared" si="6075"/>
        <v>0.12043503048967341</v>
      </c>
      <c r="AZ359" s="247">
        <f t="shared" si="6075"/>
        <v>7.1097416140168276E-2</v>
      </c>
      <c r="BA359" s="247">
        <f t="shared" si="6075"/>
        <v>0.20492288275052925</v>
      </c>
      <c r="BB359" s="247">
        <f t="shared" si="6075"/>
        <v>0.19706734581593185</v>
      </c>
      <c r="BC359" s="247">
        <f t="shared" si="6075"/>
        <v>0.19669914723154402</v>
      </c>
      <c r="BD359" s="247">
        <f t="shared" si="6075"/>
        <v>0.11001782843455696</v>
      </c>
      <c r="BE359" s="247">
        <f t="shared" si="6075"/>
        <v>0.1697686322526204</v>
      </c>
      <c r="BF359" s="247">
        <f t="shared" si="6075"/>
        <v>7.3877988063781541E-2</v>
      </c>
      <c r="BG359" s="247">
        <f t="shared" si="6075"/>
        <v>4.7425043861886597E-2</v>
      </c>
      <c r="BH359" s="247">
        <f t="shared" si="6075"/>
        <v>0.11085874349600841</v>
      </c>
      <c r="BI359" s="247">
        <f t="shared" si="6075"/>
        <v>0.15035518792414909</v>
      </c>
      <c r="BJ359" s="247">
        <f t="shared" si="6075"/>
        <v>6.4692056261020439E-2</v>
      </c>
      <c r="BK359" s="247">
        <f t="shared" si="6075"/>
        <v>6.8639687584352488E-2</v>
      </c>
      <c r="BL359" s="247">
        <f t="shared" ref="BL359:BM359" si="6076">+BL357/BL345</f>
        <v>7.7828651286541928E-2</v>
      </c>
      <c r="BM359" s="247">
        <f t="shared" si="6076"/>
        <v>0.154458093696377</v>
      </c>
      <c r="BN359" s="247">
        <f t="shared" ref="BN359:BP359" si="6077">+BN357/BN345</f>
        <v>4.0435189893009024E-2</v>
      </c>
      <c r="BO359" s="247">
        <f t="shared" si="6077"/>
        <v>0.12013466059980918</v>
      </c>
      <c r="BP359" s="247">
        <f t="shared" si="6077"/>
        <v>8.2909246639623027E-2</v>
      </c>
      <c r="BQ359" s="247">
        <f t="shared" ref="BQ359:BR359" si="6078">+BQ357/BQ345</f>
        <v>0.13225900291694256</v>
      </c>
      <c r="BR359" s="247">
        <f t="shared" si="6078"/>
        <v>4.3046404120031252E-2</v>
      </c>
      <c r="BS359" s="247">
        <f t="shared" ref="BS359:BT359" si="6079">+BS357/BS345</f>
        <v>0.10488866308017714</v>
      </c>
      <c r="BT359" s="247">
        <f t="shared" si="6079"/>
        <v>6.2135148613906205E-2</v>
      </c>
    </row>
    <row r="360" spans="1:89">
      <c r="A360" s="244" t="s">
        <v>373</v>
      </c>
      <c r="B360" s="249"/>
      <c r="C360" s="34"/>
      <c r="D360" s="34"/>
      <c r="E360" s="34"/>
      <c r="F360" s="34"/>
      <c r="G360" s="248">
        <f t="shared" ref="G360" si="6080">+(G359-C359)*10000</f>
        <v>695.11881944230106</v>
      </c>
      <c r="H360" s="248">
        <f t="shared" ref="H360" si="6081">+(H359-D359)*10000</f>
        <v>693.76489294244118</v>
      </c>
      <c r="I360" s="248">
        <f t="shared" ref="I360" si="6082">+(I359-E359)*10000</f>
        <v>685.77768770664261</v>
      </c>
      <c r="J360" s="248">
        <f t="shared" ref="J360" si="6083">+(J359-F359)*10000</f>
        <v>116.04822400296061</v>
      </c>
      <c r="K360" s="248">
        <f t="shared" ref="K360" si="6084">+(K359-G359)*10000</f>
        <v>-102.39193727499068</v>
      </c>
      <c r="L360" s="248">
        <f t="shared" ref="L360" si="6085">+(L359-H359)*10000</f>
        <v>134.68798048055285</v>
      </c>
      <c r="M360" s="248">
        <f t="shared" ref="M360" si="6086">+(M359-I359)*10000</f>
        <v>-482.14528752227204</v>
      </c>
      <c r="N360" s="248">
        <f t="shared" ref="N360" si="6087">+(N359-J359)*10000</f>
        <v>4.2888578726513193</v>
      </c>
      <c r="O360" s="248">
        <f t="shared" ref="O360" si="6088">+(O359-K359)*10000</f>
        <v>128.20289630778748</v>
      </c>
      <c r="P360" s="248">
        <f t="shared" ref="P360" si="6089">+(P359-L359)*10000</f>
        <v>71.914262848465356</v>
      </c>
      <c r="Q360" s="248">
        <f t="shared" ref="Q360" si="6090">+(Q359-M359)*10000</f>
        <v>3.3124138900184064</v>
      </c>
      <c r="R360" s="248">
        <f t="shared" ref="R360" si="6091">+(R359-N359)*10000</f>
        <v>-259.75581801950477</v>
      </c>
      <c r="S360" s="248">
        <f t="shared" ref="S360" si="6092">+(S359-O359)*10000</f>
        <v>-426.83183112686095</v>
      </c>
      <c r="T360" s="248">
        <f t="shared" ref="T360" si="6093">+(T359-P359)*10000</f>
        <v>-309.86859367071406</v>
      </c>
      <c r="U360" s="248">
        <f t="shared" ref="U360" si="6094">+(U359-Q359)*10000</f>
        <v>-427.49766582768689</v>
      </c>
      <c r="V360" s="248">
        <f t="shared" ref="V360" si="6095">+(V359-R359)*10000</f>
        <v>-466.02572635990742</v>
      </c>
      <c r="W360" s="248">
        <f t="shared" ref="W360" si="6096">+(W359-S359)*10000</f>
        <v>-456.89711596105769</v>
      </c>
      <c r="X360" s="248">
        <f t="shared" ref="X360" si="6097">+(X359-T359)*10000</f>
        <v>-418.69615026366768</v>
      </c>
      <c r="Y360" s="248">
        <f t="shared" ref="Y360" si="6098">+(Y359-U359)*10000</f>
        <v>-186.88313519314298</v>
      </c>
      <c r="Z360" s="248">
        <f t="shared" ref="Z360" si="6099">+(Z359-V359)*10000</f>
        <v>-173.17362602898095</v>
      </c>
      <c r="AA360" s="248">
        <f t="shared" ref="AA360" si="6100">+(AA359-W359)*10000</f>
        <v>-140.03134455279843</v>
      </c>
      <c r="AB360" s="248">
        <f t="shared" ref="AB360" si="6101">+(AB359-X359)*10000</f>
        <v>22.689113488979508</v>
      </c>
      <c r="AC360" s="248">
        <f t="shared" ref="AC360" si="6102">+(AC359-Y359)*10000</f>
        <v>-144.35384911061999</v>
      </c>
      <c r="AD360" s="248">
        <f t="shared" ref="AD360" si="6103">+(AD359-Z359)*10000</f>
        <v>-1.6273464266011728</v>
      </c>
      <c r="AE360" s="248">
        <f t="shared" ref="AE360" si="6104">+(AE359-AA359)*10000</f>
        <v>10.718387587100031</v>
      </c>
      <c r="AF360" s="248">
        <f t="shared" ref="AF360" si="6105">+(AF359-AB359)*10000</f>
        <v>-30.48048935515968</v>
      </c>
      <c r="AG360" s="248">
        <f t="shared" ref="AG360" si="6106">+(AG359-AC359)*10000</f>
        <v>-113.41561016620261</v>
      </c>
      <c r="AH360" s="248">
        <f t="shared" ref="AH360" si="6107">+(AH359-AD359)*10000</f>
        <v>-161.91572992005521</v>
      </c>
      <c r="AI360" s="248">
        <f t="shared" ref="AI360" si="6108">+(AI359-AE359)*10000</f>
        <v>-101.8893157519235</v>
      </c>
      <c r="AJ360" s="248">
        <f t="shared" ref="AJ360" si="6109">+(AJ359-AF359)*10000</f>
        <v>38.134847896859888</v>
      </c>
      <c r="AK360" s="248">
        <f t="shared" ref="AK360" si="6110">+(AK359-AG359)*10000</f>
        <v>39.340759492356433</v>
      </c>
      <c r="AL360" s="248">
        <f t="shared" ref="AL360" si="6111">+(AL359-AH359)*10000</f>
        <v>-432.80874604616116</v>
      </c>
      <c r="AM360" s="248">
        <f t="shared" ref="AM360" si="6112">+(AM359-AI359)*10000</f>
        <v>-397.62645222797249</v>
      </c>
      <c r="AN360" s="248">
        <f t="shared" ref="AN360" si="6113">+(AN359-AJ359)*10000</f>
        <v>-439.86837528710134</v>
      </c>
      <c r="AO360" s="248">
        <f t="shared" ref="AO360" si="6114">+(AO359-AK359)*10000</f>
        <v>-585.10448927845061</v>
      </c>
      <c r="AP360" s="248">
        <f t="shared" ref="AP360" si="6115">+(AP359-AL359)*10000</f>
        <v>-498.22290504902327</v>
      </c>
      <c r="AQ360" s="248">
        <f t="shared" ref="AQ360" si="6116">+(AQ359-AM359)*10000</f>
        <v>-1026.3358850493366</v>
      </c>
      <c r="AR360" s="248">
        <f t="shared" ref="AR360" si="6117">+(AR359-AN359)*10000</f>
        <v>-3516.5631035418241</v>
      </c>
      <c r="AS360" s="248">
        <f t="shared" ref="AS360" si="6118">+(AS359-AO359)*10000</f>
        <v>442.59033243892395</v>
      </c>
      <c r="AT360" s="248">
        <f t="shared" ref="AT360" si="6119">+(AT359-AP359)*10000</f>
        <v>926.64388405755585</v>
      </c>
      <c r="AU360" s="44"/>
      <c r="AV360" s="247"/>
      <c r="AW360" s="247"/>
      <c r="AX360" s="247"/>
      <c r="AY360" s="247"/>
      <c r="AZ360" s="248">
        <f t="shared" ref="AZ360" si="6120">+(AZ359-AV359)*10000</f>
        <v>853.60841242927404</v>
      </c>
      <c r="BA360" s="248">
        <f t="shared" ref="BA360" si="6121">+(BA359-AW359)*10000</f>
        <v>3995.1125481954919</v>
      </c>
      <c r="BB360" s="248">
        <f t="shared" ref="BB360" si="6122">+(BB359-AX359)*10000</f>
        <v>1243.7818323724375</v>
      </c>
      <c r="BC360" s="248">
        <f t="shared" ref="BC360" si="6123">+(BC359-AY359)*10000</f>
        <v>762.64116741870612</v>
      </c>
      <c r="BD360" s="248">
        <f t="shared" ref="BD360" si="6124">+(BD359-AZ359)*10000</f>
        <v>389.20412294388683</v>
      </c>
      <c r="BE360" s="248">
        <f t="shared" ref="BE360" si="6125">+(BE359-BA359)*10000</f>
        <v>-351.54250497908851</v>
      </c>
      <c r="BF360" s="248">
        <f t="shared" ref="BF360" si="6126">+(BF359-BB359)*10000</f>
        <v>-1231.8935775215032</v>
      </c>
      <c r="BG360" s="248">
        <f t="shared" ref="BG360" si="6127">+(BG359-BC359)*10000</f>
        <v>-1492.7410336965743</v>
      </c>
      <c r="BH360" s="248">
        <f t="shared" ref="BH360" si="6128">+(BH359-BD359)*10000</f>
        <v>8.4091506145145267</v>
      </c>
      <c r="BI360" s="248">
        <f t="shared" ref="BI360" si="6129">+(BI359-BE359)*10000</f>
        <v>-194.13444328471309</v>
      </c>
      <c r="BJ360" s="248">
        <f t="shared" ref="BJ360" si="6130">+(BJ359-BF359)*10000</f>
        <v>-91.859318027611025</v>
      </c>
      <c r="BK360" s="248">
        <f t="shared" ref="BK360:BT360" si="6131">+(BK359-BG359)*10000</f>
        <v>212.14643722465891</v>
      </c>
      <c r="BL360" s="248">
        <f t="shared" si="6131"/>
        <v>-330.30092209466483</v>
      </c>
      <c r="BM360" s="248">
        <f t="shared" si="6131"/>
        <v>41.029057722279106</v>
      </c>
      <c r="BN360" s="248">
        <f t="shared" si="6131"/>
        <v>-242.56866368011416</v>
      </c>
      <c r="BO360" s="248">
        <f t="shared" si="6131"/>
        <v>514.94973015456696</v>
      </c>
      <c r="BP360" s="248">
        <f t="shared" si="6131"/>
        <v>50.805953530810996</v>
      </c>
      <c r="BQ360" s="248">
        <f t="shared" si="6131"/>
        <v>-221.99090779434439</v>
      </c>
      <c r="BR360" s="248">
        <f t="shared" si="6131"/>
        <v>26.112142270222279</v>
      </c>
      <c r="BS360" s="248">
        <f t="shared" si="6131"/>
        <v>-152.45997519632044</v>
      </c>
      <c r="BT360" s="248">
        <f t="shared" si="6131"/>
        <v>-207.74098025716822</v>
      </c>
    </row>
    <row r="361" spans="1:89" s="255" customFormat="1">
      <c r="A361" s="249" t="s">
        <v>56</v>
      </c>
      <c r="B361" s="268"/>
      <c r="C361" s="34">
        <f>+'Country (Q)'!C158</f>
        <v>5841.1709999999994</v>
      </c>
      <c r="D361" s="34">
        <f>+'Country (Q)'!D158</f>
        <v>6684.7949999999992</v>
      </c>
      <c r="E361" s="34">
        <f>+'Country (Q)'!E158</f>
        <v>4904.9160000000011</v>
      </c>
      <c r="F361" s="34">
        <f>+'Country (Q)'!F158</f>
        <v>7425.3949999999986</v>
      </c>
      <c r="G361" s="34">
        <f>+'Country (Q)'!G158</f>
        <v>8820.1850000000013</v>
      </c>
      <c r="H361" s="34">
        <f>+'Country (Q)'!H158</f>
        <v>9743.9590000000007</v>
      </c>
      <c r="I361" s="34">
        <f>+'Country (Q)'!I158</f>
        <v>8317.7119999999995</v>
      </c>
      <c r="J361" s="34">
        <f>+'Country (Q)'!J158</f>
        <v>10780.682999999995</v>
      </c>
      <c r="K361" s="34">
        <f>+'Country (Q)'!K158</f>
        <v>10399.731000000002</v>
      </c>
      <c r="L361" s="34">
        <f>+'Country (Q)'!L158</f>
        <v>13064.356000000002</v>
      </c>
      <c r="M361" s="34">
        <f>+'Country (Q)'!M158</f>
        <v>7973.8019999999988</v>
      </c>
      <c r="N361" s="34">
        <f>+'Country (Q)'!N158</f>
        <v>11056.826000000001</v>
      </c>
      <c r="O361" s="34">
        <f>+'Country (Q)'!O158</f>
        <v>12456.223999999998</v>
      </c>
      <c r="P361" s="34">
        <f>+'Country (Q)'!P158</f>
        <v>15209.661999999997</v>
      </c>
      <c r="Q361" s="34">
        <f>+'Country (Q)'!Q158</f>
        <v>9065.338000000007</v>
      </c>
      <c r="R361" s="34">
        <f>+'Country (Q)'!R158</f>
        <v>11478.646999999994</v>
      </c>
      <c r="S361" s="34">
        <f>+'Country (Q)'!S158</f>
        <v>12475.117</v>
      </c>
      <c r="T361" s="34">
        <f>+'Country (Q)'!T158</f>
        <v>16380.404</v>
      </c>
      <c r="U361" s="34">
        <f>+'Country (Q)'!U158</f>
        <v>8618.2050000000054</v>
      </c>
      <c r="V361" s="34">
        <f>+'Country (Q)'!V158</f>
        <v>12193.677999999994</v>
      </c>
      <c r="W361" s="34">
        <f>+'Country (Q)'!W158</f>
        <v>10934.752999999999</v>
      </c>
      <c r="X361" s="34">
        <f>+'Country (Q)'!X158</f>
        <v>13295.799000000003</v>
      </c>
      <c r="Y361" s="34">
        <f>+'Country (Q)'!Y158</f>
        <v>7981.4089999999978</v>
      </c>
      <c r="Z361" s="34">
        <f>+'Country (Q)'!Z158</f>
        <v>10565.258</v>
      </c>
      <c r="AA361" s="34">
        <f>+'Country (Q)'!AA158</f>
        <v>9757.3769999999986</v>
      </c>
      <c r="AB361" s="34">
        <f>+'Country (Q)'!AB158</f>
        <v>14520.663999999999</v>
      </c>
      <c r="AC361" s="34">
        <f>+'Country (Q)'!AC158</f>
        <v>6764.4659999999994</v>
      </c>
      <c r="AD361" s="34">
        <f>+'Country (Q)'!AD158</f>
        <v>11103.504000000003</v>
      </c>
      <c r="AE361" s="34">
        <f>+'Country (Q)'!AE158</f>
        <v>9877.2210000000014</v>
      </c>
      <c r="AF361" s="34">
        <f>+'Country (Q)'!AF158</f>
        <v>15403.588000000003</v>
      </c>
      <c r="AG361" s="34">
        <f>+'Country (Q)'!AG158</f>
        <v>6386.614999999998</v>
      </c>
      <c r="AH361" s="34">
        <f>+'Country (Q)'!AH158</f>
        <v>8901.6659999999956</v>
      </c>
      <c r="AI361" s="34">
        <f>+'Country (Q)'!AI158</f>
        <v>9185.5709999999999</v>
      </c>
      <c r="AJ361" s="34">
        <f>+'Country (Q)'!AJ158</f>
        <v>15085.712000000003</v>
      </c>
      <c r="AK361" s="34">
        <f>+'Country (Q)'!AK158</f>
        <v>6330.4089999999978</v>
      </c>
      <c r="AL361" s="34">
        <f>+'Country (Q)'!AL158</f>
        <v>6939.6699999999992</v>
      </c>
      <c r="AM361" s="34">
        <f>+'Country (Q)'!AM158</f>
        <v>9726.3449999999993</v>
      </c>
      <c r="AN361" s="34">
        <f>+'Country (Q)'!AN158</f>
        <v>15128.595000000005</v>
      </c>
      <c r="AO361" s="34">
        <f>+'Country (Q)'!AO158</f>
        <v>7043.198999999996</v>
      </c>
      <c r="AP361" s="34">
        <f>+'Country (Q)'!AP158</f>
        <v>7397.2709999999979</v>
      </c>
      <c r="AQ361" s="34">
        <f>+'Country (Q)'!AQ158</f>
        <v>4679.5969999999998</v>
      </c>
      <c r="AR361" s="34">
        <f>+'Country (Q)'!AR158</f>
        <v>448.62900000000053</v>
      </c>
      <c r="AS361" s="34">
        <f>+'Country (Q)'!AS158</f>
        <v>7315.0630000000001</v>
      </c>
      <c r="AT361" s="34">
        <f>+'Country (Q)'!AT158</f>
        <v>12321.594999999999</v>
      </c>
      <c r="AU361" s="44"/>
      <c r="AV361" s="34">
        <f>+'Country (Q)'!AV158</f>
        <v>4679.5870000000004</v>
      </c>
      <c r="AW361" s="34">
        <f>+'Country (Q)'!AW158</f>
        <v>448.63899999999995</v>
      </c>
      <c r="AX361" s="34">
        <f>+'Country (Q)'!AX158</f>
        <v>7315.0630000000001</v>
      </c>
      <c r="AY361" s="34">
        <f>+'Country (Q)'!AY158</f>
        <v>12321.594999999999</v>
      </c>
      <c r="AZ361" s="34">
        <f>+'Country (Q)'!AZ158</f>
        <v>7635.6220000000003</v>
      </c>
      <c r="BA361" s="34">
        <f>+'Country (Q)'!BA158</f>
        <v>18666.554000000004</v>
      </c>
      <c r="BB361" s="34">
        <f>+'Country (Q)'!BB158</f>
        <v>19734.607</v>
      </c>
      <c r="BC361" s="34">
        <f>+'Country (Q)'!BC158</f>
        <v>25560.04</v>
      </c>
      <c r="BD361" s="34">
        <f>+'Country (Q)'!BD158</f>
        <v>12651.055999999999</v>
      </c>
      <c r="BE361" s="34">
        <f>+'Country (Q)'!BE158</f>
        <v>20214.581000000002</v>
      </c>
      <c r="BF361" s="34">
        <f>+'Country (Q)'!BF158</f>
        <v>11125.263999999999</v>
      </c>
      <c r="BG361" s="34">
        <f>+'Country (Q)'!BG158</f>
        <v>18167.287000000004</v>
      </c>
      <c r="BH361" s="34">
        <f>+'Country (Q)'!BH158</f>
        <v>13798.945999999998</v>
      </c>
      <c r="BI361" s="34">
        <f>+'Country (Q)'!BI158</f>
        <v>18806.067999999999</v>
      </c>
      <c r="BJ361" s="34">
        <f>+'Country (Q)'!BJ158</f>
        <v>10729.279</v>
      </c>
      <c r="BK361" s="34">
        <f>+'Country (Q)'!BK158</f>
        <v>13050.935000000001</v>
      </c>
      <c r="BL361" s="34">
        <f>+'Country (Q)'!BL158</f>
        <v>12657.43</v>
      </c>
      <c r="BM361" s="34">
        <f>+'Country (Q)'!BM158</f>
        <v>23593.210000000003</v>
      </c>
      <c r="BN361" s="34">
        <f>+'Country (Q)'!BN158</f>
        <v>9203.0730000000003</v>
      </c>
      <c r="BO361" s="34">
        <f>+'Country (Q)'!BO158</f>
        <v>19913.14</v>
      </c>
      <c r="BP361" s="34">
        <f>+'Country (Q)'!BP158</f>
        <v>14996.584999999999</v>
      </c>
      <c r="BQ361" s="34">
        <f>+'Country (Q)'!BQ158</f>
        <v>22093.564000000002</v>
      </c>
      <c r="BR361" s="34">
        <f>+'Country (Q)'!BR158</f>
        <v>11061.893</v>
      </c>
      <c r="BS361" s="34">
        <f>+'Country (Q)'!BS158</f>
        <v>19059.156000000003</v>
      </c>
      <c r="BT361" s="34">
        <f>+'Country (Q)'!BT158</f>
        <v>14003.339999999998</v>
      </c>
      <c r="BU361" s="34"/>
      <c r="BV361" s="34"/>
      <c r="BW361" s="34"/>
      <c r="BX361" s="34"/>
      <c r="BY361" s="34"/>
      <c r="BZ361" s="34"/>
      <c r="CA361" s="34"/>
      <c r="CB361" s="34"/>
      <c r="CC361" s="34"/>
      <c r="CD361" s="34"/>
      <c r="CE361" s="34"/>
      <c r="CF361" s="34"/>
      <c r="CG361" s="34"/>
      <c r="CH361" s="34"/>
      <c r="CI361" s="34"/>
      <c r="CJ361" s="34"/>
      <c r="CK361" s="34"/>
    </row>
    <row r="362" spans="1:89">
      <c r="A362" s="253" t="s">
        <v>58</v>
      </c>
      <c r="B362" s="33"/>
      <c r="C362" s="34"/>
      <c r="D362" s="34"/>
      <c r="E362" s="34"/>
      <c r="F362" s="34"/>
      <c r="G362" s="254">
        <f>+G361/C361-1</f>
        <v>0.51000287442363912</v>
      </c>
      <c r="H362" s="254">
        <f t="shared" ref="H362" si="6132">+H361/D361-1</f>
        <v>0.45763018910826769</v>
      </c>
      <c r="I362" s="254">
        <f t="shared" ref="I362" si="6133">+I361/E361-1</f>
        <v>0.69579091670479132</v>
      </c>
      <c r="J362" s="254">
        <f t="shared" ref="J362" si="6134">+J361/F361-1</f>
        <v>0.45186660103603882</v>
      </c>
      <c r="K362" s="254">
        <f t="shared" ref="K362" si="6135">+K361/G361-1</f>
        <v>0.17908309179455983</v>
      </c>
      <c r="L362" s="254">
        <f t="shared" ref="L362" si="6136">+L361/H361-1</f>
        <v>0.3407646727577569</v>
      </c>
      <c r="M362" s="254">
        <f t="shared" ref="M362" si="6137">+M361/I361-1</f>
        <v>-4.1346706882854467E-2</v>
      </c>
      <c r="N362" s="254">
        <f t="shared" ref="N362" si="6138">+N361/J361-1</f>
        <v>2.5614610873912591E-2</v>
      </c>
      <c r="O362" s="254">
        <f t="shared" ref="O362" si="6139">+O361/K361-1</f>
        <v>0.19774482628444878</v>
      </c>
      <c r="P362" s="254">
        <f t="shared" ref="P362" si="6140">+P361/L361-1</f>
        <v>0.16421062010251375</v>
      </c>
      <c r="Q362" s="254">
        <f t="shared" ref="Q362" si="6141">+Q361/M361-1</f>
        <v>0.13689028144917681</v>
      </c>
      <c r="R362" s="254">
        <f t="shared" ref="R362" si="6142">+R361/N361-1</f>
        <v>3.8150279293532652E-2</v>
      </c>
      <c r="S362" s="254">
        <f t="shared" ref="S362" si="6143">+S361/O361-1</f>
        <v>1.5167517860952273E-3</v>
      </c>
      <c r="T362" s="254">
        <f t="shared" ref="T362" si="6144">+T361/P361-1</f>
        <v>7.6973571141817798E-2</v>
      </c>
      <c r="U362" s="254">
        <f t="shared" ref="U362" si="6145">+U361/Q361-1</f>
        <v>-4.932336775528956E-2</v>
      </c>
      <c r="V362" s="254">
        <f t="shared" ref="V362" si="6146">+V361/R361-1</f>
        <v>6.2292271902777419E-2</v>
      </c>
      <c r="W362" s="254">
        <f t="shared" ref="W362" si="6147">+W361/S361-1</f>
        <v>-0.12347491410301015</v>
      </c>
      <c r="X362" s="254">
        <f t="shared" ref="X362" si="6148">+X361/T361-1</f>
        <v>-0.18831067902842924</v>
      </c>
      <c r="Y362" s="254">
        <f t="shared" ref="Y362" si="6149">+Y361/U361-1</f>
        <v>-7.3889632469871347E-2</v>
      </c>
      <c r="Z362" s="254">
        <f t="shared" ref="Z362" si="6150">+Z361/V361-1</f>
        <v>-0.13354625241047002</v>
      </c>
      <c r="AA362" s="254">
        <f t="shared" ref="AA362" si="6151">+AA361/W361-1</f>
        <v>-0.10767284821156919</v>
      </c>
      <c r="AB362" s="254">
        <f t="shared" ref="AB362" si="6152">+AB361/X361-1</f>
        <v>9.2124211564870606E-2</v>
      </c>
      <c r="AC362" s="254">
        <f t="shared" ref="AC362" si="6153">+AC361/Y361-1</f>
        <v>-0.15247220133688155</v>
      </c>
      <c r="AD362" s="254">
        <f t="shared" ref="AD362" si="6154">+AD361/Z361-1</f>
        <v>5.0944898837302688E-2</v>
      </c>
      <c r="AE362" s="254">
        <f t="shared" ref="AE362" si="6155">+AE361/AA361-1</f>
        <v>1.2282399255455934E-2</v>
      </c>
      <c r="AF362" s="254">
        <f t="shared" ref="AF362" si="6156">+AF361/AB361-1</f>
        <v>6.0804657417870445E-2</v>
      </c>
      <c r="AG362" s="254">
        <f t="shared" ref="AG362" si="6157">+AG361/AC361-1</f>
        <v>-5.585821556350512E-2</v>
      </c>
      <c r="AH362" s="254">
        <f t="shared" ref="AH362" si="6158">+AH361/AD361-1</f>
        <v>-0.19830118492324644</v>
      </c>
      <c r="AI362" s="254">
        <f t="shared" ref="AI362" si="6159">+AI361/AE361-1</f>
        <v>-7.0024756963522616E-2</v>
      </c>
      <c r="AJ362" s="254">
        <f t="shared" ref="AJ362" si="6160">+AJ361/AF361-1</f>
        <v>-2.0636490666979701E-2</v>
      </c>
      <c r="AK362" s="254">
        <f t="shared" ref="AK362" si="6161">+AK361/AG361-1</f>
        <v>-8.8005931154453432E-3</v>
      </c>
      <c r="AL362" s="254">
        <f t="shared" ref="AL362" si="6162">+AL361/AH361-1</f>
        <v>-0.22040773041810346</v>
      </c>
      <c r="AM362" s="254">
        <f t="shared" ref="AM362" si="6163">+AM361/AI361-1</f>
        <v>5.8872115843424444E-2</v>
      </c>
      <c r="AN362" s="254">
        <f t="shared" ref="AN362" si="6164">+AN361/AJ361-1</f>
        <v>2.8426235367613462E-3</v>
      </c>
      <c r="AO362" s="254">
        <f t="shared" ref="AO362" si="6165">+AO361/AK361-1</f>
        <v>0.112597780017057</v>
      </c>
      <c r="AP362" s="254">
        <f t="shared" ref="AP362" si="6166">+AP361/AL361-1</f>
        <v>6.5939878985600053E-2</v>
      </c>
      <c r="AQ362" s="254">
        <f t="shared" ref="AQ362" si="6167">+AQ361/AM361-1</f>
        <v>-0.51887404775380674</v>
      </c>
      <c r="AR362" s="254">
        <f t="shared" ref="AR362" si="6168">+AR361/AN361-1</f>
        <v>-0.97034562694024129</v>
      </c>
      <c r="AS362" s="254">
        <f t="shared" ref="AS362" si="6169">+AS361/AO361-1</f>
        <v>3.8599505707563431E-2</v>
      </c>
      <c r="AT362" s="254">
        <f t="shared" ref="AT362" si="6170">+AT361/AP361-1</f>
        <v>0.66569468659455677</v>
      </c>
      <c r="AU362" s="44"/>
      <c r="AV362" s="34"/>
      <c r="AW362" s="34"/>
      <c r="AX362" s="34"/>
      <c r="AY362" s="34"/>
      <c r="AZ362" s="254">
        <f t="shared" ref="AZ362" si="6171">+AZ361/AV361-1</f>
        <v>0.63168715529810626</v>
      </c>
      <c r="BA362" s="254">
        <f t="shared" ref="BA362" si="6172">+BA361/AW361-1</f>
        <v>40.607069380949952</v>
      </c>
      <c r="BB362" s="254">
        <f t="shared" ref="BB362" si="6173">+BB361/AX361-1</f>
        <v>1.6978041064034581</v>
      </c>
      <c r="BC362" s="254">
        <f t="shared" ref="BC362" si="6174">+BC361/AY361-1</f>
        <v>1.0744100094184237</v>
      </c>
      <c r="BD362" s="254">
        <f t="shared" ref="BD362" si="6175">+BD361/AZ361-1</f>
        <v>0.65684681614673934</v>
      </c>
      <c r="BE362" s="254">
        <f t="shared" ref="BE362" si="6176">+BE361/BA361-1</f>
        <v>8.2930518402057452E-2</v>
      </c>
      <c r="BF362" s="254">
        <f t="shared" ref="BF362" si="6177">+BF361/BB361-1</f>
        <v>-0.43625611596927172</v>
      </c>
      <c r="BG362" s="254">
        <f t="shared" ref="BG362" si="6178">+BG361/BC361-1</f>
        <v>-0.28923088539767527</v>
      </c>
      <c r="BH362" s="254">
        <f t="shared" ref="BH362" si="6179">+BH361/BD361-1</f>
        <v>9.073471811364997E-2</v>
      </c>
      <c r="BI362" s="254">
        <f t="shared" ref="BI362" si="6180">+BI361/BE361-1</f>
        <v>-6.9678070497726452E-2</v>
      </c>
      <c r="BJ362" s="254">
        <f t="shared" ref="BJ362" si="6181">+BJ361/BF361-1</f>
        <v>-3.5593312662063448E-2</v>
      </c>
      <c r="BK362" s="254">
        <f t="shared" ref="BK362:BT362" si="6182">+BK361/BG361-1</f>
        <v>-0.28162443847559637</v>
      </c>
      <c r="BL362" s="254">
        <f t="shared" si="6182"/>
        <v>-8.2724868986370215E-2</v>
      </c>
      <c r="BM362" s="254">
        <f t="shared" si="6182"/>
        <v>0.25455305170650266</v>
      </c>
      <c r="BN362" s="254">
        <f t="shared" si="6182"/>
        <v>-0.1422468369030202</v>
      </c>
      <c r="BO362" s="254">
        <f t="shared" si="6182"/>
        <v>0.52580179121266002</v>
      </c>
      <c r="BP362" s="254">
        <f t="shared" si="6182"/>
        <v>0.18480489325242155</v>
      </c>
      <c r="BQ362" s="254">
        <f t="shared" si="6182"/>
        <v>-6.3562609750856258E-2</v>
      </c>
      <c r="BR362" s="254">
        <f t="shared" si="6182"/>
        <v>0.20197818706860193</v>
      </c>
      <c r="BS362" s="254">
        <f t="shared" si="6182"/>
        <v>-4.2885451515933593E-2</v>
      </c>
      <c r="BT362" s="254">
        <f t="shared" si="6182"/>
        <v>-6.6231412018136204E-2</v>
      </c>
    </row>
    <row r="363" spans="1:89" s="255" customFormat="1">
      <c r="A363" s="244" t="s">
        <v>368</v>
      </c>
      <c r="B363" s="268"/>
      <c r="C363" s="247">
        <f>+C361/C345</f>
        <v>0.19093611198642271</v>
      </c>
      <c r="D363" s="247">
        <f t="shared" ref="D363:AT363" si="6183">+D361/D345</f>
        <v>0.21670644980963608</v>
      </c>
      <c r="E363" s="247">
        <f t="shared" si="6183"/>
        <v>0.17260572492848356</v>
      </c>
      <c r="F363" s="247">
        <f t="shared" si="6183"/>
        <v>0.23968055009780054</v>
      </c>
      <c r="G363" s="247">
        <f t="shared" si="6183"/>
        <v>0.26004410338039924</v>
      </c>
      <c r="H363" s="247">
        <f t="shared" si="6183"/>
        <v>0.27652114727358623</v>
      </c>
      <c r="I363" s="247">
        <f t="shared" si="6183"/>
        <v>0.24565644403558695</v>
      </c>
      <c r="J363" s="247">
        <f t="shared" si="6183"/>
        <v>0.27406290850231885</v>
      </c>
      <c r="K363" s="247">
        <f t="shared" si="6183"/>
        <v>0.25111989087592645</v>
      </c>
      <c r="L363" s="247">
        <f t="shared" si="6183"/>
        <v>0.28528451135549476</v>
      </c>
      <c r="M363" s="247">
        <f t="shared" si="6183"/>
        <v>0.19705599826020981</v>
      </c>
      <c r="N363" s="247">
        <f t="shared" si="6183"/>
        <v>0.25656476899340103</v>
      </c>
      <c r="O363" s="247">
        <f t="shared" si="6183"/>
        <v>0.26511141406919014</v>
      </c>
      <c r="P363" s="247">
        <f t="shared" si="6183"/>
        <v>0.29862779735645101</v>
      </c>
      <c r="Q363" s="247">
        <f t="shared" si="6183"/>
        <v>0.19750290687731131</v>
      </c>
      <c r="R363" s="247">
        <f t="shared" si="6183"/>
        <v>0.23042839157802983</v>
      </c>
      <c r="S363" s="247">
        <f t="shared" si="6183"/>
        <v>0.22440619215692337</v>
      </c>
      <c r="T363" s="247">
        <f t="shared" si="6183"/>
        <v>0.26602844800378916</v>
      </c>
      <c r="U363" s="247">
        <f t="shared" si="6183"/>
        <v>0.15994961391498111</v>
      </c>
      <c r="V363" s="247">
        <f t="shared" si="6183"/>
        <v>0.19305966532411653</v>
      </c>
      <c r="W363" s="247">
        <f t="shared" si="6183"/>
        <v>0.18222092817721947</v>
      </c>
      <c r="X363" s="247">
        <f t="shared" si="6183"/>
        <v>0.22415743575392466</v>
      </c>
      <c r="Y363" s="247">
        <f t="shared" si="6183"/>
        <v>0.14709393511235935</v>
      </c>
      <c r="Z363" s="247">
        <f t="shared" si="6183"/>
        <v>0.17664065695812689</v>
      </c>
      <c r="AA363" s="247">
        <f t="shared" si="6183"/>
        <v>0.16394713185684232</v>
      </c>
      <c r="AB363" s="247">
        <f t="shared" si="6183"/>
        <v>0.22450856248406806</v>
      </c>
      <c r="AC363" s="247">
        <f t="shared" si="6183"/>
        <v>0.12132172455523872</v>
      </c>
      <c r="AD363" s="247">
        <f t="shared" si="6183"/>
        <v>0.17978534963092976</v>
      </c>
      <c r="AE363" s="247">
        <f t="shared" si="6183"/>
        <v>0.16098100939239693</v>
      </c>
      <c r="AF363" s="247">
        <f t="shared" si="6183"/>
        <v>0.21827421194652785</v>
      </c>
      <c r="AG363" s="247">
        <f t="shared" si="6183"/>
        <v>0.11125874693323173</v>
      </c>
      <c r="AH363" s="247">
        <f t="shared" si="6183"/>
        <v>0.14443190465695813</v>
      </c>
      <c r="AI363" s="247">
        <f t="shared" si="6183"/>
        <v>0.15101347002449769</v>
      </c>
      <c r="AJ363" s="247">
        <f t="shared" si="6183"/>
        <v>0.2212267561374843</v>
      </c>
      <c r="AK363" s="247">
        <f t="shared" si="6183"/>
        <v>0.11149131753616934</v>
      </c>
      <c r="AL363" s="247">
        <f t="shared" si="6183"/>
        <v>0.11208350779917846</v>
      </c>
      <c r="AM363" s="247">
        <f t="shared" si="6183"/>
        <v>0.17299697648438003</v>
      </c>
      <c r="AN363" s="247">
        <f t="shared" si="6183"/>
        <v>0.22863530343281629</v>
      </c>
      <c r="AO363" s="247">
        <f t="shared" si="6183"/>
        <v>0.12196104494545316</v>
      </c>
      <c r="AP363" s="247">
        <f t="shared" si="6183"/>
        <v>0.12883035967345399</v>
      </c>
      <c r="AQ363" s="247">
        <f t="shared" si="6183"/>
        <v>9.6460756199549302E-2</v>
      </c>
      <c r="AR363" s="247">
        <f t="shared" si="6183"/>
        <v>1.9704197016935272E-2</v>
      </c>
      <c r="AS363" s="247">
        <f t="shared" si="6183"/>
        <v>0.15961189616164953</v>
      </c>
      <c r="AT363" s="247">
        <f t="shared" si="6183"/>
        <v>0.18298207229092717</v>
      </c>
      <c r="AU363" s="44"/>
      <c r="AV363" s="247">
        <f t="shared" ref="AV363:BK363" si="6184">+AV361/AV345</f>
        <v>9.6460550069072268E-2</v>
      </c>
      <c r="AW363" s="247">
        <f t="shared" si="6184"/>
        <v>1.9704636226104001E-2</v>
      </c>
      <c r="AX363" s="247">
        <f t="shared" si="6184"/>
        <v>0.15961189616164953</v>
      </c>
      <c r="AY363" s="247">
        <f t="shared" si="6184"/>
        <v>0.18298207229092722</v>
      </c>
      <c r="AZ363" s="247">
        <f t="shared" si="6184"/>
        <v>0.15458816956481197</v>
      </c>
      <c r="BA363" s="247">
        <f t="shared" si="6184"/>
        <v>0.26422614788210541</v>
      </c>
      <c r="BB363" s="247">
        <f t="shared" si="6184"/>
        <v>0.25304365261111439</v>
      </c>
      <c r="BC363" s="247">
        <f t="shared" si="6184"/>
        <v>0.26442666595159847</v>
      </c>
      <c r="BD363" s="247">
        <f t="shared" si="6184"/>
        <v>0.18106167132736323</v>
      </c>
      <c r="BE363" s="247">
        <f t="shared" si="6184"/>
        <v>0.22745619610890955</v>
      </c>
      <c r="BF363" s="247">
        <f t="shared" si="6184"/>
        <v>0.16145901498260562</v>
      </c>
      <c r="BG363" s="247">
        <f t="shared" si="6184"/>
        <v>0.20784764096768685</v>
      </c>
      <c r="BH363" s="247">
        <f t="shared" si="6184"/>
        <v>0.17892345540601007</v>
      </c>
      <c r="BI363" s="247">
        <f t="shared" si="6184"/>
        <v>0.21500531114703617</v>
      </c>
      <c r="BJ363" s="247">
        <f t="shared" si="6184"/>
        <v>0.14736445747968141</v>
      </c>
      <c r="BK363" s="247">
        <f t="shared" si="6184"/>
        <v>0.14638129525984475</v>
      </c>
      <c r="BL363" s="247">
        <f t="shared" ref="BL363:BM363" si="6185">+BL361/BL345</f>
        <v>0.15175564720265888</v>
      </c>
      <c r="BM363" s="247">
        <f t="shared" si="6185"/>
        <v>0.21349514189988972</v>
      </c>
      <c r="BN363" s="247">
        <f t="shared" ref="BN363:BP363" si="6186">+BN361/BN345</f>
        <v>0.11505424684072145</v>
      </c>
      <c r="BO363" s="247">
        <f t="shared" si="6186"/>
        <v>0.1950783201669537</v>
      </c>
      <c r="BP363" s="247">
        <f t="shared" si="6186"/>
        <v>0.15867234769667651</v>
      </c>
      <c r="BQ363" s="247">
        <f t="shared" ref="BQ363:BR363" si="6187">+BQ361/BQ345</f>
        <v>0.19789124064707184</v>
      </c>
      <c r="BR363" s="247">
        <f t="shared" si="6187"/>
        <v>0.12871249756334599</v>
      </c>
      <c r="BS363" s="247">
        <f t="shared" ref="BS363:BT363" si="6188">+BS361/BS345</f>
        <v>0.17069236372194974</v>
      </c>
      <c r="BT363" s="247">
        <f t="shared" si="6188"/>
        <v>0.14752464388170169</v>
      </c>
      <c r="BU363" s="34"/>
      <c r="BV363" s="34"/>
      <c r="BW363" s="34"/>
      <c r="BX363" s="34"/>
      <c r="BY363" s="34"/>
      <c r="BZ363" s="34"/>
      <c r="CA363" s="34"/>
      <c r="CB363" s="34"/>
      <c r="CC363" s="34"/>
      <c r="CD363" s="34"/>
      <c r="CE363" s="34"/>
      <c r="CF363" s="34"/>
      <c r="CG363" s="34"/>
      <c r="CH363" s="34"/>
      <c r="CI363" s="34"/>
      <c r="CJ363" s="34"/>
      <c r="CK363" s="34"/>
    </row>
    <row r="364" spans="1:89" s="255" customFormat="1">
      <c r="A364" s="244" t="s">
        <v>372</v>
      </c>
      <c r="B364" s="34"/>
      <c r="C364" s="247"/>
      <c r="D364" s="247"/>
      <c r="E364" s="247"/>
      <c r="F364" s="247"/>
      <c r="G364" s="248">
        <f t="shared" ref="G364" si="6189">+(G363-C363)*10000</f>
        <v>691.07991393976522</v>
      </c>
      <c r="H364" s="248">
        <f t="shared" ref="H364" si="6190">+(H363-D363)*10000</f>
        <v>598.14697463950154</v>
      </c>
      <c r="I364" s="248">
        <f t="shared" ref="I364" si="6191">+(I363-E363)*10000</f>
        <v>730.50719107103396</v>
      </c>
      <c r="J364" s="248">
        <f t="shared" ref="J364" si="6192">+(J363-F363)*10000</f>
        <v>343.82358404518311</v>
      </c>
      <c r="K364" s="248">
        <f t="shared" ref="K364" si="6193">+(K363-G363)*10000</f>
        <v>-89.242125044727842</v>
      </c>
      <c r="L364" s="248">
        <f t="shared" ref="L364" si="6194">+(L363-H363)*10000</f>
        <v>87.633640819085315</v>
      </c>
      <c r="M364" s="248">
        <f t="shared" ref="M364" si="6195">+(M363-I363)*10000</f>
        <v>-486.00445775377142</v>
      </c>
      <c r="N364" s="248">
        <f t="shared" ref="N364" si="6196">+(N363-J363)*10000</f>
        <v>-174.98139508917819</v>
      </c>
      <c r="O364" s="248">
        <f t="shared" ref="O364" si="6197">+(O363-K363)*10000</f>
        <v>139.91523193263689</v>
      </c>
      <c r="P364" s="248">
        <f t="shared" ref="P364" si="6198">+(P363-L363)*10000</f>
        <v>133.43286000956246</v>
      </c>
      <c r="Q364" s="248">
        <f t="shared" ref="Q364" si="6199">+(Q363-M363)*10000</f>
        <v>4.4690861710150465</v>
      </c>
      <c r="R364" s="248">
        <f t="shared" ref="R364" si="6200">+(R363-N363)*10000</f>
        <v>-261.36377415371197</v>
      </c>
      <c r="S364" s="248">
        <f t="shared" ref="S364" si="6201">+(S363-O363)*10000</f>
        <v>-407.05221912266774</v>
      </c>
      <c r="T364" s="248">
        <f t="shared" ref="T364" si="6202">+(T363-P363)*10000</f>
        <v>-325.99349352661847</v>
      </c>
      <c r="U364" s="248">
        <f t="shared" ref="U364" si="6203">+(U363-Q363)*10000</f>
        <v>-375.53292962330204</v>
      </c>
      <c r="V364" s="248">
        <f t="shared" ref="V364" si="6204">+(V363-R363)*10000</f>
        <v>-373.68726253913297</v>
      </c>
      <c r="W364" s="248">
        <f t="shared" ref="W364" si="6205">+(W363-S363)*10000</f>
        <v>-421.85263979703905</v>
      </c>
      <c r="X364" s="248">
        <f t="shared" ref="X364" si="6206">+(X363-T363)*10000</f>
        <v>-418.71012249864503</v>
      </c>
      <c r="Y364" s="248">
        <f t="shared" ref="Y364" si="6207">+(Y363-U363)*10000</f>
        <v>-128.55678802621756</v>
      </c>
      <c r="Z364" s="248">
        <f t="shared" ref="Z364" si="6208">+(Z363-V363)*10000</f>
        <v>-164.1900836598964</v>
      </c>
      <c r="AA364" s="248">
        <f t="shared" ref="AA364" si="6209">+(AA363-W363)*10000</f>
        <v>-182.7379632037715</v>
      </c>
      <c r="AB364" s="248">
        <f t="shared" ref="AB364" si="6210">+(AB363-X363)*10000</f>
        <v>3.5112673014339735</v>
      </c>
      <c r="AC364" s="248">
        <f t="shared" ref="AC364" si="6211">+(AC363-Y363)*10000</f>
        <v>-257.72210557120633</v>
      </c>
      <c r="AD364" s="248">
        <f t="shared" ref="AD364" si="6212">+(AD363-Z363)*10000</f>
        <v>31.446926728028735</v>
      </c>
      <c r="AE364" s="248">
        <f t="shared" ref="AE364" si="6213">+(AE363-AA363)*10000</f>
        <v>-29.661224644453867</v>
      </c>
      <c r="AF364" s="248">
        <f t="shared" ref="AF364" si="6214">+(AF363-AB363)*10000</f>
        <v>-62.343505375402067</v>
      </c>
      <c r="AG364" s="248">
        <f t="shared" ref="AG364" si="6215">+(AG363-AC363)*10000</f>
        <v>-100.62977622006989</v>
      </c>
      <c r="AH364" s="248">
        <f t="shared" ref="AH364" si="6216">+(AH363-AD363)*10000</f>
        <v>-353.53444973971637</v>
      </c>
      <c r="AI364" s="248">
        <f t="shared" ref="AI364" si="6217">+(AI363-AE363)*10000</f>
        <v>-99.675393678992364</v>
      </c>
      <c r="AJ364" s="248">
        <f t="shared" ref="AJ364" si="6218">+(AJ363-AF363)*10000</f>
        <v>29.525441909564464</v>
      </c>
      <c r="AK364" s="248">
        <f t="shared" ref="AK364" si="6219">+(AK363-AG363)*10000</f>
        <v>2.3257060293760401</v>
      </c>
      <c r="AL364" s="248">
        <f t="shared" ref="AL364" si="6220">+(AL363-AH363)*10000</f>
        <v>-323.4839685777967</v>
      </c>
      <c r="AM364" s="248">
        <f t="shared" ref="AM364" si="6221">+(AM363-AI363)*10000</f>
        <v>219.83506459882341</v>
      </c>
      <c r="AN364" s="248">
        <f t="shared" ref="AN364" si="6222">+(AN363-AJ363)*10000</f>
        <v>74.085472953319965</v>
      </c>
      <c r="AO364" s="248">
        <f t="shared" ref="AO364" si="6223">+(AO363-AK363)*10000</f>
        <v>104.69727409283827</v>
      </c>
      <c r="AP364" s="248">
        <f t="shared" ref="AP364" si="6224">+(AP363-AL363)*10000</f>
        <v>167.46851874275535</v>
      </c>
      <c r="AQ364" s="248">
        <f t="shared" ref="AQ364" si="6225">+(AQ363-AM363)*10000</f>
        <v>-765.36220284830733</v>
      </c>
      <c r="AR364" s="248">
        <f t="shared" ref="AR364" si="6226">+(AR363-AN363)*10000</f>
        <v>-2089.3110641588105</v>
      </c>
      <c r="AS364" s="248">
        <f t="shared" ref="AS364" si="6227">+(AS363-AO363)*10000</f>
        <v>376.50851216196367</v>
      </c>
      <c r="AT364" s="248">
        <f t="shared" ref="AT364" si="6228">+(AT363-AP363)*10000</f>
        <v>541.51712617473174</v>
      </c>
      <c r="AU364" s="44"/>
      <c r="AV364" s="247"/>
      <c r="AW364" s="247"/>
      <c r="AX364" s="247"/>
      <c r="AY364" s="247"/>
      <c r="AZ364" s="248">
        <f t="shared" ref="AZ364" si="6229">+(AZ363-AV363)*10000</f>
        <v>581.27619495739702</v>
      </c>
      <c r="BA364" s="248">
        <f t="shared" ref="BA364" si="6230">+(BA363-AW363)*10000</f>
        <v>2445.2151165600144</v>
      </c>
      <c r="BB364" s="248">
        <f t="shared" ref="BB364" si="6231">+(BB363-AX363)*10000</f>
        <v>934.31756449464854</v>
      </c>
      <c r="BC364" s="248">
        <f t="shared" ref="BC364" si="6232">+(BC363-AY363)*10000</f>
        <v>814.44593660671251</v>
      </c>
      <c r="BD364" s="248">
        <f t="shared" ref="BD364" si="6233">+(BD363-AZ363)*10000</f>
        <v>264.73501762551257</v>
      </c>
      <c r="BE364" s="248">
        <f t="shared" ref="BE364" si="6234">+(BE363-BA363)*10000</f>
        <v>-367.69951773195862</v>
      </c>
      <c r="BF364" s="248">
        <f t="shared" ref="BF364" si="6235">+(BF363-BB363)*10000</f>
        <v>-915.84637628508767</v>
      </c>
      <c r="BG364" s="248">
        <f t="shared" ref="BG364" si="6236">+(BG363-BC363)*10000</f>
        <v>-565.7902498391162</v>
      </c>
      <c r="BH364" s="248">
        <f t="shared" ref="BH364" si="6237">+(BH363-BD363)*10000</f>
        <v>-21.382159213531594</v>
      </c>
      <c r="BI364" s="248">
        <f t="shared" ref="BI364" si="6238">+(BI363-BE363)*10000</f>
        <v>-124.50884961873382</v>
      </c>
      <c r="BJ364" s="248">
        <f t="shared" ref="BJ364" si="6239">+(BJ363-BF363)*10000</f>
        <v>-140.94557502924209</v>
      </c>
      <c r="BK364" s="248">
        <f t="shared" ref="BK364:BT364" si="6240">+(BK363-BG363)*10000</f>
        <v>-614.66345707842095</v>
      </c>
      <c r="BL364" s="248">
        <f t="shared" si="6240"/>
        <v>-271.67808203351183</v>
      </c>
      <c r="BM364" s="248">
        <f t="shared" si="6240"/>
        <v>-15.101692471464478</v>
      </c>
      <c r="BN364" s="248">
        <f t="shared" si="6240"/>
        <v>-323.10210638959961</v>
      </c>
      <c r="BO364" s="248">
        <f t="shared" si="6240"/>
        <v>486.97024907108948</v>
      </c>
      <c r="BP364" s="248">
        <f t="shared" si="6240"/>
        <v>69.167004940176298</v>
      </c>
      <c r="BQ364" s="248">
        <f t="shared" si="6240"/>
        <v>-156.0390125281788</v>
      </c>
      <c r="BR364" s="248">
        <f t="shared" si="6240"/>
        <v>136.58250722624541</v>
      </c>
      <c r="BS364" s="248">
        <f t="shared" si="6240"/>
        <v>-243.85956445003964</v>
      </c>
      <c r="BT364" s="248">
        <f t="shared" si="6240"/>
        <v>-111.47703814974818</v>
      </c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  <c r="CG364" s="34"/>
      <c r="CH364" s="34"/>
      <c r="CI364" s="34"/>
      <c r="CJ364" s="34"/>
      <c r="CK364" s="34"/>
    </row>
    <row r="365" spans="1:89">
      <c r="A365" s="249" t="s">
        <v>263</v>
      </c>
      <c r="B365" s="33"/>
      <c r="C365" s="34">
        <f>+'Country (Q)'!C159</f>
        <v>715.95600000000002</v>
      </c>
      <c r="D365" s="34">
        <f>+'Country (Q)'!D159</f>
        <v>1106.375</v>
      </c>
      <c r="E365" s="34">
        <f>+'Country (Q)'!E159</f>
        <v>655.82399999999996</v>
      </c>
      <c r="F365" s="34">
        <f>+'Country (Q)'!F159</f>
        <v>761.82700000000023</v>
      </c>
      <c r="G365" s="34">
        <f>+'Country (Q)'!G159</f>
        <v>780.09</v>
      </c>
      <c r="H365" s="34">
        <f>+'Country (Q)'!H159</f>
        <v>926.90800000000002</v>
      </c>
      <c r="I365" s="34">
        <f>+'Country (Q)'!I159</f>
        <v>932.87399999999991</v>
      </c>
      <c r="J365" s="34">
        <f>+'Country (Q)'!J159</f>
        <v>1863.299</v>
      </c>
      <c r="K365" s="34">
        <f>+'Country (Q)'!K159</f>
        <v>1006.936</v>
      </c>
      <c r="L365" s="34">
        <f>+'Country (Q)'!L159</f>
        <v>989.10899999999992</v>
      </c>
      <c r="M365" s="34">
        <f>+'Country (Q)'!M159</f>
        <v>1099.251</v>
      </c>
      <c r="N365" s="34">
        <f>+'Country (Q)'!N159</f>
        <v>1268.7849999999999</v>
      </c>
      <c r="O365" s="34">
        <f>+'Country (Q)'!O159</f>
        <v>1197.432</v>
      </c>
      <c r="P365" s="34">
        <f>+'Country (Q)'!P159</f>
        <v>1413.404</v>
      </c>
      <c r="Q365" s="34">
        <f>+'Country (Q)'!Q159</f>
        <v>1252.2090000000003</v>
      </c>
      <c r="R365" s="34">
        <f>+'Country (Q)'!R159</f>
        <v>1458.5819999999999</v>
      </c>
      <c r="S365" s="34">
        <f>+'Country (Q)'!S159</f>
        <v>1526.739</v>
      </c>
      <c r="T365" s="34">
        <f>+'Country (Q)'!T159</f>
        <v>1609.4430000000002</v>
      </c>
      <c r="U365" s="34">
        <f>+'Country (Q)'!U159</f>
        <v>1749.9309999999996</v>
      </c>
      <c r="V365" s="34">
        <f>+'Country (Q)'!V159</f>
        <v>2432.5619999999999</v>
      </c>
      <c r="W365" s="34">
        <f>+'Country (Q)'!W159</f>
        <v>1858.328</v>
      </c>
      <c r="X365" s="34">
        <f>+'Country (Q)'!X159</f>
        <v>1550.3050000000001</v>
      </c>
      <c r="Y365" s="34">
        <f>+'Country (Q)'!Y159</f>
        <v>2078.7510000000002</v>
      </c>
      <c r="Z365" s="34">
        <f>+'Country (Q)'!Z159</f>
        <v>2357.3489999999993</v>
      </c>
      <c r="AA365" s="34">
        <f>+'Country (Q)'!AA159</f>
        <v>1588.8960000000002</v>
      </c>
      <c r="AB365" s="34">
        <f>+'Country (Q)'!AB159</f>
        <v>1566.4399999999998</v>
      </c>
      <c r="AC365" s="34">
        <f>+'Country (Q)'!AC159</f>
        <v>1503.9550000000002</v>
      </c>
      <c r="AD365" s="34">
        <f>+'Country (Q)'!AD159</f>
        <v>2638.3760000000002</v>
      </c>
      <c r="AE365" s="34">
        <f>+'Country (Q)'!AE159</f>
        <v>1390.2920000000001</v>
      </c>
      <c r="AF365" s="34">
        <f>+'Country (Q)'!AF159</f>
        <v>1484.2910000000002</v>
      </c>
      <c r="AG365" s="34">
        <f>+'Country (Q)'!AG159</f>
        <v>1621.771</v>
      </c>
      <c r="AH365" s="34">
        <f>+'Country (Q)'!AH159</f>
        <v>1451.9390000000001</v>
      </c>
      <c r="AI365" s="34">
        <f>+'Country (Q)'!AI159</f>
        <v>1391.7429999999997</v>
      </c>
      <c r="AJ365" s="34">
        <f>+'Country (Q)'!AJ159</f>
        <v>1375.5509999999999</v>
      </c>
      <c r="AK365" s="34">
        <f>+'Country (Q)'!AK159</f>
        <v>1393.9759999999999</v>
      </c>
      <c r="AL365" s="34">
        <f>+'Country (Q)'!AL159</f>
        <v>2135.4899999999998</v>
      </c>
      <c r="AM365" s="34">
        <f>+'Country (Q)'!AM159</f>
        <v>4757.942</v>
      </c>
      <c r="AN365" s="34">
        <f>+'Country (Q)'!AN159</f>
        <v>4735.549</v>
      </c>
      <c r="AO365" s="34">
        <f>+'Country (Q)'!AO159</f>
        <v>5401.3710000000001</v>
      </c>
      <c r="AP365" s="34">
        <f>+'Country (Q)'!AP159</f>
        <v>5802.7170000000006</v>
      </c>
      <c r="AQ365" s="34">
        <f>+'Country (Q)'!AQ159</f>
        <v>5371.558</v>
      </c>
      <c r="AR365" s="34">
        <f>+'Country (Q)'!AR159</f>
        <v>4879.0550000000003</v>
      </c>
      <c r="AS365" s="34">
        <f>+'Country (Q)'!AS159</f>
        <v>3983.695999999999</v>
      </c>
      <c r="AT365" s="34">
        <f>+'Country (Q)'!AT159</f>
        <v>4211.7749999999996</v>
      </c>
      <c r="AU365" s="44"/>
      <c r="AV365" s="34">
        <f>+'Country (Q)'!AV159</f>
        <v>5371.5480000000007</v>
      </c>
      <c r="AW365" s="34">
        <f>+'Country (Q)'!AW159</f>
        <v>4879.0650000000005</v>
      </c>
      <c r="AX365" s="34">
        <f>+'Country (Q)'!AX159</f>
        <v>3983.6959999999995</v>
      </c>
      <c r="AY365" s="34">
        <f>+'Country (Q)'!AY159</f>
        <v>4211.7750000000005</v>
      </c>
      <c r="AZ365" s="34">
        <f>+'Country (Q)'!AZ159</f>
        <v>4123.8850000000002</v>
      </c>
      <c r="BA365" s="34">
        <f>+'Country (Q)'!BA159</f>
        <v>4189.5460000000003</v>
      </c>
      <c r="BB365" s="34">
        <f>+'Country (Q)'!BB159</f>
        <v>4365.5330000000022</v>
      </c>
      <c r="BC365" s="34">
        <f>+'Country (Q)'!BC159</f>
        <v>6546.6849999999995</v>
      </c>
      <c r="BD365" s="34">
        <f>+'Country (Q)'!BD159</f>
        <v>4963.9419999999991</v>
      </c>
      <c r="BE365" s="34">
        <f>+'Country (Q)'!BE159</f>
        <v>5126.8329999999996</v>
      </c>
      <c r="BF365" s="34">
        <f>+'Country (Q)'!BF159</f>
        <v>6034.7330000000002</v>
      </c>
      <c r="BG365" s="34">
        <f>+'Country (Q)'!BG159</f>
        <v>14022.019</v>
      </c>
      <c r="BH365" s="34">
        <f>+'Country (Q)'!BH159</f>
        <v>5249.2909999999993</v>
      </c>
      <c r="BI365" s="34">
        <f>+'Country (Q)'!BI159</f>
        <v>5654.8119999999999</v>
      </c>
      <c r="BJ365" s="34">
        <f>+'Country (Q)'!BJ159</f>
        <v>6020.0340000000006</v>
      </c>
      <c r="BK365" s="34">
        <f>+'Country (Q)'!BK159</f>
        <v>6931.2180000000017</v>
      </c>
      <c r="BL365" s="34">
        <f>+'Country (Q)'!BL159</f>
        <v>6166.0029999999997</v>
      </c>
      <c r="BM365" s="34">
        <f>+'Country (Q)'!BM159</f>
        <v>6524.1459999999988</v>
      </c>
      <c r="BN365" s="34">
        <f>+'Country (Q)'!BN159</f>
        <v>5968.7030000000004</v>
      </c>
      <c r="BO365" s="34">
        <f>+'Country (Q)'!BO159</f>
        <v>7650.0740000000005</v>
      </c>
      <c r="BP365" s="34">
        <f>+'Country (Q)'!BP159</f>
        <v>7160.5910000000003</v>
      </c>
      <c r="BQ365" s="34">
        <f>+'Country (Q)'!BQ159</f>
        <v>7327.5099999999984</v>
      </c>
      <c r="BR365" s="34">
        <f>+'Country (Q)'!BR159</f>
        <v>7362.3709999999992</v>
      </c>
      <c r="BS365" s="34">
        <f>+'Country (Q)'!BS159</f>
        <v>7347.505000000001</v>
      </c>
      <c r="BT365" s="34">
        <f>+'Country (Q)'!BT159</f>
        <v>8105.3449999999993</v>
      </c>
    </row>
    <row r="366" spans="1:89">
      <c r="A366" s="244" t="s">
        <v>369</v>
      </c>
      <c r="B366" s="43"/>
      <c r="C366" s="247">
        <f>+C365/C345</f>
        <v>2.3403159228406644E-2</v>
      </c>
      <c r="D366" s="247">
        <f t="shared" ref="D366:AT366" si="6241">+D365/D345</f>
        <v>3.5866260432539238E-2</v>
      </c>
      <c r="E366" s="247">
        <f t="shared" si="6241"/>
        <v>2.3078677992752122E-2</v>
      </c>
      <c r="F366" s="247">
        <f t="shared" si="6241"/>
        <v>2.4590626416420566E-2</v>
      </c>
      <c r="G366" s="247">
        <f t="shared" si="6241"/>
        <v>2.2999268678153082E-2</v>
      </c>
      <c r="H366" s="247">
        <f t="shared" si="6241"/>
        <v>2.6304468602245275E-2</v>
      </c>
      <c r="I366" s="247">
        <f t="shared" si="6241"/>
        <v>2.7551628329191263E-2</v>
      </c>
      <c r="J366" s="247">
        <f t="shared" si="6241"/>
        <v>4.7368162420642776E-2</v>
      </c>
      <c r="K366" s="247">
        <f t="shared" si="6241"/>
        <v>2.4314249901179349E-2</v>
      </c>
      <c r="L366" s="247">
        <f t="shared" si="6241"/>
        <v>2.1599034636098555E-2</v>
      </c>
      <c r="M366" s="247">
        <f t="shared" si="6241"/>
        <v>2.7165711306041198E-2</v>
      </c>
      <c r="N366" s="247">
        <f t="shared" si="6241"/>
        <v>2.9441137124459789E-2</v>
      </c>
      <c r="O366" s="247">
        <f t="shared" si="6241"/>
        <v>2.5485483463664312E-2</v>
      </c>
      <c r="P366" s="247">
        <f t="shared" si="6241"/>
        <v>2.7750894352208309E-2</v>
      </c>
      <c r="Q366" s="247">
        <f t="shared" si="6241"/>
        <v>2.728137853414081E-2</v>
      </c>
      <c r="R366" s="247">
        <f t="shared" si="6241"/>
        <v>2.9280341511039244E-2</v>
      </c>
      <c r="S366" s="247">
        <f t="shared" si="6241"/>
        <v>2.7463444664083632E-2</v>
      </c>
      <c r="T366" s="247">
        <f t="shared" si="6241"/>
        <v>2.6138404366617726E-2</v>
      </c>
      <c r="U366" s="247">
        <f t="shared" si="6241"/>
        <v>3.2477852154579358E-2</v>
      </c>
      <c r="V366" s="247">
        <f t="shared" si="6241"/>
        <v>3.8514187893116725E-2</v>
      </c>
      <c r="W366" s="247">
        <f t="shared" si="6241"/>
        <v>3.0967892280485521E-2</v>
      </c>
      <c r="X366" s="247">
        <f t="shared" si="6241"/>
        <v>2.6137007143120027E-2</v>
      </c>
      <c r="Y366" s="247">
        <f t="shared" si="6241"/>
        <v>3.8310486871272004E-2</v>
      </c>
      <c r="Z366" s="247">
        <f t="shared" si="6241"/>
        <v>3.9412542130024972E-2</v>
      </c>
      <c r="AA366" s="247">
        <f t="shared" si="6241"/>
        <v>2.6697230415388212E-2</v>
      </c>
      <c r="AB366" s="247">
        <f t="shared" si="6241"/>
        <v>2.4219222524365522E-2</v>
      </c>
      <c r="AC366" s="247">
        <f t="shared" si="6241"/>
        <v>2.6973661225213354E-2</v>
      </c>
      <c r="AD366" s="247">
        <f t="shared" si="6241"/>
        <v>4.2719969445488011E-2</v>
      </c>
      <c r="AE366" s="247">
        <f t="shared" si="6241"/>
        <v>2.2659269192232746E-2</v>
      </c>
      <c r="AF366" s="247">
        <f t="shared" si="6241"/>
        <v>2.1032920922341193E-2</v>
      </c>
      <c r="AG366" s="247">
        <f t="shared" si="6241"/>
        <v>2.8252244619826655E-2</v>
      </c>
      <c r="AH366" s="247">
        <f t="shared" si="6241"/>
        <v>2.3558097463521912E-2</v>
      </c>
      <c r="AI366" s="247">
        <f t="shared" si="6241"/>
        <v>2.2880661399525892E-2</v>
      </c>
      <c r="AJ366" s="247">
        <f t="shared" si="6241"/>
        <v>2.0171980323611678E-2</v>
      </c>
      <c r="AK366" s="247">
        <f t="shared" si="6241"/>
        <v>2.455073927352865E-2</v>
      </c>
      <c r="AL366" s="247">
        <f t="shared" si="6241"/>
        <v>3.4490575210358358E-2</v>
      </c>
      <c r="AM366" s="247">
        <f t="shared" si="6241"/>
        <v>8.4626813082205515E-2</v>
      </c>
      <c r="AN366" s="247">
        <f t="shared" si="6241"/>
        <v>7.15673651476538E-2</v>
      </c>
      <c r="AO366" s="247">
        <f t="shared" si="6241"/>
        <v>9.3530915610657558E-2</v>
      </c>
      <c r="AP366" s="247">
        <f t="shared" si="6241"/>
        <v>0.10105971758953622</v>
      </c>
      <c r="AQ366" s="247">
        <f t="shared" si="6241"/>
        <v>0.11072418130230845</v>
      </c>
      <c r="AR366" s="247">
        <f t="shared" si="6241"/>
        <v>0.21429256908595526</v>
      </c>
      <c r="AS366" s="247">
        <f t="shared" si="6241"/>
        <v>8.6922733582961403E-2</v>
      </c>
      <c r="AT366" s="247">
        <f t="shared" si="6241"/>
        <v>6.2547041801253797E-2</v>
      </c>
      <c r="AU366" s="44"/>
      <c r="AV366" s="247">
        <f t="shared" ref="AV366:BK366" si="6242">+AV365/AV345</f>
        <v>0.11072397517183141</v>
      </c>
      <c r="AW366" s="247">
        <f t="shared" si="6242"/>
        <v>0.21429300829512399</v>
      </c>
      <c r="AX366" s="247">
        <f t="shared" si="6242"/>
        <v>8.6922733582961417E-2</v>
      </c>
      <c r="AY366" s="247">
        <f t="shared" si="6242"/>
        <v>6.2547041801253825E-2</v>
      </c>
      <c r="AZ366" s="247">
        <f t="shared" si="6242"/>
        <v>8.3490753424643668E-2</v>
      </c>
      <c r="BA366" s="247">
        <f t="shared" si="6242"/>
        <v>5.930326513157614E-2</v>
      </c>
      <c r="BB366" s="247">
        <f t="shared" si="6242"/>
        <v>5.5976306795182521E-2</v>
      </c>
      <c r="BC366" s="247">
        <f t="shared" si="6242"/>
        <v>6.7727518720054433E-2</v>
      </c>
      <c r="BD366" s="247">
        <f t="shared" si="6242"/>
        <v>7.1043842892806255E-2</v>
      </c>
      <c r="BE366" s="247">
        <f t="shared" si="6242"/>
        <v>5.768756385628912E-2</v>
      </c>
      <c r="BF366" s="247">
        <f t="shared" si="6242"/>
        <v>8.7581026918824106E-2</v>
      </c>
      <c r="BG366" s="247">
        <f t="shared" si="6242"/>
        <v>0.16042260854656409</v>
      </c>
      <c r="BH366" s="247">
        <f t="shared" si="6242"/>
        <v>6.8064711910001671E-2</v>
      </c>
      <c r="BI366" s="247">
        <f t="shared" si="6242"/>
        <v>6.4650123222887088E-2</v>
      </c>
      <c r="BJ366" s="247">
        <f t="shared" si="6242"/>
        <v>8.2683938447237357E-2</v>
      </c>
      <c r="BK366" s="247">
        <f t="shared" si="6242"/>
        <v>7.7741607675492277E-2</v>
      </c>
      <c r="BL366" s="247">
        <f t="shared" ref="BL366:BM366" si="6243">+BL365/BL345</f>
        <v>7.3926995916116955E-2</v>
      </c>
      <c r="BM366" s="247">
        <f t="shared" si="6243"/>
        <v>5.9037048203512681E-2</v>
      </c>
      <c r="BN366" s="247">
        <f t="shared" ref="BN366:BP366" si="6244">+BN365/BN345</f>
        <v>7.4619056947712425E-2</v>
      </c>
      <c r="BO366" s="247">
        <f t="shared" si="6244"/>
        <v>7.4943659567144522E-2</v>
      </c>
      <c r="BP366" s="247">
        <f t="shared" si="6244"/>
        <v>7.57631010570535E-2</v>
      </c>
      <c r="BQ366" s="247">
        <f t="shared" ref="BQ366:BR366" si="6245">+BQ365/BQ345</f>
        <v>6.5632237730129231E-2</v>
      </c>
      <c r="BR366" s="247">
        <f t="shared" si="6245"/>
        <v>8.5666093443314731E-2</v>
      </c>
      <c r="BS366" s="247">
        <f t="shared" ref="BS366:BT366" si="6246">+BS365/BS345</f>
        <v>6.5803700641772614E-2</v>
      </c>
      <c r="BT366" s="247">
        <f t="shared" si="6246"/>
        <v>8.5389495267795504E-2</v>
      </c>
    </row>
    <row r="367" spans="1:89">
      <c r="A367" s="30"/>
      <c r="B367" s="30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171"/>
      <c r="AV367" s="171"/>
      <c r="AW367" s="171"/>
      <c r="AX367" s="171"/>
      <c r="AY367" s="171"/>
      <c r="AZ367" s="171"/>
      <c r="BA367" s="171"/>
      <c r="BB367" s="171"/>
      <c r="BC367" s="171"/>
    </row>
    <row r="368" spans="1:89">
      <c r="A368" s="257" t="s">
        <v>285</v>
      </c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171"/>
      <c r="AV368" s="257" t="s">
        <v>250</v>
      </c>
      <c r="AW368" s="171"/>
      <c r="AX368" s="171"/>
      <c r="AY368" s="171"/>
      <c r="AZ368" s="171"/>
      <c r="BA368" s="171"/>
      <c r="BB368" s="171"/>
      <c r="BC368" s="171"/>
      <c r="BI368" s="258"/>
      <c r="BJ368" s="258"/>
      <c r="BK368" s="258"/>
      <c r="BL368" s="258"/>
      <c r="BM368" s="258"/>
      <c r="BN368" s="258"/>
      <c r="BP368" s="258"/>
      <c r="BQ368" s="258"/>
      <c r="BR368" s="258"/>
      <c r="BS368" s="258"/>
      <c r="BT368" s="258"/>
    </row>
    <row r="369" spans="1:84">
      <c r="A369" s="249" t="s">
        <v>50</v>
      </c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171"/>
      <c r="AV369" s="249" t="s">
        <v>50</v>
      </c>
      <c r="AW369" s="171"/>
      <c r="AX369" s="171"/>
      <c r="AY369" s="171"/>
      <c r="AZ369" s="171"/>
      <c r="BA369" s="24"/>
      <c r="BB369" s="171"/>
      <c r="BC369" s="171"/>
      <c r="BE369" s="24"/>
      <c r="BI369" s="24"/>
      <c r="BJ369" s="24"/>
      <c r="BK369" s="24"/>
      <c r="BL369" s="24"/>
      <c r="BM369" s="24"/>
      <c r="BN369" s="24"/>
      <c r="BP369" s="24"/>
      <c r="BQ369" s="24"/>
      <c r="BR369" s="24"/>
      <c r="BS369" s="24"/>
      <c r="BT369" s="24"/>
    </row>
    <row r="370" spans="1:84">
      <c r="A370" s="259"/>
      <c r="B370" s="167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184"/>
      <c r="U370" s="34"/>
      <c r="V370" s="34"/>
      <c r="W370" s="34"/>
      <c r="X370" s="184"/>
      <c r="Y370" s="34"/>
      <c r="Z370" s="34"/>
      <c r="AA370" s="34"/>
      <c r="AB370" s="184"/>
      <c r="AC370" s="34"/>
      <c r="AD370" s="34"/>
      <c r="AE370" s="34"/>
      <c r="AF370" s="184"/>
      <c r="AG370" s="34"/>
      <c r="AH370" s="34"/>
      <c r="AI370" s="34"/>
      <c r="AJ370" s="34"/>
      <c r="AK370" s="34"/>
      <c r="AL370" s="34"/>
      <c r="AM370" s="34"/>
      <c r="AN370" s="184"/>
      <c r="AO370" s="184"/>
      <c r="AP370" s="34"/>
      <c r="AQ370" s="34"/>
      <c r="AR370" s="184"/>
      <c r="AS370" s="34"/>
      <c r="AT370" s="34"/>
      <c r="AW370" s="184"/>
      <c r="AX370" s="184"/>
      <c r="BA370" s="184"/>
      <c r="BB370" s="184"/>
      <c r="BD370" s="24"/>
      <c r="BE370" s="24"/>
      <c r="BF370" s="184"/>
      <c r="BG370" s="24"/>
      <c r="BH370" s="24"/>
      <c r="BI370" s="24"/>
      <c r="BJ370" s="184"/>
      <c r="BK370" s="24"/>
      <c r="BL370" s="24"/>
      <c r="BM370" s="24"/>
      <c r="BN370" s="184"/>
      <c r="BP370" s="24"/>
      <c r="BQ370" s="24"/>
      <c r="BR370" s="24"/>
      <c r="BS370" s="24"/>
      <c r="BT370" s="24"/>
      <c r="BU370" s="184"/>
      <c r="BW370" s="24"/>
      <c r="BX370" s="24"/>
      <c r="BZ370" s="24"/>
      <c r="CA370" s="24"/>
      <c r="CB370" s="24"/>
      <c r="CD370" s="24"/>
      <c r="CE370" s="24"/>
      <c r="CF370" s="24"/>
    </row>
    <row r="371" spans="1:84">
      <c r="A371" s="260" t="s">
        <v>45</v>
      </c>
      <c r="B371" s="261"/>
      <c r="C371" s="262" t="s">
        <v>178</v>
      </c>
      <c r="D371" s="262" t="s">
        <v>179</v>
      </c>
      <c r="E371" s="262" t="s">
        <v>180</v>
      </c>
      <c r="F371" s="262" t="s">
        <v>181</v>
      </c>
      <c r="G371" s="262" t="s">
        <v>182</v>
      </c>
      <c r="H371" s="262" t="s">
        <v>183</v>
      </c>
      <c r="I371" s="262" t="s">
        <v>184</v>
      </c>
      <c r="J371" s="262" t="s">
        <v>185</v>
      </c>
      <c r="K371" s="262" t="s">
        <v>186</v>
      </c>
      <c r="L371" s="262" t="s">
        <v>187</v>
      </c>
      <c r="M371" s="262" t="s">
        <v>188</v>
      </c>
      <c r="N371" s="262" t="s">
        <v>189</v>
      </c>
      <c r="O371" s="262" t="s">
        <v>190</v>
      </c>
      <c r="P371" s="262" t="s">
        <v>191</v>
      </c>
      <c r="Q371" s="262" t="s">
        <v>192</v>
      </c>
      <c r="R371" s="262" t="s">
        <v>193</v>
      </c>
      <c r="S371" s="262" t="s">
        <v>194</v>
      </c>
      <c r="T371" s="262" t="s">
        <v>195</v>
      </c>
      <c r="U371" s="262" t="s">
        <v>196</v>
      </c>
      <c r="V371" s="262" t="s">
        <v>197</v>
      </c>
      <c r="W371" s="262" t="s">
        <v>198</v>
      </c>
      <c r="X371" s="262" t="s">
        <v>199</v>
      </c>
      <c r="Y371" s="262" t="s">
        <v>200</v>
      </c>
      <c r="Z371" s="262" t="s">
        <v>201</v>
      </c>
      <c r="AA371" s="262" t="s">
        <v>202</v>
      </c>
      <c r="AB371" s="262" t="s">
        <v>203</v>
      </c>
      <c r="AC371" s="262" t="s">
        <v>204</v>
      </c>
      <c r="AD371" s="262" t="s">
        <v>205</v>
      </c>
      <c r="AE371" s="262" t="s">
        <v>206</v>
      </c>
      <c r="AF371" s="262" t="s">
        <v>207</v>
      </c>
      <c r="AG371" s="262" t="s">
        <v>208</v>
      </c>
      <c r="AH371" s="262" t="s">
        <v>209</v>
      </c>
      <c r="AI371" s="262" t="s">
        <v>210</v>
      </c>
      <c r="AJ371" s="262" t="s">
        <v>211</v>
      </c>
      <c r="AK371" s="262" t="s">
        <v>212</v>
      </c>
      <c r="AL371" s="262" t="s">
        <v>213</v>
      </c>
      <c r="AM371" s="262" t="s">
        <v>214</v>
      </c>
      <c r="AN371" s="262" t="s">
        <v>44</v>
      </c>
      <c r="AO371" s="262" t="s">
        <v>215</v>
      </c>
      <c r="AP371" s="262" t="s">
        <v>219</v>
      </c>
      <c r="AQ371" s="262" t="s">
        <v>225</v>
      </c>
      <c r="AR371" s="262" t="s">
        <v>228</v>
      </c>
      <c r="AS371" s="262" t="s">
        <v>232</v>
      </c>
      <c r="AT371" s="262" t="s">
        <v>245</v>
      </c>
      <c r="AU371" s="44"/>
      <c r="AV371" s="262" t="str">
        <f>+'Country (Q)'!AV164</f>
        <v>1Q20</v>
      </c>
      <c r="AW371" s="262" t="str">
        <f>+'Country (Q)'!AW164</f>
        <v>2Q20</v>
      </c>
      <c r="AX371" s="262" t="str">
        <f>+'Country (Q)'!AX164</f>
        <v>3Q20</v>
      </c>
      <c r="AY371" s="262" t="str">
        <f>+'Country (Q)'!AY164</f>
        <v>4Q20</v>
      </c>
      <c r="AZ371" s="262" t="str">
        <f>+'Country (Q)'!AZ164</f>
        <v>1Q21</v>
      </c>
      <c r="BA371" s="262" t="str">
        <f>+'Country (Q)'!BA164</f>
        <v>2Q21</v>
      </c>
      <c r="BB371" s="262" t="str">
        <f>+'Country (Q)'!BB164</f>
        <v>3Q21</v>
      </c>
      <c r="BC371" s="262" t="str">
        <f>+'Country (Q)'!BC164</f>
        <v>4Q21</v>
      </c>
      <c r="BD371" s="262" t="str">
        <f>+'Country (Q)'!BD164</f>
        <v>1Q22</v>
      </c>
      <c r="BE371" s="262" t="str">
        <f>+'Country (Q)'!BE164</f>
        <v>2Q22</v>
      </c>
      <c r="BF371" s="262" t="str">
        <f>+'Country (Q)'!BF164</f>
        <v>3Q22</v>
      </c>
      <c r="BG371" s="262" t="str">
        <f>+'Country (Q)'!BG164</f>
        <v>4Q22</v>
      </c>
      <c r="BH371" s="262" t="str">
        <f>+'Country (Q)'!BH164</f>
        <v>1Q23</v>
      </c>
      <c r="BI371" s="262" t="str">
        <f>+'Country (Q)'!BI164</f>
        <v>2Q23</v>
      </c>
      <c r="BJ371" s="262" t="str">
        <f>+'Country (Q)'!BJ164</f>
        <v>3Q23</v>
      </c>
      <c r="BK371" s="262" t="str">
        <f>+'Country (Q)'!BK164</f>
        <v>4Q23</v>
      </c>
      <c r="BL371" s="262" t="str">
        <f>+'Country (Q)'!BL164</f>
        <v>1Q24</v>
      </c>
      <c r="BM371" s="262" t="str">
        <f>+'Country (Q)'!BM164</f>
        <v>2Q24</v>
      </c>
      <c r="BN371" s="262" t="str">
        <f>+'Country (Q)'!BN164</f>
        <v>3Q24</v>
      </c>
      <c r="BO371" s="262" t="str">
        <f>+'Country (Q)'!BO164</f>
        <v>4Q24</v>
      </c>
      <c r="BP371" s="262" t="str">
        <f>+'Country (Q)'!BP164</f>
        <v>1Q25</v>
      </c>
      <c r="BQ371" s="262" t="str">
        <f>+'Country (Q)'!BQ164</f>
        <v>2Q25</v>
      </c>
      <c r="BR371" s="262" t="str">
        <f>+'Country (Q)'!BR164</f>
        <v>3Q25</v>
      </c>
      <c r="BS371" s="262" t="str">
        <f>+'Country (Q)'!BS164</f>
        <v>4Q25</v>
      </c>
      <c r="BT371" s="262" t="str">
        <f>+'Country (Q)'!BT164</f>
        <v>1Q26</v>
      </c>
    </row>
    <row r="372" spans="1:84">
      <c r="A372" s="249" t="s">
        <v>48</v>
      </c>
      <c r="B372" s="249"/>
      <c r="C372" s="255"/>
      <c r="D372" s="255"/>
      <c r="E372" s="255"/>
      <c r="F372" s="255"/>
      <c r="G372" s="255"/>
      <c r="H372" s="255"/>
      <c r="I372" s="255"/>
      <c r="J372" s="255"/>
      <c r="K372" s="255"/>
      <c r="L372" s="255"/>
      <c r="M372" s="255"/>
      <c r="N372" s="255"/>
      <c r="O372" s="255"/>
      <c r="P372" s="255"/>
      <c r="Q372" s="255"/>
      <c r="R372" s="255"/>
      <c r="S372" s="34">
        <f>+'Country (Q)'!S165</f>
        <v>38402.836999999992</v>
      </c>
      <c r="T372" s="34">
        <f>+'Country (Q)'!T165</f>
        <v>51240.082714836048</v>
      </c>
      <c r="U372" s="34">
        <f>+'Country (Q)'!U165</f>
        <v>40412.763285163957</v>
      </c>
      <c r="V372" s="34">
        <f>+'Country (Q)'!V165</f>
        <v>52946.957000000017</v>
      </c>
      <c r="W372" s="34">
        <f>+'Country (Q)'!W165</f>
        <v>41622.61</v>
      </c>
      <c r="X372" s="34">
        <f>+'Country (Q)'!X165</f>
        <v>50255.129000000015</v>
      </c>
      <c r="Y372" s="34">
        <f>+'Country (Q)'!Y165</f>
        <v>41427.205999999998</v>
      </c>
      <c r="Z372" s="34">
        <f>+'Country (Q)'!Z165</f>
        <v>51976.612000000023</v>
      </c>
      <c r="AA372" s="34">
        <f>+'Country (Q)'!AA165</f>
        <v>42216.352000000006</v>
      </c>
      <c r="AB372" s="34">
        <f>+'Country (Q)'!AB165</f>
        <v>55990.839000000007</v>
      </c>
      <c r="AC372" s="34">
        <f>+'Country (Q)'!AC165</f>
        <v>42995.162999999993</v>
      </c>
      <c r="AD372" s="34">
        <f>+'Country (Q)'!AD165</f>
        <v>54219.792000000016</v>
      </c>
      <c r="AE372" s="34">
        <f>+'Country (Q)'!AE165</f>
        <v>44121.954000000005</v>
      </c>
      <c r="AF372" s="34">
        <f>+'Country (Q)'!AF165</f>
        <v>61313.939999999995</v>
      </c>
      <c r="AG372" s="34">
        <f>+'Country (Q)'!AG165</f>
        <v>46402.225999999995</v>
      </c>
      <c r="AH372" s="34">
        <f>+'Country (Q)'!AH165</f>
        <v>55487.91</v>
      </c>
      <c r="AI372" s="34">
        <f>+'Country (Q)'!AI165</f>
        <v>44529.222999999998</v>
      </c>
      <c r="AJ372" s="34">
        <f>+'Country (Q)'!AJ165</f>
        <v>59885.478999999999</v>
      </c>
      <c r="AK372" s="34">
        <f>+'Country (Q)'!AK165</f>
        <v>46133.511999999995</v>
      </c>
      <c r="AL372" s="34">
        <f>+'Country (Q)'!AL165</f>
        <v>55593.615000000013</v>
      </c>
      <c r="AM372" s="34">
        <f>+'Country (Q)'!AM165</f>
        <v>41392.622000000003</v>
      </c>
      <c r="AN372" s="34">
        <f>+'Country (Q)'!AN165</f>
        <v>58352.915999999997</v>
      </c>
      <c r="AO372" s="34">
        <f>+'Country (Q)'!AO165</f>
        <v>45419.01</v>
      </c>
      <c r="AP372" s="34">
        <f>+'Country (Q)'!AP165</f>
        <v>48800.862000000001</v>
      </c>
      <c r="AQ372" s="34">
        <f>+'Country (Q)'!AQ165</f>
        <v>34787.401000000005</v>
      </c>
      <c r="AR372" s="34">
        <f>+'Country (Q)'!AR165</f>
        <v>14121.110000000002</v>
      </c>
      <c r="AS372" s="34">
        <f>+'Country (Q)'!AS165</f>
        <v>29402.235999999997</v>
      </c>
      <c r="AT372" s="34">
        <f>+'Country (Q)'!AT165</f>
        <v>50956.585999999996</v>
      </c>
      <c r="AU372" s="44"/>
      <c r="AV372" s="34">
        <f>+'Country (Q)'!AV165</f>
        <v>35262.519</v>
      </c>
      <c r="AW372" s="34">
        <f>+'Country (Q)'!AW165</f>
        <v>19229.38</v>
      </c>
      <c r="AX372" s="34">
        <f>+'Country (Q)'!AX165</f>
        <v>36635.608</v>
      </c>
      <c r="AY372" s="34">
        <f>+'Country (Q)'!AY165</f>
        <v>56846.847999999998</v>
      </c>
      <c r="AZ372" s="34">
        <f>+'Country (Q)'!AZ165</f>
        <v>35026.762999999999</v>
      </c>
      <c r="BA372" s="34">
        <f>+'Country (Q)'!BA165</f>
        <v>59856.703999999998</v>
      </c>
      <c r="BB372" s="34">
        <f>+'Country (Q)'!BB165</f>
        <v>61725.401000000005</v>
      </c>
      <c r="BC372" s="34">
        <f>+'Country (Q)'!BC165</f>
        <v>75330.947</v>
      </c>
      <c r="BD372" s="34">
        <f>+'Country (Q)'!BD165</f>
        <v>48867.779000000002</v>
      </c>
      <c r="BE372" s="34">
        <f>+'Country (Q)'!BE165</f>
        <v>67796.213000000003</v>
      </c>
      <c r="BF372" s="34">
        <f>+'Country (Q)'!BF165</f>
        <v>48119.753000000004</v>
      </c>
      <c r="BG372" s="34">
        <f>+'Country (Q)'!BG165</f>
        <v>71722.021999999997</v>
      </c>
      <c r="BH372" s="34">
        <f>+'Country (Q)'!BH165</f>
        <v>53443.699000000001</v>
      </c>
      <c r="BI372" s="34">
        <f>+'Country (Q)'!BI165</f>
        <v>72199.017999999996</v>
      </c>
      <c r="BJ372" s="34">
        <f>+'Country (Q)'!BJ165</f>
        <v>54656.72</v>
      </c>
      <c r="BK372" s="34">
        <f>+'Country (Q)'!BK165</f>
        <v>75459.201000000001</v>
      </c>
      <c r="BL372" s="34">
        <f>+'Country (Q)'!BL165</f>
        <v>61377.517000000007</v>
      </c>
      <c r="BM372" s="34">
        <f>+'Country (Q)'!BM165</f>
        <v>93349.329000000012</v>
      </c>
      <c r="BN372" s="34">
        <f>+'Country (Q)'!BN165</f>
        <v>61659.693999999996</v>
      </c>
      <c r="BO372" s="34">
        <f>+'Country (Q)'!BO165</f>
        <v>85976.277000000002</v>
      </c>
      <c r="BP372" s="34">
        <f>+'Country (Q)'!BP165</f>
        <v>69386.505000000005</v>
      </c>
      <c r="BQ372" s="34">
        <f>+'Country (Q)'!BQ165</f>
        <v>94628.391000000003</v>
      </c>
      <c r="BR372" s="34">
        <f>+'Country (Q)'!BR165</f>
        <v>66914.660999999993</v>
      </c>
      <c r="BS372" s="34">
        <f>+'Country (Q)'!BS165</f>
        <v>95500.835999999996</v>
      </c>
      <c r="BT372" s="34">
        <f>+'Country (Q)'!BT165</f>
        <v>70351.100000000006</v>
      </c>
    </row>
    <row r="373" spans="1:84">
      <c r="A373" s="253" t="s">
        <v>58</v>
      </c>
      <c r="B373" s="33"/>
      <c r="C373" s="34"/>
      <c r="D373" s="34"/>
      <c r="E373" s="34"/>
      <c r="F373" s="34"/>
      <c r="G373" s="254"/>
      <c r="H373" s="254"/>
      <c r="I373" s="254"/>
      <c r="J373" s="254"/>
      <c r="K373" s="254"/>
      <c r="L373" s="254"/>
      <c r="M373" s="254"/>
      <c r="N373" s="254"/>
      <c r="O373" s="254"/>
      <c r="P373" s="254"/>
      <c r="Q373" s="254"/>
      <c r="R373" s="254"/>
      <c r="S373" s="254"/>
      <c r="T373" s="254"/>
      <c r="U373" s="254"/>
      <c r="V373" s="254"/>
      <c r="W373" s="254">
        <f t="shared" ref="W373" si="6247">+W372/S372-1</f>
        <v>8.3842060939404162E-2</v>
      </c>
      <c r="X373" s="254">
        <f t="shared" ref="X373" si="6248">+X372/T372-1</f>
        <v>-1.9222328744423534E-2</v>
      </c>
      <c r="Y373" s="254">
        <f t="shared" ref="Y373" si="6249">+Y372/U372-1</f>
        <v>2.5102037880405437E-2</v>
      </c>
      <c r="Z373" s="254">
        <f t="shared" ref="Z373" si="6250">+Z372/V372-1</f>
        <v>-1.8326737833110895E-2</v>
      </c>
      <c r="AA373" s="254">
        <f t="shared" ref="AA373" si="6251">+AA372/W372-1</f>
        <v>1.4264891125280288E-2</v>
      </c>
      <c r="AB373" s="254">
        <f t="shared" ref="AB373" si="6252">+AB372/X372-1</f>
        <v>0.11413183319059805</v>
      </c>
      <c r="AC373" s="254">
        <f t="shared" ref="AC373" si="6253">+AC372/Y372-1</f>
        <v>3.7848485364907258E-2</v>
      </c>
      <c r="AD373" s="254">
        <f t="shared" ref="AD373" si="6254">+AD372/Z372-1</f>
        <v>4.3157487833181518E-2</v>
      </c>
      <c r="AE373" s="254">
        <f t="shared" ref="AE373" si="6255">+AE372/AA372-1</f>
        <v>4.5138954687510724E-2</v>
      </c>
      <c r="AF373" s="254">
        <f t="shared" ref="AF373" si="6256">+AF372/AB372-1</f>
        <v>9.5070927585135578E-2</v>
      </c>
      <c r="AG373" s="254">
        <f t="shared" ref="AG373" si="6257">+AG372/AC372-1</f>
        <v>7.9242937164815563E-2</v>
      </c>
      <c r="AH373" s="254">
        <f t="shared" ref="AH373" si="6258">+AH372/AD372-1</f>
        <v>2.3388470394722027E-2</v>
      </c>
      <c r="AI373" s="254">
        <f t="shared" ref="AI373" si="6259">+AI372/AE372-1</f>
        <v>9.2305295454502279E-3</v>
      </c>
      <c r="AJ373" s="254">
        <f t="shared" ref="AJ373" si="6260">+AJ372/AF372-1</f>
        <v>-2.3297491565539508E-2</v>
      </c>
      <c r="AK373" s="254">
        <f t="shared" ref="AK373" si="6261">+AK372/AG372-1</f>
        <v>-5.7909721831017613E-3</v>
      </c>
      <c r="AL373" s="254">
        <f t="shared" ref="AL373" si="6262">+AL372/AH372-1</f>
        <v>1.9050095777621845E-3</v>
      </c>
      <c r="AM373" s="254">
        <f t="shared" ref="AM373" si="6263">+AM372/AI372-1</f>
        <v>-7.0439158572337845E-2</v>
      </c>
      <c r="AN373" s="254">
        <f t="shared" ref="AN373" si="6264">+AN372/AJ372-1</f>
        <v>-2.5591562856164263E-2</v>
      </c>
      <c r="AO373" s="254">
        <f t="shared" ref="AO373" si="6265">+AO372/AK372-1</f>
        <v>-1.5487700134340421E-2</v>
      </c>
      <c r="AP373" s="254">
        <f t="shared" ref="AP373" si="6266">+AP372/AL372-1</f>
        <v>-0.12218584814101419</v>
      </c>
      <c r="AQ373" s="254">
        <f t="shared" ref="AQ373" si="6267">+AQ372/AM372-1</f>
        <v>-0.15957483920685178</v>
      </c>
      <c r="AR373" s="254">
        <f t="shared" ref="AR373" si="6268">+AR372/AN372-1</f>
        <v>-0.75800506696186354</v>
      </c>
      <c r="AS373" s="254">
        <f t="shared" ref="AS373" si="6269">+AS372/AO372-1</f>
        <v>-0.35264471858809787</v>
      </c>
      <c r="AT373" s="254">
        <f t="shared" ref="AT373" si="6270">+AT372/AP372-1</f>
        <v>4.4173891846418512E-2</v>
      </c>
      <c r="AU373" s="44"/>
      <c r="AV373" s="34"/>
      <c r="AW373" s="34"/>
      <c r="AX373" s="34"/>
      <c r="AY373" s="34"/>
      <c r="AZ373" s="254">
        <f t="shared" ref="AZ373" si="6271">+AZ372/AV372-1</f>
        <v>-6.6857390420690388E-3</v>
      </c>
      <c r="BA373" s="254">
        <f t="shared" ref="BA373" si="6272">+BA372/AW372-1</f>
        <v>2.1127734747558162</v>
      </c>
      <c r="BB373" s="254">
        <f t="shared" ref="BB373" si="6273">+BB372/AX372-1</f>
        <v>0.68484718473895678</v>
      </c>
      <c r="BC373" s="254">
        <f t="shared" ref="BC373" si="6274">+BC372/AY372-1</f>
        <v>0.32515609308716642</v>
      </c>
      <c r="BD373" s="254">
        <f t="shared" ref="BD373" si="6275">+BD372/AZ372-1</f>
        <v>0.39515544156906546</v>
      </c>
      <c r="BE373" s="254">
        <f t="shared" ref="BE373" si="6276">+BE372/BA372-1</f>
        <v>0.13264193431031557</v>
      </c>
      <c r="BF373" s="254">
        <f t="shared" ref="BF373" si="6277">+BF372/BB372-1</f>
        <v>-0.22042218891376664</v>
      </c>
      <c r="BG373" s="254">
        <f t="shared" ref="BG373" si="6278">+BG372/BC372-1</f>
        <v>-4.7907601639469721E-2</v>
      </c>
      <c r="BH373" s="254">
        <f t="shared" ref="BH373" si="6279">+BH372/BD372-1</f>
        <v>9.3638796230129495E-2</v>
      </c>
      <c r="BI373" s="254">
        <f t="shared" ref="BI373" si="6280">+BI372/BE372-1</f>
        <v>6.4941754195031454E-2</v>
      </c>
      <c r="BJ373" s="254">
        <f t="shared" ref="BJ373" si="6281">+BJ372/BF372-1</f>
        <v>0.13584789182105728</v>
      </c>
      <c r="BK373" s="254">
        <f t="shared" ref="BK373:BT373" si="6282">+BK372/BG372-1</f>
        <v>5.2106436709216108E-2</v>
      </c>
      <c r="BL373" s="254">
        <f t="shared" si="6282"/>
        <v>0.14845188765844974</v>
      </c>
      <c r="BM373" s="254">
        <f t="shared" si="6282"/>
        <v>0.29294457993874667</v>
      </c>
      <c r="BN373" s="254">
        <f t="shared" si="6282"/>
        <v>0.12812649569897339</v>
      </c>
      <c r="BO373" s="254">
        <f t="shared" si="6282"/>
        <v>0.13937433554325596</v>
      </c>
      <c r="BP373" s="254">
        <f t="shared" si="6282"/>
        <v>0.13048732486196846</v>
      </c>
      <c r="BQ373" s="254">
        <f t="shared" si="6282"/>
        <v>1.3701887455452422E-2</v>
      </c>
      <c r="BR373" s="254">
        <f t="shared" si="6282"/>
        <v>8.5225317530768008E-2</v>
      </c>
      <c r="BS373" s="254">
        <f t="shared" si="6282"/>
        <v>0.11078124492410857</v>
      </c>
      <c r="BT373" s="254">
        <f t="shared" si="6282"/>
        <v>1.3901766633151569E-2</v>
      </c>
    </row>
    <row r="374" spans="1:84">
      <c r="A374" s="249" t="s">
        <v>49</v>
      </c>
      <c r="B374" s="249"/>
      <c r="C374" s="255"/>
      <c r="D374" s="255"/>
      <c r="E374" s="255"/>
      <c r="F374" s="255"/>
      <c r="G374" s="255"/>
      <c r="H374" s="255"/>
      <c r="I374" s="255"/>
      <c r="J374" s="255"/>
      <c r="K374" s="255"/>
      <c r="L374" s="255"/>
      <c r="M374" s="255"/>
      <c r="N374" s="255"/>
      <c r="O374" s="255"/>
      <c r="P374" s="255"/>
      <c r="Q374" s="255"/>
      <c r="R374" s="255"/>
      <c r="S374" s="34">
        <f>+'Country (Q)'!S166</f>
        <v>-16280.766</v>
      </c>
      <c r="T374" s="34">
        <f>+'Country (Q)'!T166</f>
        <v>-19996.421817734255</v>
      </c>
      <c r="U374" s="34">
        <f>+'Country (Q)'!U166</f>
        <v>-18924.260182265742</v>
      </c>
      <c r="V374" s="34">
        <f>+'Country (Q)'!V166</f>
        <v>-23293.665999999997</v>
      </c>
      <c r="W374" s="34">
        <f>+'Country (Q)'!W166</f>
        <v>-18849.437999999998</v>
      </c>
      <c r="X374" s="34">
        <f>+'Country (Q)'!X166</f>
        <v>-20588.977000000003</v>
      </c>
      <c r="Y374" s="34">
        <f>+'Country (Q)'!Y166</f>
        <v>-19078.906000000003</v>
      </c>
      <c r="Z374" s="34">
        <f>+'Country (Q)'!Z166</f>
        <v>-22685.383999999995</v>
      </c>
      <c r="AA374" s="34">
        <f>+'Country (Q)'!AA166</f>
        <v>-19295.727000000003</v>
      </c>
      <c r="AB374" s="34">
        <f>+'Country (Q)'!AB166</f>
        <v>-23289.090999999997</v>
      </c>
      <c r="AC374" s="34">
        <f>+'Country (Q)'!AC166</f>
        <v>-20531.888999999999</v>
      </c>
      <c r="AD374" s="34">
        <f>+'Country (Q)'!AD166</f>
        <v>-23551.160999999996</v>
      </c>
      <c r="AE374" s="34">
        <f>+'Country (Q)'!AE166</f>
        <v>-19621.225999999999</v>
      </c>
      <c r="AF374" s="34">
        <f>+'Country (Q)'!AF166</f>
        <v>-25544.933000000001</v>
      </c>
      <c r="AG374" s="34">
        <f>+'Country (Q)'!AG166</f>
        <v>-22018.677000000003</v>
      </c>
      <c r="AH374" s="34">
        <f>+'Country (Q)'!AH166</f>
        <v>-24672.812999999995</v>
      </c>
      <c r="AI374" s="34">
        <f>+'Country (Q)'!AI166</f>
        <v>-20105.357</v>
      </c>
      <c r="AJ374" s="34">
        <f>+'Country (Q)'!AJ166</f>
        <v>-23819.392000000003</v>
      </c>
      <c r="AK374" s="34">
        <f>+'Country (Q)'!AK166</f>
        <v>-21314.155999999995</v>
      </c>
      <c r="AL374" s="34">
        <f>+'Country (Q)'!AL166</f>
        <v>-25470.093000000001</v>
      </c>
      <c r="AM374" s="34">
        <f>+'Country (Q)'!AM166</f>
        <v>-18969.651000000002</v>
      </c>
      <c r="AN374" s="34">
        <f>+'Country (Q)'!AN166</f>
        <v>-24735.828000000001</v>
      </c>
      <c r="AO374" s="34">
        <f>+'Country (Q)'!AO166</f>
        <v>-22303.723000000005</v>
      </c>
      <c r="AP374" s="34">
        <f>+'Country (Q)'!AP166</f>
        <v>-22237.148999999998</v>
      </c>
      <c r="AQ374" s="34">
        <f>+'Country (Q)'!AQ166</f>
        <v>-16271.746999999998</v>
      </c>
      <c r="AR374" s="34">
        <f>+'Country (Q)'!AR166</f>
        <v>-7238.0870000000014</v>
      </c>
      <c r="AS374" s="34">
        <f>+'Country (Q)'!AS166</f>
        <v>-14997.26</v>
      </c>
      <c r="AT374" s="34">
        <f>+'Country (Q)'!AT166</f>
        <v>-23510.165000000001</v>
      </c>
      <c r="AU374" s="44"/>
      <c r="AV374" s="34">
        <f>+'Country (Q)'!AV166</f>
        <v>-16520.896000000001</v>
      </c>
      <c r="AW374" s="34">
        <f>+'Country (Q)'!AW166</f>
        <v>-9589.3509999999987</v>
      </c>
      <c r="AX374" s="34">
        <f>+'Country (Q)'!AX166</f>
        <v>-18527.589</v>
      </c>
      <c r="AY374" s="34">
        <f>+'Country (Q)'!AY166</f>
        <v>-26344.492999999999</v>
      </c>
      <c r="AZ374" s="34">
        <f>+'Country (Q)'!AZ166</f>
        <v>-15182.489000000001</v>
      </c>
      <c r="BA374" s="34">
        <f>+'Country (Q)'!BA166</f>
        <v>-24990.005000000001</v>
      </c>
      <c r="BB374" s="34">
        <f>+'Country (Q)'!BB166</f>
        <v>-23961.423000000003</v>
      </c>
      <c r="BC374" s="34">
        <f>+'Country (Q)'!BC166</f>
        <v>-29698.037</v>
      </c>
      <c r="BD374" s="34">
        <f>+'Country (Q)'!BD166</f>
        <v>-19642.726999999999</v>
      </c>
      <c r="BE374" s="34">
        <f>+'Country (Q)'!BE166</f>
        <v>-26845.443000000003</v>
      </c>
      <c r="BF374" s="34">
        <f>+'Country (Q)'!BF166</f>
        <v>-19157.593000000001</v>
      </c>
      <c r="BG374" s="34">
        <f>+'Country (Q)'!BG166</f>
        <v>-29594.704000000002</v>
      </c>
      <c r="BH374" s="34">
        <f>+'Country (Q)'!BH166</f>
        <v>-22301.329999999998</v>
      </c>
      <c r="BI374" s="34">
        <f>+'Country (Q)'!BI166</f>
        <v>-29311.531999999999</v>
      </c>
      <c r="BJ374" s="34">
        <f>+'Country (Q)'!BJ166</f>
        <v>-23219.123</v>
      </c>
      <c r="BK374" s="34">
        <f>+'Country (Q)'!BK166</f>
        <v>-33440.122000000003</v>
      </c>
      <c r="BL374" s="34">
        <f>+'Country (Q)'!BL166</f>
        <v>-26697.423000000003</v>
      </c>
      <c r="BM374" s="34">
        <f>+'Country (Q)'!BM166</f>
        <v>-39941.561000000002</v>
      </c>
      <c r="BN374" s="34">
        <f>+'Country (Q)'!BN166</f>
        <v>-27148.467000000001</v>
      </c>
      <c r="BO374" s="34">
        <f>+'Country (Q)'!BO166</f>
        <v>-36759.903000000006</v>
      </c>
      <c r="BP374" s="34">
        <f>+'Country (Q)'!BP166</f>
        <v>-30065.828000000001</v>
      </c>
      <c r="BQ374" s="34">
        <f>+'Country (Q)'!BQ166</f>
        <v>-41311.981</v>
      </c>
      <c r="BR374" s="34">
        <f>+'Country (Q)'!BR166</f>
        <v>-29115.246999999996</v>
      </c>
      <c r="BS374" s="34">
        <f>+'Country (Q)'!BS166</f>
        <v>-42591.032000000007</v>
      </c>
      <c r="BT374" s="34">
        <f>+'Country (Q)'!BT166</f>
        <v>-30571.205999999998</v>
      </c>
    </row>
    <row r="375" spans="1:84">
      <c r="A375" s="253" t="s">
        <v>58</v>
      </c>
      <c r="B375" s="33"/>
      <c r="C375" s="34"/>
      <c r="D375" s="34"/>
      <c r="E375" s="34"/>
      <c r="F375" s="34"/>
      <c r="G375" s="254"/>
      <c r="H375" s="254"/>
      <c r="I375" s="254"/>
      <c r="J375" s="254"/>
      <c r="K375" s="254"/>
      <c r="L375" s="254"/>
      <c r="M375" s="254"/>
      <c r="N375" s="254"/>
      <c r="O375" s="254"/>
      <c r="P375" s="254"/>
      <c r="Q375" s="254"/>
      <c r="R375" s="254"/>
      <c r="S375" s="254"/>
      <c r="T375" s="254"/>
      <c r="U375" s="254"/>
      <c r="V375" s="254"/>
      <c r="W375" s="254">
        <f t="shared" ref="W375" si="6283">+W374/S374-1</f>
        <v>0.15777341188983351</v>
      </c>
      <c r="X375" s="254">
        <f t="shared" ref="X375" si="6284">+X374/T374-1</f>
        <v>2.9633060737908057E-2</v>
      </c>
      <c r="Y375" s="254">
        <f t="shared" ref="Y375" si="6285">+Y374/U374-1</f>
        <v>8.1718289774510566E-3</v>
      </c>
      <c r="Z375" s="254">
        <f t="shared" ref="Z375" si="6286">+Z374/V374-1</f>
        <v>-2.6113622475741005E-2</v>
      </c>
      <c r="AA375" s="254">
        <f t="shared" ref="AA375" si="6287">+AA374/W374-1</f>
        <v>2.3676514917845504E-2</v>
      </c>
      <c r="AB375" s="254">
        <f t="shared" ref="AB375" si="6288">+AB374/X374-1</f>
        <v>0.13114366974133751</v>
      </c>
      <c r="AC375" s="254">
        <f t="shared" ref="AC375" si="6289">+AC374/Y374-1</f>
        <v>7.6156515473161601E-2</v>
      </c>
      <c r="AD375" s="254">
        <f t="shared" ref="AD375" si="6290">+AD374/Z374-1</f>
        <v>3.8164529196420105E-2</v>
      </c>
      <c r="AE375" s="254">
        <f t="shared" ref="AE375" si="6291">+AE374/AA374-1</f>
        <v>1.6868967932641032E-2</v>
      </c>
      <c r="AF375" s="254">
        <f t="shared" ref="AF375" si="6292">+AF374/AB374-1</f>
        <v>9.6862604040664602E-2</v>
      </c>
      <c r="AG375" s="254">
        <f t="shared" ref="AG375" si="6293">+AG374/AC374-1</f>
        <v>7.2413600131970624E-2</v>
      </c>
      <c r="AH375" s="254">
        <f t="shared" ref="AH375" si="6294">+AH374/AD374-1</f>
        <v>4.7626187091158512E-2</v>
      </c>
      <c r="AI375" s="254">
        <f t="shared" ref="AI375" si="6295">+AI374/AE374-1</f>
        <v>2.4673840462364538E-2</v>
      </c>
      <c r="AJ375" s="254">
        <f t="shared" ref="AJ375" si="6296">+AJ374/AF374-1</f>
        <v>-6.7549247437838189E-2</v>
      </c>
      <c r="AK375" s="254">
        <f t="shared" ref="AK375" si="6297">+AK374/AG374-1</f>
        <v>-3.1996518228593285E-2</v>
      </c>
      <c r="AL375" s="254">
        <f t="shared" ref="AL375" si="6298">+AL374/AH374-1</f>
        <v>3.2314110271901564E-2</v>
      </c>
      <c r="AM375" s="254">
        <f t="shared" ref="AM375" si="6299">+AM374/AI374-1</f>
        <v>-5.6487731105694827E-2</v>
      </c>
      <c r="AN375" s="254">
        <f t="shared" ref="AN375" si="6300">+AN374/AJ374-1</f>
        <v>3.8474365760469365E-2</v>
      </c>
      <c r="AO375" s="254">
        <f t="shared" ref="AO375" si="6301">+AO374/AK374-1</f>
        <v>4.6427688715425131E-2</v>
      </c>
      <c r="AP375" s="254">
        <f t="shared" ref="AP375" si="6302">+AP374/AL374-1</f>
        <v>-0.12693098529322222</v>
      </c>
      <c r="AQ375" s="254">
        <f t="shared" ref="AQ375" si="6303">+AQ374/AM374-1</f>
        <v>-0.14222212100791964</v>
      </c>
      <c r="AR375" s="254">
        <f t="shared" ref="AR375" si="6304">+AR374/AN374-1</f>
        <v>-0.70738448698786227</v>
      </c>
      <c r="AS375" s="254">
        <f t="shared" ref="AS375" si="6305">+AS374/AO374-1</f>
        <v>-0.32758938944856886</v>
      </c>
      <c r="AT375" s="254">
        <f t="shared" ref="AT375" si="6306">+AT374/AP374-1</f>
        <v>5.7247266724704815E-2</v>
      </c>
      <c r="AU375" s="44"/>
      <c r="AV375" s="34"/>
      <c r="AW375" s="34"/>
      <c r="AX375" s="34"/>
      <c r="AY375" s="34"/>
      <c r="AZ375" s="254">
        <f t="shared" ref="AZ375" si="6307">+AZ374/AV374-1</f>
        <v>-8.1012978957073489E-2</v>
      </c>
      <c r="BA375" s="254">
        <f t="shared" ref="BA375" si="6308">+BA374/AW374-1</f>
        <v>1.6060162987046782</v>
      </c>
      <c r="BB375" s="254">
        <f t="shared" ref="BB375" si="6309">+BB374/AX374-1</f>
        <v>0.29328338403879761</v>
      </c>
      <c r="BC375" s="254">
        <f t="shared" ref="BC375" si="6310">+BC374/AY374-1</f>
        <v>0.12729582611439905</v>
      </c>
      <c r="BD375" s="254">
        <f t="shared" ref="BD375" si="6311">+BD374/AZ374-1</f>
        <v>0.29377515109676655</v>
      </c>
      <c r="BE375" s="254">
        <f t="shared" ref="BE375" si="6312">+BE374/BA374-1</f>
        <v>7.424720403217222E-2</v>
      </c>
      <c r="BF375" s="254">
        <f t="shared" ref="BF375" si="6313">+BF374/BB374-1</f>
        <v>-0.20048183281936138</v>
      </c>
      <c r="BG375" s="254">
        <f t="shared" ref="BG375" si="6314">+BG374/BC374-1</f>
        <v>-3.4794555613221201E-3</v>
      </c>
      <c r="BH375" s="254">
        <f t="shared" ref="BH375" si="6315">+BH374/BD374-1</f>
        <v>0.13534795855992909</v>
      </c>
      <c r="BI375" s="254">
        <f t="shared" ref="BI375" si="6316">+BI374/BE374-1</f>
        <v>9.1862481092228387E-2</v>
      </c>
      <c r="BJ375" s="254">
        <f t="shared" ref="BJ375" si="6317">+BJ374/BF374-1</f>
        <v>0.21200627865932842</v>
      </c>
      <c r="BK375" s="254">
        <f t="shared" ref="BK375:BT375" si="6318">+BK374/BG374-1</f>
        <v>0.12993601828219004</v>
      </c>
      <c r="BL375" s="254">
        <f t="shared" si="6318"/>
        <v>0.19712245861569722</v>
      </c>
      <c r="BM375" s="254">
        <f t="shared" si="6318"/>
        <v>0.36265688876309854</v>
      </c>
      <c r="BN375" s="254">
        <f t="shared" si="6318"/>
        <v>0.16922878611737402</v>
      </c>
      <c r="BO375" s="254">
        <f t="shared" si="6318"/>
        <v>9.9275385418749362E-2</v>
      </c>
      <c r="BP375" s="254">
        <f t="shared" si="6318"/>
        <v>0.12616966813613417</v>
      </c>
      <c r="BQ375" s="254">
        <f t="shared" si="6318"/>
        <v>3.4310626968234947E-2</v>
      </c>
      <c r="BR375" s="254">
        <f t="shared" si="6318"/>
        <v>7.2445342862268891E-2</v>
      </c>
      <c r="BS375" s="254">
        <f t="shared" si="6318"/>
        <v>0.15862743163386472</v>
      </c>
      <c r="BT375" s="254">
        <f t="shared" si="6318"/>
        <v>1.6809049795668329E-2</v>
      </c>
    </row>
    <row r="376" spans="1:84">
      <c r="A376" s="249" t="s">
        <v>46</v>
      </c>
      <c r="B376" s="249"/>
      <c r="C376" s="255"/>
      <c r="D376" s="255"/>
      <c r="E376" s="255"/>
      <c r="F376" s="255"/>
      <c r="G376" s="255"/>
      <c r="H376" s="255"/>
      <c r="I376" s="255"/>
      <c r="J376" s="255"/>
      <c r="K376" s="255"/>
      <c r="L376" s="255"/>
      <c r="M376" s="255"/>
      <c r="N376" s="255"/>
      <c r="O376" s="255"/>
      <c r="P376" s="255"/>
      <c r="Q376" s="255"/>
      <c r="R376" s="255"/>
      <c r="S376" s="34">
        <f>+'Country (Q)'!S167</f>
        <v>22122.070999999993</v>
      </c>
      <c r="T376" s="34">
        <f>+'Country (Q)'!T167</f>
        <v>31243.660897101789</v>
      </c>
      <c r="U376" s="34">
        <f>+'Country (Q)'!U167</f>
        <v>21488.503102898219</v>
      </c>
      <c r="V376" s="34">
        <f>+'Country (Q)'!V167</f>
        <v>29653.291000000005</v>
      </c>
      <c r="W376" s="34">
        <f>+'Country (Q)'!W167</f>
        <v>22773.171999999999</v>
      </c>
      <c r="X376" s="34">
        <f>+'Country (Q)'!X167</f>
        <v>29666.152000000006</v>
      </c>
      <c r="Y376" s="34">
        <f>+'Country (Q)'!Y167</f>
        <v>22348.3</v>
      </c>
      <c r="Z376" s="34">
        <f>+'Country (Q)'!Z167</f>
        <v>29291.228000000021</v>
      </c>
      <c r="AA376" s="34">
        <f>+'Country (Q)'!AA167</f>
        <v>22920.625000000004</v>
      </c>
      <c r="AB376" s="34">
        <f>+'Country (Q)'!AB167</f>
        <v>32701.748000000011</v>
      </c>
      <c r="AC376" s="34">
        <f>+'Country (Q)'!AC167</f>
        <v>22463.274000000001</v>
      </c>
      <c r="AD376" s="34">
        <f>+'Country (Q)'!AD167</f>
        <v>30668.631000000012</v>
      </c>
      <c r="AE376" s="34">
        <f>+'Country (Q)'!AE167</f>
        <v>24500.728000000006</v>
      </c>
      <c r="AF376" s="34">
        <f>+'Country (Q)'!AF167</f>
        <v>35769.006999999998</v>
      </c>
      <c r="AG376" s="34">
        <f>+'Country (Q)'!AG167</f>
        <v>24383.548999999995</v>
      </c>
      <c r="AH376" s="34">
        <f>+'Country (Q)'!AH167</f>
        <v>30815.097000000009</v>
      </c>
      <c r="AI376" s="34">
        <f>+'Country (Q)'!AI167</f>
        <v>24423.866000000002</v>
      </c>
      <c r="AJ376" s="34">
        <f>+'Country (Q)'!AJ167</f>
        <v>36066.087</v>
      </c>
      <c r="AK376" s="34">
        <f>+'Country (Q)'!AK167</f>
        <v>24819.356</v>
      </c>
      <c r="AL376" s="34">
        <f>+'Country (Q)'!AL167</f>
        <v>30123.522000000004</v>
      </c>
      <c r="AM376" s="34">
        <f>+'Country (Q)'!AM167</f>
        <v>22422.971000000005</v>
      </c>
      <c r="AN376" s="34">
        <f>+'Country (Q)'!AN167</f>
        <v>33617.088000000003</v>
      </c>
      <c r="AO376" s="34">
        <f>+'Country (Q)'!AO167</f>
        <v>23115.286999999997</v>
      </c>
      <c r="AP376" s="34">
        <f>+'Country (Q)'!AP167</f>
        <v>26563.713000000003</v>
      </c>
      <c r="AQ376" s="34">
        <f>+'Country (Q)'!AQ167</f>
        <v>18515.654000000002</v>
      </c>
      <c r="AR376" s="34">
        <f>+'Country (Q)'!AR167</f>
        <v>6883.023000000002</v>
      </c>
      <c r="AS376" s="34">
        <f>+'Country (Q)'!AS167</f>
        <v>14404.975999999999</v>
      </c>
      <c r="AT376" s="34">
        <f>+'Country (Q)'!AT167</f>
        <v>27446.420999999991</v>
      </c>
      <c r="AU376" s="44"/>
      <c r="AV376" s="34">
        <f>+'Country (Q)'!AV167</f>
        <v>18741.623</v>
      </c>
      <c r="AW376" s="34">
        <f>+'Country (Q)'!AW167</f>
        <v>9640.0290000000005</v>
      </c>
      <c r="AX376" s="34">
        <f>+'Country (Q)'!AX167</f>
        <v>18108.018999999997</v>
      </c>
      <c r="AY376" s="34">
        <f>+'Country (Q)'!AY167</f>
        <v>30502.354999999996</v>
      </c>
      <c r="AZ376" s="34">
        <f>+'Country (Q)'!AZ167</f>
        <v>19844.273999999998</v>
      </c>
      <c r="BA376" s="34">
        <f>+'Country (Q)'!BA167</f>
        <v>34866.699000000001</v>
      </c>
      <c r="BB376" s="34">
        <f>+'Country (Q)'!BB167</f>
        <v>37763.977999999996</v>
      </c>
      <c r="BC376" s="34">
        <f>+'Country (Q)'!BC167</f>
        <v>45632.91</v>
      </c>
      <c r="BD376" s="34">
        <f>+'Country (Q)'!BD167</f>
        <v>29225.052</v>
      </c>
      <c r="BE376" s="34">
        <f>+'Country (Q)'!BE167</f>
        <v>40950.769999999997</v>
      </c>
      <c r="BF376" s="34">
        <f>+'Country (Q)'!BF167</f>
        <v>28962.159999999996</v>
      </c>
      <c r="BG376" s="34">
        <f>+'Country (Q)'!BG167</f>
        <v>42127.317999999999</v>
      </c>
      <c r="BH376" s="34">
        <f>+'Country (Q)'!BH167</f>
        <v>31142.368999999999</v>
      </c>
      <c r="BI376" s="34">
        <f>+'Country (Q)'!BI167</f>
        <v>42887.48599999999</v>
      </c>
      <c r="BJ376" s="34">
        <f>+'Country (Q)'!BJ167</f>
        <v>31437.596999999998</v>
      </c>
      <c r="BK376" s="34">
        <f>+'Country (Q)'!BK167</f>
        <v>42019.079000000005</v>
      </c>
      <c r="BL376" s="34">
        <f>+'Country (Q)'!BL167</f>
        <v>34680.093999999997</v>
      </c>
      <c r="BM376" s="34">
        <f>+'Country (Q)'!BM167</f>
        <v>53407.768000000004</v>
      </c>
      <c r="BN376" s="34">
        <f>+'Country (Q)'!BN167</f>
        <v>34511.226999999999</v>
      </c>
      <c r="BO376" s="34">
        <f>+'Country (Q)'!BO167</f>
        <v>49216.373999999996</v>
      </c>
      <c r="BP376" s="34">
        <f>+'Country (Q)'!BP167</f>
        <v>39320.676999999996</v>
      </c>
      <c r="BQ376" s="34">
        <f>+'Country (Q)'!BQ167</f>
        <v>53316.41</v>
      </c>
      <c r="BR376" s="34">
        <f>+'Country (Q)'!BR167</f>
        <v>37799.413999999997</v>
      </c>
      <c r="BS376" s="34">
        <f>+'Country (Q)'!BS167</f>
        <v>52909.803999999996</v>
      </c>
      <c r="BT376" s="34">
        <f>+'Country (Q)'!BT167</f>
        <v>39779.894</v>
      </c>
    </row>
    <row r="377" spans="1:84">
      <c r="A377" s="253" t="s">
        <v>58</v>
      </c>
      <c r="B377" s="33"/>
      <c r="C377" s="34"/>
      <c r="D377" s="34"/>
      <c r="E377" s="34"/>
      <c r="F377" s="34"/>
      <c r="G377" s="254"/>
      <c r="H377" s="254"/>
      <c r="I377" s="254"/>
      <c r="J377" s="254"/>
      <c r="K377" s="254"/>
      <c r="L377" s="254"/>
      <c r="M377" s="254"/>
      <c r="N377" s="254"/>
      <c r="O377" s="254"/>
      <c r="P377" s="254"/>
      <c r="Q377" s="254"/>
      <c r="R377" s="254"/>
      <c r="S377" s="254"/>
      <c r="T377" s="254"/>
      <c r="U377" s="254"/>
      <c r="V377" s="254"/>
      <c r="W377" s="254">
        <f t="shared" ref="W377" si="6319">+W376/S376-1</f>
        <v>2.943219014169185E-2</v>
      </c>
      <c r="X377" s="254">
        <f t="shared" ref="X377" si="6320">+X376/T376-1</f>
        <v>-5.0490526775884836E-2</v>
      </c>
      <c r="Y377" s="254">
        <f t="shared" ref="Y377" si="6321">+Y376/U376-1</f>
        <v>4.0011949319346263E-2</v>
      </c>
      <c r="Z377" s="254">
        <f t="shared" ref="Z377" si="6322">+Z376/V376-1</f>
        <v>-1.2209875794224057E-2</v>
      </c>
      <c r="AA377" s="254">
        <f t="shared" ref="AA377" si="6323">+AA376/W376-1</f>
        <v>6.474855588848305E-3</v>
      </c>
      <c r="AB377" s="254">
        <f t="shared" ref="AB377" si="6324">+AB376/X376-1</f>
        <v>0.10232523584454101</v>
      </c>
      <c r="AC377" s="254">
        <f t="shared" ref="AC377" si="6325">+AC376/Y376-1</f>
        <v>5.1446418743261724E-3</v>
      </c>
      <c r="AD377" s="254">
        <f t="shared" ref="AD377" si="6326">+AD376/Z376-1</f>
        <v>4.7024419734126299E-2</v>
      </c>
      <c r="AE377" s="254">
        <f t="shared" ref="AE377" si="6327">+AE376/AA376-1</f>
        <v>6.8938041610994594E-2</v>
      </c>
      <c r="AF377" s="254">
        <f t="shared" ref="AF377" si="6328">+AF376/AB376-1</f>
        <v>9.3794955547941594E-2</v>
      </c>
      <c r="AG377" s="254">
        <f t="shared" ref="AG377" si="6329">+AG376/AC376-1</f>
        <v>8.5485090018489363E-2</v>
      </c>
      <c r="AH377" s="254">
        <f t="shared" ref="AH377" si="6330">+AH376/AD376-1</f>
        <v>4.7757593092432327E-3</v>
      </c>
      <c r="AI377" s="254">
        <f t="shared" ref="AI377" si="6331">+AI376/AE376-1</f>
        <v>-3.1371312721811817E-3</v>
      </c>
      <c r="AJ377" s="254">
        <f t="shared" ref="AJ377" si="6332">+AJ376/AF376-1</f>
        <v>8.3055143241745899E-3</v>
      </c>
      <c r="AK377" s="254">
        <f t="shared" ref="AK377" si="6333">+AK376/AG376-1</f>
        <v>1.7872992975715096E-2</v>
      </c>
      <c r="AL377" s="254">
        <f t="shared" ref="AL377" si="6334">+AL376/AH376-1</f>
        <v>-2.2442733183673069E-2</v>
      </c>
      <c r="AM377" s="254">
        <f t="shared" ref="AM377" si="6335">+AM376/AI376-1</f>
        <v>-8.1923762601710859E-2</v>
      </c>
      <c r="AN377" s="254">
        <f t="shared" ref="AN377" si="6336">+AN376/AJ376-1</f>
        <v>-6.7903096889884274E-2</v>
      </c>
      <c r="AO377" s="254">
        <f t="shared" ref="AO377" si="6337">+AO376/AK376-1</f>
        <v>-6.865887253480718E-2</v>
      </c>
      <c r="AP377" s="254">
        <f t="shared" ref="AP377" si="6338">+AP376/AL376-1</f>
        <v>-0.11817373147801247</v>
      </c>
      <c r="AQ377" s="254">
        <f t="shared" ref="AQ377" si="6339">+AQ376/AM376-1</f>
        <v>-0.17425509759612146</v>
      </c>
      <c r="AR377" s="254">
        <f t="shared" ref="AR377" si="6340">+AR376/AN376-1</f>
        <v>-0.79525225385375431</v>
      </c>
      <c r="AS377" s="254">
        <f t="shared" ref="AS377" si="6341">+AS376/AO376-1</f>
        <v>-0.37682037000016477</v>
      </c>
      <c r="AT377" s="254">
        <f t="shared" ref="AT377" si="6342">+AT376/AP376-1</f>
        <v>3.3229842529920006E-2</v>
      </c>
      <c r="AU377" s="44"/>
      <c r="AV377" s="34"/>
      <c r="AW377" s="34"/>
      <c r="AX377" s="34"/>
      <c r="AY377" s="34"/>
      <c r="AZ377" s="254">
        <f t="shared" ref="AZ377" si="6343">+AZ376/AV376-1</f>
        <v>5.8834338947059139E-2</v>
      </c>
      <c r="BA377" s="254">
        <f t="shared" ref="BA377" si="6344">+BA376/AW376-1</f>
        <v>2.6168666090112382</v>
      </c>
      <c r="BB377" s="254">
        <f t="shared" ref="BB377" si="6345">+BB376/AX376-1</f>
        <v>1.0854836743875738</v>
      </c>
      <c r="BC377" s="254">
        <f t="shared" ref="BC377" si="6346">+BC376/AY376-1</f>
        <v>0.49604546927606119</v>
      </c>
      <c r="BD377" s="254">
        <f t="shared" ref="BD377" si="6347">+BD376/AZ376-1</f>
        <v>0.47271963690886354</v>
      </c>
      <c r="BE377" s="254">
        <f t="shared" ref="BE377" si="6348">+BE376/BA376-1</f>
        <v>0.17449518235150374</v>
      </c>
      <c r="BF377" s="254">
        <f t="shared" ref="BF377" si="6349">+BF376/BB376-1</f>
        <v>-0.23307443935064254</v>
      </c>
      <c r="BG377" s="254">
        <f t="shared" ref="BG377" si="6350">+BG376/BC376-1</f>
        <v>-7.6821574604819309E-2</v>
      </c>
      <c r="BH377" s="254">
        <f t="shared" ref="BH377" si="6351">+BH376/BD376-1</f>
        <v>6.5605255381581573E-2</v>
      </c>
      <c r="BI377" s="254">
        <f t="shared" ref="BI377" si="6352">+BI376/BE376-1</f>
        <v>4.7293762730224342E-2</v>
      </c>
      <c r="BJ377" s="254">
        <f t="shared" ref="BJ377" si="6353">+BJ376/BF376-1</f>
        <v>8.5471422021009547E-2</v>
      </c>
      <c r="BK377" s="254">
        <f t="shared" ref="BK377:BT377" si="6354">+BK376/BG376-1</f>
        <v>-2.569330428298211E-3</v>
      </c>
      <c r="BL377" s="254">
        <f t="shared" si="6354"/>
        <v>0.11359845488954279</v>
      </c>
      <c r="BM377" s="254">
        <f t="shared" si="6354"/>
        <v>0.24529957293369953</v>
      </c>
      <c r="BN377" s="254">
        <f t="shared" si="6354"/>
        <v>9.7769241077808822E-2</v>
      </c>
      <c r="BO377" s="254">
        <f t="shared" si="6354"/>
        <v>0.17128635779951273</v>
      </c>
      <c r="BP377" s="254">
        <f t="shared" si="6354"/>
        <v>0.13381114249574977</v>
      </c>
      <c r="BQ377" s="254">
        <f t="shared" si="6354"/>
        <v>-1.7105751358117427E-3</v>
      </c>
      <c r="BR377" s="254">
        <f t="shared" si="6354"/>
        <v>9.5278762473440803E-2</v>
      </c>
      <c r="BS377" s="254">
        <f t="shared" si="6354"/>
        <v>7.5044740191546833E-2</v>
      </c>
      <c r="BT377" s="254">
        <f t="shared" si="6354"/>
        <v>1.1678766365085913E-2</v>
      </c>
    </row>
    <row r="378" spans="1:84">
      <c r="A378" s="244" t="s">
        <v>364</v>
      </c>
      <c r="B378" s="34"/>
      <c r="C378" s="247"/>
      <c r="D378" s="247"/>
      <c r="E378" s="247"/>
      <c r="F378" s="247"/>
      <c r="G378" s="247"/>
      <c r="H378" s="247"/>
      <c r="I378" s="247"/>
      <c r="J378" s="247"/>
      <c r="K378" s="247"/>
      <c r="L378" s="247"/>
      <c r="M378" s="247"/>
      <c r="N378" s="247"/>
      <c r="O378" s="247"/>
      <c r="P378" s="247"/>
      <c r="Q378" s="247"/>
      <c r="R378" s="247"/>
      <c r="S378" s="247">
        <f t="shared" ref="S378:AT378" si="6355">+S376/S372</f>
        <v>0.57605304003972402</v>
      </c>
      <c r="T378" s="247">
        <f t="shared" si="6355"/>
        <v>0.60975039933055186</v>
      </c>
      <c r="U378" s="247">
        <f t="shared" si="6355"/>
        <v>0.53172565684927875</v>
      </c>
      <c r="V378" s="247">
        <f t="shared" si="6355"/>
        <v>0.56005656755684741</v>
      </c>
      <c r="W378" s="247">
        <f t="shared" si="6355"/>
        <v>0.54713464628960073</v>
      </c>
      <c r="X378" s="247">
        <f t="shared" si="6355"/>
        <v>0.59031093124843026</v>
      </c>
      <c r="Y378" s="247">
        <f t="shared" si="6355"/>
        <v>0.53945950397910014</v>
      </c>
      <c r="Z378" s="247">
        <f t="shared" si="6355"/>
        <v>0.56354631194507265</v>
      </c>
      <c r="AA378" s="247">
        <f t="shared" si="6355"/>
        <v>0.54293239264254767</v>
      </c>
      <c r="AB378" s="247">
        <f t="shared" si="6355"/>
        <v>0.58405533090868678</v>
      </c>
      <c r="AC378" s="247">
        <f t="shared" si="6355"/>
        <v>0.52246049166042252</v>
      </c>
      <c r="AD378" s="247">
        <f t="shared" si="6355"/>
        <v>0.565635349541732</v>
      </c>
      <c r="AE378" s="247">
        <f t="shared" si="6355"/>
        <v>0.55529562448662184</v>
      </c>
      <c r="AF378" s="247">
        <f t="shared" si="6355"/>
        <v>0.58337479209458731</v>
      </c>
      <c r="AG378" s="247">
        <f t="shared" si="6355"/>
        <v>0.5254823119908083</v>
      </c>
      <c r="AH378" s="247">
        <f t="shared" si="6355"/>
        <v>0.55534794876938065</v>
      </c>
      <c r="AI378" s="247">
        <f t="shared" si="6355"/>
        <v>0.54849072933520537</v>
      </c>
      <c r="AJ378" s="247">
        <f t="shared" si="6355"/>
        <v>0.60225095636289394</v>
      </c>
      <c r="AK378" s="247">
        <f t="shared" si="6355"/>
        <v>0.5379897372651794</v>
      </c>
      <c r="AL378" s="247">
        <f t="shared" si="6355"/>
        <v>0.54185218932066204</v>
      </c>
      <c r="AM378" s="247">
        <f t="shared" si="6355"/>
        <v>0.54171419727892578</v>
      </c>
      <c r="AN378" s="247">
        <f t="shared" si="6355"/>
        <v>0.57609953888165599</v>
      </c>
      <c r="AO378" s="247">
        <f t="shared" si="6355"/>
        <v>0.5089341885699401</v>
      </c>
      <c r="AP378" s="247">
        <f t="shared" si="6355"/>
        <v>0.54432876615990933</v>
      </c>
      <c r="AQ378" s="247">
        <f t="shared" si="6355"/>
        <v>0.53225171952339867</v>
      </c>
      <c r="AR378" s="247">
        <f t="shared" si="6355"/>
        <v>0.48742790049790707</v>
      </c>
      <c r="AS378" s="247">
        <f t="shared" si="6355"/>
        <v>0.48992790888420867</v>
      </c>
      <c r="AT378" s="247">
        <f t="shared" si="6355"/>
        <v>0.53862362364700012</v>
      </c>
      <c r="AU378" s="44"/>
      <c r="AV378" s="247">
        <f t="shared" ref="AV378:BK378" si="6356">+AV376/AV372</f>
        <v>0.53148849065490755</v>
      </c>
      <c r="AW378" s="247">
        <f t="shared" si="6356"/>
        <v>0.50131772319232337</v>
      </c>
      <c r="AX378" s="247">
        <f t="shared" si="6356"/>
        <v>0.49427374045491468</v>
      </c>
      <c r="AY378" s="247">
        <f t="shared" si="6356"/>
        <v>0.53657073475736061</v>
      </c>
      <c r="AZ378" s="247">
        <f t="shared" si="6356"/>
        <v>0.56654604366381212</v>
      </c>
      <c r="BA378" s="247">
        <f t="shared" si="6356"/>
        <v>0.5825028220731967</v>
      </c>
      <c r="BB378" s="247">
        <f t="shared" si="6356"/>
        <v>0.61180611852161138</v>
      </c>
      <c r="BC378" s="247">
        <f t="shared" si="6356"/>
        <v>0.60576578175766205</v>
      </c>
      <c r="BD378" s="247">
        <f t="shared" si="6356"/>
        <v>0.59804338560178882</v>
      </c>
      <c r="BE378" s="247">
        <f t="shared" si="6356"/>
        <v>0.60402739604349276</v>
      </c>
      <c r="BF378" s="247">
        <f t="shared" si="6356"/>
        <v>0.60187673864410718</v>
      </c>
      <c r="BG378" s="247">
        <f t="shared" si="6356"/>
        <v>0.58736935776852472</v>
      </c>
      <c r="BH378" s="247">
        <f t="shared" si="6356"/>
        <v>0.58271357676795532</v>
      </c>
      <c r="BI378" s="247">
        <f t="shared" si="6356"/>
        <v>0.5940175806823299</v>
      </c>
      <c r="BJ378" s="247">
        <f t="shared" si="6356"/>
        <v>0.57518264908688255</v>
      </c>
      <c r="BK378" s="247">
        <f t="shared" si="6356"/>
        <v>0.55684500290428474</v>
      </c>
      <c r="BL378" s="247">
        <f t="shared" ref="BL378:BM378" si="6357">+BL376/BL372</f>
        <v>0.56502927611099019</v>
      </c>
      <c r="BM378" s="247">
        <f t="shared" si="6357"/>
        <v>0.57212803318596961</v>
      </c>
      <c r="BN378" s="247">
        <f t="shared" ref="BN378:BP378" si="6358">+BN376/BN372</f>
        <v>0.55970480489247965</v>
      </c>
      <c r="BO378" s="247">
        <f t="shared" si="6358"/>
        <v>0.57244132587876528</v>
      </c>
      <c r="BP378" s="247">
        <f t="shared" si="6358"/>
        <v>0.56669055459703577</v>
      </c>
      <c r="BQ378" s="247">
        <f t="shared" ref="BQ378:BR378" si="6359">+BQ376/BQ372</f>
        <v>0.56342932006526458</v>
      </c>
      <c r="BR378" s="247">
        <f t="shared" si="6359"/>
        <v>0.56488986770776584</v>
      </c>
      <c r="BS378" s="247">
        <f t="shared" ref="BS378:BT378" si="6360">+BS376/BS372</f>
        <v>0.55402451136658115</v>
      </c>
      <c r="BT378" s="247">
        <f t="shared" si="6360"/>
        <v>0.56544807401732167</v>
      </c>
    </row>
    <row r="379" spans="1:84">
      <c r="A379" s="244" t="s">
        <v>370</v>
      </c>
      <c r="B379" s="34"/>
      <c r="C379" s="247"/>
      <c r="D379" s="247"/>
      <c r="E379" s="247"/>
      <c r="F379" s="247"/>
      <c r="G379" s="248"/>
      <c r="H379" s="248"/>
      <c r="I379" s="248"/>
      <c r="J379" s="248"/>
      <c r="K379" s="248"/>
      <c r="L379" s="248"/>
      <c r="M379" s="248"/>
      <c r="N379" s="248"/>
      <c r="O379" s="248"/>
      <c r="P379" s="248"/>
      <c r="Q379" s="248"/>
      <c r="R379" s="248"/>
      <c r="S379" s="248"/>
      <c r="T379" s="248"/>
      <c r="U379" s="248"/>
      <c r="V379" s="248"/>
      <c r="W379" s="248">
        <f t="shared" ref="W379" si="6361">+(W378-S378)*10000</f>
        <v>-289.18393750123283</v>
      </c>
      <c r="X379" s="248">
        <f t="shared" ref="X379" si="6362">+(X378-T378)*10000</f>
        <v>-194.39468082121601</v>
      </c>
      <c r="Y379" s="248">
        <f t="shared" ref="Y379" si="6363">+(Y378-U378)*10000</f>
        <v>77.338471298213918</v>
      </c>
      <c r="Z379" s="248">
        <f t="shared" ref="Z379" si="6364">+(Z378-V378)*10000</f>
        <v>34.897443882252468</v>
      </c>
      <c r="AA379" s="248">
        <f t="shared" ref="AA379" si="6365">+(AA378-W378)*10000</f>
        <v>-42.022536470530667</v>
      </c>
      <c r="AB379" s="248">
        <f t="shared" ref="AB379" si="6366">+(AB378-X378)*10000</f>
        <v>-62.556003397434836</v>
      </c>
      <c r="AC379" s="248">
        <f t="shared" ref="AC379" si="6367">+(AC378-Y378)*10000</f>
        <v>-169.9901231867762</v>
      </c>
      <c r="AD379" s="248">
        <f t="shared" ref="AD379" si="6368">+(AD378-Z378)*10000</f>
        <v>20.890375966593488</v>
      </c>
      <c r="AE379" s="248">
        <f t="shared" ref="AE379" si="6369">+(AE378-AA378)*10000</f>
        <v>123.63231844074174</v>
      </c>
      <c r="AF379" s="248">
        <f t="shared" ref="AF379" si="6370">+(AF378-AB378)*10000</f>
        <v>-6.8053881409946282</v>
      </c>
      <c r="AG379" s="248">
        <f t="shared" ref="AG379" si="6371">+(AG378-AC378)*10000</f>
        <v>30.218203303857827</v>
      </c>
      <c r="AH379" s="248">
        <f t="shared" ref="AH379" si="6372">+(AH378-AD378)*10000</f>
        <v>-102.87400772351351</v>
      </c>
      <c r="AI379" s="248">
        <f t="shared" ref="AI379" si="6373">+(AI378-AE378)*10000</f>
        <v>-68.048951514164685</v>
      </c>
      <c r="AJ379" s="248">
        <f t="shared" ref="AJ379" si="6374">+(AJ378-AF378)*10000</f>
        <v>188.76164268306627</v>
      </c>
      <c r="AK379" s="248">
        <f t="shared" ref="AK379" si="6375">+(AK378-AG378)*10000</f>
        <v>125.07425274371099</v>
      </c>
      <c r="AL379" s="248">
        <f t="shared" ref="AL379" si="6376">+(AL378-AH378)*10000</f>
        <v>-134.95759448718613</v>
      </c>
      <c r="AM379" s="248">
        <f t="shared" ref="AM379" si="6377">+(AM378-AI378)*10000</f>
        <v>-67.765320562795935</v>
      </c>
      <c r="AN379" s="248">
        <f t="shared" ref="AN379" si="6378">+(AN378-AJ378)*10000</f>
        <v>-261.51417481237951</v>
      </c>
      <c r="AO379" s="248">
        <f t="shared" ref="AO379" si="6379">+(AO378-AK378)*10000</f>
        <v>-290.55548695239298</v>
      </c>
      <c r="AP379" s="248">
        <f t="shared" ref="AP379" si="6380">+(AP378-AL378)*10000</f>
        <v>24.765768392472907</v>
      </c>
      <c r="AQ379" s="248">
        <f t="shared" ref="AQ379" si="6381">+(AQ378-AM378)*10000</f>
        <v>-94.624777555271095</v>
      </c>
      <c r="AR379" s="248">
        <f t="shared" ref="AR379" si="6382">+(AR378-AN378)*10000</f>
        <v>-886.71638383748916</v>
      </c>
      <c r="AS379" s="248">
        <f t="shared" ref="AS379" si="6383">+(AS378-AO378)*10000</f>
        <v>-190.06279685731431</v>
      </c>
      <c r="AT379" s="248">
        <f t="shared" ref="AT379" si="6384">+(AT378-AP378)*10000</f>
        <v>-57.051425129092117</v>
      </c>
      <c r="AU379" s="44"/>
      <c r="AV379" s="247"/>
      <c r="AW379" s="247"/>
      <c r="AX379" s="247"/>
      <c r="AY379" s="247"/>
      <c r="AZ379" s="248">
        <f t="shared" ref="AZ379" si="6385">+(AZ378-AV378)*10000</f>
        <v>350.57553008904563</v>
      </c>
      <c r="BA379" s="248">
        <f t="shared" ref="BA379" si="6386">+(BA378-AW378)*10000</f>
        <v>811.85098880873329</v>
      </c>
      <c r="BB379" s="248">
        <f t="shared" ref="BB379" si="6387">+(BB378-AX378)*10000</f>
        <v>1175.323780666967</v>
      </c>
      <c r="BC379" s="248">
        <f t="shared" ref="BC379" si="6388">+(BC378-AY378)*10000</f>
        <v>691.9504700030144</v>
      </c>
      <c r="BD379" s="248">
        <f t="shared" ref="BD379" si="6389">+(BD378-AZ378)*10000</f>
        <v>314.97341937976711</v>
      </c>
      <c r="BE379" s="248">
        <f t="shared" ref="BE379" si="6390">+(BE378-BA378)*10000</f>
        <v>215.24573970296058</v>
      </c>
      <c r="BF379" s="248">
        <f t="shared" ref="BF379" si="6391">+(BF378-BB378)*10000</f>
        <v>-99.293798775041964</v>
      </c>
      <c r="BG379" s="248">
        <f t="shared" ref="BG379" si="6392">+(BG378-BC378)*10000</f>
        <v>-183.96423989137324</v>
      </c>
      <c r="BH379" s="248">
        <f t="shared" ref="BH379" si="6393">+(BH378-BD378)*10000</f>
        <v>-153.29808833833502</v>
      </c>
      <c r="BI379" s="248">
        <f t="shared" ref="BI379" si="6394">+(BI378-BE378)*10000</f>
        <v>-100.09815361162855</v>
      </c>
      <c r="BJ379" s="248">
        <f t="shared" ref="BJ379" si="6395">+(BJ378-BF378)*10000</f>
        <v>-266.94089557224629</v>
      </c>
      <c r="BK379" s="248">
        <f t="shared" ref="BK379:BT379" si="6396">+(BK378-BG378)*10000</f>
        <v>-305.2435486423999</v>
      </c>
      <c r="BL379" s="248">
        <f t="shared" si="6396"/>
        <v>-176.84300656965135</v>
      </c>
      <c r="BM379" s="248">
        <f t="shared" si="6396"/>
        <v>-218.89547496360296</v>
      </c>
      <c r="BN379" s="248">
        <f t="shared" si="6396"/>
        <v>-154.778441944029</v>
      </c>
      <c r="BO379" s="248">
        <f t="shared" si="6396"/>
        <v>155.96322974480549</v>
      </c>
      <c r="BP379" s="248">
        <f t="shared" si="6396"/>
        <v>16.612784860455811</v>
      </c>
      <c r="BQ379" s="248">
        <f t="shared" si="6396"/>
        <v>-86.987131207050254</v>
      </c>
      <c r="BR379" s="248">
        <f t="shared" si="6396"/>
        <v>51.850628152861901</v>
      </c>
      <c r="BS379" s="248">
        <f t="shared" si="6396"/>
        <v>-184.16814512184132</v>
      </c>
      <c r="BT379" s="248">
        <f t="shared" si="6396"/>
        <v>-12.424805797141003</v>
      </c>
    </row>
    <row r="380" spans="1:84">
      <c r="A380" s="34" t="s">
        <v>365</v>
      </c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>
        <f t="shared" ref="S380:AT380" si="6397">+S384-S376</f>
        <v>-16086.440886783847</v>
      </c>
      <c r="T380" s="34">
        <f t="shared" si="6397"/>
        <v>-18172.028113216147</v>
      </c>
      <c r="U380" s="34">
        <f t="shared" si="6397"/>
        <v>-17663.406000000006</v>
      </c>
      <c r="V380" s="34">
        <f t="shared" si="6397"/>
        <v>-20088.732000000007</v>
      </c>
      <c r="W380" s="34">
        <f t="shared" si="6397"/>
        <v>-18311.839999999997</v>
      </c>
      <c r="X380" s="34">
        <f t="shared" si="6397"/>
        <v>-19471.914000000004</v>
      </c>
      <c r="Y380" s="34">
        <f t="shared" si="6397"/>
        <v>-18523.742999999999</v>
      </c>
      <c r="Z380" s="34">
        <f t="shared" si="6397"/>
        <v>-20724.316000000021</v>
      </c>
      <c r="AA380" s="34">
        <f t="shared" si="6397"/>
        <v>-18980.381000000001</v>
      </c>
      <c r="AB380" s="34">
        <f t="shared" si="6397"/>
        <v>-21113.273000000008</v>
      </c>
      <c r="AC380" s="34">
        <f t="shared" si="6397"/>
        <v>-19655.948</v>
      </c>
      <c r="AD380" s="34">
        <f t="shared" si="6397"/>
        <v>-21753.63700000001</v>
      </c>
      <c r="AE380" s="34">
        <f t="shared" si="6397"/>
        <v>-20811.173000000006</v>
      </c>
      <c r="AF380" s="34">
        <f t="shared" si="6397"/>
        <v>-23041.955999999998</v>
      </c>
      <c r="AG380" s="34">
        <f t="shared" si="6397"/>
        <v>-21511.917999999994</v>
      </c>
      <c r="AH380" s="34">
        <f t="shared" si="6397"/>
        <v>-23829.045000000009</v>
      </c>
      <c r="AI380" s="34">
        <f t="shared" si="6397"/>
        <v>-21487.419000000002</v>
      </c>
      <c r="AJ380" s="34">
        <f t="shared" si="6397"/>
        <v>-24029.201000000001</v>
      </c>
      <c r="AK380" s="34">
        <f t="shared" si="6397"/>
        <v>-22179.297999999999</v>
      </c>
      <c r="AL380" s="34">
        <f t="shared" si="6397"/>
        <v>-25145.657000000007</v>
      </c>
      <c r="AM380" s="34">
        <f t="shared" si="6397"/>
        <v>-21451.115000000005</v>
      </c>
      <c r="AN380" s="34">
        <f t="shared" si="6397"/>
        <v>-24406.356000000003</v>
      </c>
      <c r="AO380" s="34">
        <f t="shared" si="6397"/>
        <v>-23512.697</v>
      </c>
      <c r="AP380" s="34">
        <f t="shared" si="6397"/>
        <v>-25227.596000000001</v>
      </c>
      <c r="AQ380" s="34">
        <f t="shared" si="6397"/>
        <v>-21869.563000000002</v>
      </c>
      <c r="AR380" s="34">
        <f t="shared" si="6397"/>
        <v>-12759.673000000003</v>
      </c>
      <c r="AS380" s="34">
        <f t="shared" si="6397"/>
        <v>-14535.782999999998</v>
      </c>
      <c r="AT380" s="34">
        <f t="shared" si="6397"/>
        <v>-21681.275999999991</v>
      </c>
      <c r="AU380" s="34"/>
      <c r="AV380" s="34">
        <f t="shared" ref="AV380:BK380" si="6398">+AV384-AV376</f>
        <v>-22098.355</v>
      </c>
      <c r="AW380" s="34">
        <f t="shared" si="6398"/>
        <v>-14379.100999999999</v>
      </c>
      <c r="AX380" s="34">
        <f t="shared" si="6398"/>
        <v>-16868.454999999998</v>
      </c>
      <c r="AY380" s="34">
        <f t="shared" si="6398"/>
        <v>-23756.183999999994</v>
      </c>
      <c r="AZ380" s="34">
        <f t="shared" si="6398"/>
        <v>-19920.927999999996</v>
      </c>
      <c r="BA380" s="34">
        <f t="shared" si="6398"/>
        <v>-22325.707000000002</v>
      </c>
      <c r="BB380" s="34">
        <f t="shared" si="6398"/>
        <v>-24513.408999999992</v>
      </c>
      <c r="BC380" s="34">
        <f t="shared" si="6398"/>
        <v>-29042.115000000005</v>
      </c>
      <c r="BD380" s="34">
        <f t="shared" si="6398"/>
        <v>-25225.599999999999</v>
      </c>
      <c r="BE380" s="34">
        <f t="shared" si="6398"/>
        <v>-30536.675999999999</v>
      </c>
      <c r="BF380" s="34">
        <f t="shared" si="6398"/>
        <v>-27012.563999999995</v>
      </c>
      <c r="BG380" s="34">
        <f t="shared" si="6398"/>
        <v>-30596.391</v>
      </c>
      <c r="BH380" s="34">
        <f t="shared" si="6398"/>
        <v>-26798.091999999997</v>
      </c>
      <c r="BI380" s="34">
        <f t="shared" si="6398"/>
        <v>-31181.04099999999</v>
      </c>
      <c r="BJ380" s="34">
        <f t="shared" si="6398"/>
        <v>-29480.885999999999</v>
      </c>
      <c r="BK380" s="34">
        <f t="shared" si="6398"/>
        <v>-33653.648000000001</v>
      </c>
      <c r="BL380" s="34">
        <f t="shared" ref="BL380:BM380" si="6399">+BL384-BL376</f>
        <v>-31221.880999999998</v>
      </c>
      <c r="BM380" s="34">
        <f t="shared" si="6399"/>
        <v>-37203.161000000007</v>
      </c>
      <c r="BN380" s="34">
        <f t="shared" ref="BN380:BP380" si="6400">+BN384-BN376</f>
        <v>-32229.714</v>
      </c>
      <c r="BO380" s="34">
        <f t="shared" si="6400"/>
        <v>-37582.284999999996</v>
      </c>
      <c r="BP380" s="34">
        <f t="shared" si="6400"/>
        <v>-33784.454999999994</v>
      </c>
      <c r="BQ380" s="34">
        <f t="shared" ref="BQ380:BR380" si="6401">+BQ384-BQ376</f>
        <v>-38834.062000000005</v>
      </c>
      <c r="BR380" s="34">
        <f t="shared" si="6401"/>
        <v>-34726.409999999996</v>
      </c>
      <c r="BS380" s="34">
        <f t="shared" ref="BS380:BT380" si="6402">+BS384-BS376</f>
        <v>-41808.024999999994</v>
      </c>
      <c r="BT380" s="34">
        <f t="shared" si="6402"/>
        <v>-37274.356</v>
      </c>
    </row>
    <row r="381" spans="1:84">
      <c r="A381" s="253" t="s">
        <v>58</v>
      </c>
      <c r="B381" s="34"/>
      <c r="C381" s="34"/>
      <c r="D381" s="34"/>
      <c r="E381" s="34"/>
      <c r="F381" s="34"/>
      <c r="G381" s="254"/>
      <c r="H381" s="254"/>
      <c r="I381" s="254"/>
      <c r="J381" s="254"/>
      <c r="K381" s="254"/>
      <c r="L381" s="254"/>
      <c r="M381" s="254"/>
      <c r="N381" s="254"/>
      <c r="O381" s="254"/>
      <c r="P381" s="254"/>
      <c r="Q381" s="254"/>
      <c r="R381" s="254"/>
      <c r="S381" s="254"/>
      <c r="T381" s="254"/>
      <c r="U381" s="254"/>
      <c r="V381" s="254"/>
      <c r="W381" s="254">
        <f t="shared" ref="W381" si="6403">+W380/S380-1</f>
        <v>0.13834005476279554</v>
      </c>
      <c r="X381" s="254">
        <f t="shared" ref="X381" si="6404">+X380/T380-1</f>
        <v>7.1532240577950379E-2</v>
      </c>
      <c r="Y381" s="254">
        <f t="shared" ref="Y381" si="6405">+Y380/U380-1</f>
        <v>4.8707310470018639E-2</v>
      </c>
      <c r="Z381" s="254">
        <f t="shared" ref="Z381" si="6406">+Z380/V380-1</f>
        <v>3.1638831161668879E-2</v>
      </c>
      <c r="AA381" s="254">
        <f t="shared" ref="AA381" si="6407">+AA380/W380-1</f>
        <v>3.650867416928083E-2</v>
      </c>
      <c r="AB381" s="254">
        <f t="shared" ref="AB381" si="6408">+AB380/X380-1</f>
        <v>8.4293665224692615E-2</v>
      </c>
      <c r="AC381" s="254">
        <f t="shared" ref="AC381" si="6409">+AC380/Y380-1</f>
        <v>6.1121826188152317E-2</v>
      </c>
      <c r="AD381" s="254">
        <f t="shared" ref="AD381" si="6410">+AD380/Z380-1</f>
        <v>4.9667308682225686E-2</v>
      </c>
      <c r="AE381" s="254">
        <f t="shared" ref="AE381" si="6411">+AE380/AA380-1</f>
        <v>9.6457073227350199E-2</v>
      </c>
      <c r="AF381" s="254">
        <f t="shared" ref="AF381" si="6412">+AF380/AB380-1</f>
        <v>9.1349313770536122E-2</v>
      </c>
      <c r="AG381" s="254">
        <f t="shared" ref="AG381" si="6413">+AG380/AC380-1</f>
        <v>9.4422817968382589E-2</v>
      </c>
      <c r="AH381" s="254">
        <f t="shared" ref="AH381" si="6414">+AH380/AD380-1</f>
        <v>9.5405103983301709E-2</v>
      </c>
      <c r="AI381" s="254">
        <f t="shared" ref="AI381" si="6415">+AI380/AE380-1</f>
        <v>3.2494372133660798E-2</v>
      </c>
      <c r="AJ381" s="254">
        <f t="shared" ref="AJ381" si="6416">+AJ380/AF380-1</f>
        <v>4.2845537939574241E-2</v>
      </c>
      <c r="AK381" s="254">
        <f t="shared" ref="AK381" si="6417">+AK380/AG380-1</f>
        <v>3.1023732983735064E-2</v>
      </c>
      <c r="AL381" s="254">
        <f t="shared" ref="AL381" si="6418">+AL380/AH380-1</f>
        <v>5.5252403107216352E-2</v>
      </c>
      <c r="AM381" s="254">
        <f t="shared" ref="AM381" si="6419">+AM380/AI380-1</f>
        <v>-1.6895467994548774E-3</v>
      </c>
      <c r="AN381" s="254">
        <f t="shared" ref="AN381" si="6420">+AN380/AJ380-1</f>
        <v>1.569569458426856E-2</v>
      </c>
      <c r="AO381" s="254">
        <f t="shared" ref="AO381" si="6421">+AO380/AK380-1</f>
        <v>6.0119080414537951E-2</v>
      </c>
      <c r="AP381" s="254">
        <f t="shared" ref="AP381" si="6422">+AP380/AL380-1</f>
        <v>3.2585746317941311E-3</v>
      </c>
      <c r="AQ381" s="254">
        <f t="shared" ref="AQ381" si="6423">+AQ380/AM380-1</f>
        <v>1.9507051265167163E-2</v>
      </c>
      <c r="AR381" s="254">
        <f t="shared" ref="AR381" si="6424">+AR380/AN380-1</f>
        <v>-0.47719876740304856</v>
      </c>
      <c r="AS381" s="254">
        <f t="shared" ref="AS381" si="6425">+AS380/AO380-1</f>
        <v>-0.38179006006839633</v>
      </c>
      <c r="AT381" s="254">
        <f t="shared" ref="AT381" si="6426">+AT380/AP380-1</f>
        <v>-0.14057304548558691</v>
      </c>
      <c r="AU381" s="44"/>
      <c r="AV381" s="34"/>
      <c r="AW381" s="34"/>
      <c r="AX381" s="34"/>
      <c r="AY381" s="34"/>
      <c r="AZ381" s="254">
        <f t="shared" ref="AZ381" si="6427">+AZ380/AV380-1</f>
        <v>-9.8533442873915411E-2</v>
      </c>
      <c r="BA381" s="254">
        <f t="shared" ref="BA381" si="6428">+BA380/AW380-1</f>
        <v>0.55264971015920983</v>
      </c>
      <c r="BB381" s="254">
        <f t="shared" ref="BB381" si="6429">+BB380/AX380-1</f>
        <v>0.45321008948359487</v>
      </c>
      <c r="BC381" s="254">
        <f t="shared" ref="BC381" si="6430">+BC380/AY380-1</f>
        <v>0.22250757950014255</v>
      </c>
      <c r="BD381" s="254">
        <f t="shared" ref="BD381" si="6431">+BD380/AZ380-1</f>
        <v>0.26628638987099418</v>
      </c>
      <c r="BE381" s="254">
        <f t="shared" ref="BE381" si="6432">+BE380/BA380-1</f>
        <v>0.36778091730756812</v>
      </c>
      <c r="BF381" s="254">
        <f t="shared" ref="BF381" si="6433">+BF380/BB380-1</f>
        <v>0.10195052838224195</v>
      </c>
      <c r="BG381" s="254">
        <f t="shared" ref="BG381" si="6434">+BG380/BC380-1</f>
        <v>5.3518003079320975E-2</v>
      </c>
      <c r="BH381" s="254">
        <f t="shared" ref="BH381" si="6435">+BH380/BD380-1</f>
        <v>6.2337149562349259E-2</v>
      </c>
      <c r="BI381" s="254">
        <f t="shared" ref="BI381" si="6436">+BI380/BE380-1</f>
        <v>2.1101347114531821E-2</v>
      </c>
      <c r="BJ381" s="254">
        <f t="shared" ref="BJ381" si="6437">+BJ380/BF380-1</f>
        <v>9.1376812656510653E-2</v>
      </c>
      <c r="BK381" s="254">
        <f t="shared" ref="BK381:BT381" si="6438">+BK380/BG380-1</f>
        <v>9.9922144412391667E-2</v>
      </c>
      <c r="BL381" s="254">
        <f t="shared" si="6438"/>
        <v>0.16507850633545118</v>
      </c>
      <c r="BM381" s="254">
        <f t="shared" si="6438"/>
        <v>0.19313402653875533</v>
      </c>
      <c r="BN381" s="254">
        <f t="shared" si="6438"/>
        <v>9.3241024031638808E-2</v>
      </c>
      <c r="BO381" s="254">
        <f t="shared" si="6438"/>
        <v>0.11673732963511108</v>
      </c>
      <c r="BP381" s="254">
        <f t="shared" si="6438"/>
        <v>8.2076220840121561E-2</v>
      </c>
      <c r="BQ381" s="254">
        <f t="shared" si="6438"/>
        <v>4.383769970514062E-2</v>
      </c>
      <c r="BR381" s="254">
        <f t="shared" si="6438"/>
        <v>7.7465657932924703E-2</v>
      </c>
      <c r="BS381" s="254">
        <f t="shared" si="6438"/>
        <v>0.11243967736394955</v>
      </c>
      <c r="BT381" s="254">
        <f t="shared" si="6438"/>
        <v>0.10329901725512536</v>
      </c>
    </row>
    <row r="382" spans="1:84">
      <c r="A382" s="244" t="s">
        <v>366</v>
      </c>
      <c r="B382" s="34"/>
      <c r="C382" s="247"/>
      <c r="D382" s="247"/>
      <c r="E382" s="247"/>
      <c r="F382" s="247"/>
      <c r="G382" s="247"/>
      <c r="H382" s="247"/>
      <c r="I382" s="247"/>
      <c r="J382" s="247"/>
      <c r="K382" s="247"/>
      <c r="L382" s="247"/>
      <c r="M382" s="247"/>
      <c r="N382" s="247"/>
      <c r="O382" s="247"/>
      <c r="P382" s="247"/>
      <c r="Q382" s="247"/>
      <c r="R382" s="247"/>
      <c r="S382" s="247">
        <f t="shared" ref="S382:AT382" si="6439">+S380/S372</f>
        <v>-0.41888678398379398</v>
      </c>
      <c r="T382" s="247">
        <f t="shared" si="6439"/>
        <v>-0.35464478491082957</v>
      </c>
      <c r="U382" s="247">
        <f t="shared" si="6439"/>
        <v>-0.43707493782006412</v>
      </c>
      <c r="V382" s="247">
        <f t="shared" si="6439"/>
        <v>-0.37941239946990724</v>
      </c>
      <c r="W382" s="247">
        <f t="shared" si="6439"/>
        <v>-0.43994934483925913</v>
      </c>
      <c r="X382" s="247">
        <f t="shared" si="6439"/>
        <v>-0.3874612280867889</v>
      </c>
      <c r="Y382" s="247">
        <f t="shared" si="6439"/>
        <v>-0.44713956813790434</v>
      </c>
      <c r="Z382" s="247">
        <f t="shared" si="6439"/>
        <v>-0.39872387219082328</v>
      </c>
      <c r="AA382" s="247">
        <f t="shared" si="6439"/>
        <v>-0.44959784777235129</v>
      </c>
      <c r="AB382" s="247">
        <f t="shared" si="6439"/>
        <v>-0.37708441911363405</v>
      </c>
      <c r="AC382" s="247">
        <f t="shared" si="6439"/>
        <v>-0.45716649568231671</v>
      </c>
      <c r="AD382" s="247">
        <f t="shared" si="6439"/>
        <v>-0.40121210719509959</v>
      </c>
      <c r="AE382" s="247">
        <f t="shared" si="6439"/>
        <v>-0.47167387464299526</v>
      </c>
      <c r="AF382" s="247">
        <f t="shared" si="6439"/>
        <v>-0.37580289245806092</v>
      </c>
      <c r="AG382" s="247">
        <f t="shared" si="6439"/>
        <v>-0.4635966817626378</v>
      </c>
      <c r="AH382" s="247">
        <f t="shared" si="6439"/>
        <v>-0.42944571168746504</v>
      </c>
      <c r="AI382" s="247">
        <f t="shared" si="6439"/>
        <v>-0.48254646167978277</v>
      </c>
      <c r="AJ382" s="247">
        <f t="shared" si="6439"/>
        <v>-0.40125254738298077</v>
      </c>
      <c r="AK382" s="247">
        <f t="shared" si="6439"/>
        <v>-0.48076326814225634</v>
      </c>
      <c r="AL382" s="247">
        <f t="shared" si="6439"/>
        <v>-0.45231196064512086</v>
      </c>
      <c r="AM382" s="247">
        <f t="shared" si="6439"/>
        <v>-0.51823523042343156</v>
      </c>
      <c r="AN382" s="247">
        <f t="shared" si="6439"/>
        <v>-0.41825426513389674</v>
      </c>
      <c r="AO382" s="247">
        <f t="shared" si="6439"/>
        <v>-0.51768404903585519</v>
      </c>
      <c r="AP382" s="247">
        <f t="shared" si="6439"/>
        <v>-0.51694980305880667</v>
      </c>
      <c r="AQ382" s="247">
        <f t="shared" si="6439"/>
        <v>-0.62866331980362655</v>
      </c>
      <c r="AR382" s="247">
        <f t="shared" si="6439"/>
        <v>-0.90358852809729551</v>
      </c>
      <c r="AS382" s="247">
        <f t="shared" si="6439"/>
        <v>-0.4943767882143385</v>
      </c>
      <c r="AT382" s="247">
        <f t="shared" si="6439"/>
        <v>-0.42548525523275821</v>
      </c>
      <c r="AU382" s="44"/>
      <c r="AV382" s="247">
        <f t="shared" ref="AV382:BK382" si="6440">+AV380/AV372</f>
        <v>-0.62668112280917876</v>
      </c>
      <c r="AW382" s="247">
        <f t="shared" si="6440"/>
        <v>-0.74776727070763582</v>
      </c>
      <c r="AX382" s="247">
        <f t="shared" si="6440"/>
        <v>-0.46043878949681954</v>
      </c>
      <c r="AY382" s="247">
        <f t="shared" si="6440"/>
        <v>-0.41789799849588838</v>
      </c>
      <c r="AZ382" s="247">
        <f t="shared" si="6440"/>
        <v>-0.56873448454257669</v>
      </c>
      <c r="BA382" s="247">
        <f t="shared" si="6440"/>
        <v>-0.37298590647423557</v>
      </c>
      <c r="BB382" s="247">
        <f t="shared" si="6440"/>
        <v>-0.39713648842880728</v>
      </c>
      <c r="BC382" s="247">
        <f t="shared" si="6440"/>
        <v>-0.3855270132207419</v>
      </c>
      <c r="BD382" s="247">
        <f t="shared" si="6440"/>
        <v>-0.51620107392234871</v>
      </c>
      <c r="BE382" s="247">
        <f t="shared" si="6440"/>
        <v>-0.45041860966482006</v>
      </c>
      <c r="BF382" s="247">
        <f t="shared" si="6440"/>
        <v>-0.56136123558240192</v>
      </c>
      <c r="BG382" s="247">
        <f t="shared" si="6440"/>
        <v>-0.42659688261438028</v>
      </c>
      <c r="BH382" s="247">
        <f t="shared" si="6440"/>
        <v>-0.50142659474225382</v>
      </c>
      <c r="BI382" s="247">
        <f t="shared" si="6440"/>
        <v>-0.43187624795672419</v>
      </c>
      <c r="BJ382" s="247">
        <f t="shared" si="6440"/>
        <v>-0.53938264132937352</v>
      </c>
      <c r="BK382" s="247">
        <f t="shared" si="6440"/>
        <v>-0.44598468515456452</v>
      </c>
      <c r="BL382" s="247">
        <f t="shared" ref="BL382:BM382" si="6441">+BL380/BL372</f>
        <v>-0.50868595743291467</v>
      </c>
      <c r="BM382" s="247">
        <f t="shared" si="6441"/>
        <v>-0.3985369943044797</v>
      </c>
      <c r="BN382" s="247">
        <f t="shared" ref="BN382:BP382" si="6442">+BN380/BN372</f>
        <v>-0.52270311299306804</v>
      </c>
      <c r="BO382" s="247">
        <f t="shared" si="6442"/>
        <v>-0.4371238940713843</v>
      </c>
      <c r="BP382" s="247">
        <f t="shared" si="6442"/>
        <v>-0.48690238829582194</v>
      </c>
      <c r="BQ382" s="247">
        <f t="shared" ref="BQ382:BR382" si="6443">+BQ380/BQ372</f>
        <v>-0.41038489178157961</v>
      </c>
      <c r="BR382" s="247">
        <f t="shared" si="6443"/>
        <v>-0.51896564192412187</v>
      </c>
      <c r="BS382" s="247">
        <f t="shared" ref="BS382:BT382" si="6444">+BS380/BS372</f>
        <v>-0.43777653422845425</v>
      </c>
      <c r="BT382" s="247">
        <f t="shared" si="6444"/>
        <v>-0.52983330751047242</v>
      </c>
    </row>
    <row r="383" spans="1:84">
      <c r="A383" s="244" t="s">
        <v>371</v>
      </c>
      <c r="B383" s="34"/>
      <c r="C383" s="247"/>
      <c r="D383" s="247"/>
      <c r="E383" s="247"/>
      <c r="F383" s="247"/>
      <c r="G383" s="248"/>
      <c r="H383" s="248"/>
      <c r="I383" s="248"/>
      <c r="J383" s="248"/>
      <c r="K383" s="248"/>
      <c r="L383" s="248"/>
      <c r="M383" s="248"/>
      <c r="N383" s="248"/>
      <c r="O383" s="248"/>
      <c r="P383" s="248"/>
      <c r="Q383" s="248"/>
      <c r="R383" s="248"/>
      <c r="S383" s="248"/>
      <c r="T383" s="248"/>
      <c r="U383" s="248"/>
      <c r="V383" s="248"/>
      <c r="W383" s="248">
        <f t="shared" ref="W383" si="6445">+(W382-S382)*10000</f>
        <v>-210.62560855465151</v>
      </c>
      <c r="X383" s="248">
        <f t="shared" ref="X383" si="6446">+(X382-T382)*10000</f>
        <v>-328.1644317595933</v>
      </c>
      <c r="Y383" s="248">
        <f t="shared" ref="Y383" si="6447">+(Y382-U382)*10000</f>
        <v>-100.64630317840218</v>
      </c>
      <c r="Z383" s="248">
        <f t="shared" ref="Z383" si="6448">+(Z382-V382)*10000</f>
        <v>-193.11472720916046</v>
      </c>
      <c r="AA383" s="248">
        <f t="shared" ref="AA383" si="6449">+(AA382-W382)*10000</f>
        <v>-96.48502933092162</v>
      </c>
      <c r="AB383" s="248">
        <f t="shared" ref="AB383" si="6450">+(AB382-X382)*10000</f>
        <v>103.7680897315485</v>
      </c>
      <c r="AC383" s="248">
        <f t="shared" ref="AC383" si="6451">+(AC382-Y382)*10000</f>
        <v>-100.26927544412368</v>
      </c>
      <c r="AD383" s="248">
        <f t="shared" ref="AD383" si="6452">+(AD382-Z382)*10000</f>
        <v>-24.882350042763068</v>
      </c>
      <c r="AE383" s="248">
        <f t="shared" ref="AE383" si="6453">+(AE382-AA382)*10000</f>
        <v>-220.76026870643972</v>
      </c>
      <c r="AF383" s="248">
        <f t="shared" ref="AF383" si="6454">+(AF382-AB382)*10000</f>
        <v>12.815266555731286</v>
      </c>
      <c r="AG383" s="248">
        <f t="shared" ref="AG383" si="6455">+(AG382-AC382)*10000</f>
        <v>-64.301860803210872</v>
      </c>
      <c r="AH383" s="248">
        <f t="shared" ref="AH383" si="6456">+(AH382-AD382)*10000</f>
        <v>-282.33604492365447</v>
      </c>
      <c r="AI383" s="248">
        <f t="shared" ref="AI383" si="6457">+(AI382-AE382)*10000</f>
        <v>-108.72587036787506</v>
      </c>
      <c r="AJ383" s="248">
        <f t="shared" ref="AJ383" si="6458">+(AJ382-AF382)*10000</f>
        <v>-254.49654924919852</v>
      </c>
      <c r="AK383" s="248">
        <f t="shared" ref="AK383" si="6459">+(AK382-AG382)*10000</f>
        <v>-171.66586379618542</v>
      </c>
      <c r="AL383" s="248">
        <f t="shared" ref="AL383" si="6460">+(AL382-AH382)*10000</f>
        <v>-228.66248957655822</v>
      </c>
      <c r="AM383" s="248">
        <f t="shared" ref="AM383" si="6461">+(AM382-AI382)*10000</f>
        <v>-356.88768743648791</v>
      </c>
      <c r="AN383" s="248">
        <f t="shared" ref="AN383" si="6462">+(AN382-AJ382)*10000</f>
        <v>-170.01717750915967</v>
      </c>
      <c r="AO383" s="248">
        <f t="shared" ref="AO383" si="6463">+(AO382-AK382)*10000</f>
        <v>-369.20780893598845</v>
      </c>
      <c r="AP383" s="248">
        <f t="shared" ref="AP383" si="6464">+(AP382-AL382)*10000</f>
        <v>-646.37842413685814</v>
      </c>
      <c r="AQ383" s="248">
        <f t="shared" ref="AQ383" si="6465">+(AQ382-AM382)*10000</f>
        <v>-1104.28089380195</v>
      </c>
      <c r="AR383" s="248">
        <f t="shared" ref="AR383" si="6466">+(AR382-AN382)*10000</f>
        <v>-4853.3426296339876</v>
      </c>
      <c r="AS383" s="248">
        <f t="shared" ref="AS383" si="6467">+(AS382-AO382)*10000</f>
        <v>233.07260821516684</v>
      </c>
      <c r="AT383" s="248">
        <f t="shared" ref="AT383" si="6468">+(AT382-AP382)*10000</f>
        <v>914.64547826048454</v>
      </c>
      <c r="AU383" s="44"/>
      <c r="AV383" s="247"/>
      <c r="AW383" s="247"/>
      <c r="AX383" s="247"/>
      <c r="AY383" s="247"/>
      <c r="AZ383" s="248">
        <f t="shared" ref="AZ383" si="6469">+(AZ382-AV382)*10000</f>
        <v>579.46638266602065</v>
      </c>
      <c r="BA383" s="248">
        <f t="shared" ref="BA383" si="6470">+(BA382-AW382)*10000</f>
        <v>3747.8136423340025</v>
      </c>
      <c r="BB383" s="248">
        <f t="shared" ref="BB383" si="6471">+(BB382-AX382)*10000</f>
        <v>633.02301068012264</v>
      </c>
      <c r="BC383" s="248">
        <f t="shared" ref="BC383" si="6472">+(BC382-AY382)*10000</f>
        <v>323.70985275146478</v>
      </c>
      <c r="BD383" s="248">
        <f t="shared" ref="BD383" si="6473">+(BD382-AZ382)*10000</f>
        <v>525.33410620227983</v>
      </c>
      <c r="BE383" s="248">
        <f t="shared" ref="BE383" si="6474">+(BE382-BA382)*10000</f>
        <v>-774.32703190584482</v>
      </c>
      <c r="BF383" s="248">
        <f t="shared" ref="BF383" si="6475">+(BF382-BB382)*10000</f>
        <v>-1642.2474715359465</v>
      </c>
      <c r="BG383" s="248">
        <f t="shared" ref="BG383" si="6476">+(BG382-BC382)*10000</f>
        <v>-410.69869393638379</v>
      </c>
      <c r="BH383" s="248">
        <f t="shared" ref="BH383" si="6477">+(BH382-BD382)*10000</f>
        <v>147.74479180094892</v>
      </c>
      <c r="BI383" s="248">
        <f t="shared" ref="BI383" si="6478">+(BI382-BE382)*10000</f>
        <v>185.42361708095868</v>
      </c>
      <c r="BJ383" s="248">
        <f t="shared" ref="BJ383" si="6479">+(BJ382-BF382)*10000</f>
        <v>219.78594253028393</v>
      </c>
      <c r="BK383" s="248">
        <f t="shared" ref="BK383:BT383" si="6480">+(BK382-BG382)*10000</f>
        <v>-193.87802540184239</v>
      </c>
      <c r="BL383" s="248">
        <f t="shared" si="6480"/>
        <v>-72.593626906608534</v>
      </c>
      <c r="BM383" s="248">
        <f t="shared" si="6480"/>
        <v>333.39253652244491</v>
      </c>
      <c r="BN383" s="248">
        <f t="shared" si="6480"/>
        <v>166.79528336305484</v>
      </c>
      <c r="BO383" s="248">
        <f t="shared" si="6480"/>
        <v>88.607910831802201</v>
      </c>
      <c r="BP383" s="248">
        <f t="shared" si="6480"/>
        <v>217.83569137092729</v>
      </c>
      <c r="BQ383" s="248">
        <f t="shared" si="6480"/>
        <v>-118.47897477099912</v>
      </c>
      <c r="BR383" s="248">
        <f t="shared" si="6480"/>
        <v>37.374710689461743</v>
      </c>
      <c r="BS383" s="248">
        <f t="shared" si="6480"/>
        <v>-6.5264015706995027</v>
      </c>
      <c r="BT383" s="248">
        <f t="shared" si="6480"/>
        <v>-429.30919214650476</v>
      </c>
    </row>
    <row r="384" spans="1:84">
      <c r="A384" s="249" t="s">
        <v>47</v>
      </c>
      <c r="B384" s="249"/>
      <c r="C384" s="255"/>
      <c r="D384" s="255"/>
      <c r="E384" s="255"/>
      <c r="F384" s="255"/>
      <c r="G384" s="255"/>
      <c r="H384" s="255"/>
      <c r="I384" s="255"/>
      <c r="J384" s="255"/>
      <c r="K384" s="255"/>
      <c r="L384" s="255"/>
      <c r="M384" s="255"/>
      <c r="N384" s="255"/>
      <c r="O384" s="255"/>
      <c r="P384" s="255"/>
      <c r="Q384" s="255"/>
      <c r="R384" s="255"/>
      <c r="S384" s="34">
        <f>+'Country (Q)'!S168</f>
        <v>6035.6301132161452</v>
      </c>
      <c r="T384" s="34">
        <f>+'Country (Q)'!T168</f>
        <v>13071.632783885643</v>
      </c>
      <c r="U384" s="34">
        <f>+'Country (Q)'!U168</f>
        <v>3825.0971028982131</v>
      </c>
      <c r="V384" s="34">
        <f>+'Country (Q)'!V168</f>
        <v>9564.5589999999975</v>
      </c>
      <c r="W384" s="34">
        <f>+'Country (Q)'!W168</f>
        <v>4461.3320000000003</v>
      </c>
      <c r="X384" s="34">
        <f>+'Country (Q)'!X168</f>
        <v>10194.237999999999</v>
      </c>
      <c r="Y384" s="34">
        <f>+'Country (Q)'!Y168</f>
        <v>3824.5570000000016</v>
      </c>
      <c r="Z384" s="34">
        <f>+'Country (Q)'!Z168</f>
        <v>8566.9119999999984</v>
      </c>
      <c r="AA384" s="34">
        <f>+'Country (Q)'!AA168</f>
        <v>3940.2440000000006</v>
      </c>
      <c r="AB384" s="34">
        <f>+'Country (Q)'!AB168</f>
        <v>11588.475</v>
      </c>
      <c r="AC384" s="34">
        <f>+'Country (Q)'!AC168</f>
        <v>2807.326</v>
      </c>
      <c r="AD384" s="34">
        <f>+'Country (Q)'!AD168</f>
        <v>8914.9940000000024</v>
      </c>
      <c r="AE384" s="34">
        <f>+'Country (Q)'!AE168</f>
        <v>3689.5549999999998</v>
      </c>
      <c r="AF384" s="34">
        <f>+'Country (Q)'!AF168</f>
        <v>12727.050999999999</v>
      </c>
      <c r="AG384" s="34">
        <f>+'Country (Q)'!AG168</f>
        <v>2871.6310000000017</v>
      </c>
      <c r="AH384" s="34">
        <f>+'Country (Q)'!AH168</f>
        <v>6986.0519999999988</v>
      </c>
      <c r="AI384" s="34">
        <f>+'Country (Q)'!AI168</f>
        <v>2936.4470000000001</v>
      </c>
      <c r="AJ384" s="34">
        <f>+'Country (Q)'!AJ168</f>
        <v>12036.886</v>
      </c>
      <c r="AK384" s="34">
        <f>+'Country (Q)'!AK168</f>
        <v>2640.058</v>
      </c>
      <c r="AL384" s="34">
        <f>+'Country (Q)'!AL168</f>
        <v>4977.864999999998</v>
      </c>
      <c r="AM384" s="34">
        <f>+'Country (Q)'!AM168</f>
        <v>971.85599999999999</v>
      </c>
      <c r="AN384" s="34">
        <f>+'Country (Q)'!AN168</f>
        <v>9210.732</v>
      </c>
      <c r="AO384" s="34">
        <f>+'Country (Q)'!AO168</f>
        <v>-397.41000000000201</v>
      </c>
      <c r="AP384" s="34">
        <f>+'Country (Q)'!AP168</f>
        <v>1336.1170000000006</v>
      </c>
      <c r="AQ384" s="34">
        <f>+'Country (Q)'!AQ168</f>
        <v>-3353.9090000000006</v>
      </c>
      <c r="AR384" s="34">
        <f>+'Country (Q)'!AR168</f>
        <v>-5876.65</v>
      </c>
      <c r="AS384" s="34">
        <f>+'Country (Q)'!AS168</f>
        <v>-130.80699999999953</v>
      </c>
      <c r="AT384" s="34">
        <f>+'Country (Q)'!AT168</f>
        <v>5765.1450000000004</v>
      </c>
      <c r="AU384" s="44"/>
      <c r="AV384" s="34">
        <f>+'Country (Q)'!AV168</f>
        <v>-3356.732</v>
      </c>
      <c r="AW384" s="34">
        <f>+'Country (Q)'!AW168</f>
        <v>-4739.0719999999992</v>
      </c>
      <c r="AX384" s="34">
        <f>+'Country (Q)'!AX168</f>
        <v>1239.5640000000001</v>
      </c>
      <c r="AY384" s="34">
        <f>+'Country (Q)'!AY168</f>
        <v>6746.1710000000003</v>
      </c>
      <c r="AZ384" s="34">
        <f>+'Country (Q)'!AZ168</f>
        <v>-76.654000000000025</v>
      </c>
      <c r="BA384" s="34">
        <f>+'Country (Q)'!BA168</f>
        <v>12540.992</v>
      </c>
      <c r="BB384" s="34">
        <f>+'Country (Q)'!BB168</f>
        <v>13250.569000000001</v>
      </c>
      <c r="BC384" s="34">
        <f>+'Country (Q)'!BC168</f>
        <v>16590.794999999998</v>
      </c>
      <c r="BD384" s="34">
        <f>+'Country (Q)'!BD168</f>
        <v>3999.4520000000002</v>
      </c>
      <c r="BE384" s="34">
        <f>+'Country (Q)'!BE168</f>
        <v>10414.093999999999</v>
      </c>
      <c r="BF384" s="34">
        <f>+'Country (Q)'!BF168</f>
        <v>1949.596</v>
      </c>
      <c r="BG384" s="34">
        <f>+'Country (Q)'!BG168</f>
        <v>11530.927</v>
      </c>
      <c r="BH384" s="34">
        <f>+'Country (Q)'!BH168</f>
        <v>4344.277</v>
      </c>
      <c r="BI384" s="34">
        <f>+'Country (Q)'!BI168</f>
        <v>11706.445000000002</v>
      </c>
      <c r="BJ384" s="34">
        <f>+'Country (Q)'!BJ168</f>
        <v>1956.7110000000002</v>
      </c>
      <c r="BK384" s="34">
        <f>+'Country (Q)'!BK168</f>
        <v>8365.4310000000005</v>
      </c>
      <c r="BL384" s="34">
        <f>+'Country (Q)'!BL168</f>
        <v>3458.2130000000002</v>
      </c>
      <c r="BM384" s="34">
        <f>+'Country (Q)'!BM168</f>
        <v>16204.607</v>
      </c>
      <c r="BN384" s="34">
        <f>+'Country (Q)'!BN168</f>
        <v>2281.5129999999999</v>
      </c>
      <c r="BO384" s="34">
        <f>+'Country (Q)'!BO168</f>
        <v>11634.089</v>
      </c>
      <c r="BP384" s="34">
        <f>+'Country (Q)'!BP168</f>
        <v>5536.2219999999998</v>
      </c>
      <c r="BQ384" s="34">
        <f>+'Country (Q)'!BQ168</f>
        <v>14482.348000000002</v>
      </c>
      <c r="BR384" s="34">
        <f>+'Country (Q)'!BR168</f>
        <v>3073.0039999999999</v>
      </c>
      <c r="BS384" s="34">
        <f>+'Country (Q)'!BS168</f>
        <v>11101.779</v>
      </c>
      <c r="BT384" s="34">
        <f>+'Country (Q)'!BT168</f>
        <v>2505.538</v>
      </c>
    </row>
    <row r="385" spans="1:81">
      <c r="A385" s="253" t="s">
        <v>58</v>
      </c>
      <c r="B385" s="33"/>
      <c r="C385" s="34"/>
      <c r="D385" s="34"/>
      <c r="E385" s="34"/>
      <c r="F385" s="34"/>
      <c r="G385" s="254"/>
      <c r="H385" s="254"/>
      <c r="I385" s="254"/>
      <c r="J385" s="254"/>
      <c r="K385" s="254"/>
      <c r="L385" s="254"/>
      <c r="M385" s="254"/>
      <c r="N385" s="254"/>
      <c r="O385" s="254"/>
      <c r="P385" s="254"/>
      <c r="Q385" s="254"/>
      <c r="R385" s="254"/>
      <c r="S385" s="254"/>
      <c r="T385" s="254"/>
      <c r="U385" s="254"/>
      <c r="V385" s="254"/>
      <c r="W385" s="254">
        <f t="shared" ref="W385" si="6481">+W384/S384-1</f>
        <v>-0.26083409415181413</v>
      </c>
      <c r="X385" s="254">
        <f t="shared" ref="X385" si="6482">+X384/T384-1</f>
        <v>-0.22012512372844639</v>
      </c>
      <c r="Y385" s="254">
        <f t="shared" ref="Y385" si="6483">+Y384/U384-1</f>
        <v>-1.4119978753013296E-4</v>
      </c>
      <c r="Z385" s="254">
        <f t="shared" ref="Z385" si="6484">+Z384/V384-1</f>
        <v>-0.10430663870649959</v>
      </c>
      <c r="AA385" s="254">
        <f t="shared" ref="AA385" si="6485">+AA384/W384-1</f>
        <v>-0.11680099127345822</v>
      </c>
      <c r="AB385" s="254">
        <f t="shared" ref="AB385" si="6486">+AB384/X384-1</f>
        <v>0.13676716199876848</v>
      </c>
      <c r="AC385" s="254">
        <f t="shared" ref="AC385" si="6487">+AC384/Y384-1</f>
        <v>-0.26597354935486672</v>
      </c>
      <c r="AD385" s="254">
        <f t="shared" ref="AD385" si="6488">+AD384/Z384-1</f>
        <v>4.0630976482541659E-2</v>
      </c>
      <c r="AE385" s="254">
        <f t="shared" ref="AE385" si="6489">+AE384/AA384-1</f>
        <v>-6.3622709659605037E-2</v>
      </c>
      <c r="AF385" s="254">
        <f t="shared" ref="AF385" si="6490">+AF384/AB384-1</f>
        <v>9.8250718925483982E-2</v>
      </c>
      <c r="AG385" s="254">
        <f t="shared" ref="AG385" si="6491">+AG384/AC384-1</f>
        <v>2.290613915163453E-2</v>
      </c>
      <c r="AH385" s="254">
        <f t="shared" ref="AH385" si="6492">+AH384/AD384-1</f>
        <v>-0.21637053261056638</v>
      </c>
      <c r="AI385" s="254">
        <f t="shared" ref="AI385" si="6493">+AI384/AE384-1</f>
        <v>-0.2041189249109987</v>
      </c>
      <c r="AJ385" s="254">
        <f t="shared" ref="AJ385" si="6494">+AJ384/AF384-1</f>
        <v>-5.4228194732620971E-2</v>
      </c>
      <c r="AK385" s="254">
        <f t="shared" ref="AK385" si="6495">+AK384/AG384-1</f>
        <v>-8.0641628398635312E-2</v>
      </c>
      <c r="AL385" s="254">
        <f t="shared" ref="AL385" si="6496">+AL384/AH384-1</f>
        <v>-0.28745663502075292</v>
      </c>
      <c r="AM385" s="254">
        <f t="shared" ref="AM385" si="6497">+AM384/AI384-1</f>
        <v>-0.66903676449804816</v>
      </c>
      <c r="AN385" s="254">
        <f t="shared" ref="AN385" si="6498">+AN384/AJ384-1</f>
        <v>-0.23479112454832585</v>
      </c>
      <c r="AO385" s="254">
        <f t="shared" ref="AO385" si="6499">+AO384/AK384-1</f>
        <v>-1.1505307837933871</v>
      </c>
      <c r="AP385" s="254">
        <f t="shared" ref="AP385" si="6500">+AP384/AL384-1</f>
        <v>-0.73158834158821073</v>
      </c>
      <c r="AQ385" s="254">
        <f t="shared" ref="AQ385" si="6501">+AQ384/AM384-1</f>
        <v>-4.4510349269850682</v>
      </c>
      <c r="AR385" s="254">
        <f t="shared" ref="AR385" si="6502">+AR384/AN384-1</f>
        <v>-1.6380220377707222</v>
      </c>
      <c r="AS385" s="254">
        <f t="shared" ref="AS385" si="6503">+AS384/AO384-1</f>
        <v>-0.67085126192094091</v>
      </c>
      <c r="AT385" s="254">
        <f t="shared" ref="AT385" si="6504">+AT384/AP384-1</f>
        <v>3.3148504210334853</v>
      </c>
      <c r="AU385" s="44"/>
      <c r="AV385" s="34"/>
      <c r="AW385" s="34"/>
      <c r="AX385" s="34"/>
      <c r="AY385" s="34"/>
      <c r="AZ385" s="254">
        <f t="shared" ref="AZ385" si="6505">+AZ384/AV384-1</f>
        <v>-0.97716409889142175</v>
      </c>
      <c r="BA385" s="254">
        <f t="shared" ref="BA385" si="6506">+BA384/AW384-1</f>
        <v>-3.6462969965427834</v>
      </c>
      <c r="BB385" s="254">
        <f t="shared" ref="BB385" si="6507">+BB384/AX384-1</f>
        <v>9.6897013788719271</v>
      </c>
      <c r="BC385" s="254">
        <f t="shared" ref="BC385" si="6508">+BC384/AY384-1</f>
        <v>1.4592906109258124</v>
      </c>
      <c r="BD385" s="254">
        <f t="shared" ref="BD385" si="6509">+BD384/AZ384-1</f>
        <v>-53.175385498473645</v>
      </c>
      <c r="BE385" s="254">
        <f t="shared" ref="BE385" si="6510">+BE384/BA384-1</f>
        <v>-0.16959567472812365</v>
      </c>
      <c r="BF385" s="254">
        <f t="shared" ref="BF385" si="6511">+BF384/BB384-1</f>
        <v>-0.85286699763610152</v>
      </c>
      <c r="BG385" s="254">
        <f t="shared" ref="BG385" si="6512">+BG384/BC384-1</f>
        <v>-0.30498044246824818</v>
      </c>
      <c r="BH385" s="254">
        <f t="shared" ref="BH385" si="6513">+BH384/BD384-1</f>
        <v>8.6218061874476781E-2</v>
      </c>
      <c r="BI385" s="254">
        <f t="shared" ref="BI385" si="6514">+BI384/BE384-1</f>
        <v>0.12409634481885812</v>
      </c>
      <c r="BJ385" s="254">
        <f t="shared" ref="BJ385" si="6515">+BJ384/BF384-1</f>
        <v>3.6494740448791418E-3</v>
      </c>
      <c r="BK385" s="254">
        <f t="shared" ref="BK385:BT385" si="6516">+BK384/BG384-1</f>
        <v>-0.27452224786437374</v>
      </c>
      <c r="BL385" s="254">
        <f t="shared" si="6516"/>
        <v>-0.20396121149733315</v>
      </c>
      <c r="BM385" s="254">
        <f t="shared" si="6516"/>
        <v>0.38424662653777442</v>
      </c>
      <c r="BN385" s="254">
        <f t="shared" si="6516"/>
        <v>0.16599385397230337</v>
      </c>
      <c r="BO385" s="254">
        <f t="shared" si="6516"/>
        <v>0.39073396218317979</v>
      </c>
      <c r="BP385" s="254">
        <f t="shared" si="6516"/>
        <v>0.60089098039941424</v>
      </c>
      <c r="BQ385" s="254">
        <f t="shared" si="6516"/>
        <v>-0.10628205916996314</v>
      </c>
      <c r="BR385" s="254">
        <f t="shared" si="6516"/>
        <v>0.34691496388580734</v>
      </c>
      <c r="BS385" s="254">
        <f t="shared" si="6516"/>
        <v>-4.5754334525032414E-2</v>
      </c>
      <c r="BT385" s="254">
        <f t="shared" si="6516"/>
        <v>-0.54742819200530612</v>
      </c>
    </row>
    <row r="386" spans="1:81">
      <c r="A386" s="244" t="s">
        <v>367</v>
      </c>
      <c r="B386" s="34"/>
      <c r="C386" s="247"/>
      <c r="D386" s="247"/>
      <c r="E386" s="247"/>
      <c r="F386" s="247"/>
      <c r="G386" s="247"/>
      <c r="H386" s="247"/>
      <c r="I386" s="247"/>
      <c r="J386" s="247"/>
      <c r="K386" s="247"/>
      <c r="L386" s="247"/>
      <c r="M386" s="247"/>
      <c r="N386" s="247"/>
      <c r="O386" s="247"/>
      <c r="P386" s="247"/>
      <c r="Q386" s="247"/>
      <c r="R386" s="247"/>
      <c r="S386" s="247">
        <f t="shared" ref="S386:AT386" si="6517">+S384/S372</f>
        <v>0.1571662560559301</v>
      </c>
      <c r="T386" s="247">
        <f t="shared" si="6517"/>
        <v>0.25510561441972229</v>
      </c>
      <c r="U386" s="247">
        <f t="shared" si="6517"/>
        <v>9.4650719029214597E-2</v>
      </c>
      <c r="V386" s="247">
        <f t="shared" si="6517"/>
        <v>0.1806441680869402</v>
      </c>
      <c r="W386" s="247">
        <f t="shared" si="6517"/>
        <v>0.10718530145034154</v>
      </c>
      <c r="X386" s="247">
        <f t="shared" si="6517"/>
        <v>0.20284970316164139</v>
      </c>
      <c r="Y386" s="247">
        <f t="shared" si="6517"/>
        <v>9.2319935841195799E-2</v>
      </c>
      <c r="Z386" s="247">
        <f t="shared" si="6517"/>
        <v>0.16482243975424937</v>
      </c>
      <c r="AA386" s="247">
        <f t="shared" si="6517"/>
        <v>9.3334544870196268E-2</v>
      </c>
      <c r="AB386" s="247">
        <f t="shared" si="6517"/>
        <v>0.20697091179505273</v>
      </c>
      <c r="AC386" s="247">
        <f t="shared" si="6517"/>
        <v>6.5293995978105729E-2</v>
      </c>
      <c r="AD386" s="247">
        <f t="shared" si="6517"/>
        <v>0.16442324234663239</v>
      </c>
      <c r="AE386" s="247">
        <f t="shared" si="6517"/>
        <v>8.362174984362658E-2</v>
      </c>
      <c r="AF386" s="247">
        <f t="shared" si="6517"/>
        <v>0.20757189963652639</v>
      </c>
      <c r="AG386" s="247">
        <f t="shared" si="6517"/>
        <v>6.1885630228170563E-2</v>
      </c>
      <c r="AH386" s="247">
        <f t="shared" si="6517"/>
        <v>0.12590223708191564</v>
      </c>
      <c r="AI386" s="247">
        <f t="shared" si="6517"/>
        <v>6.5944267655422606E-2</v>
      </c>
      <c r="AJ386" s="247">
        <f t="shared" si="6517"/>
        <v>0.20099840897991314</v>
      </c>
      <c r="AK386" s="247">
        <f t="shared" si="6517"/>
        <v>5.7226469122923056E-2</v>
      </c>
      <c r="AL386" s="247">
        <f t="shared" si="6517"/>
        <v>8.9540228675541192E-2</v>
      </c>
      <c r="AM386" s="247">
        <f t="shared" si="6517"/>
        <v>2.3478966855494197E-2</v>
      </c>
      <c r="AN386" s="247">
        <f t="shared" si="6517"/>
        <v>0.15784527374775925</v>
      </c>
      <c r="AO386" s="247">
        <f t="shared" si="6517"/>
        <v>-8.7498604659150877E-3</v>
      </c>
      <c r="AP386" s="247">
        <f t="shared" si="6517"/>
        <v>2.7378963101102612E-2</v>
      </c>
      <c r="AQ386" s="247">
        <f t="shared" si="6517"/>
        <v>-9.6411600280227897E-2</v>
      </c>
      <c r="AR386" s="247">
        <f t="shared" si="6517"/>
        <v>-0.41616062759938832</v>
      </c>
      <c r="AS386" s="247">
        <f t="shared" si="6517"/>
        <v>-4.4488793301298429E-3</v>
      </c>
      <c r="AT386" s="247">
        <f t="shared" si="6517"/>
        <v>0.11313836841424189</v>
      </c>
      <c r="AU386" s="44"/>
      <c r="AV386" s="247">
        <f t="shared" ref="AV386:BK386" si="6518">+AV384/AV372</f>
        <v>-9.519263215427122E-2</v>
      </c>
      <c r="AW386" s="247">
        <f t="shared" si="6518"/>
        <v>-0.24644954751531245</v>
      </c>
      <c r="AX386" s="247">
        <f t="shared" si="6518"/>
        <v>3.3834950958095196E-2</v>
      </c>
      <c r="AY386" s="247">
        <f t="shared" si="6518"/>
        <v>0.11867273626147223</v>
      </c>
      <c r="AZ386" s="247">
        <f t="shared" si="6518"/>
        <v>-2.1884408787646186E-3</v>
      </c>
      <c r="BA386" s="247">
        <f t="shared" si="6518"/>
        <v>0.20951691559896116</v>
      </c>
      <c r="BB386" s="247">
        <f t="shared" si="6518"/>
        <v>0.2146696300928041</v>
      </c>
      <c r="BC386" s="247">
        <f t="shared" si="6518"/>
        <v>0.22023876853692015</v>
      </c>
      <c r="BD386" s="247">
        <f t="shared" si="6518"/>
        <v>8.1842311679440144E-2</v>
      </c>
      <c r="BE386" s="247">
        <f t="shared" si="6518"/>
        <v>0.15360878637867278</v>
      </c>
      <c r="BF386" s="247">
        <f t="shared" si="6518"/>
        <v>4.0515503061705239E-2</v>
      </c>
      <c r="BG386" s="247">
        <f t="shared" si="6518"/>
        <v>0.16077247515414442</v>
      </c>
      <c r="BH386" s="247">
        <f t="shared" si="6518"/>
        <v>8.1286982025701476E-2</v>
      </c>
      <c r="BI386" s="247">
        <f t="shared" si="6518"/>
        <v>0.1621413327256058</v>
      </c>
      <c r="BJ386" s="247">
        <f t="shared" si="6518"/>
        <v>3.580000775750905E-2</v>
      </c>
      <c r="BK386" s="247">
        <f t="shared" si="6518"/>
        <v>0.11086031774972015</v>
      </c>
      <c r="BL386" s="247">
        <f t="shared" ref="BL386:BM386" si="6519">+BL384/BL372</f>
        <v>5.634331867807555E-2</v>
      </c>
      <c r="BM386" s="247">
        <f t="shared" si="6519"/>
        <v>0.17359103888148997</v>
      </c>
      <c r="BN386" s="247">
        <f t="shared" ref="BN386:BP386" si="6520">+BN384/BN372</f>
        <v>3.7001691899411632E-2</v>
      </c>
      <c r="BO386" s="247">
        <f t="shared" si="6520"/>
        <v>0.13531743180738101</v>
      </c>
      <c r="BP386" s="247">
        <f t="shared" si="6520"/>
        <v>7.9788166301213756E-2</v>
      </c>
      <c r="BQ386" s="247">
        <f t="shared" ref="BQ386:BR386" si="6521">+BQ384/BQ372</f>
        <v>0.15304442828368497</v>
      </c>
      <c r="BR386" s="247">
        <f t="shared" si="6521"/>
        <v>4.5924225783644038E-2</v>
      </c>
      <c r="BS386" s="247">
        <f t="shared" ref="BS386:BT386" si="6522">+BS384/BS372</f>
        <v>0.11624797713812685</v>
      </c>
      <c r="BT386" s="247">
        <f t="shared" si="6522"/>
        <v>3.5614766506849214E-2</v>
      </c>
    </row>
    <row r="387" spans="1:81">
      <c r="A387" s="244" t="s">
        <v>373</v>
      </c>
      <c r="B387" s="249"/>
      <c r="C387" s="34"/>
      <c r="D387" s="34"/>
      <c r="E387" s="34"/>
      <c r="F387" s="34"/>
      <c r="G387" s="248"/>
      <c r="H387" s="248"/>
      <c r="I387" s="248"/>
      <c r="J387" s="248"/>
      <c r="K387" s="248"/>
      <c r="L387" s="248"/>
      <c r="M387" s="248"/>
      <c r="N387" s="248"/>
      <c r="O387" s="248"/>
      <c r="P387" s="248"/>
      <c r="Q387" s="248"/>
      <c r="R387" s="248"/>
      <c r="S387" s="248"/>
      <c r="T387" s="248"/>
      <c r="U387" s="248"/>
      <c r="V387" s="248"/>
      <c r="W387" s="248">
        <f t="shared" ref="W387" si="6523">+(W386-S386)*10000</f>
        <v>-499.80954605588562</v>
      </c>
      <c r="X387" s="248">
        <f t="shared" ref="X387" si="6524">+(X386-T386)*10000</f>
        <v>-522.55911258080903</v>
      </c>
      <c r="Y387" s="248">
        <f t="shared" ref="Y387" si="6525">+(Y386-U386)*10000</f>
        <v>-23.30783188018798</v>
      </c>
      <c r="Z387" s="248">
        <f t="shared" ref="Z387" si="6526">+(Z386-V386)*10000</f>
        <v>-158.21728332690827</v>
      </c>
      <c r="AA387" s="248">
        <f t="shared" ref="AA387" si="6527">+(AA386-W386)*10000</f>
        <v>-138.5075658014527</v>
      </c>
      <c r="AB387" s="248">
        <f t="shared" ref="AB387" si="6528">+(AB386-X386)*10000</f>
        <v>41.212086334113387</v>
      </c>
      <c r="AC387" s="248">
        <f t="shared" ref="AC387" si="6529">+(AC386-Y386)*10000</f>
        <v>-270.25939863090071</v>
      </c>
      <c r="AD387" s="248">
        <f t="shared" ref="AD387" si="6530">+(AD386-Z386)*10000</f>
        <v>-3.9919740761698574</v>
      </c>
      <c r="AE387" s="248">
        <f t="shared" ref="AE387" si="6531">+(AE386-AA386)*10000</f>
        <v>-97.127950265696867</v>
      </c>
      <c r="AF387" s="248">
        <f t="shared" ref="AF387" si="6532">+(AF386-AB386)*10000</f>
        <v>6.009878414736658</v>
      </c>
      <c r="AG387" s="248">
        <f t="shared" ref="AG387" si="6533">+(AG386-AC386)*10000</f>
        <v>-34.083657499351659</v>
      </c>
      <c r="AH387" s="248">
        <f t="shared" ref="AH387" si="6534">+(AH386-AD386)*10000</f>
        <v>-385.21005264716746</v>
      </c>
      <c r="AI387" s="248">
        <f t="shared" ref="AI387" si="6535">+(AI386-AE386)*10000</f>
        <v>-176.77482188203976</v>
      </c>
      <c r="AJ387" s="248">
        <f t="shared" ref="AJ387" si="6536">+(AJ386-AF386)*10000</f>
        <v>-65.734906566132508</v>
      </c>
      <c r="AK387" s="248">
        <f t="shared" ref="AK387" si="6537">+(AK386-AG386)*10000</f>
        <v>-46.591611052475074</v>
      </c>
      <c r="AL387" s="248">
        <f t="shared" ref="AL387" si="6538">+(AL386-AH386)*10000</f>
        <v>-363.62008406374451</v>
      </c>
      <c r="AM387" s="248">
        <f t="shared" ref="AM387" si="6539">+(AM386-AI386)*10000</f>
        <v>-424.65300799928411</v>
      </c>
      <c r="AN387" s="248">
        <f t="shared" ref="AN387" si="6540">+(AN386-AJ386)*10000</f>
        <v>-431.53135232153886</v>
      </c>
      <c r="AO387" s="248">
        <f t="shared" ref="AO387" si="6541">+(AO386-AK386)*10000</f>
        <v>-659.76329588838144</v>
      </c>
      <c r="AP387" s="248">
        <f t="shared" ref="AP387" si="6542">+(AP386-AL386)*10000</f>
        <v>-621.61265574438585</v>
      </c>
      <c r="AQ387" s="248">
        <f t="shared" ref="AQ387" si="6543">+(AQ386-AM386)*10000</f>
        <v>-1198.9056713572209</v>
      </c>
      <c r="AR387" s="248">
        <f t="shared" ref="AR387" si="6544">+(AR386-AN386)*10000</f>
        <v>-5740.0590134714757</v>
      </c>
      <c r="AS387" s="248">
        <f t="shared" ref="AS387" si="6545">+(AS386-AO386)*10000</f>
        <v>43.009811357852449</v>
      </c>
      <c r="AT387" s="248">
        <f t="shared" ref="AT387" si="6546">+(AT386-AP386)*10000</f>
        <v>857.5940531313928</v>
      </c>
      <c r="AU387" s="44"/>
      <c r="AV387" s="247"/>
      <c r="AW387" s="247"/>
      <c r="AX387" s="247"/>
      <c r="AY387" s="247"/>
      <c r="AZ387" s="248">
        <f t="shared" ref="AZ387" si="6547">+(AZ386-AV386)*10000</f>
        <v>930.04191275506605</v>
      </c>
      <c r="BA387" s="248">
        <f t="shared" ref="BA387" si="6548">+(BA386-AW386)*10000</f>
        <v>4559.6646311427357</v>
      </c>
      <c r="BB387" s="248">
        <f t="shared" ref="BB387" si="6549">+(BB386-AX386)*10000</f>
        <v>1808.346791347089</v>
      </c>
      <c r="BC387" s="248">
        <f t="shared" ref="BC387" si="6550">+(BC386-AY386)*10000</f>
        <v>1015.6603227544791</v>
      </c>
      <c r="BD387" s="248">
        <f t="shared" ref="BD387" si="6551">+(BD386-AZ386)*10000</f>
        <v>840.30752558204756</v>
      </c>
      <c r="BE387" s="248">
        <f t="shared" ref="BE387" si="6552">+(BE386-BA386)*10000</f>
        <v>-559.08129220288367</v>
      </c>
      <c r="BF387" s="248">
        <f t="shared" ref="BF387" si="6553">+(BF386-BB386)*10000</f>
        <v>-1741.5412703109887</v>
      </c>
      <c r="BG387" s="248">
        <f t="shared" ref="BG387" si="6554">+(BG386-BC386)*10000</f>
        <v>-594.66293382775734</v>
      </c>
      <c r="BH387" s="248">
        <f t="shared" ref="BH387" si="6555">+(BH386-BD386)*10000</f>
        <v>-5.5532965373866761</v>
      </c>
      <c r="BI387" s="248">
        <f t="shared" ref="BI387" si="6556">+(BI386-BE386)*10000</f>
        <v>85.325463469330117</v>
      </c>
      <c r="BJ387" s="248">
        <f t="shared" ref="BJ387" si="6557">+(BJ386-BF386)*10000</f>
        <v>-47.154953041961889</v>
      </c>
      <c r="BK387" s="248">
        <f t="shared" ref="BK387:BT387" si="6558">+(BK386-BG386)*10000</f>
        <v>-499.12157404424272</v>
      </c>
      <c r="BL387" s="248">
        <f t="shared" si="6558"/>
        <v>-249.43663347625926</v>
      </c>
      <c r="BM387" s="248">
        <f t="shared" si="6558"/>
        <v>114.49706155884171</v>
      </c>
      <c r="BN387" s="248">
        <f t="shared" si="6558"/>
        <v>12.016841419025814</v>
      </c>
      <c r="BO387" s="248">
        <f t="shared" si="6558"/>
        <v>244.57114057660866</v>
      </c>
      <c r="BP387" s="248">
        <f t="shared" si="6558"/>
        <v>234.44847623138205</v>
      </c>
      <c r="BQ387" s="248">
        <f t="shared" si="6558"/>
        <v>-205.46610597804994</v>
      </c>
      <c r="BR387" s="248">
        <f t="shared" si="6558"/>
        <v>89.225338842324064</v>
      </c>
      <c r="BS387" s="248">
        <f t="shared" si="6558"/>
        <v>-190.69454669254165</v>
      </c>
      <c r="BT387" s="248">
        <f t="shared" si="6558"/>
        <v>-441.73399794364542</v>
      </c>
    </row>
    <row r="388" spans="1:81">
      <c r="A388" s="249" t="s">
        <v>56</v>
      </c>
      <c r="B388" s="268"/>
      <c r="C388" s="255"/>
      <c r="D388" s="255"/>
      <c r="E388" s="255"/>
      <c r="F388" s="255"/>
      <c r="G388" s="255"/>
      <c r="H388" s="255"/>
      <c r="I388" s="255"/>
      <c r="J388" s="255"/>
      <c r="K388" s="255"/>
      <c r="L388" s="255"/>
      <c r="M388" s="255"/>
      <c r="N388" s="255"/>
      <c r="O388" s="255"/>
      <c r="P388" s="255"/>
      <c r="Q388" s="255"/>
      <c r="R388" s="255"/>
      <c r="S388" s="34">
        <f>+'Country (Q)'!S169</f>
        <v>7254.1231132161456</v>
      </c>
      <c r="T388" s="34">
        <f>+'Country (Q)'!T169</f>
        <v>14378.562783885642</v>
      </c>
      <c r="U388" s="34">
        <f>+'Country (Q)'!U169</f>
        <v>5218.7961028982145</v>
      </c>
      <c r="V388" s="34">
        <f>+'Country (Q)'!V169</f>
        <v>11110.158999999998</v>
      </c>
      <c r="W388" s="34">
        <f>+'Country (Q)'!W169</f>
        <v>6017.2739999999994</v>
      </c>
      <c r="X388" s="34">
        <f>+'Country (Q)'!X169</f>
        <v>11325.965999999999</v>
      </c>
      <c r="Y388" s="34">
        <f>+'Country (Q)'!Y169</f>
        <v>5225.0920000000006</v>
      </c>
      <c r="Z388" s="34">
        <f>+'Country (Q)'!Z169</f>
        <v>9814.7289999999994</v>
      </c>
      <c r="AA388" s="34">
        <f>+'Country (Q)'!AA169</f>
        <v>5177.1030000000001</v>
      </c>
      <c r="AB388" s="34">
        <f>+'Country (Q)'!AB169</f>
        <v>12804.437000000002</v>
      </c>
      <c r="AC388" s="34">
        <f>+'Country (Q)'!AC169</f>
        <v>3977.4739999999993</v>
      </c>
      <c r="AD388" s="34">
        <f>+'Country (Q)'!AD169</f>
        <v>10011.233000000002</v>
      </c>
      <c r="AE388" s="34">
        <f>+'Country (Q)'!AE169</f>
        <v>4763.3540000000003</v>
      </c>
      <c r="AF388" s="34">
        <f>+'Country (Q)'!AF169</f>
        <v>13844.481000000002</v>
      </c>
      <c r="AG388" s="34">
        <f>+'Country (Q)'!AG169</f>
        <v>3892.753999999999</v>
      </c>
      <c r="AH388" s="34">
        <f>+'Country (Q)'!AH169</f>
        <v>8197.107</v>
      </c>
      <c r="AI388" s="34">
        <f>+'Country (Q)'!AI169</f>
        <v>4062.6910000000003</v>
      </c>
      <c r="AJ388" s="34">
        <f>+'Country (Q)'!AJ169</f>
        <v>13210.08</v>
      </c>
      <c r="AK388" s="34">
        <f>+'Country (Q)'!AK169</f>
        <v>3769.2599999999998</v>
      </c>
      <c r="AL388" s="34">
        <f>+'Country (Q)'!AL169</f>
        <v>6214.105999999997</v>
      </c>
      <c r="AM388" s="34">
        <f>+'Country (Q)'!AM169</f>
        <v>5462.2340000000004</v>
      </c>
      <c r="AN388" s="34">
        <f>+'Country (Q)'!AN169</f>
        <v>13585.548000000003</v>
      </c>
      <c r="AO388" s="34">
        <f>+'Country (Q)'!AO169</f>
        <v>4729.1779999999981</v>
      </c>
      <c r="AP388" s="34">
        <f>+'Country (Q)'!AP169</f>
        <v>6642.1869999999972</v>
      </c>
      <c r="AQ388" s="34">
        <f>+'Country (Q)'!AQ169</f>
        <v>1671.4879999999998</v>
      </c>
      <c r="AR388" s="34">
        <f>+'Country (Q)'!AR169</f>
        <v>-1335.9570000000006</v>
      </c>
      <c r="AS388" s="34">
        <f>+'Country (Q)'!AS169</f>
        <v>3522.29</v>
      </c>
      <c r="AT388" s="34">
        <f>+'Country (Q)'!AT169</f>
        <v>9509.4680000000008</v>
      </c>
      <c r="AU388" s="44"/>
      <c r="AV388" s="34">
        <f>+'Country (Q)'!AV169</f>
        <v>1668.6550000000002</v>
      </c>
      <c r="AW388" s="34">
        <f>+'Country (Q)'!AW169</f>
        <v>-198.36900000000065</v>
      </c>
      <c r="AX388" s="34">
        <f>+'Country (Q)'!AX169</f>
        <v>4892.6610000000001</v>
      </c>
      <c r="AY388" s="34">
        <f>+'Country (Q)'!AY169</f>
        <v>10490.494000000001</v>
      </c>
      <c r="AZ388" s="34">
        <f>+'Country (Q)'!AZ169</f>
        <v>3659.663</v>
      </c>
      <c r="BA388" s="34">
        <f>+'Country (Q)'!BA169</f>
        <v>16375.976999999999</v>
      </c>
      <c r="BB388" s="34">
        <f>+'Country (Q)'!BB169</f>
        <v>17195.364999999998</v>
      </c>
      <c r="BC388" s="34">
        <f>+'Country (Q)'!BC169</f>
        <v>21499.264999999999</v>
      </c>
      <c r="BD388" s="34">
        <f>+'Country (Q)'!BD169</f>
        <v>8421.5099999999984</v>
      </c>
      <c r="BE388" s="34">
        <f>+'Country (Q)'!BE169</f>
        <v>15166.656000000001</v>
      </c>
      <c r="BF388" s="34">
        <f>+'Country (Q)'!BF169</f>
        <v>7347.2079999999987</v>
      </c>
      <c r="BG388" s="34">
        <f>+'Country (Q)'!BG169</f>
        <v>15933.655999999999</v>
      </c>
      <c r="BH388" s="34">
        <f>+'Country (Q)'!BH169</f>
        <v>8794.0310000000009</v>
      </c>
      <c r="BI388" s="34">
        <f>+'Country (Q)'!BI169</f>
        <v>16594.263999999999</v>
      </c>
      <c r="BJ388" s="34">
        <f>+'Country (Q)'!BJ169</f>
        <v>7220.9829999999993</v>
      </c>
      <c r="BK388" s="34">
        <f>+'Country (Q)'!BK169</f>
        <v>13171.915000000001</v>
      </c>
      <c r="BL388" s="34">
        <f>+'Country (Q)'!BL169</f>
        <v>8781.2160000000003</v>
      </c>
      <c r="BM388" s="34">
        <f>+'Country (Q)'!BM169</f>
        <v>21843.429</v>
      </c>
      <c r="BN388" s="34">
        <f>+'Country (Q)'!BN169</f>
        <v>7352.7780000000002</v>
      </c>
      <c r="BO388" s="34">
        <f>+'Country (Q)'!BO169</f>
        <v>18377.167000000001</v>
      </c>
      <c r="BP388" s="34">
        <f>+'Country (Q)'!BP169</f>
        <v>11361.518999999998</v>
      </c>
      <c r="BQ388" s="34">
        <f>+'Country (Q)'!BQ169</f>
        <v>21331.791000000001</v>
      </c>
      <c r="BR388" s="34">
        <f>+'Country (Q)'!BR169</f>
        <v>9456.4699999999993</v>
      </c>
      <c r="BS388" s="34">
        <f>+'Country (Q)'!BS169</f>
        <v>17595.273999999998</v>
      </c>
      <c r="BT388" s="34">
        <f>+'Country (Q)'!BT169</f>
        <v>9657.3150000000005</v>
      </c>
    </row>
    <row r="389" spans="1:81">
      <c r="A389" s="253" t="s">
        <v>58</v>
      </c>
      <c r="B389" s="33"/>
      <c r="C389" s="34"/>
      <c r="D389" s="34"/>
      <c r="E389" s="34"/>
      <c r="F389" s="34"/>
      <c r="G389" s="254"/>
      <c r="H389" s="254"/>
      <c r="I389" s="254"/>
      <c r="J389" s="254"/>
      <c r="K389" s="254"/>
      <c r="L389" s="254"/>
      <c r="M389" s="254"/>
      <c r="N389" s="254"/>
      <c r="O389" s="254"/>
      <c r="P389" s="254"/>
      <c r="Q389" s="254"/>
      <c r="R389" s="254"/>
      <c r="S389" s="254"/>
      <c r="T389" s="254"/>
      <c r="U389" s="254"/>
      <c r="V389" s="254"/>
      <c r="W389" s="254">
        <f t="shared" ref="W389" si="6559">+W388/S388-1</f>
        <v>-0.17050291178030252</v>
      </c>
      <c r="X389" s="254">
        <f t="shared" ref="X389" si="6560">+X388/T388-1</f>
        <v>-0.21230194072711861</v>
      </c>
      <c r="Y389" s="254">
        <f t="shared" ref="Y389" si="6561">+Y388/U388-1</f>
        <v>1.2063887873086099E-3</v>
      </c>
      <c r="Z389" s="254">
        <f t="shared" ref="Z389" si="6562">+Z388/V388-1</f>
        <v>-0.11659869134186096</v>
      </c>
      <c r="AA389" s="254">
        <f t="shared" ref="AA389" si="6563">+AA388/W388-1</f>
        <v>-0.13962651526255898</v>
      </c>
      <c r="AB389" s="254">
        <f t="shared" ref="AB389" si="6564">+AB388/X388-1</f>
        <v>0.13053818102579529</v>
      </c>
      <c r="AC389" s="254">
        <f t="shared" ref="AC389" si="6565">+AC388/Y388-1</f>
        <v>-0.23877436033662203</v>
      </c>
      <c r="AD389" s="254">
        <f t="shared" ref="AD389" si="6566">+AD388/Z388-1</f>
        <v>2.0021337318636423E-2</v>
      </c>
      <c r="AE389" s="254">
        <f t="shared" ref="AE389" si="6567">+AE388/AA388-1</f>
        <v>-7.9919020347866354E-2</v>
      </c>
      <c r="AF389" s="254">
        <f t="shared" ref="AF389" si="6568">+AF388/AB388-1</f>
        <v>8.1225281517648851E-2</v>
      </c>
      <c r="AG389" s="254">
        <f t="shared" ref="AG389" si="6569">+AG388/AC388-1</f>
        <v>-2.1299950672210577E-2</v>
      </c>
      <c r="AH389" s="254">
        <f t="shared" ref="AH389" si="6570">+AH388/AD388-1</f>
        <v>-0.18120904787652048</v>
      </c>
      <c r="AI389" s="254">
        <f t="shared" ref="AI389" si="6571">+AI388/AE388-1</f>
        <v>-0.14709446327104814</v>
      </c>
      <c r="AJ389" s="254">
        <f t="shared" ref="AJ389" si="6572">+AJ388/AF388-1</f>
        <v>-4.5823386228779683E-2</v>
      </c>
      <c r="AK389" s="254">
        <f t="shared" ref="AK389" si="6573">+AK388/AG388-1</f>
        <v>-3.1724069900127105E-2</v>
      </c>
      <c r="AL389" s="254">
        <f t="shared" ref="AL389" si="6574">+AL388/AH388-1</f>
        <v>-0.24191473894387405</v>
      </c>
      <c r="AM389" s="254">
        <f t="shared" ref="AM389" si="6575">+AM388/AI388-1</f>
        <v>0.34448669613317873</v>
      </c>
      <c r="AN389" s="254">
        <f t="shared" ref="AN389" si="6576">+AN388/AJ388-1</f>
        <v>2.8422840739798838E-2</v>
      </c>
      <c r="AO389" s="254">
        <f t="shared" ref="AO389" si="6577">+AO388/AK388-1</f>
        <v>0.25467014745599892</v>
      </c>
      <c r="AP389" s="254">
        <f t="shared" ref="AP389" si="6578">+AP388/AL388-1</f>
        <v>6.8888589927497357E-2</v>
      </c>
      <c r="AQ389" s="254">
        <f t="shared" ref="AQ389" si="6579">+AQ388/AM388-1</f>
        <v>-0.69399187219002334</v>
      </c>
      <c r="AR389" s="254">
        <f t="shared" ref="AR389" si="6580">+AR388/AN388-1</f>
        <v>-1.0983366294830359</v>
      </c>
      <c r="AS389" s="254">
        <f t="shared" ref="AS389" si="6581">+AS388/AO388-1</f>
        <v>-0.25520037520262473</v>
      </c>
      <c r="AT389" s="254">
        <f t="shared" ref="AT389" si="6582">+AT388/AP388-1</f>
        <v>0.43167724726810675</v>
      </c>
      <c r="AU389" s="44"/>
      <c r="AV389" s="34"/>
      <c r="AW389" s="34"/>
      <c r="AX389" s="34"/>
      <c r="AY389" s="34"/>
      <c r="AZ389" s="254">
        <f t="shared" ref="AZ389" si="6583">+AZ388/AV388-1</f>
        <v>1.1931813346677411</v>
      </c>
      <c r="BA389" s="254">
        <f t="shared" ref="BA389" si="6584">+BA388/AW388-1</f>
        <v>-83.55310557597177</v>
      </c>
      <c r="BB389" s="254">
        <f t="shared" ref="BB389" si="6585">+BB388/AX388-1</f>
        <v>2.5145220566068236</v>
      </c>
      <c r="BC389" s="254">
        <f t="shared" ref="BC389" si="6586">+BC388/AY388-1</f>
        <v>1.0494044417736665</v>
      </c>
      <c r="BD389" s="254">
        <f t="shared" ref="BD389" si="6587">+BD388/AZ388-1</f>
        <v>1.3011709001621181</v>
      </c>
      <c r="BE389" s="254">
        <f t="shared" ref="BE389" si="6588">+BE388/BA388-1</f>
        <v>-7.3847258090311119E-2</v>
      </c>
      <c r="BF389" s="254">
        <f t="shared" ref="BF389" si="6589">+BF388/BB388-1</f>
        <v>-0.57272160259465266</v>
      </c>
      <c r="BG389" s="254">
        <f t="shared" ref="BG389" si="6590">+BG388/BC388-1</f>
        <v>-0.25887438477547953</v>
      </c>
      <c r="BH389" s="254">
        <f t="shared" ref="BH389" si="6591">+BH388/BD388-1</f>
        <v>4.4234466265551164E-2</v>
      </c>
      <c r="BI389" s="254">
        <f t="shared" ref="BI389" si="6592">+BI388/BE388-1</f>
        <v>9.4128066199958615E-2</v>
      </c>
      <c r="BJ389" s="254">
        <f t="shared" ref="BJ389" si="6593">+BJ388/BF388-1</f>
        <v>-1.7179995448611152E-2</v>
      </c>
      <c r="BK389" s="254">
        <f t="shared" ref="BK389:BT389" si="6594">+BK388/BG388-1</f>
        <v>-0.17332751504111787</v>
      </c>
      <c r="BL389" s="254">
        <f t="shared" si="6594"/>
        <v>-1.4572384382088854E-3</v>
      </c>
      <c r="BM389" s="254">
        <f t="shared" si="6594"/>
        <v>0.31632406233864918</v>
      </c>
      <c r="BN389" s="254">
        <f t="shared" si="6594"/>
        <v>1.8251670167344303E-2</v>
      </c>
      <c r="BO389" s="254">
        <f t="shared" si="6594"/>
        <v>0.39517807395507787</v>
      </c>
      <c r="BP389" s="254">
        <f t="shared" si="6594"/>
        <v>0.29384347224803475</v>
      </c>
      <c r="BQ389" s="254">
        <f t="shared" si="6594"/>
        <v>-2.342297081653244E-2</v>
      </c>
      <c r="BR389" s="254">
        <f t="shared" si="6594"/>
        <v>0.28610846131897349</v>
      </c>
      <c r="BS389" s="254">
        <f t="shared" si="6594"/>
        <v>-4.2546982350435414E-2</v>
      </c>
      <c r="BT389" s="254">
        <f t="shared" si="6594"/>
        <v>-0.14999790080886177</v>
      </c>
    </row>
    <row r="390" spans="1:81">
      <c r="A390" s="244" t="s">
        <v>368</v>
      </c>
      <c r="B390" s="268"/>
      <c r="C390" s="247"/>
      <c r="D390" s="247"/>
      <c r="E390" s="247"/>
      <c r="F390" s="247"/>
      <c r="G390" s="247"/>
      <c r="H390" s="247"/>
      <c r="I390" s="247"/>
      <c r="J390" s="247"/>
      <c r="K390" s="247"/>
      <c r="L390" s="247"/>
      <c r="M390" s="247"/>
      <c r="N390" s="247"/>
      <c r="O390" s="247"/>
      <c r="P390" s="247"/>
      <c r="Q390" s="247"/>
      <c r="R390" s="247"/>
      <c r="S390" s="247">
        <f t="shared" ref="S390:AT390" si="6595">+S388/S372</f>
        <v>0.18889550043441183</v>
      </c>
      <c r="T390" s="247">
        <f t="shared" si="6595"/>
        <v>0.28061162320728406</v>
      </c>
      <c r="U390" s="247">
        <f t="shared" si="6595"/>
        <v>0.12913732392098268</v>
      </c>
      <c r="V390" s="247">
        <f t="shared" si="6595"/>
        <v>0.20983564740085053</v>
      </c>
      <c r="W390" s="247">
        <f t="shared" si="6595"/>
        <v>0.1445674358239428</v>
      </c>
      <c r="X390" s="247">
        <f t="shared" si="6595"/>
        <v>0.2253693548373937</v>
      </c>
      <c r="Y390" s="247">
        <f t="shared" si="6595"/>
        <v>0.12612706731899806</v>
      </c>
      <c r="Z390" s="247">
        <f t="shared" si="6595"/>
        <v>0.18882971825866593</v>
      </c>
      <c r="AA390" s="247">
        <f t="shared" si="6595"/>
        <v>0.12263264717898882</v>
      </c>
      <c r="AB390" s="247">
        <f t="shared" si="6595"/>
        <v>0.22868807163257546</v>
      </c>
      <c r="AC390" s="247">
        <f t="shared" si="6595"/>
        <v>9.2509801625824742E-2</v>
      </c>
      <c r="AD390" s="247">
        <f t="shared" si="6595"/>
        <v>0.18464167107096241</v>
      </c>
      <c r="AE390" s="247">
        <f t="shared" si="6595"/>
        <v>0.10795881796168863</v>
      </c>
      <c r="AF390" s="247">
        <f t="shared" si="6595"/>
        <v>0.22579662960820987</v>
      </c>
      <c r="AG390" s="247">
        <f t="shared" si="6595"/>
        <v>8.3891535720721666E-2</v>
      </c>
      <c r="AH390" s="247">
        <f t="shared" si="6595"/>
        <v>0.14772780232666899</v>
      </c>
      <c r="AI390" s="247">
        <f t="shared" si="6595"/>
        <v>9.1236512256232277E-2</v>
      </c>
      <c r="AJ390" s="247">
        <f t="shared" si="6595"/>
        <v>0.2205890346138836</v>
      </c>
      <c r="AK390" s="247">
        <f t="shared" si="6595"/>
        <v>8.1703296293592395E-2</v>
      </c>
      <c r="AL390" s="247">
        <f t="shared" si="6595"/>
        <v>0.11177733270268529</v>
      </c>
      <c r="AM390" s="247">
        <f t="shared" si="6595"/>
        <v>0.13196153652696851</v>
      </c>
      <c r="AN390" s="247">
        <f t="shared" si="6595"/>
        <v>0.23281695125570079</v>
      </c>
      <c r="AO390" s="247">
        <f t="shared" si="6595"/>
        <v>0.10412331752717635</v>
      </c>
      <c r="AP390" s="247">
        <f t="shared" si="6595"/>
        <v>0.1361079851417378</v>
      </c>
      <c r="AQ390" s="247">
        <f t="shared" si="6595"/>
        <v>4.8048659915697629E-2</v>
      </c>
      <c r="AR390" s="247">
        <f t="shared" si="6595"/>
        <v>-9.460708117138103E-2</v>
      </c>
      <c r="AS390" s="247">
        <f t="shared" si="6595"/>
        <v>0.11979667124636373</v>
      </c>
      <c r="AT390" s="247">
        <f t="shared" si="6595"/>
        <v>0.18661901721594931</v>
      </c>
      <c r="AU390" s="44"/>
      <c r="AV390" s="247">
        <f t="shared" ref="AV390:BK390" si="6596">+AV388/AV372</f>
        <v>4.7320924520451876E-2</v>
      </c>
      <c r="AW390" s="247">
        <f t="shared" si="6596"/>
        <v>-1.0315933223016063E-2</v>
      </c>
      <c r="AX390" s="247">
        <f t="shared" si="6596"/>
        <v>0.13354933266018132</v>
      </c>
      <c r="AY390" s="247">
        <f t="shared" si="6596"/>
        <v>0.18453958960046477</v>
      </c>
      <c r="AZ390" s="247">
        <f t="shared" si="6596"/>
        <v>0.10448190716338818</v>
      </c>
      <c r="BA390" s="247">
        <f t="shared" si="6596"/>
        <v>0.27358634715336144</v>
      </c>
      <c r="BB390" s="247">
        <f t="shared" si="6596"/>
        <v>0.27857842511221592</v>
      </c>
      <c r="BC390" s="247">
        <f t="shared" si="6596"/>
        <v>0.28539751398585234</v>
      </c>
      <c r="BD390" s="247">
        <f t="shared" si="6596"/>
        <v>0.17233257112012393</v>
      </c>
      <c r="BE390" s="247">
        <f t="shared" si="6596"/>
        <v>0.22370948654609957</v>
      </c>
      <c r="BF390" s="247">
        <f t="shared" si="6596"/>
        <v>0.15268590426887682</v>
      </c>
      <c r="BG390" s="247">
        <f t="shared" si="6596"/>
        <v>0.22215848850440942</v>
      </c>
      <c r="BH390" s="247">
        <f t="shared" si="6596"/>
        <v>0.16454757369994172</v>
      </c>
      <c r="BI390" s="247">
        <f t="shared" si="6596"/>
        <v>0.22984057761007221</v>
      </c>
      <c r="BJ390" s="247">
        <f t="shared" si="6596"/>
        <v>0.13211519095913549</v>
      </c>
      <c r="BK390" s="247">
        <f t="shared" si="6596"/>
        <v>0.17455677803956604</v>
      </c>
      <c r="BL390" s="247">
        <f t="shared" ref="BL390:BM390" si="6597">+BL388/BL372</f>
        <v>0.14306893516073646</v>
      </c>
      <c r="BM390" s="247">
        <f t="shared" si="6597"/>
        <v>0.23399663644073967</v>
      </c>
      <c r="BN390" s="247">
        <f t="shared" ref="BN390:BP390" si="6598">+BN388/BN372</f>
        <v>0.11924772120990416</v>
      </c>
      <c r="BO390" s="247">
        <f t="shared" si="6598"/>
        <v>0.21374695021976819</v>
      </c>
      <c r="BP390" s="247">
        <f t="shared" si="6598"/>
        <v>0.16374248854298104</v>
      </c>
      <c r="BQ390" s="247">
        <f t="shared" ref="BQ390:BR390" si="6599">+BQ388/BQ372</f>
        <v>0.22542696514833482</v>
      </c>
      <c r="BR390" s="247">
        <f t="shared" si="6599"/>
        <v>0.14132134660295148</v>
      </c>
      <c r="BS390" s="247">
        <f t="shared" ref="BS390:BT390" si="6600">+BS388/BS372</f>
        <v>0.18424209396449678</v>
      </c>
      <c r="BT390" s="247">
        <f t="shared" si="6600"/>
        <v>0.13727312010757473</v>
      </c>
    </row>
    <row r="391" spans="1:81">
      <c r="A391" s="244" t="s">
        <v>372</v>
      </c>
      <c r="B391" s="34"/>
      <c r="C391" s="247"/>
      <c r="D391" s="247"/>
      <c r="E391" s="247"/>
      <c r="F391" s="247"/>
      <c r="G391" s="248"/>
      <c r="H391" s="248"/>
      <c r="I391" s="248"/>
      <c r="J391" s="248"/>
      <c r="K391" s="248"/>
      <c r="L391" s="248"/>
      <c r="M391" s="248"/>
      <c r="N391" s="248"/>
      <c r="O391" s="248"/>
      <c r="P391" s="248"/>
      <c r="Q391" s="248"/>
      <c r="R391" s="248"/>
      <c r="S391" s="248"/>
      <c r="T391" s="248"/>
      <c r="U391" s="248"/>
      <c r="V391" s="248"/>
      <c r="W391" s="248">
        <f t="shared" ref="W391" si="6601">+(W390-S390)*10000</f>
        <v>-443.28064610469039</v>
      </c>
      <c r="X391" s="248">
        <f t="shared" ref="X391" si="6602">+(X390-T390)*10000</f>
        <v>-552.42268369890348</v>
      </c>
      <c r="Y391" s="248">
        <f t="shared" ref="Y391" si="6603">+(Y390-U390)*10000</f>
        <v>-30.102566019846179</v>
      </c>
      <c r="Z391" s="248">
        <f t="shared" ref="Z391" si="6604">+(Z390-V390)*10000</f>
        <v>-210.05929142184604</v>
      </c>
      <c r="AA391" s="248">
        <f t="shared" ref="AA391" si="6605">+(AA390-W390)*10000</f>
        <v>-219.34788644953977</v>
      </c>
      <c r="AB391" s="248">
        <f t="shared" ref="AB391" si="6606">+(AB390-X390)*10000</f>
        <v>33.187167951817528</v>
      </c>
      <c r="AC391" s="248">
        <f t="shared" ref="AC391" si="6607">+(AC390-Y390)*10000</f>
        <v>-336.17265693173317</v>
      </c>
      <c r="AD391" s="248">
        <f t="shared" ref="AD391" si="6608">+(AD390-Z390)*10000</f>
        <v>-41.880471877035198</v>
      </c>
      <c r="AE391" s="248">
        <f t="shared" ref="AE391" si="6609">+(AE390-AA390)*10000</f>
        <v>-146.73829217300192</v>
      </c>
      <c r="AF391" s="248">
        <f t="shared" ref="AF391" si="6610">+(AF390-AB390)*10000</f>
        <v>-28.914420243655869</v>
      </c>
      <c r="AG391" s="248">
        <f t="shared" ref="AG391" si="6611">+(AG390-AC390)*10000</f>
        <v>-86.182659051030754</v>
      </c>
      <c r="AH391" s="248">
        <f t="shared" ref="AH391" si="6612">+(AH390-AD390)*10000</f>
        <v>-369.13868744293421</v>
      </c>
      <c r="AI391" s="248">
        <f t="shared" ref="AI391" si="6613">+(AI390-AE390)*10000</f>
        <v>-167.22305705456353</v>
      </c>
      <c r="AJ391" s="248">
        <f t="shared" ref="AJ391" si="6614">+(AJ390-AF390)*10000</f>
        <v>-52.0759499432627</v>
      </c>
      <c r="AK391" s="248">
        <f t="shared" ref="AK391" si="6615">+(AK390-AG390)*10000</f>
        <v>-21.882394271292711</v>
      </c>
      <c r="AL391" s="248">
        <f t="shared" ref="AL391" si="6616">+(AL390-AH390)*10000</f>
        <v>-359.50469623983696</v>
      </c>
      <c r="AM391" s="248">
        <f t="shared" ref="AM391" si="6617">+(AM390-AI390)*10000</f>
        <v>407.25024270736236</v>
      </c>
      <c r="AN391" s="248">
        <f t="shared" ref="AN391" si="6618">+(AN390-AJ390)*10000</f>
        <v>122.27916641817188</v>
      </c>
      <c r="AO391" s="248">
        <f t="shared" ref="AO391" si="6619">+(AO390-AK390)*10000</f>
        <v>224.20021233583955</v>
      </c>
      <c r="AP391" s="248">
        <f t="shared" ref="AP391" si="6620">+(AP390-AL390)*10000</f>
        <v>243.30652439052511</v>
      </c>
      <c r="AQ391" s="248">
        <f t="shared" ref="AQ391" si="6621">+(AQ390-AM390)*10000</f>
        <v>-839.12876611270895</v>
      </c>
      <c r="AR391" s="248">
        <f t="shared" ref="AR391" si="6622">+(AR390-AN390)*10000</f>
        <v>-3274.2403242708183</v>
      </c>
      <c r="AS391" s="248">
        <f t="shared" ref="AS391" si="6623">+(AS390-AO390)*10000</f>
        <v>156.73353719187378</v>
      </c>
      <c r="AT391" s="248">
        <f t="shared" ref="AT391" si="6624">+(AT390-AP390)*10000</f>
        <v>505.11032074211511</v>
      </c>
      <c r="AU391" s="44"/>
      <c r="AV391" s="247"/>
      <c r="AW391" s="247"/>
      <c r="AX391" s="247"/>
      <c r="AY391" s="247"/>
      <c r="AZ391" s="248">
        <f t="shared" ref="AZ391" si="6625">+(AZ390-AV390)*10000</f>
        <v>571.60982642936301</v>
      </c>
      <c r="BA391" s="248">
        <f t="shared" ref="BA391" si="6626">+(BA390-AW390)*10000</f>
        <v>2839.0228037637748</v>
      </c>
      <c r="BB391" s="248">
        <f t="shared" ref="BB391" si="6627">+(BB390-AX390)*10000</f>
        <v>1450.2909245203459</v>
      </c>
      <c r="BC391" s="248">
        <f t="shared" ref="BC391" si="6628">+(BC390-AY390)*10000</f>
        <v>1008.5792438538757</v>
      </c>
      <c r="BD391" s="248">
        <f t="shared" ref="BD391" si="6629">+(BD390-AZ390)*10000</f>
        <v>678.50663956735752</v>
      </c>
      <c r="BE391" s="248">
        <f t="shared" ref="BE391" si="6630">+(BE390-BA390)*10000</f>
        <v>-498.76860607261875</v>
      </c>
      <c r="BF391" s="248">
        <f t="shared" ref="BF391" si="6631">+(BF390-BB390)*10000</f>
        <v>-1258.9252084333909</v>
      </c>
      <c r="BG391" s="248">
        <f t="shared" ref="BG391" si="6632">+(BG390-BC390)*10000</f>
        <v>-632.39025481442923</v>
      </c>
      <c r="BH391" s="248">
        <f t="shared" ref="BH391" si="6633">+(BH390-BD390)*10000</f>
        <v>-77.849974201822107</v>
      </c>
      <c r="BI391" s="248">
        <f t="shared" ref="BI391" si="6634">+(BI390-BE390)*10000</f>
        <v>61.31091063972638</v>
      </c>
      <c r="BJ391" s="248">
        <f t="shared" ref="BJ391" si="6635">+(BJ390-BF390)*10000</f>
        <v>-205.70713309741333</v>
      </c>
      <c r="BK391" s="248">
        <f t="shared" ref="BK391:BT391" si="6636">+(BK390-BG390)*10000</f>
        <v>-476.01710464843376</v>
      </c>
      <c r="BL391" s="248">
        <f t="shared" si="6636"/>
        <v>-214.78638539205258</v>
      </c>
      <c r="BM391" s="248">
        <f t="shared" si="6636"/>
        <v>41.560588306674696</v>
      </c>
      <c r="BN391" s="248">
        <f t="shared" si="6636"/>
        <v>-128.67469749231321</v>
      </c>
      <c r="BO391" s="248">
        <f t="shared" si="6636"/>
        <v>391.90172180202154</v>
      </c>
      <c r="BP391" s="248">
        <f t="shared" si="6636"/>
        <v>206.7355338224458</v>
      </c>
      <c r="BQ391" s="248">
        <f t="shared" si="6636"/>
        <v>-85.696712924048512</v>
      </c>
      <c r="BR391" s="248">
        <f t="shared" si="6636"/>
        <v>220.73625393047317</v>
      </c>
      <c r="BS391" s="248">
        <f t="shared" si="6636"/>
        <v>-295.04856255271409</v>
      </c>
      <c r="BT391" s="248">
        <f t="shared" si="6636"/>
        <v>-264.69368435406318</v>
      </c>
    </row>
    <row r="392" spans="1:81">
      <c r="A392" s="249" t="s">
        <v>263</v>
      </c>
      <c r="B392" s="33"/>
      <c r="C392" s="255"/>
      <c r="D392" s="255"/>
      <c r="E392" s="255"/>
      <c r="F392" s="255"/>
      <c r="G392" s="255"/>
      <c r="H392" s="255"/>
      <c r="I392" s="255"/>
      <c r="J392" s="255"/>
      <c r="K392" s="255"/>
      <c r="L392" s="255"/>
      <c r="M392" s="255"/>
      <c r="N392" s="255"/>
      <c r="O392" s="255"/>
      <c r="P392" s="255"/>
      <c r="Q392" s="255"/>
      <c r="R392" s="255"/>
      <c r="S392" s="34">
        <f>+'Country (Q)'!S170</f>
        <v>1218.4929999999999</v>
      </c>
      <c r="T392" s="34">
        <f>+'Country (Q)'!T170</f>
        <v>1306.93</v>
      </c>
      <c r="U392" s="34">
        <f>+'Country (Q)'!U170</f>
        <v>1393.6990000000001</v>
      </c>
      <c r="V392" s="34">
        <f>+'Country (Q)'!V170</f>
        <v>1545.6000000000001</v>
      </c>
      <c r="W392" s="34">
        <f>+'Country (Q)'!W170</f>
        <v>1555.942</v>
      </c>
      <c r="X392" s="34">
        <f>+'Country (Q)'!X170</f>
        <v>1131.7280000000001</v>
      </c>
      <c r="Y392" s="34">
        <f>+'Country (Q)'!Y170</f>
        <v>1400.5350000000001</v>
      </c>
      <c r="Z392" s="34">
        <f>+'Country (Q)'!Z170</f>
        <v>1247.8169999999996</v>
      </c>
      <c r="AA392" s="34">
        <f>+'Country (Q)'!AA170</f>
        <v>1236.8589999999999</v>
      </c>
      <c r="AB392" s="34">
        <f>+'Country (Q)'!AB170</f>
        <v>1215.9619999999998</v>
      </c>
      <c r="AC392" s="34">
        <f>+'Country (Q)'!AC170</f>
        <v>1170.1480000000004</v>
      </c>
      <c r="AD392" s="34">
        <f>+'Country (Q)'!AD170</f>
        <v>1096.239</v>
      </c>
      <c r="AE392" s="34">
        <f>+'Country (Q)'!AE170</f>
        <v>1073.799</v>
      </c>
      <c r="AF392" s="34">
        <f>+'Country (Q)'!AF170</f>
        <v>1117.43</v>
      </c>
      <c r="AG392" s="34">
        <f>+'Country (Q)'!AG170</f>
        <v>1021.1229999999998</v>
      </c>
      <c r="AH392" s="34">
        <f>+'Country (Q)'!AH170</f>
        <v>1211.0550000000001</v>
      </c>
      <c r="AI392" s="34">
        <f>+'Country (Q)'!AI170</f>
        <v>1126.2439999999999</v>
      </c>
      <c r="AJ392" s="34">
        <f>+'Country (Q)'!AJ170</f>
        <v>1173.194</v>
      </c>
      <c r="AK392" s="34">
        <f>+'Country (Q)'!AK170</f>
        <v>1129.2019999999998</v>
      </c>
      <c r="AL392" s="34">
        <f>+'Country (Q)'!AL170</f>
        <v>1236.241</v>
      </c>
      <c r="AM392" s="34">
        <f>+'Country (Q)'!AM170</f>
        <v>4490.3779999999997</v>
      </c>
      <c r="AN392" s="34">
        <f>+'Country (Q)'!AN170</f>
        <v>4374.8159999999998</v>
      </c>
      <c r="AO392" s="34">
        <f>+'Country (Q)'!AO170</f>
        <v>5126.5879999999997</v>
      </c>
      <c r="AP392" s="34">
        <f>+'Country (Q)'!AP170</f>
        <v>5306.0699999999988</v>
      </c>
      <c r="AQ392" s="34">
        <f>+'Country (Q)'!AQ170</f>
        <v>5025.3969999999999</v>
      </c>
      <c r="AR392" s="34">
        <f>+'Country (Q)'!AR170</f>
        <v>4540.6929999999993</v>
      </c>
      <c r="AS392" s="34">
        <f>+'Country (Q)'!AS170</f>
        <v>3653.0969999999998</v>
      </c>
      <c r="AT392" s="34">
        <f>+'Country (Q)'!AT170</f>
        <v>3744.3230000000008</v>
      </c>
      <c r="AU392" s="44"/>
      <c r="AV392" s="34">
        <f>+'Country (Q)'!AV170</f>
        <v>5025.3870000000006</v>
      </c>
      <c r="AW392" s="34">
        <f>+'Country (Q)'!AW170</f>
        <v>4540.7029999999995</v>
      </c>
      <c r="AX392" s="34">
        <f>+'Country (Q)'!AX170</f>
        <v>3653.0969999999998</v>
      </c>
      <c r="AY392" s="34">
        <f>+'Country (Q)'!AY170</f>
        <v>3744.3230000000008</v>
      </c>
      <c r="AZ392" s="34">
        <f>+'Country (Q)'!AZ170</f>
        <v>3736.317</v>
      </c>
      <c r="BA392" s="34">
        <f>+'Country (Q)'!BA170</f>
        <v>3834.9849999999997</v>
      </c>
      <c r="BB392" s="34">
        <f>+'Country (Q)'!BB170</f>
        <v>3944.7959999999998</v>
      </c>
      <c r="BC392" s="34">
        <f>+'Country (Q)'!BC170</f>
        <v>4908.47</v>
      </c>
      <c r="BD392" s="34">
        <f>+'Country (Q)'!BD170</f>
        <v>4422.0580000000009</v>
      </c>
      <c r="BE392" s="34">
        <f>+'Country (Q)'!BE170</f>
        <v>4752.5619999999999</v>
      </c>
      <c r="BF392" s="34">
        <f>+'Country (Q)'!BF170</f>
        <v>5397.6119999999992</v>
      </c>
      <c r="BG392" s="34">
        <f>+'Country (Q)'!BG170</f>
        <v>4402.7290000000003</v>
      </c>
      <c r="BH392" s="34">
        <f>+'Country (Q)'!BH170</f>
        <v>4449.7539999999999</v>
      </c>
      <c r="BI392" s="34">
        <f>+'Country (Q)'!BI170</f>
        <v>4887.8189999999986</v>
      </c>
      <c r="BJ392" s="34">
        <f>+'Country (Q)'!BJ170</f>
        <v>5264.2719999999999</v>
      </c>
      <c r="BK392" s="34">
        <f>+'Country (Q)'!BK170</f>
        <v>4806.4840000000004</v>
      </c>
      <c r="BL392" s="34">
        <f>+'Country (Q)'!BL170</f>
        <v>5323.0029999999997</v>
      </c>
      <c r="BM392" s="34">
        <f>+'Country (Q)'!BM170</f>
        <v>5638.8219999999992</v>
      </c>
      <c r="BN392" s="34">
        <f>+'Country (Q)'!BN170</f>
        <v>5071.2650000000003</v>
      </c>
      <c r="BO392" s="34">
        <f>+'Country (Q)'!BO170</f>
        <v>6743.0780000000004</v>
      </c>
      <c r="BP392" s="34">
        <f>+'Country (Q)'!BP170</f>
        <v>5825.2970000000005</v>
      </c>
      <c r="BQ392" s="34">
        <f>+'Country (Q)'!BQ170</f>
        <v>6849.4429999999993</v>
      </c>
      <c r="BR392" s="34">
        <f>+'Country (Q)'!BR170</f>
        <v>6383.4660000000003</v>
      </c>
      <c r="BS392" s="34">
        <f>+'Country (Q)'!BS170</f>
        <v>6493.494999999999</v>
      </c>
      <c r="BT392" s="34">
        <f>+'Country (Q)'!BT170</f>
        <v>7151.777</v>
      </c>
    </row>
    <row r="393" spans="1:81">
      <c r="A393" s="244" t="s">
        <v>369</v>
      </c>
      <c r="B393" s="43"/>
      <c r="C393" s="247"/>
      <c r="D393" s="247"/>
      <c r="E393" s="247"/>
      <c r="F393" s="247"/>
      <c r="G393" s="247"/>
      <c r="H393" s="247"/>
      <c r="I393" s="247"/>
      <c r="J393" s="247"/>
      <c r="K393" s="247"/>
      <c r="L393" s="247"/>
      <c r="M393" s="247"/>
      <c r="N393" s="247"/>
      <c r="O393" s="247"/>
      <c r="P393" s="247"/>
      <c r="Q393" s="247"/>
      <c r="R393" s="247"/>
      <c r="S393" s="247">
        <f t="shared" ref="S393:AT393" si="6637">+S392/S372</f>
        <v>3.1729244378481729E-2</v>
      </c>
      <c r="T393" s="247">
        <f t="shared" si="6637"/>
        <v>2.5506008787561766E-2</v>
      </c>
      <c r="U393" s="247">
        <f t="shared" si="6637"/>
        <v>3.4486604891768059E-2</v>
      </c>
      <c r="V393" s="247">
        <f t="shared" si="6637"/>
        <v>2.9191479313910328E-2</v>
      </c>
      <c r="W393" s="247">
        <f t="shared" si="6637"/>
        <v>3.7382134373601272E-2</v>
      </c>
      <c r="X393" s="247">
        <f t="shared" si="6637"/>
        <v>2.2519651675752334E-2</v>
      </c>
      <c r="Y393" s="247">
        <f t="shared" si="6637"/>
        <v>3.3807131477802295E-2</v>
      </c>
      <c r="Z393" s="247">
        <f t="shared" si="6637"/>
        <v>2.4007278504416543E-2</v>
      </c>
      <c r="AA393" s="247">
        <f t="shared" si="6637"/>
        <v>2.9298102308792567E-2</v>
      </c>
      <c r="AB393" s="247">
        <f t="shared" si="6637"/>
        <v>2.17171598375227E-2</v>
      </c>
      <c r="AC393" s="247">
        <f t="shared" si="6637"/>
        <v>2.7215805647719037E-2</v>
      </c>
      <c r="AD393" s="247">
        <f t="shared" si="6637"/>
        <v>2.0218428724330034E-2</v>
      </c>
      <c r="AE393" s="247">
        <f t="shared" si="6637"/>
        <v>2.4337068118062039E-2</v>
      </c>
      <c r="AF393" s="247">
        <f t="shared" si="6637"/>
        <v>1.8224729971683441E-2</v>
      </c>
      <c r="AG393" s="247">
        <f t="shared" si="6637"/>
        <v>2.2005905492551152E-2</v>
      </c>
      <c r="AH393" s="247">
        <f t="shared" si="6637"/>
        <v>2.1825565244753316E-2</v>
      </c>
      <c r="AI393" s="247">
        <f t="shared" si="6637"/>
        <v>2.5292244600809675E-2</v>
      </c>
      <c r="AJ393" s="247">
        <f t="shared" si="6637"/>
        <v>1.9590625633970467E-2</v>
      </c>
      <c r="AK393" s="247">
        <f t="shared" si="6637"/>
        <v>2.4476827170669336E-2</v>
      </c>
      <c r="AL393" s="247">
        <f t="shared" si="6637"/>
        <v>2.2237104027144117E-2</v>
      </c>
      <c r="AM393" s="247">
        <f t="shared" si="6637"/>
        <v>0.10848256967147429</v>
      </c>
      <c r="AN393" s="247">
        <f t="shared" si="6637"/>
        <v>7.4971677507941509E-2</v>
      </c>
      <c r="AO393" s="247">
        <f t="shared" si="6637"/>
        <v>0.11287317799309143</v>
      </c>
      <c r="AP393" s="247">
        <f t="shared" si="6637"/>
        <v>0.10872902204063524</v>
      </c>
      <c r="AQ393" s="247">
        <f t="shared" si="6637"/>
        <v>0.14446026019592551</v>
      </c>
      <c r="AR393" s="247">
        <f t="shared" si="6637"/>
        <v>0.32155354642800732</v>
      </c>
      <c r="AS393" s="247">
        <f t="shared" si="6637"/>
        <v>0.12424555057649357</v>
      </c>
      <c r="AT393" s="247">
        <f t="shared" si="6637"/>
        <v>7.3480648801707418E-2</v>
      </c>
      <c r="AU393" s="44"/>
      <c r="AV393" s="247">
        <f t="shared" ref="AV393:BK393" si="6638">+AV392/AV372</f>
        <v>0.14251355667472312</v>
      </c>
      <c r="AW393" s="247">
        <f t="shared" si="6638"/>
        <v>0.23613361429229643</v>
      </c>
      <c r="AX393" s="247">
        <f t="shared" si="6638"/>
        <v>9.9714381702086116E-2</v>
      </c>
      <c r="AY393" s="247">
        <f t="shared" si="6638"/>
        <v>6.5866853338992531E-2</v>
      </c>
      <c r="AZ393" s="247">
        <f t="shared" si="6638"/>
        <v>0.10667034804215279</v>
      </c>
      <c r="BA393" s="247">
        <f t="shared" si="6638"/>
        <v>6.4069431554400313E-2</v>
      </c>
      <c r="BB393" s="247">
        <f t="shared" si="6638"/>
        <v>6.3908795019411851E-2</v>
      </c>
      <c r="BC393" s="247">
        <f t="shared" si="6638"/>
        <v>6.5158745448932173E-2</v>
      </c>
      <c r="BD393" s="247">
        <f t="shared" si="6638"/>
        <v>9.0490259440683826E-2</v>
      </c>
      <c r="BE393" s="247">
        <f t="shared" si="6638"/>
        <v>7.0100700167426755E-2</v>
      </c>
      <c r="BF393" s="247">
        <f t="shared" si="6638"/>
        <v>0.11217040120717159</v>
      </c>
      <c r="BG393" s="247">
        <f t="shared" si="6638"/>
        <v>6.1386013350265008E-2</v>
      </c>
      <c r="BH393" s="247">
        <f t="shared" si="6638"/>
        <v>8.3260591674240214E-2</v>
      </c>
      <c r="BI393" s="247">
        <f t="shared" si="6638"/>
        <v>6.7699244884466422E-2</v>
      </c>
      <c r="BJ393" s="247">
        <f t="shared" si="6638"/>
        <v>9.6315183201626436E-2</v>
      </c>
      <c r="BK393" s="247">
        <f t="shared" si="6638"/>
        <v>6.3696460289845908E-2</v>
      </c>
      <c r="BL393" s="247">
        <f t="shared" ref="BL393:BM393" si="6639">+BL392/BL372</f>
        <v>8.6725616482660889E-2</v>
      </c>
      <c r="BM393" s="247">
        <f t="shared" si="6639"/>
        <v>6.0405597559249714E-2</v>
      </c>
      <c r="BN393" s="247">
        <f t="shared" ref="BN393:BP393" si="6640">+BN392/BN372</f>
        <v>8.2246029310492533E-2</v>
      </c>
      <c r="BO393" s="247">
        <f t="shared" si="6640"/>
        <v>7.8429518412387184E-2</v>
      </c>
      <c r="BP393" s="247">
        <f t="shared" si="6640"/>
        <v>8.3954322241767326E-2</v>
      </c>
      <c r="BQ393" s="247">
        <f t="shared" ref="BQ393:BR393" si="6641">+BQ392/BQ372</f>
        <v>7.2382536864649835E-2</v>
      </c>
      <c r="BR393" s="247">
        <f t="shared" si="6641"/>
        <v>9.5397120819307457E-2</v>
      </c>
      <c r="BS393" s="247">
        <f t="shared" ref="BS393:BT393" si="6642">+BS392/BS372</f>
        <v>6.799411682636998E-2</v>
      </c>
      <c r="BT393" s="247">
        <f t="shared" si="6642"/>
        <v>0.10165835360072549</v>
      </c>
    </row>
    <row r="394" spans="1:81">
      <c r="A394" s="249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256"/>
      <c r="T394" s="256"/>
      <c r="U394" s="256"/>
      <c r="V394" s="256"/>
      <c r="W394" s="256"/>
      <c r="X394" s="256"/>
      <c r="Y394" s="256"/>
      <c r="Z394" s="256"/>
      <c r="AA394" s="256"/>
      <c r="AB394" s="256"/>
      <c r="AC394" s="256"/>
      <c r="AD394" s="256"/>
      <c r="AE394" s="256"/>
      <c r="AF394" s="256"/>
      <c r="AG394" s="256"/>
      <c r="AH394" s="256"/>
      <c r="AI394" s="256"/>
      <c r="AJ394" s="256"/>
      <c r="AK394" s="256"/>
      <c r="AL394" s="256"/>
      <c r="AM394" s="256"/>
      <c r="AN394" s="256"/>
      <c r="AO394" s="256"/>
      <c r="AP394" s="256"/>
      <c r="AQ394" s="256"/>
      <c r="AR394" s="256"/>
      <c r="AS394" s="256"/>
      <c r="AT394" s="256"/>
      <c r="AU394" s="256"/>
      <c r="AV394" s="256"/>
      <c r="AW394" s="256"/>
      <c r="AX394" s="256"/>
      <c r="AY394" s="256"/>
      <c r="AZ394" s="256"/>
      <c r="BA394" s="256"/>
      <c r="BB394" s="256"/>
      <c r="BC394" s="256"/>
      <c r="BD394" s="256"/>
      <c r="BE394" s="256"/>
      <c r="BF394" s="256"/>
      <c r="BG394" s="256"/>
      <c r="BH394" s="256"/>
      <c r="BI394" s="256"/>
      <c r="BJ394" s="256"/>
      <c r="BK394" s="256"/>
      <c r="BL394" s="256"/>
      <c r="BM394" s="256"/>
      <c r="BN394" s="256"/>
      <c r="BP394" s="256"/>
      <c r="BQ394" s="256"/>
      <c r="BR394" s="256"/>
      <c r="BS394" s="256"/>
      <c r="BT394" s="256"/>
    </row>
    <row r="395" spans="1:81">
      <c r="A395" s="257" t="s">
        <v>1</v>
      </c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AS395" s="255"/>
      <c r="AT395" s="255"/>
      <c r="AU395" s="34"/>
      <c r="AV395" s="257" t="s">
        <v>1</v>
      </c>
      <c r="AW395" s="255"/>
      <c r="AX395" s="255"/>
      <c r="AY395" s="255"/>
      <c r="AZ395" s="255"/>
      <c r="BA395" s="255"/>
      <c r="BB395" s="255"/>
      <c r="BC395" s="255"/>
      <c r="BI395" s="258"/>
      <c r="BJ395" s="258"/>
      <c r="BK395" s="258"/>
      <c r="BL395" s="258"/>
      <c r="BM395" s="258"/>
      <c r="BN395" s="258"/>
      <c r="BP395" s="258"/>
      <c r="BQ395" s="258"/>
      <c r="BR395" s="258"/>
      <c r="BS395" s="258"/>
      <c r="BT395" s="258"/>
    </row>
    <row r="396" spans="1:81">
      <c r="A396" s="249" t="s">
        <v>50</v>
      </c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AU396" s="34"/>
      <c r="AV396" s="249" t="s">
        <v>50</v>
      </c>
      <c r="BI396" s="24"/>
      <c r="BJ396" s="24"/>
      <c r="BK396" s="24"/>
      <c r="BL396" s="24"/>
      <c r="BM396" s="24"/>
      <c r="BN396" s="24"/>
      <c r="BP396" s="24"/>
      <c r="BQ396" s="24"/>
      <c r="BR396" s="24"/>
      <c r="BS396" s="24"/>
      <c r="BT396" s="24"/>
    </row>
    <row r="397" spans="1:81">
      <c r="A397" s="259"/>
      <c r="S397" s="27"/>
      <c r="AO397" s="184"/>
      <c r="AU397" s="34"/>
      <c r="AX397" s="184"/>
      <c r="BB397" s="184"/>
      <c r="BD397" s="24"/>
      <c r="BE397" s="24"/>
      <c r="BF397" s="184"/>
      <c r="BG397" s="24"/>
      <c r="BH397" s="24"/>
      <c r="BI397" s="24"/>
      <c r="BJ397" s="184"/>
      <c r="BK397" s="24"/>
      <c r="BL397" s="24"/>
      <c r="BM397" s="24"/>
      <c r="BN397" s="184"/>
      <c r="BP397" s="24"/>
      <c r="BQ397" s="24"/>
      <c r="BR397" s="24"/>
      <c r="BS397" s="24"/>
      <c r="BT397" s="24"/>
      <c r="BU397" s="184"/>
      <c r="BW397" s="184"/>
      <c r="BX397" s="184"/>
      <c r="BY397" s="184"/>
      <c r="CA397" s="184"/>
      <c r="CB397" s="184"/>
      <c r="CC397" s="184"/>
    </row>
    <row r="398" spans="1:81">
      <c r="A398" s="260" t="s">
        <v>45</v>
      </c>
      <c r="B398" s="261"/>
      <c r="C398" s="262" t="s">
        <v>178</v>
      </c>
      <c r="D398" s="262" t="s">
        <v>179</v>
      </c>
      <c r="E398" s="262" t="s">
        <v>180</v>
      </c>
      <c r="F398" s="262" t="s">
        <v>181</v>
      </c>
      <c r="G398" s="262" t="s">
        <v>182</v>
      </c>
      <c r="H398" s="262" t="s">
        <v>183</v>
      </c>
      <c r="I398" s="262" t="s">
        <v>184</v>
      </c>
      <c r="J398" s="262" t="s">
        <v>185</v>
      </c>
      <c r="K398" s="262" t="s">
        <v>186</v>
      </c>
      <c r="L398" s="262" t="s">
        <v>187</v>
      </c>
      <c r="M398" s="262" t="s">
        <v>188</v>
      </c>
      <c r="N398" s="262" t="s">
        <v>189</v>
      </c>
      <c r="O398" s="262" t="s">
        <v>190</v>
      </c>
      <c r="P398" s="262" t="s">
        <v>191</v>
      </c>
      <c r="Q398" s="262" t="s">
        <v>192</v>
      </c>
      <c r="R398" s="262" t="s">
        <v>193</v>
      </c>
      <c r="S398" s="262" t="s">
        <v>194</v>
      </c>
      <c r="T398" s="262" t="s">
        <v>195</v>
      </c>
      <c r="U398" s="262" t="s">
        <v>196</v>
      </c>
      <c r="V398" s="262" t="s">
        <v>197</v>
      </c>
      <c r="W398" s="262" t="s">
        <v>198</v>
      </c>
      <c r="X398" s="262" t="s">
        <v>199</v>
      </c>
      <c r="Y398" s="262" t="s">
        <v>200</v>
      </c>
      <c r="Z398" s="262" t="s">
        <v>201</v>
      </c>
      <c r="AA398" s="262" t="s">
        <v>202</v>
      </c>
      <c r="AB398" s="262" t="s">
        <v>203</v>
      </c>
      <c r="AC398" s="262" t="s">
        <v>204</v>
      </c>
      <c r="AD398" s="262" t="s">
        <v>205</v>
      </c>
      <c r="AE398" s="262" t="s">
        <v>206</v>
      </c>
      <c r="AF398" s="262" t="s">
        <v>207</v>
      </c>
      <c r="AG398" s="262" t="s">
        <v>208</v>
      </c>
      <c r="AH398" s="262" t="s">
        <v>209</v>
      </c>
      <c r="AI398" s="262" t="s">
        <v>210</v>
      </c>
      <c r="AJ398" s="262" t="s">
        <v>211</v>
      </c>
      <c r="AK398" s="262" t="s">
        <v>212</v>
      </c>
      <c r="AL398" s="262" t="s">
        <v>213</v>
      </c>
      <c r="AM398" s="262" t="s">
        <v>214</v>
      </c>
      <c r="AN398" s="262" t="s">
        <v>44</v>
      </c>
      <c r="AO398" s="262" t="s">
        <v>215</v>
      </c>
      <c r="AP398" s="262" t="s">
        <v>219</v>
      </c>
      <c r="AQ398" s="262" t="s">
        <v>225</v>
      </c>
      <c r="AR398" s="262" t="s">
        <v>228</v>
      </c>
      <c r="AS398" s="262" t="s">
        <v>232</v>
      </c>
      <c r="AT398" s="262" t="s">
        <v>245</v>
      </c>
      <c r="AU398" s="44"/>
      <c r="AV398" s="262" t="str">
        <f>+'Country (Q)'!AV175</f>
        <v>1Q20</v>
      </c>
      <c r="AW398" s="262" t="str">
        <f>+'Country (Q)'!AW175</f>
        <v>2Q20</v>
      </c>
      <c r="AX398" s="262" t="str">
        <f>+'Country (Q)'!AX175</f>
        <v>3Q20</v>
      </c>
      <c r="AY398" s="262" t="str">
        <f>+'Country (Q)'!AY175</f>
        <v>4Q20</v>
      </c>
      <c r="AZ398" s="262" t="str">
        <f>+'Country (Q)'!AZ175</f>
        <v>1Q21</v>
      </c>
      <c r="BA398" s="262" t="str">
        <f>+'Country (Q)'!BA175</f>
        <v>2Q21</v>
      </c>
      <c r="BB398" s="262" t="str">
        <f>+'Country (Q)'!BB175</f>
        <v>3Q21</v>
      </c>
      <c r="BC398" s="262" t="str">
        <f>+'Country (Q)'!BC175</f>
        <v>4Q21</v>
      </c>
      <c r="BD398" s="262" t="str">
        <f>+'Country (Q)'!BD175</f>
        <v>1Q22</v>
      </c>
      <c r="BE398" s="262" t="str">
        <f>+'Country (Q)'!BE175</f>
        <v>2Q22</v>
      </c>
      <c r="BF398" s="262" t="str">
        <f>+'Country (Q)'!BF175</f>
        <v>3Q22</v>
      </c>
      <c r="BG398" s="262" t="str">
        <f>+'Country (Q)'!BG175</f>
        <v>4Q22</v>
      </c>
      <c r="BH398" s="262" t="str">
        <f>+'Country (Q)'!BH175</f>
        <v>1Q23</v>
      </c>
      <c r="BI398" s="262" t="str">
        <f>+'Country (Q)'!BI175</f>
        <v>2Q23</v>
      </c>
      <c r="BJ398" s="262" t="str">
        <f>+'Country (Q)'!BJ175</f>
        <v>3Q23</v>
      </c>
      <c r="BK398" s="262" t="str">
        <f>+'Country (Q)'!BK175</f>
        <v>4Q23</v>
      </c>
      <c r="BL398" s="262" t="str">
        <f>+'Country (Q)'!BL175</f>
        <v>1Q24</v>
      </c>
      <c r="BM398" s="262" t="str">
        <f>+'Country (Q)'!BM175</f>
        <v>2Q24</v>
      </c>
      <c r="BN398" s="262" t="str">
        <f>+'Country (Q)'!BN175</f>
        <v>3Q24</v>
      </c>
      <c r="BO398" s="262" t="str">
        <f>+'Country (Q)'!BO175</f>
        <v>4Q24</v>
      </c>
      <c r="BP398" s="262" t="str">
        <f>+'Country (Q)'!BP175</f>
        <v>1Q25</v>
      </c>
      <c r="BQ398" s="262" t="str">
        <f>+'Country (Q)'!BQ175</f>
        <v>2Q25</v>
      </c>
      <c r="BR398" s="262" t="str">
        <f>+'Country (Q)'!BR175</f>
        <v>3Q25</v>
      </c>
      <c r="BS398" s="262" t="str">
        <f>+'Country (Q)'!BS175</f>
        <v>4Q25</v>
      </c>
      <c r="BT398" s="262" t="str">
        <f>+'Country (Q)'!BT175</f>
        <v>1Q26</v>
      </c>
    </row>
    <row r="399" spans="1:81">
      <c r="A399" s="249" t="s">
        <v>48</v>
      </c>
      <c r="B399" s="249"/>
      <c r="C399" s="255"/>
      <c r="D399" s="255"/>
      <c r="E399" s="255"/>
      <c r="F399" s="255"/>
      <c r="G399" s="255"/>
      <c r="H399" s="255"/>
      <c r="I399" s="255"/>
      <c r="J399" s="255"/>
      <c r="K399" s="255"/>
      <c r="L399" s="255"/>
      <c r="M399" s="255"/>
      <c r="N399" s="255"/>
      <c r="O399" s="255"/>
      <c r="P399" s="255"/>
      <c r="Q399" s="255"/>
      <c r="R399" s="255"/>
      <c r="S399" s="34">
        <f>+'Country (Q)'!S176</f>
        <v>17188.84199999999</v>
      </c>
      <c r="T399" s="34">
        <f>+'Country (Q)'!T176</f>
        <v>10333.798285163964</v>
      </c>
      <c r="U399" s="34">
        <f>+'Country (Q)'!U176</f>
        <v>13467.985714836013</v>
      </c>
      <c r="V399" s="34">
        <f>+'Country (Q)'!V176</f>
        <v>10213.196000000013</v>
      </c>
      <c r="W399" s="34">
        <f>+'Country (Q)'!W176</f>
        <v>18385.607</v>
      </c>
      <c r="X399" s="34">
        <f>+'Country (Q)'!X176</f>
        <v>9059.4279999999926</v>
      </c>
      <c r="Y399" s="34">
        <f>+'Country (Q)'!Y176</f>
        <v>12833.420000000007</v>
      </c>
      <c r="Z399" s="34">
        <f>+'Country (Q)'!Z176</f>
        <v>7835.5409999999929</v>
      </c>
      <c r="AA399" s="34">
        <f>+'Country (Q)'!AA176</f>
        <v>17299.034999999996</v>
      </c>
      <c r="AB399" s="34">
        <f>+'Country (Q)'!AB176</f>
        <v>8686.7119999999995</v>
      </c>
      <c r="AC399" s="34">
        <f>+'Country (Q)'!AC176</f>
        <v>12761.265000000023</v>
      </c>
      <c r="AD399" s="34">
        <f>+'Country (Q)'!AD176</f>
        <v>7539.9900000000143</v>
      </c>
      <c r="AE399" s="34">
        <f>+'Country (Q)'!AE176</f>
        <v>17234.482000000004</v>
      </c>
      <c r="AF399" s="34">
        <f>+'Country (Q)'!AF176</f>
        <v>9255.9539999999961</v>
      </c>
      <c r="AG399" s="34">
        <f>+'Country (Q)'!AG176</f>
        <v>11001.035999999998</v>
      </c>
      <c r="AH399" s="34">
        <f>+'Country (Q)'!AH176</f>
        <v>6144.3590000000077</v>
      </c>
      <c r="AI399" s="34">
        <f>+'Country (Q)'!AI176</f>
        <v>16296.947000000002</v>
      </c>
      <c r="AJ399" s="34">
        <f>+'Country (Q)'!AJ176</f>
        <v>8305.6939999999995</v>
      </c>
      <c r="AK399" s="34">
        <f>+'Country (Q)'!AK176</f>
        <v>10645.877999999993</v>
      </c>
      <c r="AL399" s="34">
        <f>+'Country (Q)'!AL176</f>
        <v>6321.5600000000186</v>
      </c>
      <c r="AM399" s="34">
        <f>+'Country (Q)'!AM176</f>
        <v>14830.008</v>
      </c>
      <c r="AN399" s="34">
        <f>+'Country (Q)'!AN176</f>
        <v>7816.1959999999981</v>
      </c>
      <c r="AO399" s="34">
        <f>+'Country (Q)'!AO176</f>
        <v>12330.569000000001</v>
      </c>
      <c r="AP399" s="34">
        <f>+'Country (Q)'!AP176</f>
        <v>8617.8320000000022</v>
      </c>
      <c r="AQ399" s="34">
        <f>+'Country (Q)'!AQ176</f>
        <v>13725.561000000002</v>
      </c>
      <c r="AR399" s="34">
        <f>+'Country (Q)'!AR176</f>
        <v>8647.0849999999991</v>
      </c>
      <c r="AS399" s="34">
        <f>+'Country (Q)'!AS176</f>
        <v>16428.075999999997</v>
      </c>
      <c r="AT399" s="34">
        <f>+'Country (Q)'!AT176</f>
        <v>16381.130999999999</v>
      </c>
      <c r="AU399" s="44"/>
      <c r="AV399" s="34">
        <f>+'Country (Q)'!AV176</f>
        <v>13250.443000000001</v>
      </c>
      <c r="AW399" s="34">
        <f>+'Country (Q)'!AW176</f>
        <v>3538.8150000000001</v>
      </c>
      <c r="AX399" s="34">
        <f>+'Country (Q)'!AX176</f>
        <v>9194.7040000000015</v>
      </c>
      <c r="AY399" s="34">
        <f>+'Country (Q)'!AY176</f>
        <v>10490.868999999999</v>
      </c>
      <c r="AZ399" s="34">
        <f>+'Country (Q)'!AZ176</f>
        <v>14366.550999999998</v>
      </c>
      <c r="BA399" s="34">
        <f>+'Country (Q)'!BA176</f>
        <v>10789.422999999999</v>
      </c>
      <c r="BB399" s="34">
        <f>+'Country (Q)'!BB176</f>
        <v>16263.541999999999</v>
      </c>
      <c r="BC399" s="34">
        <f>+'Country (Q)'!BC176</f>
        <v>21331.165000000001</v>
      </c>
      <c r="BD399" s="34">
        <f>+'Country (Q)'!BD176</f>
        <v>21003.751000000004</v>
      </c>
      <c r="BE399" s="34">
        <f>+'Country (Q)'!BE176</f>
        <v>21076.199999999997</v>
      </c>
      <c r="BF399" s="34">
        <f>+'Country (Q)'!BF176</f>
        <v>20784.816999999999</v>
      </c>
      <c r="BG399" s="34">
        <f>+'Country (Q)'!BG176</f>
        <v>15684.728999999999</v>
      </c>
      <c r="BH399" s="34">
        <f>+'Country (Q)'!BH176</f>
        <v>23678.364000000001</v>
      </c>
      <c r="BI399" s="34">
        <f>+'Country (Q)'!BI176</f>
        <v>15268.904999999999</v>
      </c>
      <c r="BJ399" s="34">
        <f>+'Country (Q)'!BJ176</f>
        <v>18151.060000000001</v>
      </c>
      <c r="BK399" s="34">
        <f>+'Country (Q)'!BK176</f>
        <v>13697.920999999998</v>
      </c>
      <c r="BL399" s="34">
        <f>+'Country (Q)'!BL176</f>
        <v>22029.132000000001</v>
      </c>
      <c r="BM399" s="34">
        <f>+'Country (Q)'!BM176</f>
        <v>17160.023999999998</v>
      </c>
      <c r="BN399" s="34">
        <f>+'Country (Q)'!BN176</f>
        <v>18329.296000000002</v>
      </c>
      <c r="BO399" s="34">
        <f>+'Country (Q)'!BO176</f>
        <v>16101.391</v>
      </c>
      <c r="BP399" s="34">
        <f>+'Country (Q)'!BP176</f>
        <v>25126.402999999998</v>
      </c>
      <c r="BQ399" s="34">
        <f>+'Country (Q)'!BQ176</f>
        <v>17016.591</v>
      </c>
      <c r="BR399" s="34">
        <f>+'Country (Q)'!BR176</f>
        <v>19027.987999999998</v>
      </c>
      <c r="BS399" s="34">
        <f>+'Country (Q)'!BS176</f>
        <v>16157.094000000001</v>
      </c>
      <c r="BT399" s="34">
        <f>+'Country (Q)'!BT176</f>
        <v>24570.939000000002</v>
      </c>
    </row>
    <row r="400" spans="1:81">
      <c r="A400" s="253" t="s">
        <v>58</v>
      </c>
      <c r="B400" s="33"/>
      <c r="C400" s="34"/>
      <c r="D400" s="34"/>
      <c r="E400" s="34"/>
      <c r="F400" s="34"/>
      <c r="G400" s="254"/>
      <c r="H400" s="254"/>
      <c r="I400" s="254"/>
      <c r="J400" s="254"/>
      <c r="K400" s="254"/>
      <c r="L400" s="254"/>
      <c r="M400" s="254"/>
      <c r="N400" s="254"/>
      <c r="O400" s="254"/>
      <c r="P400" s="254"/>
      <c r="Q400" s="254"/>
      <c r="R400" s="254"/>
      <c r="S400" s="254"/>
      <c r="T400" s="254"/>
      <c r="U400" s="254"/>
      <c r="V400" s="254"/>
      <c r="W400" s="254">
        <f t="shared" ref="W400" si="6643">+W399/S399-1</f>
        <v>6.9624527353268517E-2</v>
      </c>
      <c r="X400" s="254">
        <f t="shared" ref="X400" si="6644">+X399/T399-1</f>
        <v>-0.12332060777628695</v>
      </c>
      <c r="Y400" s="254">
        <f t="shared" ref="Y400" si="6645">+Y399/U399-1</f>
        <v>-4.7116601418501936E-2</v>
      </c>
      <c r="Z400" s="254">
        <f t="shared" ref="Z400" si="6646">+Z399/V399-1</f>
        <v>-0.23280224916862624</v>
      </c>
      <c r="AA400" s="254">
        <f t="shared" ref="AA400" si="6647">+AA399/W399-1</f>
        <v>-5.9099055037998172E-2</v>
      </c>
      <c r="AB400" s="254">
        <f t="shared" ref="AB400" si="6648">+AB399/X399-1</f>
        <v>-4.1141228783979855E-2</v>
      </c>
      <c r="AC400" s="254">
        <f t="shared" ref="AC400" si="6649">+AC399/Y399-1</f>
        <v>-5.6224295628121146E-3</v>
      </c>
      <c r="AD400" s="254">
        <f t="shared" ref="AD400" si="6650">+AD399/Z399-1</f>
        <v>-3.7719284475695947E-2</v>
      </c>
      <c r="AE400" s="254">
        <f t="shared" ref="AE400" si="6651">+AE399/AA399-1</f>
        <v>-3.7315954329240064E-3</v>
      </c>
      <c r="AF400" s="254">
        <f t="shared" ref="AF400" si="6652">+AF399/AB399-1</f>
        <v>6.5530202912217783E-2</v>
      </c>
      <c r="AG400" s="254">
        <f t="shared" ref="AG400" si="6653">+AG399/AC399-1</f>
        <v>-0.13793530657031428</v>
      </c>
      <c r="AH400" s="254">
        <f t="shared" ref="AH400" si="6654">+AH399/AD399-1</f>
        <v>-0.1850971950891187</v>
      </c>
      <c r="AI400" s="254">
        <f t="shared" ref="AI400" si="6655">+AI399/AE399-1</f>
        <v>-5.4398791910311051E-2</v>
      </c>
      <c r="AJ400" s="254">
        <f t="shared" ref="AJ400" si="6656">+AJ399/AF399-1</f>
        <v>-0.10266472802263249</v>
      </c>
      <c r="AK400" s="254">
        <f t="shared" ref="AK400" si="6657">+AK399/AG399-1</f>
        <v>-3.2284050338532211E-2</v>
      </c>
      <c r="AL400" s="254">
        <f t="shared" ref="AL400" si="6658">+AL399/AH399-1</f>
        <v>2.883962346601332E-2</v>
      </c>
      <c r="AM400" s="254">
        <f t="shared" ref="AM400" si="6659">+AM399/AI399-1</f>
        <v>-9.0013117180782531E-2</v>
      </c>
      <c r="AN400" s="254">
        <f t="shared" ref="AN400" si="6660">+AN399/AJ399-1</f>
        <v>-5.8935231661556675E-2</v>
      </c>
      <c r="AO400" s="254">
        <f t="shared" ref="AO400" si="6661">+AO399/AK399-1</f>
        <v>0.15824819709562798</v>
      </c>
      <c r="AP400" s="254">
        <f t="shared" ref="AP400" si="6662">+AP399/AL399-1</f>
        <v>0.36324451559424831</v>
      </c>
      <c r="AQ400" s="254">
        <f t="shared" ref="AQ400" si="6663">+AQ399/AM399-1</f>
        <v>-7.4473796642591017E-2</v>
      </c>
      <c r="AR400" s="254">
        <f t="shared" ref="AR400" si="6664">+AR399/AN399-1</f>
        <v>0.10630350108927678</v>
      </c>
      <c r="AS400" s="254">
        <f t="shared" ref="AS400" si="6665">+AS399/AO399-1</f>
        <v>0.3323047784737263</v>
      </c>
      <c r="AT400" s="254">
        <f t="shared" ref="AT400" si="6666">+AT399/AP399-1</f>
        <v>0.90084130208154378</v>
      </c>
      <c r="AU400" s="44"/>
      <c r="AV400" s="34"/>
      <c r="AW400" s="34"/>
      <c r="AX400" s="34"/>
      <c r="AY400" s="34"/>
      <c r="AZ400" s="254">
        <f t="shared" ref="AZ400" si="6667">+AZ399/AV399-1</f>
        <v>8.4231749836590097E-2</v>
      </c>
      <c r="BA400" s="254">
        <f t="shared" ref="BA400" si="6668">+BA399/AW399-1</f>
        <v>2.0488802042491621</v>
      </c>
      <c r="BB400" s="254">
        <f t="shared" ref="BB400" si="6669">+BB399/AX399-1</f>
        <v>0.76879451475545024</v>
      </c>
      <c r="BC400" s="254">
        <f t="shared" ref="BC400" si="6670">+BC399/AY399-1</f>
        <v>1.0333077269385407</v>
      </c>
      <c r="BD400" s="254">
        <f t="shared" ref="BD400" si="6671">+BD399/AZ399-1</f>
        <v>0.46198979838654441</v>
      </c>
      <c r="BE400" s="254">
        <f t="shared" ref="BE400" si="6672">+BE399/BA399-1</f>
        <v>0.95341307871607217</v>
      </c>
      <c r="BF400" s="254">
        <f t="shared" ref="BF400" si="6673">+BF399/BB399-1</f>
        <v>0.27800063479406889</v>
      </c>
      <c r="BG400" s="254">
        <f t="shared" ref="BG400" si="6674">+BG399/BC399-1</f>
        <v>-0.26470359213854477</v>
      </c>
      <c r="BH400" s="254">
        <f t="shared" ref="BH400" si="6675">+BH399/BD399-1</f>
        <v>0.12733977849956402</v>
      </c>
      <c r="BI400" s="254">
        <f t="shared" ref="BI400" si="6676">+BI399/BE399-1</f>
        <v>-0.27553804765564949</v>
      </c>
      <c r="BJ400" s="254">
        <f t="shared" ref="BJ400" si="6677">+BJ399/BF399-1</f>
        <v>-0.1267154288632899</v>
      </c>
      <c r="BK400" s="254">
        <f t="shared" ref="BK400:BT400" si="6678">+BK399/BG399-1</f>
        <v>-0.12667149046693771</v>
      </c>
      <c r="BL400" s="254">
        <f t="shared" si="6678"/>
        <v>-6.9651433688577513E-2</v>
      </c>
      <c r="BM400" s="254">
        <f t="shared" si="6678"/>
        <v>0.12385426459854187</v>
      </c>
      <c r="BN400" s="254">
        <f t="shared" si="6678"/>
        <v>9.8195918034540419E-3</v>
      </c>
      <c r="BO400" s="254">
        <f t="shared" si="6678"/>
        <v>0.17546239316170698</v>
      </c>
      <c r="BP400" s="254">
        <f t="shared" si="6678"/>
        <v>0.1405988669912186</v>
      </c>
      <c r="BQ400" s="254">
        <f t="shared" si="6678"/>
        <v>-8.3585547432799556E-3</v>
      </c>
      <c r="BR400" s="254">
        <f t="shared" si="6678"/>
        <v>3.8118867194899098E-2</v>
      </c>
      <c r="BS400" s="254">
        <f t="shared" si="6678"/>
        <v>3.4595147711151686E-3</v>
      </c>
      <c r="BT400" s="254">
        <f t="shared" si="6678"/>
        <v>-2.2106785440000998E-2</v>
      </c>
    </row>
    <row r="401" spans="1:72">
      <c r="A401" s="249" t="s">
        <v>49</v>
      </c>
      <c r="B401" s="249"/>
      <c r="C401" s="255"/>
      <c r="D401" s="255"/>
      <c r="E401" s="255"/>
      <c r="F401" s="255"/>
      <c r="G401" s="255"/>
      <c r="H401" s="255"/>
      <c r="I401" s="255"/>
      <c r="J401" s="255"/>
      <c r="K401" s="255"/>
      <c r="L401" s="255"/>
      <c r="M401" s="255"/>
      <c r="N401" s="255"/>
      <c r="O401" s="255"/>
      <c r="P401" s="255"/>
      <c r="Q401" s="255"/>
      <c r="R401" s="255"/>
      <c r="S401" s="34">
        <f>+'Country (Q)'!S177</f>
        <v>-8713.1129999999903</v>
      </c>
      <c r="T401" s="34">
        <f>+'Country (Q)'!T177</f>
        <v>-5382.4581822657501</v>
      </c>
      <c r="U401" s="34">
        <f>+'Country (Q)'!U177</f>
        <v>-7000.8938177342288</v>
      </c>
      <c r="V401" s="34">
        <f>+'Country (Q)'!V177</f>
        <v>-6211.9170000000122</v>
      </c>
      <c r="W401" s="34">
        <f>+'Country (Q)'!W177</f>
        <v>-10054.971999999996</v>
      </c>
      <c r="X401" s="34">
        <f>+'Country (Q)'!X177</f>
        <v>-4731.8069999999925</v>
      </c>
      <c r="Y401" s="34">
        <f>+'Country (Q)'!Y177</f>
        <v>-7155.5690000000086</v>
      </c>
      <c r="Z401" s="34">
        <f>+'Country (Q)'!Z177</f>
        <v>-4284.6059999999889</v>
      </c>
      <c r="AA401" s="34">
        <f>+'Country (Q)'!AA177</f>
        <v>-9685.9299999999967</v>
      </c>
      <c r="AB401" s="34">
        <f>+'Country (Q)'!AB177</f>
        <v>-4750.6400000000021</v>
      </c>
      <c r="AC401" s="34">
        <f>+'Country (Q)'!AC177</f>
        <v>-6851.1270000000177</v>
      </c>
      <c r="AD401" s="34">
        <f>+'Country (Q)'!AD177</f>
        <v>-4173.9310000000141</v>
      </c>
      <c r="AE401" s="34">
        <f>+'Country (Q)'!AE177</f>
        <v>-8918.224000000002</v>
      </c>
      <c r="AF401" s="34">
        <f>+'Country (Q)'!AF177</f>
        <v>-4997.9949999999935</v>
      </c>
      <c r="AG401" s="34">
        <f>+'Country (Q)'!AG177</f>
        <v>-5690.6869999999963</v>
      </c>
      <c r="AH401" s="34">
        <f>+'Country (Q)'!AH177</f>
        <v>-3071.781000000005</v>
      </c>
      <c r="AI401" s="34">
        <f>+'Country (Q)'!AI177</f>
        <v>-7988.0480000000016</v>
      </c>
      <c r="AJ401" s="34">
        <f>+'Country (Q)'!AJ177</f>
        <v>-4291.7259999999978</v>
      </c>
      <c r="AK401" s="34">
        <f>+'Country (Q)'!AK177</f>
        <v>-5406.5529999999944</v>
      </c>
      <c r="AL401" s="34">
        <f>+'Country (Q)'!AL177</f>
        <v>-3467.0090000000187</v>
      </c>
      <c r="AM401" s="34">
        <f>+'Country (Q)'!AM177</f>
        <v>-7728.6559999999999</v>
      </c>
      <c r="AN401" s="34">
        <f>+'Country (Q)'!AN177</f>
        <v>-4199.4309999999996</v>
      </c>
      <c r="AO401" s="34">
        <f>+'Country (Q)'!AO177</f>
        <v>-6793.9789999999994</v>
      </c>
      <c r="AP401" s="34">
        <f>+'Country (Q)'!AP177</f>
        <v>-5343.4940000000024</v>
      </c>
      <c r="AQ401" s="34">
        <f>+'Country (Q)'!AQ177</f>
        <v>-7714.732</v>
      </c>
      <c r="AR401" s="34">
        <f>+'Country (Q)'!AR177</f>
        <v>-4468.5180000000009</v>
      </c>
      <c r="AS401" s="34">
        <f>+'Country (Q)'!AS177</f>
        <v>-8853.7870000000003</v>
      </c>
      <c r="AT401" s="34">
        <f>+'Country (Q)'!AT177</f>
        <v>-9162.3019999999997</v>
      </c>
      <c r="AU401" s="44"/>
      <c r="AV401" s="34">
        <f>+'Country (Q)'!AV177</f>
        <v>-7465.5829999999996</v>
      </c>
      <c r="AW401" s="34">
        <f>+'Country (Q)'!AW177</f>
        <v>-2117.2539999999999</v>
      </c>
      <c r="AX401" s="34">
        <f>+'Country (Q)'!AX177</f>
        <v>-5323.4579999999996</v>
      </c>
      <c r="AY401" s="34">
        <f>+'Country (Q)'!AY177</f>
        <v>-6327.9740000000011</v>
      </c>
      <c r="AZ401" s="34">
        <f>+'Country (Q)'!AZ177</f>
        <v>-7927.773000000001</v>
      </c>
      <c r="BA401" s="34">
        <f>+'Country (Q)'!BA177</f>
        <v>-6234.585</v>
      </c>
      <c r="BB401" s="34">
        <f>+'Country (Q)'!BB177</f>
        <v>-9954.8220000000001</v>
      </c>
      <c r="BC401" s="34">
        <f>+'Country (Q)'!BC177</f>
        <v>-13657.748999999998</v>
      </c>
      <c r="BD401" s="34">
        <f>+'Country (Q)'!BD177</f>
        <v>-12671.74</v>
      </c>
      <c r="BE401" s="34">
        <f>+'Country (Q)'!BE177</f>
        <v>-12452.486000000001</v>
      </c>
      <c r="BF401" s="34">
        <f>+'Country (Q)'!BF177</f>
        <v>-13110.564999999999</v>
      </c>
      <c r="BG401" s="34">
        <f>+'Country (Q)'!BG177</f>
        <v>-10167.829</v>
      </c>
      <c r="BH401" s="34">
        <f>+'Country (Q)'!BH177</f>
        <v>-13611.457</v>
      </c>
      <c r="BI401" s="34">
        <f>+'Country (Q)'!BI177</f>
        <v>-8873.6540000000005</v>
      </c>
      <c r="BJ401" s="34">
        <f>+'Country (Q)'!BJ177</f>
        <v>-9383.42</v>
      </c>
      <c r="BK401" s="34">
        <f>+'Country (Q)'!BK177</f>
        <v>-8715.393</v>
      </c>
      <c r="BL401" s="34">
        <f>+'Country (Q)'!BL177</f>
        <v>-12453.710999999999</v>
      </c>
      <c r="BM401" s="34">
        <f>+'Country (Q)'!BM177</f>
        <v>-10330.249</v>
      </c>
      <c r="BN401" s="34">
        <f>+'Country (Q)'!BN177</f>
        <v>-10923.162</v>
      </c>
      <c r="BO401" s="34">
        <f>+'Country (Q)'!BO177</f>
        <v>-9016.2139999999999</v>
      </c>
      <c r="BP401" s="34">
        <f>+'Country (Q)'!BP177</f>
        <v>-15211.832</v>
      </c>
      <c r="BQ401" s="34">
        <f>+'Country (Q)'!BQ177</f>
        <v>-9545.9079999999994</v>
      </c>
      <c r="BR401" s="34">
        <f>+'Country (Q)'!BR177</f>
        <v>-10916.751</v>
      </c>
      <c r="BS401" s="34">
        <f>+'Country (Q)'!BS177</f>
        <v>-8620.112000000001</v>
      </c>
      <c r="BT401" s="34">
        <f>+'Country (Q)'!BT177</f>
        <v>-13637.931</v>
      </c>
    </row>
    <row r="402" spans="1:72">
      <c r="A402" s="253" t="s">
        <v>58</v>
      </c>
      <c r="B402" s="33"/>
      <c r="C402" s="34"/>
      <c r="D402" s="34"/>
      <c r="E402" s="34"/>
      <c r="F402" s="34"/>
      <c r="G402" s="254"/>
      <c r="H402" s="254"/>
      <c r="I402" s="254"/>
      <c r="J402" s="254"/>
      <c r="K402" s="254"/>
      <c r="L402" s="254"/>
      <c r="M402" s="254"/>
      <c r="N402" s="254"/>
      <c r="O402" s="254"/>
      <c r="P402" s="254"/>
      <c r="Q402" s="254"/>
      <c r="R402" s="254"/>
      <c r="S402" s="254"/>
      <c r="T402" s="254"/>
      <c r="U402" s="254"/>
      <c r="V402" s="254"/>
      <c r="W402" s="254">
        <f t="shared" ref="W402" si="6679">+W401/S401-1</f>
        <v>0.15400454464437763</v>
      </c>
      <c r="X402" s="254">
        <f t="shared" ref="X402" si="6680">+X401/T401-1</f>
        <v>-0.12088364836898102</v>
      </c>
      <c r="Y402" s="254">
        <f t="shared" ref="Y402" si="6681">+Y401/U401-1</f>
        <v>2.2093633512047628E-2</v>
      </c>
      <c r="Z402" s="254">
        <f t="shared" ref="Z402" si="6682">+Z401/V401-1</f>
        <v>-0.31026026265322271</v>
      </c>
      <c r="AA402" s="254">
        <f t="shared" ref="AA402" si="6683">+AA401/W401-1</f>
        <v>-3.670243935040296E-2</v>
      </c>
      <c r="AB402" s="254">
        <f t="shared" ref="AB402" si="6684">+AB401/X401-1</f>
        <v>3.9800862545766869E-3</v>
      </c>
      <c r="AC402" s="254">
        <f t="shared" ref="AC402" si="6685">+AC401/Y401-1</f>
        <v>-4.2546162296805523E-2</v>
      </c>
      <c r="AD402" s="254">
        <f t="shared" ref="AD402" si="6686">+AD401/Z401-1</f>
        <v>-2.5830846523571815E-2</v>
      </c>
      <c r="AE402" s="254">
        <f t="shared" ref="AE402" si="6687">+AE401/AA401-1</f>
        <v>-7.925991618770678E-2</v>
      </c>
      <c r="AF402" s="254">
        <f t="shared" ref="AF402" si="6688">+AF401/AB401-1</f>
        <v>5.2067721401746203E-2</v>
      </c>
      <c r="AG402" s="254">
        <f t="shared" ref="AG402" si="6689">+AG401/AC401-1</f>
        <v>-0.16937943202629557</v>
      </c>
      <c r="AH402" s="254">
        <f t="shared" ref="AH402" si="6690">+AH401/AD401-1</f>
        <v>-0.26405563484398886</v>
      </c>
      <c r="AI402" s="254">
        <f t="shared" ref="AI402" si="6691">+AI401/AE401-1</f>
        <v>-0.10430058720211555</v>
      </c>
      <c r="AJ402" s="254">
        <f t="shared" ref="AJ402" si="6692">+AJ401/AF401-1</f>
        <v>-0.14131046549666348</v>
      </c>
      <c r="AK402" s="254">
        <f t="shared" ref="AK402" si="6693">+AK401/AG401-1</f>
        <v>-4.9929648212948985E-2</v>
      </c>
      <c r="AL402" s="254">
        <f t="shared" ref="AL402" si="6694">+AL401/AH401-1</f>
        <v>0.12866412026118179</v>
      </c>
      <c r="AM402" s="254">
        <f t="shared" ref="AM402" si="6695">+AM401/AI401-1</f>
        <v>-3.2472513935820291E-2</v>
      </c>
      <c r="AN402" s="254">
        <f t="shared" ref="AN402" si="6696">+AN401/AJ401-1</f>
        <v>-2.1505333751501876E-2</v>
      </c>
      <c r="AO402" s="254">
        <f t="shared" ref="AO402" si="6697">+AO401/AK401-1</f>
        <v>0.25661932843347812</v>
      </c>
      <c r="AP402" s="254">
        <f t="shared" ref="AP402" si="6698">+AP401/AL401-1</f>
        <v>0.54124030252011845</v>
      </c>
      <c r="AQ402" s="254">
        <f t="shared" ref="AQ402" si="6699">+AQ401/AM401-1</f>
        <v>-1.8016069029337389E-3</v>
      </c>
      <c r="AR402" s="254">
        <f t="shared" ref="AR402" si="6700">+AR401/AN401-1</f>
        <v>6.40770142431204E-2</v>
      </c>
      <c r="AS402" s="254">
        <f t="shared" ref="AS402" si="6701">+AS401/AO401-1</f>
        <v>0.30318139046352677</v>
      </c>
      <c r="AT402" s="254">
        <f t="shared" ref="AT402" si="6702">+AT401/AP401-1</f>
        <v>0.71466497389161399</v>
      </c>
      <c r="AU402" s="44"/>
      <c r="AV402" s="34"/>
      <c r="AW402" s="34"/>
      <c r="AX402" s="34"/>
      <c r="AY402" s="34"/>
      <c r="AZ402" s="254">
        <f t="shared" ref="AZ402" si="6703">+AZ401/AV401-1</f>
        <v>6.1909431587593655E-2</v>
      </c>
      <c r="BA402" s="254">
        <f t="shared" ref="BA402" si="6704">+BA401/AW401-1</f>
        <v>1.9446561442321046</v>
      </c>
      <c r="BB402" s="254">
        <f t="shared" ref="BB402" si="6705">+BB401/AX401-1</f>
        <v>0.86999164828575726</v>
      </c>
      <c r="BC402" s="254">
        <f t="shared" ref="BC402" si="6706">+BC401/AY401-1</f>
        <v>1.1583130714506722</v>
      </c>
      <c r="BD402" s="254">
        <f t="shared" ref="BD402" si="6707">+BD401/AZ401-1</f>
        <v>0.59839844052043345</v>
      </c>
      <c r="BE402" s="254">
        <f t="shared" ref="BE402" si="6708">+BE401/BA401-1</f>
        <v>0.99732395981448652</v>
      </c>
      <c r="BF402" s="254">
        <f t="shared" ref="BF402" si="6709">+BF401/BB401-1</f>
        <v>0.31700647183847175</v>
      </c>
      <c r="BG402" s="254">
        <f t="shared" ref="BG402" si="6710">+BG401/BC401-1</f>
        <v>-0.25552673431031703</v>
      </c>
      <c r="BH402" s="254">
        <f t="shared" ref="BH402" si="6711">+BH401/BD401-1</f>
        <v>7.4158481787031549E-2</v>
      </c>
      <c r="BI402" s="254">
        <f t="shared" ref="BI402" si="6712">+BI401/BE401-1</f>
        <v>-0.28739899807958025</v>
      </c>
      <c r="BJ402" s="254">
        <f t="shared" ref="BJ402" si="6713">+BJ401/BF401-1</f>
        <v>-0.28428561240495731</v>
      </c>
      <c r="BK402" s="254">
        <f t="shared" ref="BK402:BT402" si="6714">+BK401/BG401-1</f>
        <v>-0.14284622607244868</v>
      </c>
      <c r="BL402" s="254">
        <f t="shared" si="6714"/>
        <v>-8.5056728313508301E-2</v>
      </c>
      <c r="BM402" s="254">
        <f t="shared" si="6714"/>
        <v>0.16414827533279963</v>
      </c>
      <c r="BN402" s="254">
        <f t="shared" si="6714"/>
        <v>0.16409177037796452</v>
      </c>
      <c r="BO402" s="254">
        <f t="shared" si="6714"/>
        <v>3.4516056820386609E-2</v>
      </c>
      <c r="BP402" s="254">
        <f t="shared" si="6714"/>
        <v>0.22146980928014148</v>
      </c>
      <c r="BQ402" s="254">
        <f t="shared" si="6714"/>
        <v>-7.5926630616551471E-2</v>
      </c>
      <c r="BR402" s="254">
        <f t="shared" si="6714"/>
        <v>-5.8691796386434181E-4</v>
      </c>
      <c r="BS402" s="254">
        <f t="shared" si="6714"/>
        <v>-4.3932187057671768E-2</v>
      </c>
      <c r="BT402" s="254">
        <f t="shared" si="6714"/>
        <v>-0.10346557863641936</v>
      </c>
    </row>
    <row r="403" spans="1:72">
      <c r="A403" s="249" t="s">
        <v>46</v>
      </c>
      <c r="B403" s="249"/>
      <c r="C403" s="255"/>
      <c r="D403" s="255"/>
      <c r="E403" s="255"/>
      <c r="F403" s="255"/>
      <c r="G403" s="255"/>
      <c r="H403" s="255"/>
      <c r="I403" s="255"/>
      <c r="J403" s="255"/>
      <c r="K403" s="255"/>
      <c r="L403" s="255"/>
      <c r="M403" s="255"/>
      <c r="N403" s="255"/>
      <c r="O403" s="255"/>
      <c r="P403" s="255"/>
      <c r="Q403" s="255"/>
      <c r="R403" s="255"/>
      <c r="S403" s="34">
        <f>+'Country (Q)'!S178</f>
        <v>8475.7289999999975</v>
      </c>
      <c r="T403" s="34">
        <f>+'Country (Q)'!T178</f>
        <v>4951.3401028982144</v>
      </c>
      <c r="U403" s="34">
        <f>+'Country (Q)'!U178</f>
        <v>6467.0918971017863</v>
      </c>
      <c r="V403" s="34">
        <f>+'Country (Q)'!V178</f>
        <v>4001.2790000000009</v>
      </c>
      <c r="W403" s="34">
        <f>+'Country (Q)'!W178</f>
        <v>8330.6350000000002</v>
      </c>
      <c r="X403" s="34">
        <f>+'Country (Q)'!X178</f>
        <v>4327.6209999999992</v>
      </c>
      <c r="Y403" s="34">
        <f>+'Country (Q)'!Y178</f>
        <v>5677.8509999999997</v>
      </c>
      <c r="Z403" s="34">
        <f>+'Country (Q)'!Z178</f>
        <v>3550.935000000004</v>
      </c>
      <c r="AA403" s="34">
        <f>+'Country (Q)'!AA178</f>
        <v>7613.1050000000005</v>
      </c>
      <c r="AB403" s="34">
        <f>+'Country (Q)'!AB178</f>
        <v>3936.0719999999965</v>
      </c>
      <c r="AC403" s="34">
        <f>+'Country (Q)'!AC178</f>
        <v>5910.1380000000036</v>
      </c>
      <c r="AD403" s="34">
        <f>+'Country (Q)'!AD178</f>
        <v>3366.0589999999997</v>
      </c>
      <c r="AE403" s="34">
        <f>+'Country (Q)'!AE178</f>
        <v>8316.2579999999998</v>
      </c>
      <c r="AF403" s="34">
        <f>+'Country (Q)'!AF178</f>
        <v>4257.9590000000017</v>
      </c>
      <c r="AG403" s="34">
        <f>+'Country (Q)'!AG178</f>
        <v>5310.3490000000011</v>
      </c>
      <c r="AH403" s="34">
        <f>+'Country (Q)'!AH178</f>
        <v>3072.5780000000036</v>
      </c>
      <c r="AI403" s="34">
        <f>+'Country (Q)'!AI178</f>
        <v>8308.8990000000013</v>
      </c>
      <c r="AJ403" s="34">
        <f>+'Country (Q)'!AJ178</f>
        <v>4013.9680000000026</v>
      </c>
      <c r="AK403" s="34">
        <f>+'Country (Q)'!AK178</f>
        <v>5239.3250000000007</v>
      </c>
      <c r="AL403" s="34">
        <f>+'Country (Q)'!AL178</f>
        <v>2854.5509999999999</v>
      </c>
      <c r="AM403" s="34">
        <f>+'Country (Q)'!AM178</f>
        <v>7101.351999999999</v>
      </c>
      <c r="AN403" s="34">
        <f>+'Country (Q)'!AN178</f>
        <v>3616.7649999999985</v>
      </c>
      <c r="AO403" s="34">
        <f>+'Country (Q)'!AO178</f>
        <v>5536.5900000000029</v>
      </c>
      <c r="AP403" s="34">
        <f>+'Country (Q)'!AP178</f>
        <v>3274.3379999999988</v>
      </c>
      <c r="AQ403" s="34">
        <f>+'Country (Q)'!AQ178</f>
        <v>6010.8289999999997</v>
      </c>
      <c r="AR403" s="34">
        <f>+'Country (Q)'!AR178</f>
        <v>4178.5669999999982</v>
      </c>
      <c r="AS403" s="34">
        <f>+'Country (Q)'!AS178</f>
        <v>7574.2889999999989</v>
      </c>
      <c r="AT403" s="34">
        <f>+'Country (Q)'!AT178</f>
        <v>7218.8290000000015</v>
      </c>
      <c r="AU403" s="44"/>
      <c r="AV403" s="34">
        <f>+'Country (Q)'!AV178</f>
        <v>5784.8599999999988</v>
      </c>
      <c r="AW403" s="34">
        <f>+'Country (Q)'!AW178</f>
        <v>1421.5610000000001</v>
      </c>
      <c r="AX403" s="34">
        <f>+'Country (Q)'!AX178</f>
        <v>3871.2460000000005</v>
      </c>
      <c r="AY403" s="34">
        <f>+'Country (Q)'!AY178</f>
        <v>4162.8949999999995</v>
      </c>
      <c r="AZ403" s="34">
        <f>+'Country (Q)'!AZ178</f>
        <v>6438.7779999999993</v>
      </c>
      <c r="BA403" s="34">
        <f>+'Country (Q)'!BA178</f>
        <v>4554.8380000000006</v>
      </c>
      <c r="BB403" s="34">
        <f>+'Country (Q)'!BB178</f>
        <v>6308.72</v>
      </c>
      <c r="BC403" s="34">
        <f>+'Country (Q)'!BC178</f>
        <v>7673.4160000000002</v>
      </c>
      <c r="BD403" s="34">
        <f>+'Country (Q)'!BD178</f>
        <v>8332.0109999999986</v>
      </c>
      <c r="BE403" s="34">
        <f>+'Country (Q)'!BE178</f>
        <v>8623.7139999999999</v>
      </c>
      <c r="BF403" s="34">
        <f>+'Country (Q)'!BF178</f>
        <v>7674.2519999999986</v>
      </c>
      <c r="BG403" s="34">
        <f>+'Country (Q)'!BG178</f>
        <v>5516.9000000000005</v>
      </c>
      <c r="BH403" s="34">
        <f>+'Country (Q)'!BH178</f>
        <v>10066.906999999999</v>
      </c>
      <c r="BI403" s="34">
        <f>+'Country (Q)'!BI178</f>
        <v>6395.2510000000002</v>
      </c>
      <c r="BJ403" s="34">
        <f>+'Country (Q)'!BJ178</f>
        <v>8767.64</v>
      </c>
      <c r="BK403" s="34">
        <f>+'Country (Q)'!BK178</f>
        <v>4982.5280000000002</v>
      </c>
      <c r="BL403" s="34">
        <f>+'Country (Q)'!BL178</f>
        <v>9575.4209999999985</v>
      </c>
      <c r="BM403" s="34">
        <f>+'Country (Q)'!BM178</f>
        <v>6829.7749999999996</v>
      </c>
      <c r="BN403" s="34">
        <f>+'Country (Q)'!BN178</f>
        <v>7406.134</v>
      </c>
      <c r="BO403" s="34">
        <f>+'Country (Q)'!BO178</f>
        <v>7085.1770000000006</v>
      </c>
      <c r="BP403" s="34">
        <f>+'Country (Q)'!BP178</f>
        <v>9914.5709999999999</v>
      </c>
      <c r="BQ403" s="34">
        <f>+'Country (Q)'!BQ178</f>
        <v>7470.6829999999991</v>
      </c>
      <c r="BR403" s="34">
        <f>+'Country (Q)'!BR178</f>
        <v>8111.2370000000001</v>
      </c>
      <c r="BS403" s="34">
        <f>+'Country (Q)'!BS178</f>
        <v>7536.982</v>
      </c>
      <c r="BT403" s="34">
        <f>+'Country (Q)'!BT178</f>
        <v>10933.008000000002</v>
      </c>
    </row>
    <row r="404" spans="1:72">
      <c r="A404" s="253" t="s">
        <v>58</v>
      </c>
      <c r="B404" s="33"/>
      <c r="C404" s="34"/>
      <c r="D404" s="34"/>
      <c r="E404" s="34"/>
      <c r="F404" s="34"/>
      <c r="G404" s="254"/>
      <c r="H404" s="254"/>
      <c r="I404" s="254"/>
      <c r="J404" s="254"/>
      <c r="K404" s="254"/>
      <c r="L404" s="254"/>
      <c r="M404" s="254"/>
      <c r="N404" s="254"/>
      <c r="O404" s="254"/>
      <c r="P404" s="254"/>
      <c r="Q404" s="254"/>
      <c r="R404" s="254"/>
      <c r="S404" s="254"/>
      <c r="T404" s="254"/>
      <c r="U404" s="254"/>
      <c r="V404" s="254"/>
      <c r="W404" s="254">
        <f t="shared" ref="W404" si="6715">+W403/S403-1</f>
        <v>-1.7118763471554721E-2</v>
      </c>
      <c r="X404" s="254">
        <f t="shared" ref="X404" si="6716">+X403/T403-1</f>
        <v>-0.12596975564920854</v>
      </c>
      <c r="Y404" s="254">
        <f t="shared" ref="Y404" si="6717">+Y403/U403-1</f>
        <v>-0.12203953641906395</v>
      </c>
      <c r="Z404" s="254">
        <f t="shared" ref="Z404" si="6718">+Z403/V403-1</f>
        <v>-0.11255001213361948</v>
      </c>
      <c r="AA404" s="254">
        <f t="shared" ref="AA404" si="6719">+AA403/W403-1</f>
        <v>-8.6131489376260029E-2</v>
      </c>
      <c r="AB404" s="254">
        <f t="shared" ref="AB404" si="6720">+AB403/X403-1</f>
        <v>-9.0476730748834666E-2</v>
      </c>
      <c r="AC404" s="254">
        <f t="shared" ref="AC404" si="6721">+AC403/Y403-1</f>
        <v>4.0911077095894921E-2</v>
      </c>
      <c r="AD404" s="254">
        <f t="shared" ref="AD404" si="6722">+AD403/Z403-1</f>
        <v>-5.2064033838975954E-2</v>
      </c>
      <c r="AE404" s="254">
        <f t="shared" ref="AE404" si="6723">+AE403/AA403-1</f>
        <v>9.23608698421996E-2</v>
      </c>
      <c r="AF404" s="254">
        <f t="shared" ref="AF404" si="6724">+AF403/AB403-1</f>
        <v>8.1778737787318256E-2</v>
      </c>
      <c r="AG404" s="254">
        <f t="shared" ref="AG404" si="6725">+AG403/AC403-1</f>
        <v>-0.10148477074477824</v>
      </c>
      <c r="AH404" s="254">
        <f t="shared" ref="AH404" si="6726">+AH403/AD403-1</f>
        <v>-8.7188311315991807E-2</v>
      </c>
      <c r="AI404" s="254">
        <f t="shared" ref="AI404" si="6727">+AI403/AE403-1</f>
        <v>-8.8489318152451535E-4</v>
      </c>
      <c r="AJ404" s="254">
        <f t="shared" ref="AJ404" si="6728">+AJ403/AF403-1</f>
        <v>-5.7302336635932649E-2</v>
      </c>
      <c r="AK404" s="254">
        <f t="shared" ref="AK404" si="6729">+AK403/AG403-1</f>
        <v>-1.3374638842004627E-2</v>
      </c>
      <c r="AL404" s="254">
        <f t="shared" ref="AL404" si="6730">+AL403/AH403-1</f>
        <v>-7.0958979723217297E-2</v>
      </c>
      <c r="AM404" s="254">
        <f t="shared" ref="AM404" si="6731">+AM403/AI403-1</f>
        <v>-0.14533177019000976</v>
      </c>
      <c r="AN404" s="254">
        <f t="shared" ref="AN404" si="6732">+AN403/AJ403-1</f>
        <v>-9.895519844702394E-2</v>
      </c>
      <c r="AO404" s="254">
        <f t="shared" ref="AO404" si="6733">+AO403/AK403-1</f>
        <v>5.6737270545347274E-2</v>
      </c>
      <c r="AP404" s="254">
        <f t="shared" ref="AP404" si="6734">+AP403/AL403-1</f>
        <v>0.1470588544398046</v>
      </c>
      <c r="AQ404" s="254">
        <f t="shared" ref="AQ404" si="6735">+AQ403/AM403-1</f>
        <v>-0.15356554639172926</v>
      </c>
      <c r="AR404" s="254">
        <f t="shared" ref="AR404" si="6736">+AR403/AN403-1</f>
        <v>0.15533273519291413</v>
      </c>
      <c r="AS404" s="254">
        <f t="shared" ref="AS404" si="6737">+AS403/AO403-1</f>
        <v>0.3680422426078136</v>
      </c>
      <c r="AT404" s="254">
        <f t="shared" ref="AT404" si="6738">+AT403/AP403-1</f>
        <v>1.2046682413361127</v>
      </c>
      <c r="AU404" s="44"/>
      <c r="AV404" s="34"/>
      <c r="AW404" s="34"/>
      <c r="AX404" s="34"/>
      <c r="AY404" s="34"/>
      <c r="AZ404" s="254">
        <f t="shared" ref="AZ404" si="6739">+AZ403/AV403-1</f>
        <v>0.11303955497626572</v>
      </c>
      <c r="BA404" s="254">
        <f t="shared" ref="BA404" si="6740">+BA403/AW403-1</f>
        <v>2.2041101296391785</v>
      </c>
      <c r="BB404" s="254">
        <f t="shared" ref="BB404" si="6741">+BB403/AX403-1</f>
        <v>0.62963552303315251</v>
      </c>
      <c r="BC404" s="254">
        <f t="shared" ref="BC404" si="6742">+BC403/AY403-1</f>
        <v>0.84328838464578171</v>
      </c>
      <c r="BD404" s="254">
        <f t="shared" ref="BD404" si="6743">+BD403/AZ403-1</f>
        <v>0.2940360733045928</v>
      </c>
      <c r="BE404" s="254">
        <f t="shared" ref="BE404" si="6744">+BE403/BA403-1</f>
        <v>0.89330860943901813</v>
      </c>
      <c r="BF404" s="254">
        <f t="shared" ref="BF404" si="6745">+BF403/BB403-1</f>
        <v>0.21645151472881952</v>
      </c>
      <c r="BG404" s="254">
        <f t="shared" ref="BG404" si="6746">+BG403/BC403-1</f>
        <v>-0.28103728508919623</v>
      </c>
      <c r="BH404" s="254">
        <f t="shared" ref="BH404" si="6747">+BH403/BD403-1</f>
        <v>0.20822056043853054</v>
      </c>
      <c r="BI404" s="254">
        <f t="shared" ref="BI404" si="6748">+BI403/BE403-1</f>
        <v>-0.25841105120137331</v>
      </c>
      <c r="BJ404" s="254">
        <f t="shared" ref="BJ404" si="6749">+BJ403/BF403-1</f>
        <v>0.14247486269671628</v>
      </c>
      <c r="BK404" s="254">
        <f t="shared" ref="BK404:BT404" si="6750">+BK403/BG403-1</f>
        <v>-9.6860918269317975E-2</v>
      </c>
      <c r="BL404" s="254">
        <f t="shared" si="6750"/>
        <v>-4.8821946999212495E-2</v>
      </c>
      <c r="BM404" s="254">
        <f t="shared" si="6750"/>
        <v>6.7944792159056577E-2</v>
      </c>
      <c r="BN404" s="254">
        <f t="shared" si="6750"/>
        <v>-0.15528762586055078</v>
      </c>
      <c r="BO404" s="254">
        <f t="shared" si="6750"/>
        <v>0.42200445235832107</v>
      </c>
      <c r="BP404" s="254">
        <f t="shared" si="6750"/>
        <v>3.5418808217414277E-2</v>
      </c>
      <c r="BQ404" s="254">
        <f t="shared" si="6750"/>
        <v>9.3840280243492558E-2</v>
      </c>
      <c r="BR404" s="254">
        <f t="shared" si="6750"/>
        <v>9.5205271738264541E-2</v>
      </c>
      <c r="BS404" s="254">
        <f t="shared" si="6750"/>
        <v>6.3767637703334712E-2</v>
      </c>
      <c r="BT404" s="254">
        <f t="shared" si="6750"/>
        <v>0.10272123725776949</v>
      </c>
    </row>
    <row r="405" spans="1:72">
      <c r="A405" s="244" t="s">
        <v>364</v>
      </c>
      <c r="B405" s="34"/>
      <c r="C405" s="247"/>
      <c r="D405" s="247"/>
      <c r="E405" s="247"/>
      <c r="F405" s="247"/>
      <c r="G405" s="247"/>
      <c r="H405" s="247"/>
      <c r="I405" s="247"/>
      <c r="J405" s="247"/>
      <c r="K405" s="247"/>
      <c r="L405" s="247"/>
      <c r="M405" s="247"/>
      <c r="N405" s="247"/>
      <c r="O405" s="247"/>
      <c r="P405" s="247"/>
      <c r="Q405" s="247"/>
      <c r="R405" s="247"/>
      <c r="S405" s="247">
        <f t="shared" ref="S405:AT405" si="6751">+S403/S399</f>
        <v>0.49309482279260014</v>
      </c>
      <c r="T405" s="247">
        <f t="shared" si="6751"/>
        <v>0.47914038635791434</v>
      </c>
      <c r="U405" s="247">
        <f t="shared" si="6751"/>
        <v>0.48018256285925454</v>
      </c>
      <c r="V405" s="247">
        <f t="shared" si="6751"/>
        <v>0.39177540507398428</v>
      </c>
      <c r="W405" s="247">
        <f t="shared" si="6751"/>
        <v>0.45310633475413675</v>
      </c>
      <c r="X405" s="247">
        <f t="shared" si="6751"/>
        <v>0.47769252098476889</v>
      </c>
      <c r="Y405" s="247">
        <f t="shared" si="6751"/>
        <v>0.44242696023351502</v>
      </c>
      <c r="Z405" s="247">
        <f t="shared" si="6751"/>
        <v>0.45318313055856735</v>
      </c>
      <c r="AA405" s="247">
        <f t="shared" si="6751"/>
        <v>0.44008842111713181</v>
      </c>
      <c r="AB405" s="247">
        <f t="shared" si="6751"/>
        <v>0.45311413570520087</v>
      </c>
      <c r="AC405" s="247">
        <f t="shared" si="6751"/>
        <v>0.46313104539401012</v>
      </c>
      <c r="AD405" s="247">
        <f t="shared" si="6751"/>
        <v>0.44642751515585477</v>
      </c>
      <c r="AE405" s="247">
        <f t="shared" si="6751"/>
        <v>0.48253599963143645</v>
      </c>
      <c r="AF405" s="247">
        <f t="shared" si="6751"/>
        <v>0.46002378577075936</v>
      </c>
      <c r="AG405" s="247">
        <f t="shared" si="6751"/>
        <v>0.48271353716140936</v>
      </c>
      <c r="AH405" s="247">
        <f t="shared" si="6751"/>
        <v>0.5000648562364276</v>
      </c>
      <c r="AI405" s="247">
        <f t="shared" si="6751"/>
        <v>0.50984389898304272</v>
      </c>
      <c r="AJ405" s="247">
        <f t="shared" si="6751"/>
        <v>0.48327906132828913</v>
      </c>
      <c r="AK405" s="247">
        <f t="shared" si="6751"/>
        <v>0.49214588031161016</v>
      </c>
      <c r="AL405" s="247">
        <f t="shared" si="6751"/>
        <v>0.45155800150595604</v>
      </c>
      <c r="AM405" s="247">
        <f t="shared" si="6751"/>
        <v>0.47885017998641666</v>
      </c>
      <c r="AN405" s="247">
        <f t="shared" si="6751"/>
        <v>0.46272700940457473</v>
      </c>
      <c r="AO405" s="247">
        <f t="shared" si="6751"/>
        <v>0.44901334236887219</v>
      </c>
      <c r="AP405" s="247">
        <f t="shared" si="6751"/>
        <v>0.37994915658601813</v>
      </c>
      <c r="AQ405" s="247">
        <f t="shared" si="6751"/>
        <v>0.43792956805189959</v>
      </c>
      <c r="AR405" s="247">
        <f t="shared" si="6751"/>
        <v>0.48323417660402307</v>
      </c>
      <c r="AS405" s="247">
        <f t="shared" si="6751"/>
        <v>0.46105758215386877</v>
      </c>
      <c r="AT405" s="247">
        <f t="shared" si="6751"/>
        <v>0.44067952328810517</v>
      </c>
      <c r="AU405" s="44"/>
      <c r="AV405" s="247">
        <f t="shared" ref="AV405:BK405" si="6752">+AV403/AV399</f>
        <v>0.43657861099436435</v>
      </c>
      <c r="AW405" s="247">
        <f t="shared" si="6752"/>
        <v>0.40170537312631494</v>
      </c>
      <c r="AX405" s="247">
        <f t="shared" si="6752"/>
        <v>0.42102997551634069</v>
      </c>
      <c r="AY405" s="247">
        <f t="shared" si="6752"/>
        <v>0.39681126511064052</v>
      </c>
      <c r="AZ405" s="247">
        <f t="shared" si="6752"/>
        <v>0.4481784110883677</v>
      </c>
      <c r="BA405" s="247">
        <f t="shared" si="6752"/>
        <v>0.42215770018470877</v>
      </c>
      <c r="BB405" s="247">
        <f t="shared" si="6752"/>
        <v>0.38790566040288149</v>
      </c>
      <c r="BC405" s="247">
        <f t="shared" si="6752"/>
        <v>0.35972793797244546</v>
      </c>
      <c r="BD405" s="247">
        <f t="shared" si="6752"/>
        <v>0.39669157190065701</v>
      </c>
      <c r="BE405" s="247">
        <f t="shared" si="6752"/>
        <v>0.40916835103102084</v>
      </c>
      <c r="BF405" s="247">
        <f t="shared" si="6752"/>
        <v>0.36922393880109694</v>
      </c>
      <c r="BG405" s="247">
        <f t="shared" si="6752"/>
        <v>0.35173703033058468</v>
      </c>
      <c r="BH405" s="247">
        <f t="shared" si="6752"/>
        <v>0.4251521346660605</v>
      </c>
      <c r="BI405" s="247">
        <f t="shared" si="6752"/>
        <v>0.4188414951825295</v>
      </c>
      <c r="BJ405" s="247">
        <f t="shared" si="6752"/>
        <v>0.48303735429225614</v>
      </c>
      <c r="BK405" s="247">
        <f t="shared" si="6752"/>
        <v>0.36374337390323691</v>
      </c>
      <c r="BL405" s="247">
        <f t="shared" ref="BL405:BM405" si="6753">+BL403/BL399</f>
        <v>0.43467082588637618</v>
      </c>
      <c r="BM405" s="247">
        <f t="shared" si="6753"/>
        <v>0.39800497948021524</v>
      </c>
      <c r="BN405" s="247">
        <f t="shared" ref="BN405:BP405" si="6754">+BN403/BN399</f>
        <v>0.40405992679697023</v>
      </c>
      <c r="BO405" s="247">
        <f t="shared" si="6754"/>
        <v>0.44003508765174393</v>
      </c>
      <c r="BP405" s="247">
        <f t="shared" si="6754"/>
        <v>0.39458775695032833</v>
      </c>
      <c r="BQ405" s="247">
        <f t="shared" ref="BQ405:BR405" si="6755">+BQ403/BQ399</f>
        <v>0.43902348008481834</v>
      </c>
      <c r="BR405" s="247">
        <f t="shared" si="6755"/>
        <v>0.42627927871302007</v>
      </c>
      <c r="BS405" s="247">
        <f t="shared" ref="BS405:BT405" si="6756">+BS403/BS399</f>
        <v>0.46648128679575668</v>
      </c>
      <c r="BT405" s="247">
        <f t="shared" si="6756"/>
        <v>0.44495686550684937</v>
      </c>
    </row>
    <row r="406" spans="1:72">
      <c r="A406" s="244" t="s">
        <v>370</v>
      </c>
      <c r="B406" s="34"/>
      <c r="C406" s="247"/>
      <c r="D406" s="247"/>
      <c r="E406" s="247"/>
      <c r="F406" s="247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>
        <f t="shared" ref="W406" si="6757">+(W405-S405)*10000</f>
        <v>-399.8848803846339</v>
      </c>
      <c r="X406" s="248">
        <f t="shared" ref="X406" si="6758">+(X405-T405)*10000</f>
        <v>-14.478653731454516</v>
      </c>
      <c r="Y406" s="248">
        <f t="shared" ref="Y406" si="6759">+(Y405-U405)*10000</f>
        <v>-377.55602625739516</v>
      </c>
      <c r="Z406" s="248">
        <f t="shared" ref="Z406" si="6760">+(Z405-V405)*10000</f>
        <v>614.07725484583068</v>
      </c>
      <c r="AA406" s="248">
        <f t="shared" ref="AA406" si="6761">+(AA405-W405)*10000</f>
        <v>-130.17913637004941</v>
      </c>
      <c r="AB406" s="248">
        <f t="shared" ref="AB406" si="6762">+(AB405-X405)*10000</f>
        <v>-245.78385279568016</v>
      </c>
      <c r="AC406" s="248">
        <f t="shared" ref="AC406" si="6763">+(AC405-Y405)*10000</f>
        <v>207.040851604951</v>
      </c>
      <c r="AD406" s="248">
        <f t="shared" ref="AD406" si="6764">+(AD405-Z405)*10000</f>
        <v>-67.556154027125785</v>
      </c>
      <c r="AE406" s="248">
        <f t="shared" ref="AE406" si="6765">+(AE405-AA405)*10000</f>
        <v>424.47578514304638</v>
      </c>
      <c r="AF406" s="248">
        <f t="shared" ref="AF406" si="6766">+(AF405-AB405)*10000</f>
        <v>69.096500655584919</v>
      </c>
      <c r="AG406" s="248">
        <f t="shared" ref="AG406" si="6767">+(AG405-AC405)*10000</f>
        <v>195.82491767399236</v>
      </c>
      <c r="AH406" s="248">
        <f t="shared" ref="AH406" si="6768">+(AH405-AD405)*10000</f>
        <v>536.37341080572833</v>
      </c>
      <c r="AI406" s="248">
        <f t="shared" ref="AI406" si="6769">+(AI405-AE405)*10000</f>
        <v>273.07899351606267</v>
      </c>
      <c r="AJ406" s="248">
        <f t="shared" ref="AJ406" si="6770">+(AJ405-AF405)*10000</f>
        <v>232.55275557529765</v>
      </c>
      <c r="AK406" s="248">
        <f t="shared" ref="AK406" si="6771">+(AK405-AG405)*10000</f>
        <v>94.323431502008063</v>
      </c>
      <c r="AL406" s="248">
        <f t="shared" ref="AL406" si="6772">+(AL405-AH405)*10000</f>
        <v>-485.06854730471559</v>
      </c>
      <c r="AM406" s="248">
        <f t="shared" ref="AM406" si="6773">+(AM405-AI405)*10000</f>
        <v>-309.93718996626063</v>
      </c>
      <c r="AN406" s="248">
        <f t="shared" ref="AN406" si="6774">+(AN405-AJ405)*10000</f>
        <v>-205.52051923714399</v>
      </c>
      <c r="AO406" s="248">
        <f t="shared" ref="AO406" si="6775">+(AO405-AK405)*10000</f>
        <v>-431.32537942737969</v>
      </c>
      <c r="AP406" s="248">
        <f t="shared" ref="AP406" si="6776">+(AP405-AL405)*10000</f>
        <v>-716.08844919937906</v>
      </c>
      <c r="AQ406" s="248">
        <f t="shared" ref="AQ406" si="6777">+(AQ405-AM405)*10000</f>
        <v>-409.20611934517069</v>
      </c>
      <c r="AR406" s="248">
        <f t="shared" ref="AR406" si="6778">+(AR405-AN405)*10000</f>
        <v>205.07167199448338</v>
      </c>
      <c r="AS406" s="248">
        <f t="shared" ref="AS406" si="6779">+(AS405-AO405)*10000</f>
        <v>120.4423978499658</v>
      </c>
      <c r="AT406" s="248">
        <f t="shared" ref="AT406" si="6780">+(AT405-AP405)*10000</f>
        <v>607.30366702087031</v>
      </c>
      <c r="AU406" s="44"/>
      <c r="AV406" s="247"/>
      <c r="AW406" s="247"/>
      <c r="AX406" s="247"/>
      <c r="AY406" s="247"/>
      <c r="AZ406" s="248">
        <f t="shared" ref="AZ406" si="6781">+(AZ405-AV405)*10000</f>
        <v>115.99800094003353</v>
      </c>
      <c r="BA406" s="248">
        <f t="shared" ref="BA406" si="6782">+(BA405-AW405)*10000</f>
        <v>204.52327058393837</v>
      </c>
      <c r="BB406" s="248">
        <f t="shared" ref="BB406" si="6783">+(BB405-AX405)*10000</f>
        <v>-331.24315113459204</v>
      </c>
      <c r="BC406" s="248">
        <f t="shared" ref="BC406" si="6784">+(BC405-AY405)*10000</f>
        <v>-370.83327138195068</v>
      </c>
      <c r="BD406" s="248">
        <f t="shared" ref="BD406" si="6785">+(BD405-AZ405)*10000</f>
        <v>-514.86839187710689</v>
      </c>
      <c r="BE406" s="248">
        <f t="shared" ref="BE406" si="6786">+(BE405-BA405)*10000</f>
        <v>-129.89349153687934</v>
      </c>
      <c r="BF406" s="248">
        <f t="shared" ref="BF406" si="6787">+(BF405-BB405)*10000</f>
        <v>-186.81721601784551</v>
      </c>
      <c r="BG406" s="248">
        <f t="shared" ref="BG406" si="6788">+(BG405-BC405)*10000</f>
        <v>-79.909076418607782</v>
      </c>
      <c r="BH406" s="248">
        <f t="shared" ref="BH406" si="6789">+(BH405-BD405)*10000</f>
        <v>284.60562765403483</v>
      </c>
      <c r="BI406" s="248">
        <f t="shared" ref="BI406" si="6790">+(BI405-BE405)*10000</f>
        <v>96.731441515086615</v>
      </c>
      <c r="BJ406" s="248">
        <f t="shared" ref="BJ406" si="6791">+(BJ405-BF405)*10000</f>
        <v>1138.1341549115921</v>
      </c>
      <c r="BK406" s="248">
        <f t="shared" ref="BK406:BT406" si="6792">+(BK405-BG405)*10000</f>
        <v>120.06343572652234</v>
      </c>
      <c r="BL406" s="248">
        <f t="shared" si="6792"/>
        <v>95.18691220315678</v>
      </c>
      <c r="BM406" s="248">
        <f t="shared" si="6792"/>
        <v>-208.36515702314261</v>
      </c>
      <c r="BN406" s="248">
        <f t="shared" si="6792"/>
        <v>-789.77427495285917</v>
      </c>
      <c r="BO406" s="248">
        <f t="shared" si="6792"/>
        <v>762.91713748507016</v>
      </c>
      <c r="BP406" s="248">
        <f t="shared" si="6792"/>
        <v>-400.83068936047852</v>
      </c>
      <c r="BQ406" s="248">
        <f t="shared" si="6792"/>
        <v>410.18500604603105</v>
      </c>
      <c r="BR406" s="248">
        <f t="shared" si="6792"/>
        <v>222.19351916049845</v>
      </c>
      <c r="BS406" s="248">
        <f t="shared" si="6792"/>
        <v>264.46199144012752</v>
      </c>
      <c r="BT406" s="248">
        <f t="shared" si="6792"/>
        <v>503.69108556521047</v>
      </c>
    </row>
    <row r="407" spans="1:72">
      <c r="A407" s="34" t="s">
        <v>365</v>
      </c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>
        <f t="shared" ref="S407:AT407" si="6793">+S411-S403</f>
        <v>-3562.9811129718391</v>
      </c>
      <c r="T407" s="34">
        <f t="shared" si="6793"/>
        <v>-3252.0118870281613</v>
      </c>
      <c r="U407" s="34">
        <f t="shared" si="6793"/>
        <v>-3423.9149999999995</v>
      </c>
      <c r="V407" s="34">
        <f t="shared" si="6793"/>
        <v>-3804.7220000000002</v>
      </c>
      <c r="W407" s="34">
        <f t="shared" si="6793"/>
        <v>-3715.5420000000004</v>
      </c>
      <c r="X407" s="34">
        <f t="shared" si="6793"/>
        <v>-2776.3649999999989</v>
      </c>
      <c r="Y407" s="34">
        <f t="shared" si="6793"/>
        <v>-3599.7499999999995</v>
      </c>
      <c r="Z407" s="34">
        <f t="shared" si="6793"/>
        <v>-3909.9380000000033</v>
      </c>
      <c r="AA407" s="34">
        <f t="shared" si="6793"/>
        <v>-3384.8680000000004</v>
      </c>
      <c r="AB407" s="34">
        <f t="shared" si="6793"/>
        <v>-2570.3229999999967</v>
      </c>
      <c r="AC407" s="34">
        <f t="shared" si="6793"/>
        <v>-3456.9530000000041</v>
      </c>
      <c r="AD407" s="34">
        <f t="shared" si="6793"/>
        <v>-3815.9249999999993</v>
      </c>
      <c r="AE407" s="34">
        <f t="shared" si="6793"/>
        <v>-3518.884</v>
      </c>
      <c r="AF407" s="34">
        <f t="shared" si="6793"/>
        <v>-3065.7130000000016</v>
      </c>
      <c r="AG407" s="34">
        <f t="shared" si="6793"/>
        <v>-3417.1360000000004</v>
      </c>
      <c r="AH407" s="34">
        <f t="shared" si="6793"/>
        <v>-2608.903000000003</v>
      </c>
      <c r="AI407" s="34">
        <f t="shared" si="6793"/>
        <v>-3451.5180000000018</v>
      </c>
      <c r="AJ407" s="34">
        <f t="shared" si="6793"/>
        <v>-2340.6930000000025</v>
      </c>
      <c r="AK407" s="34">
        <f t="shared" si="6793"/>
        <v>-2942.9500000000007</v>
      </c>
      <c r="AL407" s="34">
        <f t="shared" si="6793"/>
        <v>-3028.2359999999994</v>
      </c>
      <c r="AM407" s="34">
        <f t="shared" si="6793"/>
        <v>-3104.8049999999985</v>
      </c>
      <c r="AN407" s="34">
        <f t="shared" si="6793"/>
        <v>-2434.4509999999987</v>
      </c>
      <c r="AO407" s="34">
        <f t="shared" si="6793"/>
        <v>-3497.3520000000026</v>
      </c>
      <c r="AP407" s="34">
        <f t="shared" si="6793"/>
        <v>-3015.9009999999994</v>
      </c>
      <c r="AQ407" s="34">
        <f t="shared" si="6793"/>
        <v>-3348.8809999999999</v>
      </c>
      <c r="AR407" s="34">
        <f t="shared" si="6793"/>
        <v>-2732.342999999998</v>
      </c>
      <c r="AS407" s="34">
        <f t="shared" si="6793"/>
        <v>-4112.1149999999998</v>
      </c>
      <c r="AT407" s="34">
        <f t="shared" si="6793"/>
        <v>-4874.1540000000014</v>
      </c>
      <c r="AU407" s="34"/>
      <c r="AV407" s="34">
        <f t="shared" ref="AV407:BK407" si="6794">+AV411-AV403</f>
        <v>-3120.088999999999</v>
      </c>
      <c r="AW407" s="34">
        <f t="shared" si="6794"/>
        <v>-1112.915</v>
      </c>
      <c r="AX407" s="34">
        <f t="shared" si="6794"/>
        <v>-1779.4430000000002</v>
      </c>
      <c r="AY407" s="34">
        <f t="shared" si="6794"/>
        <v>-2799.2459999999996</v>
      </c>
      <c r="AZ407" s="34">
        <f t="shared" si="6794"/>
        <v>-2850.3869999999997</v>
      </c>
      <c r="BA407" s="34">
        <f t="shared" si="6794"/>
        <v>-2618.8220000000001</v>
      </c>
      <c r="BB407" s="34">
        <f t="shared" si="6794"/>
        <v>-4190.2150000000001</v>
      </c>
      <c r="BC407" s="34">
        <f t="shared" si="6794"/>
        <v>-5250.8559999999998</v>
      </c>
      <c r="BD407" s="34">
        <f t="shared" si="6794"/>
        <v>-4644.3489999999983</v>
      </c>
      <c r="BE407" s="34">
        <f t="shared" si="6794"/>
        <v>-3950.0599999999995</v>
      </c>
      <c r="BF407" s="34">
        <f t="shared" si="6794"/>
        <v>-4533.3169999999991</v>
      </c>
      <c r="BG407" s="34">
        <f t="shared" si="6794"/>
        <v>-12902.558000000001</v>
      </c>
      <c r="BH407" s="34">
        <f t="shared" si="6794"/>
        <v>-5861.5289999999995</v>
      </c>
      <c r="BI407" s="34">
        <f t="shared" si="6794"/>
        <v>-4950.4400000000005</v>
      </c>
      <c r="BJ407" s="34">
        <f t="shared" si="6794"/>
        <v>-6014.2659999999996</v>
      </c>
      <c r="BK407" s="34">
        <f t="shared" si="6794"/>
        <v>-7228.2420000000002</v>
      </c>
      <c r="BL407" s="34">
        <f t="shared" ref="BL407:BM407" si="6795">+BL411-BL403</f>
        <v>-6542.2069999999985</v>
      </c>
      <c r="BM407" s="34">
        <f t="shared" si="6795"/>
        <v>-5965.3179999999993</v>
      </c>
      <c r="BN407" s="34">
        <f t="shared" ref="BN407:BP407" si="6796">+BN411-BN403</f>
        <v>-6453.277</v>
      </c>
      <c r="BO407" s="34">
        <f t="shared" si="6796"/>
        <v>-6456.2000000000007</v>
      </c>
      <c r="BP407" s="34">
        <f t="shared" si="6796"/>
        <v>-7614.799</v>
      </c>
      <c r="BQ407" s="34">
        <f t="shared" ref="BQ407:BR407" si="6797">+BQ411-BQ403</f>
        <v>-7186.976999999999</v>
      </c>
      <c r="BR407" s="34">
        <f t="shared" si="6797"/>
        <v>-7484.7190000000001</v>
      </c>
      <c r="BS407" s="34">
        <f t="shared" ref="BS407:BT407" si="6798">+BS411-BS403</f>
        <v>-6927.11</v>
      </c>
      <c r="BT407" s="34">
        <f t="shared" si="6798"/>
        <v>-7540.5510000000013</v>
      </c>
    </row>
    <row r="408" spans="1:72">
      <c r="A408" s="253" t="s">
        <v>58</v>
      </c>
      <c r="B408" s="34"/>
      <c r="C408" s="34"/>
      <c r="D408" s="34"/>
      <c r="E408" s="34"/>
      <c r="F408" s="34"/>
      <c r="G408" s="254"/>
      <c r="H408" s="254"/>
      <c r="I408" s="254"/>
      <c r="J408" s="254"/>
      <c r="K408" s="254"/>
      <c r="L408" s="254"/>
      <c r="M408" s="254"/>
      <c r="N408" s="254"/>
      <c r="O408" s="254"/>
      <c r="P408" s="254"/>
      <c r="Q408" s="254"/>
      <c r="R408" s="254"/>
      <c r="S408" s="254"/>
      <c r="T408" s="254"/>
      <c r="U408" s="254"/>
      <c r="V408" s="254"/>
      <c r="W408" s="254">
        <f t="shared" ref="W408" si="6799">+W407/S407-1</f>
        <v>4.281832605643876E-2</v>
      </c>
      <c r="X408" s="254">
        <f t="shared" ref="X408" si="6800">+X407/T407-1</f>
        <v>-0.14626234575754593</v>
      </c>
      <c r="Y408" s="254">
        <f t="shared" ref="Y408" si="6801">+Y407/U407-1</f>
        <v>5.1354954781295703E-2</v>
      </c>
      <c r="Z408" s="254">
        <f t="shared" ref="Z408" si="6802">+Z407/V407-1</f>
        <v>2.7654057247810337E-2</v>
      </c>
      <c r="AA408" s="254">
        <f t="shared" ref="AA408" si="6803">+AA407/W407-1</f>
        <v>-8.8997513687101404E-2</v>
      </c>
      <c r="AB408" s="254">
        <f t="shared" ref="AB408" si="6804">+AB407/X407-1</f>
        <v>-7.4212864662968392E-2</v>
      </c>
      <c r="AC408" s="254">
        <f t="shared" ref="AC408" si="6805">+AC407/Y407-1</f>
        <v>-3.9668588096394286E-2</v>
      </c>
      <c r="AD408" s="254">
        <f t="shared" ref="AD408" si="6806">+AD407/Z407-1</f>
        <v>-2.4044626794594626E-2</v>
      </c>
      <c r="AE408" s="254">
        <f t="shared" ref="AE408" si="6807">+AE407/AA407-1</f>
        <v>3.9592681309876587E-2</v>
      </c>
      <c r="AF408" s="254">
        <f t="shared" ref="AF408" si="6808">+AF407/AB407-1</f>
        <v>0.19273453180787214</v>
      </c>
      <c r="AG408" s="254">
        <f t="shared" ref="AG408" si="6809">+AG407/AC407-1</f>
        <v>-1.151794658475358E-2</v>
      </c>
      <c r="AH408" s="254">
        <f t="shared" ref="AH408" si="6810">+AH407/AD407-1</f>
        <v>-0.3163117723749802</v>
      </c>
      <c r="AI408" s="254">
        <f t="shared" ref="AI408" si="6811">+AI407/AE407-1</f>
        <v>-1.914413774367052E-2</v>
      </c>
      <c r="AJ408" s="254">
        <f t="shared" ref="AJ408" si="6812">+AJ407/AF407-1</f>
        <v>-0.23649310943327007</v>
      </c>
      <c r="AK408" s="254">
        <f t="shared" ref="AK408" si="6813">+AK407/AG407-1</f>
        <v>-0.13876708448244368</v>
      </c>
      <c r="AL408" s="254">
        <f t="shared" ref="AL408" si="6814">+AL407/AH407-1</f>
        <v>0.1607315411879997</v>
      </c>
      <c r="AM408" s="254">
        <f t="shared" ref="AM408" si="6815">+AM407/AI407-1</f>
        <v>-0.10045232271713578</v>
      </c>
      <c r="AN408" s="254">
        <f t="shared" ref="AN408" si="6816">+AN407/AJ407-1</f>
        <v>4.005565873012662E-2</v>
      </c>
      <c r="AO408" s="254">
        <f t="shared" ref="AO408" si="6817">+AO407/AK407-1</f>
        <v>0.18838308499974565</v>
      </c>
      <c r="AP408" s="254">
        <f t="shared" ref="AP408" si="6818">+AP407/AL407-1</f>
        <v>-4.0733284988356822E-3</v>
      </c>
      <c r="AQ408" s="254">
        <f t="shared" ref="AQ408" si="6819">+AQ407/AM407-1</f>
        <v>7.861234441454501E-2</v>
      </c>
      <c r="AR408" s="254">
        <f t="shared" ref="AR408" si="6820">+AR407/AN407-1</f>
        <v>0.12236516569854961</v>
      </c>
      <c r="AS408" s="254">
        <f t="shared" ref="AS408" si="6821">+AS407/AO407-1</f>
        <v>0.17577956122231808</v>
      </c>
      <c r="AT408" s="254">
        <f t="shared" ref="AT408" si="6822">+AT407/AP407-1</f>
        <v>0.61615185644356441</v>
      </c>
      <c r="AU408" s="44"/>
      <c r="AV408" s="34"/>
      <c r="AW408" s="34"/>
      <c r="AX408" s="34"/>
      <c r="AY408" s="34"/>
      <c r="AZ408" s="254">
        <f t="shared" ref="AZ408" si="6823">+AZ407/AV407-1</f>
        <v>-8.6440482947761854E-2</v>
      </c>
      <c r="BA408" s="254">
        <f t="shared" ref="BA408" si="6824">+BA407/AW407-1</f>
        <v>1.3531195104747442</v>
      </c>
      <c r="BB408" s="254">
        <f t="shared" ref="BB408" si="6825">+BB407/AX407-1</f>
        <v>1.3547902349218264</v>
      </c>
      <c r="BC408" s="254">
        <f t="shared" ref="BC408" si="6826">+BC407/AY407-1</f>
        <v>0.87581084334853054</v>
      </c>
      <c r="BD408" s="254">
        <f t="shared" ref="BD408" si="6827">+BD407/AZ407-1</f>
        <v>0.62937488839234779</v>
      </c>
      <c r="BE408" s="254">
        <f t="shared" ref="BE408" si="6828">+BE407/BA407-1</f>
        <v>0.50833466344791645</v>
      </c>
      <c r="BF408" s="254">
        <f t="shared" ref="BF408" si="6829">+BF407/BB407-1</f>
        <v>8.1881717286582889E-2</v>
      </c>
      <c r="BG408" s="254">
        <f t="shared" ref="BG408" si="6830">+BG407/BC407-1</f>
        <v>1.4572294498268477</v>
      </c>
      <c r="BH408" s="254">
        <f t="shared" ref="BH408" si="6831">+BH407/BD407-1</f>
        <v>0.26207763456191624</v>
      </c>
      <c r="BI408" s="254">
        <f t="shared" ref="BI408" si="6832">+BI407/BE407-1</f>
        <v>0.25325691255322735</v>
      </c>
      <c r="BJ408" s="254">
        <f t="shared" ref="BJ408" si="6833">+BJ407/BF407-1</f>
        <v>0.32668110348338764</v>
      </c>
      <c r="BK408" s="254">
        <f t="shared" ref="BK408:BT408" si="6834">+BK407/BG407-1</f>
        <v>-0.43978225093039691</v>
      </c>
      <c r="BL408" s="254">
        <f t="shared" si="6834"/>
        <v>0.1161263554270564</v>
      </c>
      <c r="BM408" s="254">
        <f t="shared" si="6834"/>
        <v>0.20500763568490865</v>
      </c>
      <c r="BN408" s="254">
        <f t="shared" si="6834"/>
        <v>7.2994942358718395E-2</v>
      </c>
      <c r="BO408" s="254">
        <f t="shared" si="6834"/>
        <v>-0.10680909687307083</v>
      </c>
      <c r="BP408" s="254">
        <f t="shared" si="6834"/>
        <v>0.16394956625493529</v>
      </c>
      <c r="BQ408" s="254">
        <f t="shared" si="6834"/>
        <v>0.20479360865590057</v>
      </c>
      <c r="BR408" s="254">
        <f t="shared" si="6834"/>
        <v>0.1598322836599142</v>
      </c>
      <c r="BS408" s="254">
        <f t="shared" si="6834"/>
        <v>7.2939190235742135E-2</v>
      </c>
      <c r="BT408" s="254">
        <f t="shared" si="6834"/>
        <v>-9.750487176352074E-3</v>
      </c>
    </row>
    <row r="409" spans="1:72">
      <c r="A409" s="244" t="s">
        <v>366</v>
      </c>
      <c r="B409" s="34"/>
      <c r="C409" s="247"/>
      <c r="D409" s="247"/>
      <c r="E409" s="247"/>
      <c r="F409" s="247"/>
      <c r="G409" s="247"/>
      <c r="H409" s="247"/>
      <c r="I409" s="247"/>
      <c r="J409" s="247"/>
      <c r="K409" s="247"/>
      <c r="L409" s="247"/>
      <c r="M409" s="247"/>
      <c r="N409" s="247"/>
      <c r="O409" s="247"/>
      <c r="P409" s="247"/>
      <c r="Q409" s="247"/>
      <c r="R409" s="247"/>
      <c r="S409" s="247">
        <f t="shared" ref="S409:AT409" si="6835">+S407/S399</f>
        <v>-0.20728453452372425</v>
      </c>
      <c r="T409" s="247">
        <f t="shared" si="6835"/>
        <v>-0.31469666789383843</v>
      </c>
      <c r="U409" s="247">
        <f t="shared" si="6835"/>
        <v>-0.25422621262720052</v>
      </c>
      <c r="V409" s="247">
        <f t="shared" si="6835"/>
        <v>-0.3725300092155282</v>
      </c>
      <c r="W409" s="247">
        <f t="shared" si="6835"/>
        <v>-0.20208971071773699</v>
      </c>
      <c r="X409" s="247">
        <f t="shared" si="6835"/>
        <v>-0.30646140131584482</v>
      </c>
      <c r="Y409" s="247">
        <f t="shared" si="6835"/>
        <v>-0.28049810572707801</v>
      </c>
      <c r="Z409" s="247">
        <f t="shared" si="6835"/>
        <v>-0.49900038810338776</v>
      </c>
      <c r="AA409" s="247">
        <f t="shared" si="6835"/>
        <v>-0.19566802425684446</v>
      </c>
      <c r="AB409" s="247">
        <f t="shared" si="6835"/>
        <v>-0.29589135682177525</v>
      </c>
      <c r="AC409" s="247">
        <f t="shared" si="6835"/>
        <v>-0.27089422561164572</v>
      </c>
      <c r="AD409" s="247">
        <f t="shared" si="6835"/>
        <v>-0.50609152001527746</v>
      </c>
      <c r="AE409" s="247">
        <f t="shared" si="6835"/>
        <v>-0.20417695176449163</v>
      </c>
      <c r="AF409" s="247">
        <f t="shared" si="6835"/>
        <v>-0.3312152372408077</v>
      </c>
      <c r="AG409" s="247">
        <f t="shared" si="6835"/>
        <v>-0.31061947256603839</v>
      </c>
      <c r="AH409" s="247">
        <f t="shared" si="6835"/>
        <v>-0.42460132944705864</v>
      </c>
      <c r="AI409" s="247">
        <f t="shared" si="6835"/>
        <v>-0.21178923880650782</v>
      </c>
      <c r="AJ409" s="247">
        <f t="shared" si="6835"/>
        <v>-0.28181787096900063</v>
      </c>
      <c r="AK409" s="247">
        <f t="shared" si="6835"/>
        <v>-0.27644032742062258</v>
      </c>
      <c r="AL409" s="247">
        <f t="shared" si="6835"/>
        <v>-0.47903302349419929</v>
      </c>
      <c r="AM409" s="247">
        <f t="shared" si="6835"/>
        <v>-0.20935963082420445</v>
      </c>
      <c r="AN409" s="247">
        <f t="shared" si="6835"/>
        <v>-0.31146237888609746</v>
      </c>
      <c r="AO409" s="247">
        <f t="shared" si="6835"/>
        <v>-0.28363265312411795</v>
      </c>
      <c r="AP409" s="247">
        <f t="shared" si="6835"/>
        <v>-0.34996052371408476</v>
      </c>
      <c r="AQ409" s="247">
        <f t="shared" si="6835"/>
        <v>-0.24398864279572977</v>
      </c>
      <c r="AR409" s="247">
        <f t="shared" si="6835"/>
        <v>-0.31598428834688203</v>
      </c>
      <c r="AS409" s="247">
        <f t="shared" si="6835"/>
        <v>-0.25031020065892079</v>
      </c>
      <c r="AT409" s="247">
        <f t="shared" si="6835"/>
        <v>-0.29754685436555028</v>
      </c>
      <c r="AU409" s="44"/>
      <c r="AV409" s="247">
        <f t="shared" ref="AV409:BK409" si="6836">+AV407/AV399</f>
        <v>-0.23547054238111123</v>
      </c>
      <c r="AW409" s="247">
        <f t="shared" si="6836"/>
        <v>-0.3144880419010318</v>
      </c>
      <c r="AX409" s="247">
        <f t="shared" si="6836"/>
        <v>-0.19352912285158935</v>
      </c>
      <c r="AY409" s="247">
        <f t="shared" si="6836"/>
        <v>-0.26682689489307321</v>
      </c>
      <c r="AZ409" s="247">
        <f t="shared" si="6836"/>
        <v>-0.19840440478720328</v>
      </c>
      <c r="BA409" s="247">
        <f t="shared" si="6836"/>
        <v>-0.2427212280026467</v>
      </c>
      <c r="BB409" s="247">
        <f t="shared" si="6836"/>
        <v>-0.25764467543417052</v>
      </c>
      <c r="BC409" s="247">
        <f t="shared" si="6836"/>
        <v>-0.24615889474391106</v>
      </c>
      <c r="BD409" s="247">
        <f t="shared" si="6836"/>
        <v>-0.22111997995024782</v>
      </c>
      <c r="BE409" s="247">
        <f t="shared" si="6836"/>
        <v>-0.1874180355092474</v>
      </c>
      <c r="BF409" s="247">
        <f t="shared" si="6836"/>
        <v>-0.21810714041889323</v>
      </c>
      <c r="BG409" s="247">
        <f t="shared" si="6836"/>
        <v>-0.82261912207727661</v>
      </c>
      <c r="BH409" s="247">
        <f t="shared" si="6836"/>
        <v>-0.24754788802131766</v>
      </c>
      <c r="BI409" s="247">
        <f t="shared" si="6836"/>
        <v>-0.32421709349819133</v>
      </c>
      <c r="BJ409" s="247">
        <f t="shared" si="6836"/>
        <v>-0.33134516661836827</v>
      </c>
      <c r="BK409" s="247">
        <f t="shared" si="6836"/>
        <v>-0.52768898287557664</v>
      </c>
      <c r="BL409" s="247">
        <f t="shared" ref="BL409:BM409" si="6837">+BL407/BL399</f>
        <v>-0.29697979021597393</v>
      </c>
      <c r="BM409" s="247">
        <f t="shared" si="6837"/>
        <v>-0.34762876788517311</v>
      </c>
      <c r="BN409" s="247">
        <f t="shared" ref="BN409:BP409" si="6838">+BN407/BN399</f>
        <v>-0.35207446047027663</v>
      </c>
      <c r="BO409" s="247">
        <f t="shared" si="6838"/>
        <v>-0.40097156823283164</v>
      </c>
      <c r="BP409" s="247">
        <f t="shared" si="6838"/>
        <v>-0.30305965402210577</v>
      </c>
      <c r="BQ409" s="247">
        <f t="shared" ref="BQ409:BR409" si="6839">+BQ407/BQ399</f>
        <v>-0.42235116305022546</v>
      </c>
      <c r="BR409" s="247">
        <f t="shared" si="6839"/>
        <v>-0.39335314905601165</v>
      </c>
      <c r="BS409" s="247">
        <f t="shared" ref="BS409:BT409" si="6840">+BS407/BS399</f>
        <v>-0.42873489502505829</v>
      </c>
      <c r="BT409" s="247">
        <f t="shared" si="6840"/>
        <v>-0.30688900411986697</v>
      </c>
    </row>
    <row r="410" spans="1:72">
      <c r="A410" s="244" t="s">
        <v>371</v>
      </c>
      <c r="B410" s="34"/>
      <c r="C410" s="247"/>
      <c r="D410" s="247"/>
      <c r="E410" s="247"/>
      <c r="F410" s="247"/>
      <c r="G410" s="248"/>
      <c r="H410" s="248"/>
      <c r="I410" s="248"/>
      <c r="J410" s="248"/>
      <c r="K410" s="248"/>
      <c r="L410" s="248"/>
      <c r="M410" s="248"/>
      <c r="N410" s="248"/>
      <c r="O410" s="248"/>
      <c r="P410" s="248"/>
      <c r="Q410" s="248"/>
      <c r="R410" s="248"/>
      <c r="S410" s="248"/>
      <c r="T410" s="248"/>
      <c r="U410" s="248"/>
      <c r="V410" s="248"/>
      <c r="W410" s="248">
        <f t="shared" ref="W410" si="6841">+(W409-S409)*10000</f>
        <v>51.948238059872644</v>
      </c>
      <c r="X410" s="248">
        <f t="shared" ref="X410" si="6842">+(X409-T409)*10000</f>
        <v>82.35266577993616</v>
      </c>
      <c r="Y410" s="248">
        <f t="shared" ref="Y410" si="6843">+(Y409-U409)*10000</f>
        <v>-262.71893099877485</v>
      </c>
      <c r="Z410" s="248">
        <f t="shared" ref="Z410" si="6844">+(Z409-V409)*10000</f>
        <v>-1264.7037888785956</v>
      </c>
      <c r="AA410" s="248">
        <f t="shared" ref="AA410" si="6845">+(AA409-W409)*10000</f>
        <v>64.216864608925277</v>
      </c>
      <c r="AB410" s="248">
        <f t="shared" ref="AB410" si="6846">+(AB409-X409)*10000</f>
        <v>105.70044494069563</v>
      </c>
      <c r="AC410" s="248">
        <f t="shared" ref="AC410" si="6847">+(AC409-Y409)*10000</f>
        <v>96.03880115432284</v>
      </c>
      <c r="AD410" s="248">
        <f t="shared" ref="AD410" si="6848">+(AD409-Z409)*10000</f>
        <v>-70.911319118897026</v>
      </c>
      <c r="AE410" s="248">
        <f t="shared" ref="AE410" si="6849">+(AE409-AA409)*10000</f>
        <v>-85.089275076471736</v>
      </c>
      <c r="AF410" s="248">
        <f t="shared" ref="AF410" si="6850">+(AF409-AB409)*10000</f>
        <v>-353.23880419032452</v>
      </c>
      <c r="AG410" s="248">
        <f t="shared" ref="AG410" si="6851">+(AG409-AC409)*10000</f>
        <v>-397.25246954392668</v>
      </c>
      <c r="AH410" s="248">
        <f t="shared" ref="AH410" si="6852">+(AH409-AD409)*10000</f>
        <v>814.90190568218827</v>
      </c>
      <c r="AI410" s="248">
        <f t="shared" ref="AI410" si="6853">+(AI409-AE409)*10000</f>
        <v>-76.122870420161917</v>
      </c>
      <c r="AJ410" s="248">
        <f t="shared" ref="AJ410" si="6854">+(AJ409-AF409)*10000</f>
        <v>493.97366271807073</v>
      </c>
      <c r="AK410" s="248">
        <f t="shared" ref="AK410" si="6855">+(AK409-AG409)*10000</f>
        <v>341.79145145415811</v>
      </c>
      <c r="AL410" s="248">
        <f t="shared" ref="AL410" si="6856">+(AL409-AH409)*10000</f>
        <v>-544.3169404714065</v>
      </c>
      <c r="AM410" s="248">
        <f t="shared" ref="AM410" si="6857">+(AM409-AI409)*10000</f>
        <v>24.296079823033779</v>
      </c>
      <c r="AN410" s="248">
        <f t="shared" ref="AN410" si="6858">+(AN409-AJ409)*10000</f>
        <v>-296.44507917096831</v>
      </c>
      <c r="AO410" s="248">
        <f t="shared" ref="AO410" si="6859">+(AO409-AK409)*10000</f>
        <v>-71.923257034953721</v>
      </c>
      <c r="AP410" s="248">
        <f t="shared" ref="AP410" si="6860">+(AP409-AL409)*10000</f>
        <v>1290.7249978011453</v>
      </c>
      <c r="AQ410" s="248">
        <f t="shared" ref="AQ410" si="6861">+(AQ409-AM409)*10000</f>
        <v>-346.29011971525318</v>
      </c>
      <c r="AR410" s="248">
        <f t="shared" ref="AR410" si="6862">+(AR409-AN409)*10000</f>
        <v>-45.219094607845676</v>
      </c>
      <c r="AS410" s="248">
        <f t="shared" ref="AS410" si="6863">+(AS409-AO409)*10000</f>
        <v>333.22452465197159</v>
      </c>
      <c r="AT410" s="248">
        <f t="shared" ref="AT410" si="6864">+(AT409-AP409)*10000</f>
        <v>524.13669348534472</v>
      </c>
      <c r="AU410" s="44"/>
      <c r="AV410" s="247"/>
      <c r="AW410" s="247"/>
      <c r="AX410" s="247"/>
      <c r="AY410" s="247"/>
      <c r="AZ410" s="248">
        <f t="shared" ref="AZ410" si="6865">+(AZ409-AV409)*10000</f>
        <v>370.66137593907951</v>
      </c>
      <c r="BA410" s="248">
        <f t="shared" ref="BA410" si="6866">+(BA409-AW409)*10000</f>
        <v>717.66813898385101</v>
      </c>
      <c r="BB410" s="248">
        <f t="shared" ref="BB410" si="6867">+(BB409-AX409)*10000</f>
        <v>-641.15552582581165</v>
      </c>
      <c r="BC410" s="248">
        <f t="shared" ref="BC410" si="6868">+(BC409-AY409)*10000</f>
        <v>206.68000149162145</v>
      </c>
      <c r="BD410" s="248">
        <f t="shared" ref="BD410" si="6869">+(BD409-AZ409)*10000</f>
        <v>-227.15575163044537</v>
      </c>
      <c r="BE410" s="248">
        <f t="shared" ref="BE410" si="6870">+(BE409-BA409)*10000</f>
        <v>553.03192493399297</v>
      </c>
      <c r="BF410" s="248">
        <f t="shared" ref="BF410" si="6871">+(BF409-BB409)*10000</f>
        <v>395.37535015277291</v>
      </c>
      <c r="BG410" s="248">
        <f t="shared" ref="BG410" si="6872">+(BG409-BC409)*10000</f>
        <v>-5764.6022733336558</v>
      </c>
      <c r="BH410" s="248">
        <f t="shared" ref="BH410" si="6873">+(BH409-BD409)*10000</f>
        <v>-264.27908071069845</v>
      </c>
      <c r="BI410" s="248">
        <f t="shared" ref="BI410" si="6874">+(BI409-BE409)*10000</f>
        <v>-1367.9905798894392</v>
      </c>
      <c r="BJ410" s="248">
        <f t="shared" ref="BJ410" si="6875">+(BJ409-BF409)*10000</f>
        <v>-1132.3802619947503</v>
      </c>
      <c r="BK410" s="248">
        <f t="shared" ref="BK410:BT410" si="6876">+(BK409-BG409)*10000</f>
        <v>2949.3013920169997</v>
      </c>
      <c r="BL410" s="248">
        <f t="shared" si="6876"/>
        <v>-494.31902194656266</v>
      </c>
      <c r="BM410" s="248">
        <f t="shared" si="6876"/>
        <v>-234.11674386981772</v>
      </c>
      <c r="BN410" s="248">
        <f t="shared" si="6876"/>
        <v>-207.29293851908358</v>
      </c>
      <c r="BO410" s="248">
        <f t="shared" si="6876"/>
        <v>1267.1741464274501</v>
      </c>
      <c r="BP410" s="248">
        <f t="shared" si="6876"/>
        <v>-60.798638061318464</v>
      </c>
      <c r="BQ410" s="248">
        <f t="shared" si="6876"/>
        <v>-747.22395165052353</v>
      </c>
      <c r="BR410" s="248">
        <f t="shared" si="6876"/>
        <v>-412.78688585735023</v>
      </c>
      <c r="BS410" s="248">
        <f t="shared" si="6876"/>
        <v>-277.6332679222665</v>
      </c>
      <c r="BT410" s="248">
        <f t="shared" si="6876"/>
        <v>-38.29350097761197</v>
      </c>
    </row>
    <row r="411" spans="1:72">
      <c r="A411" s="249" t="s">
        <v>47</v>
      </c>
      <c r="B411" s="249"/>
      <c r="C411" s="255"/>
      <c r="D411" s="255"/>
      <c r="E411" s="255"/>
      <c r="F411" s="255"/>
      <c r="G411" s="255"/>
      <c r="H411" s="255"/>
      <c r="I411" s="255"/>
      <c r="J411" s="255"/>
      <c r="K411" s="255"/>
      <c r="L411" s="255"/>
      <c r="M411" s="255"/>
      <c r="N411" s="255"/>
      <c r="O411" s="255"/>
      <c r="P411" s="255"/>
      <c r="Q411" s="255"/>
      <c r="R411" s="255"/>
      <c r="S411" s="34">
        <f>+'Country (Q)'!S179</f>
        <v>4912.7478870281584</v>
      </c>
      <c r="T411" s="34">
        <f>+'Country (Q)'!T179</f>
        <v>1699.3282158700533</v>
      </c>
      <c r="U411" s="34">
        <f>+'Country (Q)'!U179</f>
        <v>3043.1768971017868</v>
      </c>
      <c r="V411" s="34">
        <f>+'Country (Q)'!V179</f>
        <v>196.55700000000084</v>
      </c>
      <c r="W411" s="34">
        <f>+'Country (Q)'!W179</f>
        <v>4615.0929999999998</v>
      </c>
      <c r="X411" s="34">
        <f>+'Country (Q)'!X179</f>
        <v>1551.2560000000003</v>
      </c>
      <c r="Y411" s="34">
        <f>+'Country (Q)'!Y179</f>
        <v>2078.1010000000001</v>
      </c>
      <c r="Z411" s="34">
        <f>+'Country (Q)'!Z179</f>
        <v>-359.00299999999936</v>
      </c>
      <c r="AA411" s="34">
        <f>+'Country (Q)'!AA179</f>
        <v>4228.2370000000001</v>
      </c>
      <c r="AB411" s="34">
        <f>+'Country (Q)'!AB179</f>
        <v>1365.7489999999998</v>
      </c>
      <c r="AC411" s="34">
        <f>+'Country (Q)'!AC179</f>
        <v>2453.1849999999995</v>
      </c>
      <c r="AD411" s="34">
        <f>+'Country (Q)'!AD179</f>
        <v>-449.86599999999953</v>
      </c>
      <c r="AE411" s="34">
        <f>+'Country (Q)'!AE179</f>
        <v>4797.3739999999998</v>
      </c>
      <c r="AF411" s="34">
        <f>+'Country (Q)'!AF179</f>
        <v>1192.2460000000003</v>
      </c>
      <c r="AG411" s="34">
        <f>+'Country (Q)'!AG179</f>
        <v>1893.2130000000004</v>
      </c>
      <c r="AH411" s="34">
        <f>+'Country (Q)'!AH179</f>
        <v>463.67500000000047</v>
      </c>
      <c r="AI411" s="34">
        <f>+'Country (Q)'!AI179</f>
        <v>4857.3809999999994</v>
      </c>
      <c r="AJ411" s="34">
        <f>+'Country (Q)'!AJ179</f>
        <v>1673.2750000000001</v>
      </c>
      <c r="AK411" s="34">
        <f>+'Country (Q)'!AK179</f>
        <v>2296.375</v>
      </c>
      <c r="AL411" s="34">
        <f>+'Country (Q)'!AL179</f>
        <v>-173.6849999999996</v>
      </c>
      <c r="AM411" s="34">
        <f>+'Country (Q)'!AM179</f>
        <v>3996.5470000000005</v>
      </c>
      <c r="AN411" s="34">
        <f>+'Country (Q)'!AN179</f>
        <v>1182.3139999999999</v>
      </c>
      <c r="AO411" s="34">
        <f>+'Country (Q)'!AO179</f>
        <v>2039.2380000000005</v>
      </c>
      <c r="AP411" s="34">
        <f>+'Country (Q)'!AP179</f>
        <v>258.43699999999939</v>
      </c>
      <c r="AQ411" s="34">
        <f>+'Country (Q)'!AQ179</f>
        <v>2661.9479999999999</v>
      </c>
      <c r="AR411" s="34">
        <f>+'Country (Q)'!AR179</f>
        <v>1446.2240000000002</v>
      </c>
      <c r="AS411" s="34">
        <f>+'Country (Q)'!AS179</f>
        <v>3462.1739999999995</v>
      </c>
      <c r="AT411" s="34">
        <f>+'Country (Q)'!AT179</f>
        <v>2344.6750000000002</v>
      </c>
      <c r="AU411" s="44"/>
      <c r="AV411" s="34">
        <f>+'Country (Q)'!AV179</f>
        <v>2664.7709999999997</v>
      </c>
      <c r="AW411" s="34">
        <f>+'Country (Q)'!AW179</f>
        <v>308.64600000000007</v>
      </c>
      <c r="AX411" s="34">
        <f>+'Country (Q)'!AX179</f>
        <v>2091.8030000000003</v>
      </c>
      <c r="AY411" s="34">
        <f>+'Country (Q)'!AY179</f>
        <v>1363.6489999999999</v>
      </c>
      <c r="AZ411" s="34">
        <f>+'Country (Q)'!AZ179</f>
        <v>3588.3909999999996</v>
      </c>
      <c r="BA411" s="34">
        <f>+'Country (Q)'!BA179</f>
        <v>1936.0160000000003</v>
      </c>
      <c r="BB411" s="34">
        <f>+'Country (Q)'!BB179</f>
        <v>2118.5050000000001</v>
      </c>
      <c r="BC411" s="34">
        <f>+'Country (Q)'!BC179</f>
        <v>2422.56</v>
      </c>
      <c r="BD411" s="34">
        <f>+'Country (Q)'!BD179</f>
        <v>3687.6620000000003</v>
      </c>
      <c r="BE411" s="34">
        <f>+'Country (Q)'!BE179</f>
        <v>4673.6540000000005</v>
      </c>
      <c r="BF411" s="34">
        <f>+'Country (Q)'!BF179</f>
        <v>3140.9349999999995</v>
      </c>
      <c r="BG411" s="34">
        <f>+'Country (Q)'!BG179</f>
        <v>-7385.6580000000004</v>
      </c>
      <c r="BH411" s="34">
        <f>+'Country (Q)'!BH179</f>
        <v>4205.3779999999997</v>
      </c>
      <c r="BI411" s="34">
        <f>+'Country (Q)'!BI179</f>
        <v>1444.8110000000001</v>
      </c>
      <c r="BJ411" s="34">
        <f>+'Country (Q)'!BJ179</f>
        <v>2753.3740000000003</v>
      </c>
      <c r="BK411" s="34">
        <f>+'Country (Q)'!BK179</f>
        <v>-2245.7139999999999</v>
      </c>
      <c r="BL411" s="34">
        <f>+'Country (Q)'!BL179</f>
        <v>3033.2139999999999</v>
      </c>
      <c r="BM411" s="34">
        <f>+'Country (Q)'!BM179</f>
        <v>864.45699999999999</v>
      </c>
      <c r="BN411" s="34">
        <f>+'Country (Q)'!BN179</f>
        <v>952.85699999999997</v>
      </c>
      <c r="BO411" s="34">
        <f>+'Country (Q)'!BO179</f>
        <v>628.97699999999998</v>
      </c>
      <c r="BP411" s="34">
        <f>+'Country (Q)'!BP179</f>
        <v>2299.7719999999999</v>
      </c>
      <c r="BQ411" s="34">
        <f>+'Country (Q)'!BQ179</f>
        <v>283.70600000000002</v>
      </c>
      <c r="BR411" s="34">
        <f>+'Country (Q)'!BR179</f>
        <v>626.51800000000003</v>
      </c>
      <c r="BS411" s="34">
        <f>+'Country (Q)'!BS179</f>
        <v>609.87200000000007</v>
      </c>
      <c r="BT411" s="34">
        <f>+'Country (Q)'!BT179</f>
        <v>3392.4569999999999</v>
      </c>
    </row>
    <row r="412" spans="1:72">
      <c r="A412" s="253" t="s">
        <v>58</v>
      </c>
      <c r="B412" s="33"/>
      <c r="C412" s="34"/>
      <c r="D412" s="34"/>
      <c r="E412" s="34"/>
      <c r="F412" s="34"/>
      <c r="G412" s="254"/>
      <c r="H412" s="254"/>
      <c r="I412" s="254"/>
      <c r="J412" s="254"/>
      <c r="K412" s="254"/>
      <c r="L412" s="254"/>
      <c r="M412" s="254"/>
      <c r="N412" s="254"/>
      <c r="O412" s="254"/>
      <c r="P412" s="254"/>
      <c r="Q412" s="254"/>
      <c r="R412" s="254"/>
      <c r="S412" s="254"/>
      <c r="T412" s="254"/>
      <c r="U412" s="254"/>
      <c r="V412" s="254"/>
      <c r="W412" s="254">
        <f t="shared" ref="W412" si="6877">+W411/S411-1</f>
        <v>-6.0588268291580816E-2</v>
      </c>
      <c r="X412" s="254">
        <f t="shared" ref="X412" si="6878">+X411/T411-1</f>
        <v>-8.7135736632396377E-2</v>
      </c>
      <c r="Y412" s="254">
        <f t="shared" ref="Y412" si="6879">+Y411/U411-1</f>
        <v>-0.31712776803112908</v>
      </c>
      <c r="Z412" s="254">
        <f t="shared" ref="Z412" si="6880">+Z411/V411-1</f>
        <v>-2.826457465264518</v>
      </c>
      <c r="AA412" s="254">
        <f t="shared" ref="AA412" si="6881">+AA411/W411-1</f>
        <v>-8.3824096285816996E-2</v>
      </c>
      <c r="AB412" s="254">
        <f t="shared" ref="AB412" si="6882">+AB411/X411-1</f>
        <v>-0.11958503303129886</v>
      </c>
      <c r="AC412" s="254">
        <f t="shared" ref="AC412" si="6883">+AC411/Y411-1</f>
        <v>0.18049363337008129</v>
      </c>
      <c r="AD412" s="254">
        <f t="shared" ref="AD412" si="6884">+AD411/Z411-1</f>
        <v>0.25309816352509684</v>
      </c>
      <c r="AE412" s="254">
        <f t="shared" ref="AE412" si="6885">+AE411/AA411-1</f>
        <v>0.13460385498731497</v>
      </c>
      <c r="AF412" s="254">
        <f t="shared" ref="AF412" si="6886">+AF411/AB411-1</f>
        <v>-0.12703871648450737</v>
      </c>
      <c r="AG412" s="254">
        <f t="shared" ref="AG412" si="6887">+AG411/AC411-1</f>
        <v>-0.2282632577649053</v>
      </c>
      <c r="AH412" s="254">
        <f t="shared" ref="AH412" si="6888">+AH411/AD411-1</f>
        <v>-2.0306958071959227</v>
      </c>
      <c r="AI412" s="254">
        <f t="shared" ref="AI412" si="6889">+AI411/AE411-1</f>
        <v>1.2508301416566558E-2</v>
      </c>
      <c r="AJ412" s="254">
        <f t="shared" ref="AJ412" si="6890">+AJ411/AF411-1</f>
        <v>0.40346455345624954</v>
      </c>
      <c r="AK412" s="254">
        <f t="shared" ref="AK412" si="6891">+AK411/AG411-1</f>
        <v>0.21295121045545296</v>
      </c>
      <c r="AL412" s="254">
        <f t="shared" ref="AL412" si="6892">+AL411/AH411-1</f>
        <v>-1.3745834905914691</v>
      </c>
      <c r="AM412" s="254">
        <f t="shared" ref="AM412" si="6893">+AM411/AI411-1</f>
        <v>-0.17722184032918131</v>
      </c>
      <c r="AN412" s="254">
        <f t="shared" ref="AN412" si="6894">+AN411/AJ411-1</f>
        <v>-0.29341321659619624</v>
      </c>
      <c r="AO412" s="254">
        <f t="shared" ref="AO412" si="6895">+AO411/AK411-1</f>
        <v>-0.1119751782700994</v>
      </c>
      <c r="AP412" s="254">
        <f t="shared" ref="AP412" si="6896">+AP411/AL411-1</f>
        <v>-2.4879638425885942</v>
      </c>
      <c r="AQ412" s="254">
        <f t="shared" ref="AQ412" si="6897">+AQ411/AM411-1</f>
        <v>-0.33393802199748945</v>
      </c>
      <c r="AR412" s="254">
        <f t="shared" ref="AR412" si="6898">+AR411/AN411-1</f>
        <v>0.22321481433866164</v>
      </c>
      <c r="AS412" s="254">
        <f t="shared" ref="AS412" si="6899">+AS411/AO411-1</f>
        <v>0.69777828777219653</v>
      </c>
      <c r="AT412" s="254">
        <f t="shared" ref="AT412" si="6900">+AT411/AP411-1</f>
        <v>8.0725205756141953</v>
      </c>
      <c r="AU412" s="44"/>
      <c r="AV412" s="34"/>
      <c r="AW412" s="34"/>
      <c r="AX412" s="34"/>
      <c r="AY412" s="34"/>
      <c r="AZ412" s="254">
        <f t="shared" ref="AZ412" si="6901">+AZ411/AV411-1</f>
        <v>0.34660389204175512</v>
      </c>
      <c r="BA412" s="254">
        <f t="shared" ref="BA412" si="6902">+BA411/AW411-1</f>
        <v>5.2726100451650106</v>
      </c>
      <c r="BB412" s="254">
        <f t="shared" ref="BB412" si="6903">+BB411/AX411-1</f>
        <v>1.2765064396599302E-2</v>
      </c>
      <c r="BC412" s="254">
        <f t="shared" ref="BC412" si="6904">+BC411/AY411-1</f>
        <v>0.77652753751148573</v>
      </c>
      <c r="BD412" s="254">
        <f t="shared" ref="BD412" si="6905">+BD411/AZ411-1</f>
        <v>2.7664488067214776E-2</v>
      </c>
      <c r="BE412" s="254">
        <f t="shared" ref="BE412" si="6906">+BE411/BA411-1</f>
        <v>1.414057528450178</v>
      </c>
      <c r="BF412" s="254">
        <f t="shared" ref="BF412" si="6907">+BF411/BB411-1</f>
        <v>0.48261863908746938</v>
      </c>
      <c r="BG412" s="254">
        <f t="shared" ref="BG412" si="6908">+BG411/BC411-1</f>
        <v>-4.0486997226074894</v>
      </c>
      <c r="BH412" s="254">
        <f t="shared" ref="BH412" si="6909">+BH411/BD411-1</f>
        <v>0.14039139161886305</v>
      </c>
      <c r="BI412" s="254">
        <f t="shared" ref="BI412" si="6910">+BI411/BE411-1</f>
        <v>-0.69086051299475737</v>
      </c>
      <c r="BJ412" s="254">
        <f t="shared" ref="BJ412" si="6911">+BJ411/BF411-1</f>
        <v>-0.12339032803926198</v>
      </c>
      <c r="BK412" s="254">
        <f t="shared" ref="BK412:BT412" si="6912">+BK411/BG411-1</f>
        <v>-0.69593582589391501</v>
      </c>
      <c r="BL412" s="254">
        <f t="shared" si="6912"/>
        <v>-0.27872975984560722</v>
      </c>
      <c r="BM412" s="254">
        <f t="shared" si="6912"/>
        <v>-0.40168160402986974</v>
      </c>
      <c r="BN412" s="254">
        <f t="shared" si="6912"/>
        <v>-0.65393114048436574</v>
      </c>
      <c r="BO412" s="254">
        <f t="shared" si="6912"/>
        <v>-1.280078852427335</v>
      </c>
      <c r="BP412" s="254">
        <f t="shared" si="6912"/>
        <v>-0.24180357864628077</v>
      </c>
      <c r="BQ412" s="254">
        <f t="shared" si="6912"/>
        <v>-0.67181016522510661</v>
      </c>
      <c r="BR412" s="254">
        <f t="shared" si="6912"/>
        <v>-0.34248475899321718</v>
      </c>
      <c r="BS412" s="254">
        <f t="shared" si="6912"/>
        <v>-3.0374719584340792E-2</v>
      </c>
      <c r="BT412" s="254">
        <f t="shared" si="6912"/>
        <v>0.47512753438166921</v>
      </c>
    </row>
    <row r="413" spans="1:72">
      <c r="A413" s="244" t="s">
        <v>367</v>
      </c>
      <c r="B413" s="34"/>
      <c r="C413" s="247"/>
      <c r="D413" s="247"/>
      <c r="E413" s="247"/>
      <c r="F413" s="247"/>
      <c r="G413" s="247"/>
      <c r="H413" s="247"/>
      <c r="I413" s="247"/>
      <c r="J413" s="247"/>
      <c r="K413" s="247"/>
      <c r="L413" s="247"/>
      <c r="M413" s="247"/>
      <c r="N413" s="247"/>
      <c r="O413" s="247"/>
      <c r="P413" s="247"/>
      <c r="Q413" s="247"/>
      <c r="R413" s="247"/>
      <c r="S413" s="247">
        <f t="shared" ref="S413:AT413" si="6913">+S411/S399</f>
        <v>0.28581028826887589</v>
      </c>
      <c r="T413" s="247">
        <f t="shared" si="6913"/>
        <v>0.16444371846407591</v>
      </c>
      <c r="U413" s="247">
        <f t="shared" si="6913"/>
        <v>0.22595635023205404</v>
      </c>
      <c r="V413" s="247">
        <f t="shared" si="6913"/>
        <v>1.9245395858456117E-2</v>
      </c>
      <c r="W413" s="247">
        <f t="shared" si="6913"/>
        <v>0.25101662403639979</v>
      </c>
      <c r="X413" s="247">
        <f t="shared" si="6913"/>
        <v>0.1712311196689241</v>
      </c>
      <c r="Y413" s="247">
        <f t="shared" si="6913"/>
        <v>0.16192885450643701</v>
      </c>
      <c r="Z413" s="247">
        <f t="shared" si="6913"/>
        <v>-4.5817257544820411E-2</v>
      </c>
      <c r="AA413" s="247">
        <f t="shared" si="6913"/>
        <v>0.24442039686028735</v>
      </c>
      <c r="AB413" s="247">
        <f t="shared" si="6913"/>
        <v>0.15722277888342562</v>
      </c>
      <c r="AC413" s="247">
        <f t="shared" si="6913"/>
        <v>0.19223681978236445</v>
      </c>
      <c r="AD413" s="247">
        <f t="shared" si="6913"/>
        <v>-5.9664004859422713E-2</v>
      </c>
      <c r="AE413" s="247">
        <f t="shared" si="6913"/>
        <v>0.27835904786694482</v>
      </c>
      <c r="AF413" s="247">
        <f t="shared" si="6913"/>
        <v>0.12880854852995172</v>
      </c>
      <c r="AG413" s="247">
        <f t="shared" si="6913"/>
        <v>0.17209406459537091</v>
      </c>
      <c r="AH413" s="247">
        <f t="shared" si="6913"/>
        <v>7.5463526789368893E-2</v>
      </c>
      <c r="AI413" s="247">
        <f t="shared" si="6913"/>
        <v>0.29805466017653481</v>
      </c>
      <c r="AJ413" s="247">
        <f t="shared" si="6913"/>
        <v>0.20146119035928847</v>
      </c>
      <c r="AK413" s="247">
        <f t="shared" si="6913"/>
        <v>0.21570555289098761</v>
      </c>
      <c r="AL413" s="247">
        <f t="shared" si="6913"/>
        <v>-2.7475021988243264E-2</v>
      </c>
      <c r="AM413" s="247">
        <f t="shared" si="6913"/>
        <v>0.26949054916221221</v>
      </c>
      <c r="AN413" s="247">
        <f t="shared" si="6913"/>
        <v>0.1512646305184773</v>
      </c>
      <c r="AO413" s="247">
        <f t="shared" si="6913"/>
        <v>0.16538068924475427</v>
      </c>
      <c r="AP413" s="247">
        <f t="shared" si="6913"/>
        <v>2.9988632871933374E-2</v>
      </c>
      <c r="AQ413" s="247">
        <f t="shared" si="6913"/>
        <v>0.19394092525616982</v>
      </c>
      <c r="AR413" s="247">
        <f t="shared" si="6913"/>
        <v>0.16724988825714102</v>
      </c>
      <c r="AS413" s="247">
        <f t="shared" si="6913"/>
        <v>0.21074738149494804</v>
      </c>
      <c r="AT413" s="247">
        <f t="shared" si="6913"/>
        <v>0.14313266892255488</v>
      </c>
      <c r="AU413" s="44"/>
      <c r="AV413" s="247">
        <f t="shared" ref="AV413:BK413" si="6914">+AV411/AV399</f>
        <v>0.20110806861325312</v>
      </c>
      <c r="AW413" s="247">
        <f t="shared" si="6914"/>
        <v>8.7217331225283065E-2</v>
      </c>
      <c r="AX413" s="247">
        <f t="shared" si="6914"/>
        <v>0.22750085266475137</v>
      </c>
      <c r="AY413" s="247">
        <f t="shared" si="6914"/>
        <v>0.12998437021756731</v>
      </c>
      <c r="AZ413" s="247">
        <f t="shared" si="6914"/>
        <v>0.24977400630116445</v>
      </c>
      <c r="BA413" s="247">
        <f t="shared" si="6914"/>
        <v>0.17943647218206205</v>
      </c>
      <c r="BB413" s="247">
        <f t="shared" si="6914"/>
        <v>0.130260984968711</v>
      </c>
      <c r="BC413" s="247">
        <f t="shared" si="6914"/>
        <v>0.11356904322853439</v>
      </c>
      <c r="BD413" s="247">
        <f t="shared" si="6914"/>
        <v>0.17557159195040922</v>
      </c>
      <c r="BE413" s="247">
        <f t="shared" si="6914"/>
        <v>0.22175031552177343</v>
      </c>
      <c r="BF413" s="247">
        <f t="shared" si="6914"/>
        <v>0.15111679838220368</v>
      </c>
      <c r="BG413" s="247">
        <f t="shared" si="6914"/>
        <v>-0.47088209174669199</v>
      </c>
      <c r="BH413" s="247">
        <f t="shared" si="6914"/>
        <v>0.17760424664474284</v>
      </c>
      <c r="BI413" s="247">
        <f t="shared" si="6914"/>
        <v>9.4624401684338222E-2</v>
      </c>
      <c r="BJ413" s="247">
        <f t="shared" si="6914"/>
        <v>0.15169218767388792</v>
      </c>
      <c r="BK413" s="247">
        <f t="shared" si="6914"/>
        <v>-0.16394560897233967</v>
      </c>
      <c r="BL413" s="247">
        <f t="shared" ref="BL413:BM413" si="6915">+BL411/BL399</f>
        <v>0.13769103567040225</v>
      </c>
      <c r="BM413" s="247">
        <f t="shared" si="6915"/>
        <v>5.0376211595042068E-2</v>
      </c>
      <c r="BN413" s="247">
        <f t="shared" ref="BN413:BP413" si="6916">+BN411/BN399</f>
        <v>5.1985466326693611E-2</v>
      </c>
      <c r="BO413" s="247">
        <f t="shared" si="6916"/>
        <v>3.9063519418912312E-2</v>
      </c>
      <c r="BP413" s="247">
        <f t="shared" si="6916"/>
        <v>9.1528102928222554E-2</v>
      </c>
      <c r="BQ413" s="247">
        <f t="shared" ref="BQ413:BR413" si="6917">+BQ411/BQ399</f>
        <v>1.6672317034592887E-2</v>
      </c>
      <c r="BR413" s="247">
        <f t="shared" si="6917"/>
        <v>3.2926129657008411E-2</v>
      </c>
      <c r="BS413" s="247">
        <f t="shared" ref="BS413:BT413" si="6918">+BS411/BS399</f>
        <v>3.774639177069837E-2</v>
      </c>
      <c r="BT413" s="247">
        <f t="shared" si="6918"/>
        <v>0.13806786138698238</v>
      </c>
    </row>
    <row r="414" spans="1:72">
      <c r="A414" s="244" t="s">
        <v>373</v>
      </c>
      <c r="B414" s="249"/>
      <c r="C414" s="34"/>
      <c r="D414" s="34"/>
      <c r="E414" s="34"/>
      <c r="F414" s="34"/>
      <c r="G414" s="248"/>
      <c r="H414" s="248"/>
      <c r="I414" s="248"/>
      <c r="J414" s="248"/>
      <c r="K414" s="248"/>
      <c r="L414" s="248"/>
      <c r="M414" s="248"/>
      <c r="N414" s="248"/>
      <c r="O414" s="248"/>
      <c r="P414" s="248"/>
      <c r="Q414" s="248"/>
      <c r="R414" s="248"/>
      <c r="S414" s="248"/>
      <c r="T414" s="248"/>
      <c r="U414" s="248"/>
      <c r="V414" s="248"/>
      <c r="W414" s="248">
        <f t="shared" ref="W414" si="6919">+(W413-S413)*10000</f>
        <v>-347.93664232476095</v>
      </c>
      <c r="X414" s="248">
        <f t="shared" ref="X414" si="6920">+(X413-T413)*10000</f>
        <v>67.87401204848193</v>
      </c>
      <c r="Y414" s="248">
        <f t="shared" ref="Y414" si="6921">+(Y413-U413)*10000</f>
        <v>-640.2749572561703</v>
      </c>
      <c r="Z414" s="248">
        <f t="shared" ref="Z414" si="6922">+(Z413-V413)*10000</f>
        <v>-650.62653403276522</v>
      </c>
      <c r="AA414" s="248">
        <f t="shared" ref="AA414" si="6923">+(AA413-W413)*10000</f>
        <v>-65.962271761124398</v>
      </c>
      <c r="AB414" s="248">
        <f t="shared" ref="AB414" si="6924">+(AB413-X413)*10000</f>
        <v>-140.08340785498478</v>
      </c>
      <c r="AC414" s="248">
        <f t="shared" ref="AC414" si="6925">+(AC413-Y413)*10000</f>
        <v>303.07965275927438</v>
      </c>
      <c r="AD414" s="248">
        <f t="shared" ref="AD414" si="6926">+(AD413-Z413)*10000</f>
        <v>-138.46747314602302</v>
      </c>
      <c r="AE414" s="248">
        <f t="shared" ref="AE414" si="6927">+(AE413-AA413)*10000</f>
        <v>339.38651006657466</v>
      </c>
      <c r="AF414" s="248">
        <f t="shared" ref="AF414" si="6928">+(AF413-AB413)*10000</f>
        <v>-284.14230353473903</v>
      </c>
      <c r="AG414" s="248">
        <f t="shared" ref="AG414" si="6929">+(AG413-AC413)*10000</f>
        <v>-201.42755186993543</v>
      </c>
      <c r="AH414" s="248">
        <f t="shared" ref="AH414" si="6930">+(AH413-AD413)*10000</f>
        <v>1351.2753164879159</v>
      </c>
      <c r="AI414" s="248">
        <f t="shared" ref="AI414" si="6931">+(AI413-AE413)*10000</f>
        <v>196.95612309589993</v>
      </c>
      <c r="AJ414" s="248">
        <f t="shared" ref="AJ414" si="6932">+(AJ413-AF413)*10000</f>
        <v>726.52641829336756</v>
      </c>
      <c r="AK414" s="248">
        <f t="shared" ref="AK414" si="6933">+(AK413-AG413)*10000</f>
        <v>436.11488295616704</v>
      </c>
      <c r="AL414" s="248">
        <f t="shared" ref="AL414" si="6934">+(AL413-AH413)*10000</f>
        <v>-1029.3854877761216</v>
      </c>
      <c r="AM414" s="248">
        <f t="shared" ref="AM414" si="6935">+(AM413-AI413)*10000</f>
        <v>-285.641110143226</v>
      </c>
      <c r="AN414" s="248">
        <f t="shared" ref="AN414" si="6936">+(AN413-AJ413)*10000</f>
        <v>-501.9655984081117</v>
      </c>
      <c r="AO414" s="248">
        <f t="shared" ref="AO414" si="6937">+(AO413-AK413)*10000</f>
        <v>-503.24863646233342</v>
      </c>
      <c r="AP414" s="248">
        <f t="shared" ref="AP414" si="6938">+(AP413-AL413)*10000</f>
        <v>574.63654860176644</v>
      </c>
      <c r="AQ414" s="248">
        <f t="shared" ref="AQ414" si="6939">+(AQ413-AM413)*10000</f>
        <v>-755.49623906042393</v>
      </c>
      <c r="AR414" s="248">
        <f t="shared" ref="AR414" si="6940">+(AR413-AN413)*10000</f>
        <v>159.85257738663717</v>
      </c>
      <c r="AS414" s="248">
        <f t="shared" ref="AS414" si="6941">+(AS413-AO413)*10000</f>
        <v>453.66692250193768</v>
      </c>
      <c r="AT414" s="248">
        <f t="shared" ref="AT414" si="6942">+(AT413-AP413)*10000</f>
        <v>1131.440360506215</v>
      </c>
      <c r="AU414" s="44"/>
      <c r="AV414" s="247"/>
      <c r="AW414" s="247"/>
      <c r="AX414" s="247"/>
      <c r="AY414" s="247"/>
      <c r="AZ414" s="248">
        <f t="shared" ref="AZ414" si="6943">+(AZ413-AV413)*10000</f>
        <v>486.65937687911332</v>
      </c>
      <c r="BA414" s="248">
        <f t="shared" ref="BA414" si="6944">+(BA413-AW413)*10000</f>
        <v>922.19140956778983</v>
      </c>
      <c r="BB414" s="248">
        <f t="shared" ref="BB414" si="6945">+(BB413-AX413)*10000</f>
        <v>-972.39867696040369</v>
      </c>
      <c r="BC414" s="248">
        <f t="shared" ref="BC414" si="6946">+(BC413-AY413)*10000</f>
        <v>-164.1532698903292</v>
      </c>
      <c r="BD414" s="248">
        <f t="shared" ref="BD414" si="6947">+(BD413-AZ413)*10000</f>
        <v>-742.02414350755225</v>
      </c>
      <c r="BE414" s="248">
        <f t="shared" ref="BE414" si="6948">+(BE413-BA413)*10000</f>
        <v>423.13843339711389</v>
      </c>
      <c r="BF414" s="248">
        <f t="shared" ref="BF414" si="6949">+(BF413-BB413)*10000</f>
        <v>208.55813413492686</v>
      </c>
      <c r="BG414" s="248">
        <f t="shared" ref="BG414" si="6950">+(BG413-BC413)*10000</f>
        <v>-5844.5113497522634</v>
      </c>
      <c r="BH414" s="248">
        <f t="shared" ref="BH414" si="6951">+(BH413-BD413)*10000</f>
        <v>20.326546943336133</v>
      </c>
      <c r="BI414" s="248">
        <f t="shared" ref="BI414" si="6952">+(BI413-BE413)*10000</f>
        <v>-1271.259138374352</v>
      </c>
      <c r="BJ414" s="248">
        <f t="shared" ref="BJ414" si="6953">+(BJ413-BF413)*10000</f>
        <v>5.7538929168424175</v>
      </c>
      <c r="BK414" s="248">
        <f t="shared" ref="BK414:BT414" si="6954">+(BK413-BG413)*10000</f>
        <v>3069.3648277435232</v>
      </c>
      <c r="BL414" s="248">
        <f t="shared" si="6954"/>
        <v>-399.13210974340586</v>
      </c>
      <c r="BM414" s="248">
        <f t="shared" si="6954"/>
        <v>-442.48190089296156</v>
      </c>
      <c r="BN414" s="248">
        <f t="shared" si="6954"/>
        <v>-997.06721347194309</v>
      </c>
      <c r="BO414" s="248">
        <f t="shared" si="6954"/>
        <v>2030.0912839125199</v>
      </c>
      <c r="BP414" s="248">
        <f t="shared" si="6954"/>
        <v>-461.62932742179697</v>
      </c>
      <c r="BQ414" s="248">
        <f t="shared" si="6954"/>
        <v>-337.03894560449186</v>
      </c>
      <c r="BR414" s="248">
        <f t="shared" si="6954"/>
        <v>-190.593366696852</v>
      </c>
      <c r="BS414" s="248">
        <f t="shared" si="6954"/>
        <v>-13.171276482139421</v>
      </c>
      <c r="BT414" s="248">
        <f t="shared" si="6954"/>
        <v>465.3975845875982</v>
      </c>
    </row>
    <row r="415" spans="1:72">
      <c r="A415" s="249" t="s">
        <v>56</v>
      </c>
      <c r="B415" s="268"/>
      <c r="C415" s="255"/>
      <c r="D415" s="255"/>
      <c r="E415" s="255"/>
      <c r="F415" s="255"/>
      <c r="G415" s="255"/>
      <c r="H415" s="255"/>
      <c r="I415" s="255"/>
      <c r="J415" s="255"/>
      <c r="K415" s="255"/>
      <c r="L415" s="255"/>
      <c r="M415" s="255"/>
      <c r="N415" s="255"/>
      <c r="O415" s="255"/>
      <c r="P415" s="255"/>
      <c r="Q415" s="255"/>
      <c r="R415" s="255"/>
      <c r="S415" s="34">
        <f>+'Country (Q)'!S180</f>
        <v>5220.9938870281585</v>
      </c>
      <c r="T415" s="34">
        <f>+'Country (Q)'!T180</f>
        <v>2001.8412158700532</v>
      </c>
      <c r="U415" s="34">
        <f>+'Country (Q)'!U180</f>
        <v>3399.4088971017882</v>
      </c>
      <c r="V415" s="34">
        <f>+'Country (Q)'!V180</f>
        <v>1083.519</v>
      </c>
      <c r="W415" s="34">
        <f>+'Country (Q)'!W180</f>
        <v>4917.4789999999994</v>
      </c>
      <c r="X415" s="34">
        <f>+'Country (Q)'!X180</f>
        <v>1969.8330000000005</v>
      </c>
      <c r="Y415" s="34">
        <f>+'Country (Q)'!Y180</f>
        <v>2756.3169999999996</v>
      </c>
      <c r="Z415" s="34">
        <f>+'Country (Q)'!Z180</f>
        <v>750.52900000000068</v>
      </c>
      <c r="AA415" s="34">
        <f>+'Country (Q)'!AA180</f>
        <v>4580.2739999999994</v>
      </c>
      <c r="AB415" s="34">
        <f>+'Country (Q)'!AB180</f>
        <v>1716.2270000000001</v>
      </c>
      <c r="AC415" s="34">
        <f>+'Country (Q)'!AC180</f>
        <v>2786.9919999999997</v>
      </c>
      <c r="AD415" s="34">
        <f>+'Country (Q)'!AD180</f>
        <v>1092.2710000000002</v>
      </c>
      <c r="AE415" s="34">
        <f>+'Country (Q)'!AE180</f>
        <v>5113.8670000000011</v>
      </c>
      <c r="AF415" s="34">
        <f>+'Country (Q)'!AF180</f>
        <v>1559.1070000000004</v>
      </c>
      <c r="AG415" s="34">
        <f>+'Country (Q)'!AG180</f>
        <v>2493.8609999999999</v>
      </c>
      <c r="AH415" s="34">
        <f>+'Country (Q)'!AH180</f>
        <v>704.55900000000042</v>
      </c>
      <c r="AI415" s="34">
        <f>+'Country (Q)'!AI180</f>
        <v>5122.88</v>
      </c>
      <c r="AJ415" s="34">
        <f>+'Country (Q)'!AJ180</f>
        <v>1875.6320000000003</v>
      </c>
      <c r="AK415" s="34">
        <f>+'Country (Q)'!AK180</f>
        <v>2561.148999999999</v>
      </c>
      <c r="AL415" s="34">
        <f>+'Country (Q)'!AL180</f>
        <v>725.56400000000053</v>
      </c>
      <c r="AM415" s="34">
        <f>+'Country (Q)'!AM180</f>
        <v>4264.1109999999999</v>
      </c>
      <c r="AN415" s="34">
        <f>+'Country (Q)'!AN180</f>
        <v>1543.0469999999998</v>
      </c>
      <c r="AO415" s="34">
        <f>+'Country (Q)'!AO180</f>
        <v>2314.0209999999997</v>
      </c>
      <c r="AP415" s="34">
        <f>+'Country (Q)'!AP180</f>
        <v>755.08399999999972</v>
      </c>
      <c r="AQ415" s="34">
        <f>+'Country (Q)'!AQ180</f>
        <v>3008.1089999999999</v>
      </c>
      <c r="AR415" s="34">
        <f>+'Country (Q)'!AR180</f>
        <v>1784.5860000000005</v>
      </c>
      <c r="AS415" s="34">
        <f>+'Country (Q)'!AS180</f>
        <v>3792.7729999999997</v>
      </c>
      <c r="AT415" s="34">
        <f>+'Country (Q)'!AT180</f>
        <v>2812.126999999999</v>
      </c>
      <c r="AU415" s="44"/>
      <c r="AV415" s="34">
        <f>+'Country (Q)'!AV180</f>
        <v>3010.9319999999998</v>
      </c>
      <c r="AW415" s="34">
        <f>+'Country (Q)'!AW180</f>
        <v>647.00800000000004</v>
      </c>
      <c r="AX415" s="34">
        <f>+'Country (Q)'!AX180</f>
        <v>2422.402</v>
      </c>
      <c r="AY415" s="34">
        <f>+'Country (Q)'!AY180</f>
        <v>1831.1010000000001</v>
      </c>
      <c r="AZ415" s="34">
        <f>+'Country (Q)'!AZ180</f>
        <v>3975.9590000000003</v>
      </c>
      <c r="BA415" s="34">
        <f>+'Country (Q)'!BA180</f>
        <v>2290.5769999999998</v>
      </c>
      <c r="BB415" s="34">
        <f>+'Country (Q)'!BB180</f>
        <v>2539.2420000000002</v>
      </c>
      <c r="BC415" s="34">
        <f>+'Country (Q)'!BC180</f>
        <v>4060.7749999999996</v>
      </c>
      <c r="BD415" s="34">
        <f>+'Country (Q)'!BD180</f>
        <v>4229.5460000000012</v>
      </c>
      <c r="BE415" s="34">
        <f>+'Country (Q)'!BE180</f>
        <v>5047.9250000000011</v>
      </c>
      <c r="BF415" s="34">
        <f>+'Country (Q)'!BF180</f>
        <v>3778.0559999999996</v>
      </c>
      <c r="BG415" s="34">
        <f>+'Country (Q)'!BG180</f>
        <v>2233.6309999999999</v>
      </c>
      <c r="BH415" s="34">
        <f>+'Country (Q)'!BH180</f>
        <v>5004.915</v>
      </c>
      <c r="BI415" s="34">
        <f>+'Country (Q)'!BI180</f>
        <v>2211.8040000000001</v>
      </c>
      <c r="BJ415" s="34">
        <f>+'Country (Q)'!BJ180</f>
        <v>3508.2959999999998</v>
      </c>
      <c r="BK415" s="34">
        <f>+'Country (Q)'!BK180</f>
        <v>-120.98000000000015</v>
      </c>
      <c r="BL415" s="34">
        <f>+'Country (Q)'!BL180</f>
        <v>3876.2139999999999</v>
      </c>
      <c r="BM415" s="34">
        <f>+'Country (Q)'!BM180</f>
        <v>1749.7809999999999</v>
      </c>
      <c r="BN415" s="34">
        <f>+'Country (Q)'!BN180</f>
        <v>1850.2950000000001</v>
      </c>
      <c r="BO415" s="34">
        <f>+'Country (Q)'!BO180</f>
        <v>1535.9730000000002</v>
      </c>
      <c r="BP415" s="34">
        <f>+'Country (Q)'!BP180</f>
        <v>3635.0659999999998</v>
      </c>
      <c r="BQ415" s="34">
        <f>+'Country (Q)'!BQ180</f>
        <v>761.77299999999991</v>
      </c>
      <c r="BR415" s="34">
        <f>+'Country (Q)'!BR180</f>
        <v>1605.4229999999998</v>
      </c>
      <c r="BS415" s="34">
        <f>+'Country (Q)'!BS180</f>
        <v>1463.8820000000001</v>
      </c>
      <c r="BT415" s="34">
        <f>+'Country (Q)'!BT180</f>
        <v>4346.0249999999996</v>
      </c>
    </row>
    <row r="416" spans="1:72">
      <c r="A416" s="253" t="s">
        <v>58</v>
      </c>
      <c r="B416" s="33"/>
      <c r="C416" s="34"/>
      <c r="D416" s="34"/>
      <c r="E416" s="34"/>
      <c r="F416" s="34"/>
      <c r="G416" s="254"/>
      <c r="H416" s="254"/>
      <c r="I416" s="254"/>
      <c r="J416" s="254"/>
      <c r="K416" s="254"/>
      <c r="L416" s="254"/>
      <c r="M416" s="254"/>
      <c r="N416" s="254"/>
      <c r="O416" s="254"/>
      <c r="P416" s="254"/>
      <c r="Q416" s="254"/>
      <c r="R416" s="254"/>
      <c r="S416" s="254"/>
      <c r="T416" s="254"/>
      <c r="U416" s="254"/>
      <c r="V416" s="254"/>
      <c r="W416" s="254">
        <f t="shared" ref="W416" si="6955">+W415/S415-1</f>
        <v>-5.8133545756921534E-2</v>
      </c>
      <c r="X416" s="254">
        <f t="shared" ref="X416" si="6956">+X415/T415-1</f>
        <v>-1.5989387977577985E-2</v>
      </c>
      <c r="Y416" s="254">
        <f t="shared" ref="Y416" si="6957">+Y415/U415-1</f>
        <v>-0.18917756485548565</v>
      </c>
      <c r="Z416" s="254">
        <f t="shared" ref="Z416" si="6958">+Z415/V415-1</f>
        <v>-0.30732271423020674</v>
      </c>
      <c r="AA416" s="254">
        <f t="shared" ref="AA416" si="6959">+AA415/W415-1</f>
        <v>-6.8572738185562199E-2</v>
      </c>
      <c r="AB416" s="254">
        <f t="shared" ref="AB416" si="6960">+AB415/X415-1</f>
        <v>-0.1287449240620907</v>
      </c>
      <c r="AC416" s="254">
        <f t="shared" ref="AC416" si="6961">+AC415/Y415-1</f>
        <v>1.1128981173065489E-2</v>
      </c>
      <c r="AD416" s="254">
        <f t="shared" ref="AD416" si="6962">+AD415/Z415-1</f>
        <v>0.4553348371615209</v>
      </c>
      <c r="AE416" s="254">
        <f t="shared" ref="AE416" si="6963">+AE415/AA415-1</f>
        <v>0.11649805229992838</v>
      </c>
      <c r="AF416" s="254">
        <f t="shared" ref="AF416" si="6964">+AF415/AB415-1</f>
        <v>-9.1549660971421365E-2</v>
      </c>
      <c r="AG416" s="254">
        <f t="shared" ref="AG416" si="6965">+AG415/AC415-1</f>
        <v>-0.10517827105352284</v>
      </c>
      <c r="AH416" s="254">
        <f t="shared" ref="AH416" si="6966">+AH415/AD415-1</f>
        <v>-0.35495952927432817</v>
      </c>
      <c r="AI416" s="254">
        <f t="shared" ref="AI416" si="6967">+AI415/AE415-1</f>
        <v>1.7624627312362584E-3</v>
      </c>
      <c r="AJ416" s="254">
        <f t="shared" ref="AJ416" si="6968">+AJ415/AF415-1</f>
        <v>0.20301685516131984</v>
      </c>
      <c r="AK416" s="254">
        <f t="shared" ref="AK416" si="6969">+AK415/AG415-1</f>
        <v>2.6981455662524523E-2</v>
      </c>
      <c r="AL416" s="254">
        <f t="shared" ref="AL416" si="6970">+AL415/AH415-1</f>
        <v>2.9812975208605819E-2</v>
      </c>
      <c r="AM416" s="254">
        <f t="shared" ref="AM416" si="6971">+AM415/AI415-1</f>
        <v>-0.16763402617277789</v>
      </c>
      <c r="AN416" s="254">
        <f t="shared" ref="AN416" si="6972">+AN415/AJ415-1</f>
        <v>-0.17731889837665404</v>
      </c>
      <c r="AO416" s="254">
        <f t="shared" ref="AO416" si="6973">+AO415/AK415-1</f>
        <v>-9.6491067095276106E-2</v>
      </c>
      <c r="AP416" s="254">
        <f t="shared" ref="AP416" si="6974">+AP415/AL415-1</f>
        <v>4.068559079557299E-2</v>
      </c>
      <c r="AQ416" s="254">
        <f t="shared" ref="AQ416" si="6975">+AQ415/AM415-1</f>
        <v>-0.29455190073616755</v>
      </c>
      <c r="AR416" s="254">
        <f t="shared" ref="AR416" si="6976">+AR415/AN415-1</f>
        <v>0.15653379320267025</v>
      </c>
      <c r="AS416" s="254">
        <f t="shared" ref="AS416" si="6977">+AS415/AO415-1</f>
        <v>0.63904000871210775</v>
      </c>
      <c r="AT416" s="254">
        <f t="shared" ref="AT416" si="6978">+AT415/AP415-1</f>
        <v>2.7242571687388426</v>
      </c>
      <c r="AU416" s="44"/>
      <c r="AV416" s="34"/>
      <c r="AW416" s="34"/>
      <c r="AX416" s="34"/>
      <c r="AY416" s="34"/>
      <c r="AZ416" s="254">
        <f t="shared" ref="AZ416" si="6979">+AZ415/AV415-1</f>
        <v>0.32050773647495223</v>
      </c>
      <c r="BA416" s="254">
        <f t="shared" ref="BA416" si="6980">+BA415/AW415-1</f>
        <v>2.5402607077501353</v>
      </c>
      <c r="BB416" s="254">
        <f t="shared" ref="BB416" si="6981">+BB415/AX415-1</f>
        <v>4.8233117376884627E-2</v>
      </c>
      <c r="BC416" s="254">
        <f t="shared" ref="BC416" si="6982">+BC415/AY415-1</f>
        <v>1.2176684956209405</v>
      </c>
      <c r="BD416" s="254">
        <f t="shared" ref="BD416" si="6983">+BD415/AZ415-1</f>
        <v>6.3780084251372049E-2</v>
      </c>
      <c r="BE416" s="254">
        <f t="shared" ref="BE416" si="6984">+BE415/BA415-1</f>
        <v>1.2037787858692379</v>
      </c>
      <c r="BF416" s="254">
        <f t="shared" ref="BF416" si="6985">+BF415/BB415-1</f>
        <v>0.48786763924037135</v>
      </c>
      <c r="BG416" s="254">
        <f t="shared" ref="BG416" si="6986">+BG415/BC415-1</f>
        <v>-0.44994957859029372</v>
      </c>
      <c r="BH416" s="254">
        <f t="shared" ref="BH416" si="6987">+BH415/BD415-1</f>
        <v>0.18332203976502415</v>
      </c>
      <c r="BI416" s="254">
        <f t="shared" ref="BI416" si="6988">+BI415/BE415-1</f>
        <v>-0.56183897343958167</v>
      </c>
      <c r="BJ416" s="254">
        <f t="shared" ref="BJ416" si="6989">+BJ415/BF415-1</f>
        <v>-7.1401800290943229E-2</v>
      </c>
      <c r="BK416" s="254">
        <f t="shared" ref="BK416:BT416" si="6990">+BK415/BG415-1</f>
        <v>-1.0541629302243747</v>
      </c>
      <c r="BL416" s="254">
        <f t="shared" si="6990"/>
        <v>-0.22551851529946065</v>
      </c>
      <c r="BM416" s="254">
        <f t="shared" si="6990"/>
        <v>-0.2088896665346478</v>
      </c>
      <c r="BN416" s="254">
        <f t="shared" si="6990"/>
        <v>-0.47259438770274798</v>
      </c>
      <c r="BO416" s="254">
        <f t="shared" si="6990"/>
        <v>-13.69609026285335</v>
      </c>
      <c r="BP416" s="254">
        <f t="shared" si="6990"/>
        <v>-6.2212251439162092E-2</v>
      </c>
      <c r="BQ416" s="254">
        <f t="shared" si="6990"/>
        <v>-0.56464666149649589</v>
      </c>
      <c r="BR416" s="254">
        <f t="shared" si="6990"/>
        <v>-0.13234214003712941</v>
      </c>
      <c r="BS416" s="254">
        <f t="shared" si="6990"/>
        <v>-4.6935069822190978E-2</v>
      </c>
      <c r="BT416" s="254">
        <f t="shared" si="6990"/>
        <v>0.19558351897874759</v>
      </c>
    </row>
    <row r="417" spans="1:106">
      <c r="A417" s="244" t="s">
        <v>368</v>
      </c>
      <c r="B417" s="268"/>
      <c r="C417" s="247"/>
      <c r="D417" s="247"/>
      <c r="E417" s="247"/>
      <c r="F417" s="247"/>
      <c r="G417" s="247"/>
      <c r="H417" s="247"/>
      <c r="I417" s="247"/>
      <c r="J417" s="247"/>
      <c r="K417" s="247"/>
      <c r="L417" s="247"/>
      <c r="M417" s="247"/>
      <c r="N417" s="247"/>
      <c r="O417" s="247"/>
      <c r="P417" s="247"/>
      <c r="Q417" s="247"/>
      <c r="R417" s="247"/>
      <c r="S417" s="247">
        <f t="shared" ref="S417:AT417" si="6991">+S415/S399</f>
        <v>0.30374320079433864</v>
      </c>
      <c r="T417" s="247">
        <f t="shared" si="6991"/>
        <v>0.1937178528773934</v>
      </c>
      <c r="U417" s="247">
        <f t="shared" si="6991"/>
        <v>0.25240663073744429</v>
      </c>
      <c r="V417" s="247">
        <f t="shared" si="6991"/>
        <v>0.10609010147264369</v>
      </c>
      <c r="W417" s="247">
        <f t="shared" si="6991"/>
        <v>0.26746351099531279</v>
      </c>
      <c r="X417" s="247">
        <f t="shared" si="6991"/>
        <v>0.21743458858550474</v>
      </c>
      <c r="Y417" s="247">
        <f t="shared" si="6991"/>
        <v>0.2147764976132627</v>
      </c>
      <c r="Z417" s="247">
        <f t="shared" si="6991"/>
        <v>9.5785217638450409E-2</v>
      </c>
      <c r="AA417" s="247">
        <f t="shared" si="6991"/>
        <v>0.26477049153319826</v>
      </c>
      <c r="AB417" s="247">
        <f t="shared" si="6991"/>
        <v>0.19756922987662076</v>
      </c>
      <c r="AC417" s="247">
        <f t="shared" si="6991"/>
        <v>0.21839464974671358</v>
      </c>
      <c r="AD417" s="247">
        <f t="shared" si="6991"/>
        <v>0.14486371997840822</v>
      </c>
      <c r="AE417" s="247">
        <f t="shared" si="6991"/>
        <v>0.29672298825111193</v>
      </c>
      <c r="AF417" s="247">
        <f t="shared" si="6991"/>
        <v>0.16844368500534912</v>
      </c>
      <c r="AG417" s="247">
        <f t="shared" si="6991"/>
        <v>0.2266932859777934</v>
      </c>
      <c r="AH417" s="247">
        <f t="shared" si="6991"/>
        <v>0.11466761626395847</v>
      </c>
      <c r="AI417" s="247">
        <f t="shared" si="6991"/>
        <v>0.31434599376189903</v>
      </c>
      <c r="AJ417" s="247">
        <f t="shared" si="6991"/>
        <v>0.22582483775588175</v>
      </c>
      <c r="AK417" s="247">
        <f t="shared" si="6991"/>
        <v>0.24057658748296765</v>
      </c>
      <c r="AL417" s="247">
        <f t="shared" si="6991"/>
        <v>0.11477609957035896</v>
      </c>
      <c r="AM417" s="247">
        <f t="shared" si="6991"/>
        <v>0.287532616300679</v>
      </c>
      <c r="AN417" s="247">
        <f t="shared" si="6991"/>
        <v>0.19741662056580978</v>
      </c>
      <c r="AO417" s="247">
        <f t="shared" si="6991"/>
        <v>0.18766538673113944</v>
      </c>
      <c r="AP417" s="247">
        <f t="shared" si="6991"/>
        <v>8.7618788576987752E-2</v>
      </c>
      <c r="AQ417" s="247">
        <f t="shared" si="6991"/>
        <v>0.21916109658468602</v>
      </c>
      <c r="AR417" s="247">
        <f t="shared" si="6991"/>
        <v>0.20638006912155954</v>
      </c>
      <c r="AS417" s="247">
        <f t="shared" si="6991"/>
        <v>0.23087140575682755</v>
      </c>
      <c r="AT417" s="247">
        <f t="shared" si="6991"/>
        <v>0.17166867171747782</v>
      </c>
      <c r="AU417" s="44"/>
      <c r="AV417" s="247">
        <f t="shared" ref="AV417:BK417" si="6992">+AV415/AV399</f>
        <v>0.22723255365877199</v>
      </c>
      <c r="AW417" s="247">
        <f t="shared" si="6992"/>
        <v>0.18283182364718134</v>
      </c>
      <c r="AX417" s="247">
        <f t="shared" si="6992"/>
        <v>0.26345622436567828</v>
      </c>
      <c r="AY417" s="247">
        <f t="shared" si="6992"/>
        <v>0.17454235678664945</v>
      </c>
      <c r="AZ417" s="247">
        <f t="shared" si="6992"/>
        <v>0.2767511144463275</v>
      </c>
      <c r="BA417" s="247">
        <f t="shared" si="6992"/>
        <v>0.21229837777237948</v>
      </c>
      <c r="BB417" s="247">
        <f t="shared" si="6992"/>
        <v>0.15613093383962734</v>
      </c>
      <c r="BC417" s="247">
        <f t="shared" si="6992"/>
        <v>0.19036817726551736</v>
      </c>
      <c r="BD417" s="247">
        <f t="shared" si="6992"/>
        <v>0.20137098368762801</v>
      </c>
      <c r="BE417" s="247">
        <f t="shared" si="6992"/>
        <v>0.2395083079492509</v>
      </c>
      <c r="BF417" s="247">
        <f t="shared" si="6992"/>
        <v>0.18176999104682998</v>
      </c>
      <c r="BG417" s="247">
        <f t="shared" si="6992"/>
        <v>0.14240800717691712</v>
      </c>
      <c r="BH417" s="247">
        <f t="shared" si="6992"/>
        <v>0.21137081092257892</v>
      </c>
      <c r="BI417" s="247">
        <f t="shared" si="6992"/>
        <v>0.14485675298916328</v>
      </c>
      <c r="BJ417" s="247">
        <f t="shared" si="6992"/>
        <v>0.19328325728635129</v>
      </c>
      <c r="BK417" s="247">
        <f t="shared" si="6992"/>
        <v>-8.831997205999375E-3</v>
      </c>
      <c r="BL417" s="247">
        <f t="shared" ref="BL417:BM417" si="6993">+BL415/BL399</f>
        <v>0.17595854434936428</v>
      </c>
      <c r="BM417" s="247">
        <f t="shared" si="6993"/>
        <v>0.10196844713037699</v>
      </c>
      <c r="BN417" s="247">
        <f t="shared" ref="BN417:BP417" si="6994">+BN415/BN399</f>
        <v>0.10094741227377199</v>
      </c>
      <c r="BO417" s="247">
        <f t="shared" si="6994"/>
        <v>9.5393807901441571E-2</v>
      </c>
      <c r="BP417" s="247">
        <f t="shared" si="6994"/>
        <v>0.14467116522806706</v>
      </c>
      <c r="BQ417" s="247">
        <f t="shared" ref="BQ417:BR417" si="6995">+BQ415/BQ399</f>
        <v>4.476648701258671E-2</v>
      </c>
      <c r="BR417" s="247">
        <f t="shared" si="6995"/>
        <v>8.4371663467519523E-2</v>
      </c>
      <c r="BS417" s="247">
        <f t="shared" ref="BS417:BT417" si="6996">+BS415/BS399</f>
        <v>9.0603050276243977E-2</v>
      </c>
      <c r="BT417" s="247">
        <f t="shared" si="6996"/>
        <v>0.17687663462922598</v>
      </c>
    </row>
    <row r="418" spans="1:106">
      <c r="A418" s="244" t="s">
        <v>372</v>
      </c>
      <c r="B418" s="34"/>
      <c r="C418" s="247"/>
      <c r="D418" s="247"/>
      <c r="E418" s="247"/>
      <c r="F418" s="247"/>
      <c r="G418" s="248"/>
      <c r="H418" s="248"/>
      <c r="I418" s="248"/>
      <c r="J418" s="248"/>
      <c r="K418" s="248"/>
      <c r="L418" s="248"/>
      <c r="M418" s="248"/>
      <c r="N418" s="248"/>
      <c r="O418" s="248"/>
      <c r="P418" s="248"/>
      <c r="Q418" s="248"/>
      <c r="R418" s="248"/>
      <c r="S418" s="248"/>
      <c r="T418" s="248"/>
      <c r="U418" s="248"/>
      <c r="V418" s="248"/>
      <c r="W418" s="248">
        <f t="shared" ref="W418" si="6997">+(W417-S417)*10000</f>
        <v>-362.79689799025851</v>
      </c>
      <c r="X418" s="248">
        <f t="shared" ref="X418" si="6998">+(X417-T417)*10000</f>
        <v>237.16735708111335</v>
      </c>
      <c r="Y418" s="248">
        <f t="shared" ref="Y418" si="6999">+(Y417-U417)*10000</f>
        <v>-376.30133124181594</v>
      </c>
      <c r="Z418" s="248">
        <f t="shared" ref="Z418" si="7000">+(Z417-V417)*10000</f>
        <v>-103.04883834193285</v>
      </c>
      <c r="AA418" s="248">
        <f t="shared" ref="AA418" si="7001">+(AA417-W417)*10000</f>
        <v>-26.930194621145318</v>
      </c>
      <c r="AB418" s="248">
        <f t="shared" ref="AB418" si="7002">+(AB417-X417)*10000</f>
        <v>-198.6535870888398</v>
      </c>
      <c r="AC418" s="248">
        <f t="shared" ref="AC418" si="7003">+(AC417-Y417)*10000</f>
        <v>36.181521334508751</v>
      </c>
      <c r="AD418" s="248">
        <f t="shared" ref="AD418" si="7004">+(AD417-Z417)*10000</f>
        <v>490.78502339957811</v>
      </c>
      <c r="AE418" s="248">
        <f t="shared" ref="AE418" si="7005">+(AE417-AA417)*10000</f>
        <v>319.52496717913669</v>
      </c>
      <c r="AF418" s="248">
        <f t="shared" ref="AF418" si="7006">+(AF417-AB417)*10000</f>
        <v>-291.25544871271643</v>
      </c>
      <c r="AG418" s="248">
        <f t="shared" ref="AG418" si="7007">+(AG417-AC417)*10000</f>
        <v>82.986362310798199</v>
      </c>
      <c r="AH418" s="248">
        <f t="shared" ref="AH418" si="7008">+(AH417-AD417)*10000</f>
        <v>-301.96103714449754</v>
      </c>
      <c r="AI418" s="248">
        <f t="shared" ref="AI418" si="7009">+(AI417-AE417)*10000</f>
        <v>176.23005510787104</v>
      </c>
      <c r="AJ418" s="248">
        <f t="shared" ref="AJ418" si="7010">+(AJ417-AF417)*10000</f>
        <v>573.81152750532624</v>
      </c>
      <c r="AK418" s="248">
        <f t="shared" ref="AK418" si="7011">+(AK417-AG417)*10000</f>
        <v>138.83301505174251</v>
      </c>
      <c r="AL418" s="248">
        <f t="shared" ref="AL418" si="7012">+(AL417-AH417)*10000</f>
        <v>1.0848330640049475</v>
      </c>
      <c r="AM418" s="248">
        <f t="shared" ref="AM418" si="7013">+(AM417-AI417)*10000</f>
        <v>-268.13377461220034</v>
      </c>
      <c r="AN418" s="248">
        <f t="shared" ref="AN418" si="7014">+(AN417-AJ417)*10000</f>
        <v>-284.08217190071974</v>
      </c>
      <c r="AO418" s="248">
        <f t="shared" ref="AO418" si="7015">+(AO417-AK417)*10000</f>
        <v>-529.11200751828198</v>
      </c>
      <c r="AP418" s="248">
        <f t="shared" ref="AP418" si="7016">+(AP417-AL417)*10000</f>
        <v>-271.57310993371209</v>
      </c>
      <c r="AQ418" s="248">
        <f t="shared" ref="AQ418" si="7017">+(AQ417-AM417)*10000</f>
        <v>-683.71519715992974</v>
      </c>
      <c r="AR418" s="248">
        <f t="shared" ref="AR418" si="7018">+(AR417-AN417)*10000</f>
        <v>89.634485557497641</v>
      </c>
      <c r="AS418" s="248">
        <f t="shared" ref="AS418" si="7019">+(AS417-AO417)*10000</f>
        <v>432.06019025688101</v>
      </c>
      <c r="AT418" s="248">
        <f t="shared" ref="AT418" si="7020">+(AT417-AP417)*10000</f>
        <v>840.49883140490067</v>
      </c>
      <c r="AU418" s="44"/>
      <c r="AV418" s="247"/>
      <c r="AW418" s="247"/>
      <c r="AX418" s="247"/>
      <c r="AY418" s="247"/>
      <c r="AZ418" s="248">
        <f t="shared" ref="AZ418" si="7021">+(AZ417-AV417)*10000</f>
        <v>495.18560787555509</v>
      </c>
      <c r="BA418" s="248">
        <f t="shared" ref="BA418" si="7022">+(BA417-AW417)*10000</f>
        <v>294.66554125198138</v>
      </c>
      <c r="BB418" s="248">
        <f t="shared" ref="BB418" si="7023">+(BB417-AX417)*10000</f>
        <v>-1073.2529052605094</v>
      </c>
      <c r="BC418" s="248">
        <f t="shared" ref="BC418" si="7024">+(BC417-AY417)*10000</f>
        <v>158.25820478867908</v>
      </c>
      <c r="BD418" s="248">
        <f t="shared" ref="BD418" si="7025">+(BD417-AZ417)*10000</f>
        <v>-753.80130758699477</v>
      </c>
      <c r="BE418" s="248">
        <f t="shared" ref="BE418" si="7026">+(BE417-BA417)*10000</f>
        <v>272.09930176871427</v>
      </c>
      <c r="BF418" s="248">
        <f t="shared" ref="BF418" si="7027">+(BF417-BB417)*10000</f>
        <v>256.39057207202637</v>
      </c>
      <c r="BG418" s="248">
        <f t="shared" ref="BG418" si="7028">+(BG417-BC417)*10000</f>
        <v>-479.60170088600233</v>
      </c>
      <c r="BH418" s="248">
        <f t="shared" ref="BH418" si="7029">+(BH417-BD417)*10000</f>
        <v>99.998272349509094</v>
      </c>
      <c r="BI418" s="248">
        <f t="shared" ref="BI418" si="7030">+(BI417-BE417)*10000</f>
        <v>-946.51554960087617</v>
      </c>
      <c r="BJ418" s="248">
        <f t="shared" ref="BJ418" si="7031">+(BJ417-BF417)*10000</f>
        <v>115.13266239521313</v>
      </c>
      <c r="BK418" s="248">
        <f t="shared" ref="BK418:BT418" si="7032">+(BK417-BG417)*10000</f>
        <v>-1512.4000438291648</v>
      </c>
      <c r="BL418" s="248">
        <f t="shared" si="7032"/>
        <v>-354.1226657321464</v>
      </c>
      <c r="BM418" s="248">
        <f t="shared" si="7032"/>
        <v>-428.88305858786293</v>
      </c>
      <c r="BN418" s="248">
        <f t="shared" si="7032"/>
        <v>-923.35845012579296</v>
      </c>
      <c r="BO418" s="248">
        <f t="shared" si="7032"/>
        <v>1042.2580510744094</v>
      </c>
      <c r="BP418" s="248">
        <f t="shared" si="7032"/>
        <v>-312.87379121297226</v>
      </c>
      <c r="BQ418" s="248">
        <f t="shared" si="7032"/>
        <v>-572.01960117790281</v>
      </c>
      <c r="BR418" s="248">
        <f t="shared" si="7032"/>
        <v>-165.75748806252469</v>
      </c>
      <c r="BS418" s="248">
        <f t="shared" si="7032"/>
        <v>-47.907576251975946</v>
      </c>
      <c r="BT418" s="248">
        <f t="shared" si="7032"/>
        <v>322.05469401158928</v>
      </c>
    </row>
    <row r="419" spans="1:106">
      <c r="A419" s="249" t="s">
        <v>263</v>
      </c>
      <c r="B419" s="33"/>
      <c r="C419" s="255"/>
      <c r="D419" s="255"/>
      <c r="E419" s="255"/>
      <c r="F419" s="255"/>
      <c r="G419" s="255"/>
      <c r="H419" s="255"/>
      <c r="I419" s="255"/>
      <c r="J419" s="255"/>
      <c r="K419" s="255"/>
      <c r="L419" s="255"/>
      <c r="M419" s="255"/>
      <c r="N419" s="255"/>
      <c r="O419" s="255"/>
      <c r="P419" s="255"/>
      <c r="Q419" s="255"/>
      <c r="R419" s="255"/>
      <c r="S419" s="34">
        <f>+'Country (Q)'!S181</f>
        <v>308.24599999999998</v>
      </c>
      <c r="T419" s="34">
        <f>+'Country (Q)'!T181</f>
        <v>302.51300000000003</v>
      </c>
      <c r="U419" s="34">
        <f>+'Country (Q)'!U181</f>
        <v>356.23199999999997</v>
      </c>
      <c r="V419" s="34">
        <f>+'Country (Q)'!V181</f>
        <v>886.96199999999999</v>
      </c>
      <c r="W419" s="34">
        <f>+'Country (Q)'!W181</f>
        <v>302.38600000000002</v>
      </c>
      <c r="X419" s="34">
        <f>+'Country (Q)'!X181</f>
        <v>418.57700000000006</v>
      </c>
      <c r="Y419" s="34">
        <f>+'Country (Q)'!Y181</f>
        <v>678.21600000000001</v>
      </c>
      <c r="Z419" s="34">
        <f>+'Country (Q)'!Z181</f>
        <v>1109.5319999999999</v>
      </c>
      <c r="AA419" s="34">
        <f>+'Country (Q)'!AA181</f>
        <v>352.03700000000003</v>
      </c>
      <c r="AB419" s="34">
        <f>+'Country (Q)'!AB181</f>
        <v>350.47800000000001</v>
      </c>
      <c r="AC419" s="34">
        <f>+'Country (Q)'!AC181</f>
        <v>333.80700000000002</v>
      </c>
      <c r="AD419" s="34">
        <f>+'Country (Q)'!AD181</f>
        <v>1542.1369999999999</v>
      </c>
      <c r="AE419" s="34">
        <f>+'Country (Q)'!AE181</f>
        <v>316.49299999999999</v>
      </c>
      <c r="AF419" s="34">
        <f>+'Country (Q)'!AF181</f>
        <v>366.86099999999999</v>
      </c>
      <c r="AG419" s="34">
        <f>+'Country (Q)'!AG181</f>
        <v>600.64800000000002</v>
      </c>
      <c r="AH419" s="34">
        <f>+'Country (Q)'!AH181</f>
        <v>240.88400000000001</v>
      </c>
      <c r="AI419" s="34">
        <f>+'Country (Q)'!AI181</f>
        <v>265.49900000000002</v>
      </c>
      <c r="AJ419" s="34">
        <f>+'Country (Q)'!AJ181</f>
        <v>202.357</v>
      </c>
      <c r="AK419" s="34">
        <f>+'Country (Q)'!AK181</f>
        <v>264.774</v>
      </c>
      <c r="AL419" s="34">
        <f>+'Country (Q)'!AL181</f>
        <v>899.24900000000002</v>
      </c>
      <c r="AM419" s="34">
        <f>+'Country (Q)'!AM181</f>
        <v>267.56399999999996</v>
      </c>
      <c r="AN419" s="34">
        <f>+'Country (Q)'!AN181</f>
        <v>360.73299999999995</v>
      </c>
      <c r="AO419" s="34">
        <f>+'Country (Q)'!AO181</f>
        <v>274.78300000000002</v>
      </c>
      <c r="AP419" s="34">
        <f>+'Country (Q)'!AP181</f>
        <v>496.64700000000011</v>
      </c>
      <c r="AQ419" s="34">
        <f>+'Country (Q)'!AQ181</f>
        <v>346.161</v>
      </c>
      <c r="AR419" s="34">
        <f>+'Country (Q)'!AR181</f>
        <v>338.36199999999997</v>
      </c>
      <c r="AS419" s="34">
        <f>+'Country (Q)'!AS181</f>
        <v>330.59900000000005</v>
      </c>
      <c r="AT419" s="34">
        <f>+'Country (Q)'!AT181</f>
        <v>467.45199999999994</v>
      </c>
      <c r="AU419" s="44"/>
      <c r="AV419" s="34">
        <f>+'Country (Q)'!AV181</f>
        <v>346.16100000000006</v>
      </c>
      <c r="AW419" s="34">
        <f>+'Country (Q)'!AW181</f>
        <v>338.36199999999997</v>
      </c>
      <c r="AX419" s="34">
        <f>+'Country (Q)'!AX181</f>
        <v>330.59899999999993</v>
      </c>
      <c r="AY419" s="34">
        <f>+'Country (Q)'!AY181</f>
        <v>467.45200000000006</v>
      </c>
      <c r="AZ419" s="34">
        <f>+'Country (Q)'!AZ181</f>
        <v>387.56800000000015</v>
      </c>
      <c r="BA419" s="34">
        <f>+'Country (Q)'!BA181</f>
        <v>354.56099999999992</v>
      </c>
      <c r="BB419" s="34">
        <f>+'Country (Q)'!BB181</f>
        <v>420.73700000000019</v>
      </c>
      <c r="BC419" s="34">
        <f>+'Country (Q)'!BC181</f>
        <v>1638.2149999999999</v>
      </c>
      <c r="BD419" s="34">
        <f>+'Country (Q)'!BD181</f>
        <v>541.88400000000013</v>
      </c>
      <c r="BE419" s="34">
        <f>+'Country (Q)'!BE181</f>
        <v>374.27099999999984</v>
      </c>
      <c r="BF419" s="34">
        <f>+'Country (Q)'!BF181</f>
        <v>637.12099999999987</v>
      </c>
      <c r="BG419" s="34">
        <f>+'Country (Q)'!BG181</f>
        <v>9619.2900000000009</v>
      </c>
      <c r="BH419" s="34">
        <f>+'Country (Q)'!BH181</f>
        <v>799.53699999999969</v>
      </c>
      <c r="BI419" s="34">
        <f>+'Country (Q)'!BI181</f>
        <v>766.99300000000005</v>
      </c>
      <c r="BJ419" s="34">
        <f>+'Country (Q)'!BJ181</f>
        <v>754.92200000000014</v>
      </c>
      <c r="BK419" s="34">
        <f>+'Country (Q)'!BK181</f>
        <v>2124.7339999999999</v>
      </c>
      <c r="BL419" s="34">
        <f>+'Country (Q)'!BL181</f>
        <v>843.00000000000023</v>
      </c>
      <c r="BM419" s="34">
        <f>+'Country (Q)'!BM181</f>
        <v>885.32399999999996</v>
      </c>
      <c r="BN419" s="34">
        <f>+'Country (Q)'!BN181</f>
        <v>897.4380000000001</v>
      </c>
      <c r="BO419" s="34">
        <f>+'Country (Q)'!BO181</f>
        <v>906.99600000000021</v>
      </c>
      <c r="BP419" s="34">
        <f>+'Country (Q)'!BP181</f>
        <v>1335.2940000000003</v>
      </c>
      <c r="BQ419" s="34">
        <f>+'Country (Q)'!BQ181</f>
        <v>478.06699999999995</v>
      </c>
      <c r="BR419" s="34">
        <f>+'Country (Q)'!BR181</f>
        <v>978.90499999999997</v>
      </c>
      <c r="BS419" s="34">
        <f>+'Country (Q)'!BS181</f>
        <v>854.01</v>
      </c>
      <c r="BT419" s="34">
        <f>+'Country (Q)'!BT181</f>
        <v>953.56799999999998</v>
      </c>
    </row>
    <row r="420" spans="1:106">
      <c r="A420" s="244" t="s">
        <v>369</v>
      </c>
      <c r="B420" s="43"/>
      <c r="C420" s="247"/>
      <c r="D420" s="247"/>
      <c r="E420" s="247"/>
      <c r="F420" s="247"/>
      <c r="G420" s="247"/>
      <c r="H420" s="247"/>
      <c r="I420" s="247"/>
      <c r="J420" s="247"/>
      <c r="K420" s="247"/>
      <c r="L420" s="247"/>
      <c r="M420" s="247"/>
      <c r="N420" s="247"/>
      <c r="O420" s="247"/>
      <c r="P420" s="247"/>
      <c r="Q420" s="247"/>
      <c r="R420" s="247"/>
      <c r="S420" s="247">
        <f t="shared" ref="S420:AT420" si="7033">+S419/S399</f>
        <v>1.7932912525462748E-2</v>
      </c>
      <c r="T420" s="247">
        <f t="shared" si="7033"/>
        <v>2.9274134413317523E-2</v>
      </c>
      <c r="U420" s="247">
        <f t="shared" si="7033"/>
        <v>2.6450280505390146E-2</v>
      </c>
      <c r="V420" s="247">
        <f t="shared" si="7033"/>
        <v>8.6844705614187653E-2</v>
      </c>
      <c r="W420" s="247">
        <f t="shared" si="7033"/>
        <v>1.6446886958913026E-2</v>
      </c>
      <c r="X420" s="247">
        <f t="shared" si="7033"/>
        <v>4.6203468916580649E-2</v>
      </c>
      <c r="Y420" s="247">
        <f t="shared" si="7033"/>
        <v>5.2847643106825742E-2</v>
      </c>
      <c r="Z420" s="247">
        <f t="shared" si="7033"/>
        <v>0.14160247518327082</v>
      </c>
      <c r="AA420" s="247">
        <f t="shared" si="7033"/>
        <v>2.0350094672910952E-2</v>
      </c>
      <c r="AB420" s="247">
        <f t="shared" si="7033"/>
        <v>4.0346450993195129E-2</v>
      </c>
      <c r="AC420" s="247">
        <f t="shared" si="7033"/>
        <v>2.6157829964349101E-2</v>
      </c>
      <c r="AD420" s="247">
        <f t="shared" si="7033"/>
        <v>0.20452772483783097</v>
      </c>
      <c r="AE420" s="247">
        <f t="shared" si="7033"/>
        <v>1.8363940384167041E-2</v>
      </c>
      <c r="AF420" s="247">
        <f t="shared" si="7033"/>
        <v>3.9635136475397369E-2</v>
      </c>
      <c r="AG420" s="247">
        <f t="shared" si="7033"/>
        <v>5.4599221382422541E-2</v>
      </c>
      <c r="AH420" s="247">
        <f t="shared" si="7033"/>
        <v>3.9204089474589573E-2</v>
      </c>
      <c r="AI420" s="247">
        <f t="shared" si="7033"/>
        <v>1.6291333585364179E-2</v>
      </c>
      <c r="AJ420" s="247">
        <f t="shared" si="7033"/>
        <v>2.4363647396593229E-2</v>
      </c>
      <c r="AK420" s="247">
        <f t="shared" si="7033"/>
        <v>2.4871034591980121E-2</v>
      </c>
      <c r="AL420" s="247">
        <f t="shared" si="7033"/>
        <v>0.1422511215586022</v>
      </c>
      <c r="AM420" s="247">
        <f t="shared" si="7033"/>
        <v>1.8042067138466816E-2</v>
      </c>
      <c r="AN420" s="247">
        <f t="shared" si="7033"/>
        <v>4.6151990047332489E-2</v>
      </c>
      <c r="AO420" s="247">
        <f t="shared" si="7033"/>
        <v>2.2284697486385258E-2</v>
      </c>
      <c r="AP420" s="247">
        <f t="shared" si="7033"/>
        <v>5.7630155705054358E-2</v>
      </c>
      <c r="AQ420" s="247">
        <f t="shared" si="7033"/>
        <v>2.5220171328516186E-2</v>
      </c>
      <c r="AR420" s="247">
        <f t="shared" si="7033"/>
        <v>3.9130180864418475E-2</v>
      </c>
      <c r="AS420" s="247">
        <f t="shared" si="7033"/>
        <v>2.0124024261879488E-2</v>
      </c>
      <c r="AT420" s="247">
        <f t="shared" si="7033"/>
        <v>2.8536002794923011E-2</v>
      </c>
      <c r="AU420" s="44"/>
      <c r="AV420" s="247">
        <f t="shared" ref="AV420:BK420" si="7034">+AV419/AV399</f>
        <v>2.6124485045518859E-2</v>
      </c>
      <c r="AW420" s="247">
        <f t="shared" si="7034"/>
        <v>9.5614492421898276E-2</v>
      </c>
      <c r="AX420" s="247">
        <f t="shared" si="7034"/>
        <v>3.5955371700926955E-2</v>
      </c>
      <c r="AY420" s="247">
        <f t="shared" si="7034"/>
        <v>4.4557986569082136E-2</v>
      </c>
      <c r="AZ420" s="247">
        <f t="shared" si="7034"/>
        <v>2.6977108145163041E-2</v>
      </c>
      <c r="BA420" s="247">
        <f t="shared" si="7034"/>
        <v>3.2861905590317479E-2</v>
      </c>
      <c r="BB420" s="247">
        <f t="shared" si="7034"/>
        <v>2.5869948870916322E-2</v>
      </c>
      <c r="BC420" s="247">
        <f t="shared" si="7034"/>
        <v>7.6799134036982977E-2</v>
      </c>
      <c r="BD420" s="247">
        <f t="shared" si="7034"/>
        <v>2.5799391737218749E-2</v>
      </c>
      <c r="BE420" s="247">
        <f t="shared" si="7034"/>
        <v>1.7757992427477436E-2</v>
      </c>
      <c r="BF420" s="247">
        <f t="shared" si="7034"/>
        <v>3.0653192664626294E-2</v>
      </c>
      <c r="BG420" s="247">
        <f t="shared" si="7034"/>
        <v>0.61329016267989078</v>
      </c>
      <c r="BH420" s="247">
        <f t="shared" si="7034"/>
        <v>3.3766564277836073E-2</v>
      </c>
      <c r="BI420" s="247">
        <f t="shared" si="7034"/>
        <v>5.0232351304825076E-2</v>
      </c>
      <c r="BJ420" s="247">
        <f t="shared" si="7034"/>
        <v>4.1591069612463408E-2</v>
      </c>
      <c r="BK420" s="247">
        <f t="shared" si="7034"/>
        <v>0.15511361176634031</v>
      </c>
      <c r="BL420" s="247">
        <f t="shared" ref="BL420:BM420" si="7035">+BL419/BL399</f>
        <v>3.8267508678962031E-2</v>
      </c>
      <c r="BM420" s="247">
        <f t="shared" si="7035"/>
        <v>5.1592235535334922E-2</v>
      </c>
      <c r="BN420" s="247">
        <f t="shared" ref="BN420:BP420" si="7036">+BN419/BN399</f>
        <v>4.8961945947078381E-2</v>
      </c>
      <c r="BO420" s="247">
        <f t="shared" si="7036"/>
        <v>5.6330288482529259E-2</v>
      </c>
      <c r="BP420" s="247">
        <f t="shared" si="7036"/>
        <v>5.3143062299844529E-2</v>
      </c>
      <c r="BQ420" s="247">
        <f t="shared" ref="BQ420:BR420" si="7037">+BQ419/BQ399</f>
        <v>2.8094169977993827E-2</v>
      </c>
      <c r="BR420" s="247">
        <f t="shared" si="7037"/>
        <v>5.1445533810511132E-2</v>
      </c>
      <c r="BS420" s="247">
        <f t="shared" ref="BS420:BT420" si="7038">+BS419/BS399</f>
        <v>5.2856658505545613E-2</v>
      </c>
      <c r="BT420" s="247">
        <f t="shared" si="7038"/>
        <v>3.8808773242243605E-2</v>
      </c>
    </row>
    <row r="422" spans="1:106"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  <c r="AH422" s="184"/>
      <c r="AI422" s="184"/>
      <c r="AJ422" s="184"/>
      <c r="AK422" s="184"/>
      <c r="AL422" s="184"/>
      <c r="AM422" s="184"/>
      <c r="AN422" s="184"/>
      <c r="AO422" s="184"/>
      <c r="AP422" s="184"/>
      <c r="AQ422" s="184"/>
      <c r="AR422" s="184"/>
      <c r="AS422" s="184"/>
      <c r="AT422" s="184"/>
      <c r="AV422" s="184"/>
      <c r="AW422" s="184"/>
      <c r="AX422" s="184"/>
      <c r="AY422" s="184"/>
      <c r="AZ422" s="184"/>
      <c r="BA422" s="184"/>
      <c r="BB422" s="184"/>
      <c r="BC422" s="184"/>
      <c r="BD422" s="184"/>
      <c r="BE422" s="184"/>
      <c r="BF422" s="184"/>
      <c r="BG422" s="184"/>
      <c r="BH422" s="184"/>
      <c r="BI422" s="184"/>
      <c r="BJ422" s="184"/>
      <c r="BK422" s="184"/>
      <c r="BL422" s="184"/>
      <c r="BM422" s="184"/>
      <c r="BN422" s="184"/>
      <c r="BP422" s="184"/>
      <c r="BQ422" s="184"/>
      <c r="BR422" s="184"/>
      <c r="BS422" s="184"/>
      <c r="BT422" s="184"/>
    </row>
    <row r="423" spans="1:106">
      <c r="A423" s="209" t="s">
        <v>281</v>
      </c>
      <c r="B423" s="210"/>
      <c r="C423" s="210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1"/>
      <c r="T423" s="211"/>
      <c r="U423" s="211"/>
      <c r="V423" s="211"/>
      <c r="W423" s="211"/>
      <c r="X423" s="211"/>
      <c r="Y423" s="211"/>
      <c r="Z423" s="211"/>
      <c r="AA423" s="211"/>
      <c r="AB423" s="211"/>
      <c r="AC423" s="211"/>
      <c r="AD423" s="211"/>
      <c r="AE423" s="211"/>
      <c r="AF423" s="211"/>
      <c r="AG423" s="211"/>
      <c r="AH423" s="211"/>
      <c r="AI423" s="211"/>
      <c r="AJ423" s="211"/>
      <c r="AK423" s="211"/>
      <c r="AL423" s="211"/>
      <c r="AM423" s="211"/>
      <c r="AN423" s="211"/>
      <c r="AO423" s="212"/>
      <c r="AP423" s="211"/>
      <c r="AQ423" s="211"/>
      <c r="AR423" s="211"/>
      <c r="AS423" s="211"/>
      <c r="AT423" s="211"/>
      <c r="AV423" s="209" t="s">
        <v>281</v>
      </c>
      <c r="AW423" s="211"/>
      <c r="AX423" s="212"/>
      <c r="AY423" s="211"/>
      <c r="AZ423" s="211"/>
      <c r="BA423" s="211"/>
      <c r="BB423" s="212"/>
      <c r="BC423" s="211"/>
      <c r="BD423" s="211"/>
      <c r="BE423" s="211"/>
      <c r="BF423" s="212"/>
      <c r="BG423" s="212"/>
      <c r="BH423" s="212"/>
      <c r="BI423" s="212"/>
      <c r="BJ423" s="212"/>
      <c r="BK423" s="212"/>
      <c r="BL423" s="212"/>
      <c r="BM423" s="212"/>
      <c r="BN423" s="212"/>
      <c r="BO423" s="212"/>
      <c r="BP423" s="212"/>
      <c r="BQ423" s="212"/>
      <c r="BR423" s="212"/>
      <c r="BS423" s="212"/>
      <c r="BT423" s="212"/>
    </row>
    <row r="424" spans="1:106">
      <c r="A424" s="249"/>
      <c r="B424" s="249"/>
      <c r="C424" s="249"/>
      <c r="D424" s="249"/>
      <c r="E424" s="249"/>
      <c r="F424" s="249"/>
      <c r="G424" s="249"/>
      <c r="H424" s="249"/>
      <c r="I424" s="249"/>
      <c r="J424" s="249"/>
      <c r="K424" s="249"/>
      <c r="L424" s="249"/>
      <c r="M424" s="249"/>
      <c r="N424" s="249"/>
      <c r="O424" s="249"/>
      <c r="P424" s="249"/>
      <c r="Q424" s="249"/>
      <c r="R424" s="249"/>
      <c r="S424" s="249"/>
      <c r="T424" s="249"/>
      <c r="U424" s="249"/>
      <c r="V424" s="249"/>
      <c r="W424" s="249"/>
      <c r="X424" s="249"/>
      <c r="Y424" s="249"/>
      <c r="Z424" s="249"/>
      <c r="AA424" s="249"/>
      <c r="AB424" s="249"/>
      <c r="AC424" s="249"/>
      <c r="AD424" s="249"/>
      <c r="AE424" s="249"/>
      <c r="AF424" s="249"/>
      <c r="AG424" s="249"/>
      <c r="AH424" s="249"/>
      <c r="AI424" s="249"/>
      <c r="AJ424" s="249"/>
      <c r="AK424" s="249"/>
      <c r="AL424" s="249"/>
      <c r="AM424" s="249"/>
      <c r="AN424" s="249"/>
      <c r="AV424" s="249"/>
      <c r="BG424" s="258"/>
      <c r="BH424" s="258"/>
      <c r="BI424" s="258"/>
      <c r="BJ424" s="258"/>
      <c r="BK424" s="258"/>
      <c r="BL424" s="258"/>
      <c r="BM424" s="258"/>
      <c r="BN424" s="258"/>
      <c r="BP424" s="258"/>
      <c r="BQ424" s="258"/>
      <c r="BR424" s="258"/>
      <c r="BS424" s="258"/>
      <c r="BT424" s="258"/>
    </row>
    <row r="425" spans="1:106">
      <c r="A425" s="257" t="s">
        <v>2</v>
      </c>
      <c r="B425" s="257"/>
      <c r="C425" s="257"/>
      <c r="D425" s="257"/>
      <c r="E425" s="257"/>
      <c r="F425" s="257"/>
      <c r="G425" s="257"/>
      <c r="H425" s="257"/>
      <c r="I425" s="257"/>
      <c r="J425" s="257"/>
      <c r="K425" s="257"/>
      <c r="L425" s="257"/>
      <c r="M425" s="257"/>
      <c r="N425" s="257"/>
      <c r="O425" s="257"/>
      <c r="P425" s="257"/>
      <c r="Q425" s="257"/>
      <c r="R425" s="257"/>
      <c r="S425" s="257"/>
      <c r="T425" s="257"/>
      <c r="U425" s="257"/>
      <c r="V425" s="257"/>
      <c r="W425" s="257"/>
      <c r="X425" s="257"/>
      <c r="Y425" s="257"/>
      <c r="Z425" s="257"/>
      <c r="AA425" s="257"/>
      <c r="AB425" s="257"/>
      <c r="AC425" s="257"/>
      <c r="AD425" s="257"/>
      <c r="AE425" s="257"/>
      <c r="AF425" s="257"/>
      <c r="AG425" s="257"/>
      <c r="AH425" s="257"/>
      <c r="AI425" s="257"/>
      <c r="AJ425" s="257"/>
      <c r="AK425" s="257"/>
      <c r="AL425" s="257"/>
      <c r="AM425" s="257"/>
      <c r="AN425" s="257"/>
      <c r="AV425" s="257" t="s">
        <v>2</v>
      </c>
      <c r="BC425" s="24"/>
      <c r="BG425" s="24"/>
      <c r="BH425" s="24"/>
      <c r="BI425" s="24"/>
      <c r="BJ425" s="24"/>
      <c r="BK425" s="24"/>
      <c r="BL425" s="24"/>
      <c r="BM425" s="24"/>
      <c r="BN425" s="24"/>
      <c r="BP425" s="24"/>
      <c r="BQ425" s="24"/>
      <c r="BR425" s="24"/>
      <c r="BS425" s="24"/>
      <c r="BT425" s="24"/>
    </row>
    <row r="426" spans="1:106">
      <c r="A426" s="249" t="s">
        <v>50</v>
      </c>
      <c r="B426" s="249"/>
      <c r="C426" s="249"/>
      <c r="D426" s="249"/>
      <c r="E426" s="249"/>
      <c r="F426" s="249"/>
      <c r="G426" s="249"/>
      <c r="H426" s="249"/>
      <c r="I426" s="249"/>
      <c r="J426" s="249"/>
      <c r="K426" s="249"/>
      <c r="L426" s="249"/>
      <c r="M426" s="249"/>
      <c r="N426" s="249"/>
      <c r="O426" s="249"/>
      <c r="P426" s="249"/>
      <c r="Q426" s="249"/>
      <c r="R426" s="249"/>
      <c r="S426" s="249"/>
      <c r="T426" s="249"/>
      <c r="U426" s="249"/>
      <c r="V426" s="249"/>
      <c r="W426" s="249"/>
      <c r="X426" s="249"/>
      <c r="Y426" s="249"/>
      <c r="Z426" s="249"/>
      <c r="AA426" s="249"/>
      <c r="AB426" s="249"/>
      <c r="AC426" s="249"/>
      <c r="AD426" s="249"/>
      <c r="AE426" s="249"/>
      <c r="AF426" s="249"/>
      <c r="AG426" s="249"/>
      <c r="AH426" s="249"/>
      <c r="AI426" s="249"/>
      <c r="AJ426" s="249"/>
      <c r="AK426" s="249"/>
      <c r="AL426" s="249"/>
      <c r="AM426" s="249"/>
      <c r="AN426" s="249"/>
      <c r="AV426" s="249" t="s">
        <v>50</v>
      </c>
      <c r="BG426" s="171"/>
      <c r="BH426" s="171"/>
      <c r="BI426" s="171"/>
      <c r="BJ426" s="171"/>
      <c r="BK426" s="171"/>
      <c r="BL426" s="171"/>
      <c r="BM426" s="171"/>
      <c r="BN426" s="171"/>
      <c r="BP426" s="171"/>
      <c r="BQ426" s="171"/>
      <c r="BR426" s="171"/>
      <c r="BS426" s="171"/>
      <c r="BT426" s="171"/>
    </row>
    <row r="427" spans="1:106">
      <c r="A427" s="259"/>
      <c r="B427" s="257"/>
      <c r="C427" s="184"/>
      <c r="D427" s="184"/>
      <c r="E427" s="257"/>
      <c r="F427" s="257"/>
      <c r="G427" s="184"/>
      <c r="H427" s="184"/>
      <c r="I427" s="257"/>
      <c r="J427" s="257"/>
      <c r="K427" s="184"/>
      <c r="L427" s="184"/>
      <c r="M427" s="257"/>
      <c r="N427" s="257"/>
      <c r="O427" s="184"/>
      <c r="P427" s="184"/>
      <c r="S427" s="184"/>
      <c r="T427" s="184"/>
      <c r="U427" s="257"/>
      <c r="V427" s="257"/>
      <c r="W427" s="184"/>
      <c r="X427" s="257"/>
      <c r="Y427" s="257"/>
      <c r="Z427" s="257"/>
      <c r="AA427" s="184"/>
      <c r="AB427" s="184"/>
      <c r="AC427" s="257"/>
      <c r="AD427" s="257"/>
      <c r="AE427" s="184"/>
      <c r="AF427" s="184"/>
      <c r="AG427" s="257"/>
      <c r="AH427" s="257"/>
      <c r="AI427" s="184"/>
      <c r="AJ427" s="184"/>
      <c r="AK427" s="257"/>
      <c r="AL427" s="257"/>
      <c r="AM427" s="184"/>
      <c r="AN427" s="184"/>
      <c r="AO427" s="264"/>
      <c r="AP427" s="264"/>
      <c r="AQ427" s="264"/>
      <c r="AR427" s="184"/>
      <c r="AS427" s="264"/>
      <c r="AT427" s="264"/>
      <c r="AU427" s="44"/>
      <c r="AV427" s="184"/>
      <c r="AW427" s="184"/>
      <c r="AX427" s="264"/>
      <c r="AY427" s="264"/>
      <c r="AZ427" s="184"/>
      <c r="BA427" s="184"/>
      <c r="BB427" s="264"/>
      <c r="BC427" s="24"/>
      <c r="BD427" s="184"/>
      <c r="BE427" s="24"/>
      <c r="BF427" s="24"/>
      <c r="BG427" s="24"/>
      <c r="BH427" s="184"/>
      <c r="BI427" s="24"/>
      <c r="BJ427" s="24"/>
      <c r="BK427" s="24"/>
      <c r="BL427" s="184"/>
      <c r="BM427" s="24"/>
      <c r="BN427" s="24"/>
      <c r="BP427" s="184"/>
      <c r="BQ427" s="24"/>
      <c r="BR427" s="24"/>
      <c r="BS427" s="24"/>
      <c r="BT427" s="184"/>
      <c r="BU427" s="184"/>
      <c r="BV427" s="184"/>
      <c r="BW427" s="184"/>
      <c r="BX427" s="184"/>
      <c r="BY427" s="184"/>
      <c r="BZ427" s="184"/>
      <c r="CA427" s="184"/>
      <c r="CB427" s="184"/>
      <c r="CC427" s="184"/>
      <c r="CD427" s="184"/>
      <c r="CF427" s="184"/>
      <c r="CG427" s="184"/>
      <c r="CH427" s="184"/>
      <c r="CJ427" s="184"/>
      <c r="CK427" s="184"/>
      <c r="CL427" s="184"/>
      <c r="CN427" s="184"/>
      <c r="CO427" s="184"/>
      <c r="CP427" s="184"/>
      <c r="CR427" s="184"/>
      <c r="CS427" s="184"/>
      <c r="CT427" s="184"/>
      <c r="CV427" s="184"/>
      <c r="CW427" s="184"/>
      <c r="CX427" s="184"/>
      <c r="CZ427" s="184"/>
      <c r="DA427" s="184"/>
      <c r="DB427" s="184"/>
    </row>
    <row r="428" spans="1:106">
      <c r="A428" s="260" t="s">
        <v>45</v>
      </c>
      <c r="B428" s="262"/>
      <c r="C428" s="262" t="s">
        <v>178</v>
      </c>
      <c r="D428" s="262" t="s">
        <v>179</v>
      </c>
      <c r="E428" s="262" t="s">
        <v>180</v>
      </c>
      <c r="F428" s="262" t="s">
        <v>181</v>
      </c>
      <c r="G428" s="262" t="s">
        <v>182</v>
      </c>
      <c r="H428" s="262" t="s">
        <v>183</v>
      </c>
      <c r="I428" s="262" t="s">
        <v>184</v>
      </c>
      <c r="J428" s="262" t="s">
        <v>185</v>
      </c>
      <c r="K428" s="262" t="s">
        <v>186</v>
      </c>
      <c r="L428" s="262" t="s">
        <v>187</v>
      </c>
      <c r="M428" s="262" t="s">
        <v>188</v>
      </c>
      <c r="N428" s="262" t="s">
        <v>189</v>
      </c>
      <c r="O428" s="262" t="s">
        <v>190</v>
      </c>
      <c r="P428" s="262" t="s">
        <v>191</v>
      </c>
      <c r="Q428" s="262" t="s">
        <v>192</v>
      </c>
      <c r="R428" s="262" t="s">
        <v>193</v>
      </c>
      <c r="S428" s="262" t="s">
        <v>194</v>
      </c>
      <c r="T428" s="262" t="s">
        <v>195</v>
      </c>
      <c r="U428" s="262" t="s">
        <v>196</v>
      </c>
      <c r="V428" s="262" t="s">
        <v>197</v>
      </c>
      <c r="W428" s="262" t="s">
        <v>198</v>
      </c>
      <c r="X428" s="262" t="s">
        <v>199</v>
      </c>
      <c r="Y428" s="262" t="s">
        <v>200</v>
      </c>
      <c r="Z428" s="262" t="s">
        <v>201</v>
      </c>
      <c r="AA428" s="262" t="s">
        <v>202</v>
      </c>
      <c r="AB428" s="262" t="s">
        <v>203</v>
      </c>
      <c r="AC428" s="262" t="s">
        <v>204</v>
      </c>
      <c r="AD428" s="262" t="s">
        <v>205</v>
      </c>
      <c r="AE428" s="262" t="s">
        <v>206</v>
      </c>
      <c r="AF428" s="262" t="s">
        <v>207</v>
      </c>
      <c r="AG428" s="262" t="s">
        <v>208</v>
      </c>
      <c r="AH428" s="262" t="s">
        <v>209</v>
      </c>
      <c r="AI428" s="262" t="s">
        <v>210</v>
      </c>
      <c r="AJ428" s="262" t="s">
        <v>211</v>
      </c>
      <c r="AK428" s="262" t="s">
        <v>212</v>
      </c>
      <c r="AL428" s="262" t="s">
        <v>213</v>
      </c>
      <c r="AM428" s="262" t="s">
        <v>214</v>
      </c>
      <c r="AN428" s="262" t="s">
        <v>44</v>
      </c>
      <c r="AO428" s="262" t="s">
        <v>215</v>
      </c>
      <c r="AP428" s="262" t="s">
        <v>219</v>
      </c>
      <c r="AQ428" s="262" t="s">
        <v>225</v>
      </c>
      <c r="AR428" s="262" t="s">
        <v>228</v>
      </c>
      <c r="AS428" s="262" t="s">
        <v>232</v>
      </c>
      <c r="AT428" s="262" t="s">
        <v>245</v>
      </c>
      <c r="AU428" s="44"/>
      <c r="AV428" s="262" t="str">
        <f>+'Country (Q)'!AV189</f>
        <v>1Q20</v>
      </c>
      <c r="AW428" s="262" t="str">
        <f>+'Country (Q)'!AW189</f>
        <v>2Q20</v>
      </c>
      <c r="AX428" s="262" t="str">
        <f>+'Country (Q)'!AX189</f>
        <v>3Q20</v>
      </c>
      <c r="AY428" s="262" t="str">
        <f>+'Country (Q)'!AY189</f>
        <v>4Q20</v>
      </c>
      <c r="AZ428" s="262" t="str">
        <f>+'Country (Q)'!AZ189</f>
        <v>1Q21</v>
      </c>
      <c r="BA428" s="262" t="str">
        <f>+'Country (Q)'!BA189</f>
        <v>2Q21</v>
      </c>
      <c r="BB428" s="262" t="str">
        <f>+'Country (Q)'!BB189</f>
        <v>3Q21</v>
      </c>
      <c r="BC428" s="262" t="str">
        <f>+'Country (Q)'!BC189</f>
        <v>4Q21</v>
      </c>
      <c r="BD428" s="262" t="str">
        <f>+'Country (Q)'!BD189</f>
        <v>1Q22</v>
      </c>
      <c r="BE428" s="262" t="str">
        <f>+'Country (Q)'!BE189</f>
        <v>2Q22</v>
      </c>
      <c r="BF428" s="262" t="str">
        <f>+'Country (Q)'!BF189</f>
        <v>3Q22</v>
      </c>
      <c r="BG428" s="262" t="str">
        <f>+'Country (Q)'!BG189</f>
        <v>4Q22</v>
      </c>
      <c r="BH428" s="262" t="str">
        <f>+'Country (Q)'!BH189</f>
        <v>1Q23</v>
      </c>
      <c r="BI428" s="262" t="str">
        <f>+'Country (Q)'!BI189</f>
        <v>2Q23</v>
      </c>
      <c r="BJ428" s="262" t="str">
        <f>+'Country (Q)'!BJ189</f>
        <v>3Q23</v>
      </c>
      <c r="BK428" s="262" t="str">
        <f>+'Country (Q)'!BK189</f>
        <v>4Q23</v>
      </c>
      <c r="BL428" s="262" t="str">
        <f>+'Country (Q)'!BL189</f>
        <v>1Q24</v>
      </c>
      <c r="BM428" s="262" t="str">
        <f>+'Country (Q)'!BM189</f>
        <v>2Q24</v>
      </c>
      <c r="BN428" s="262" t="str">
        <f>+'Country (Q)'!BN189</f>
        <v>3Q24</v>
      </c>
      <c r="BO428" s="262" t="str">
        <f>+'Country (Q)'!BO189</f>
        <v>4Q24</v>
      </c>
      <c r="BP428" s="262" t="str">
        <f>+'Country (Q)'!BP189</f>
        <v>1Q25</v>
      </c>
      <c r="BQ428" s="262" t="str">
        <f>+'Country (Q)'!BQ189</f>
        <v>2Q25</v>
      </c>
      <c r="BR428" s="262" t="str">
        <f>+'Country (Q)'!BR189</f>
        <v>3Q25</v>
      </c>
      <c r="BS428" s="262" t="str">
        <f>+'Country (Q)'!BS189</f>
        <v>4Q25</v>
      </c>
      <c r="BT428" s="262" t="str">
        <f>+'Country (Q)'!BT189</f>
        <v>1Q26</v>
      </c>
    </row>
    <row r="429" spans="1:106">
      <c r="A429" s="249" t="s">
        <v>48</v>
      </c>
      <c r="B429" s="34"/>
      <c r="C429" s="34">
        <f>+'Country (Q)'!C190</f>
        <v>4556.3990000000003</v>
      </c>
      <c r="D429" s="34">
        <f>+'Country (Q)'!D190</f>
        <v>5281.77</v>
      </c>
      <c r="E429" s="34">
        <f>+'Country (Q)'!E190</f>
        <v>4174.8919999999998</v>
      </c>
      <c r="F429" s="34">
        <f>+'Country (Q)'!F190</f>
        <v>5645.1979999999994</v>
      </c>
      <c r="G429" s="34">
        <f>+'Country (Q)'!G190</f>
        <v>4919.3340000000007</v>
      </c>
      <c r="H429" s="34">
        <f>+'Country (Q)'!H190</f>
        <v>6014.4079999999994</v>
      </c>
      <c r="I429" s="34">
        <f>+'Country (Q)'!I190</f>
        <v>5423.93</v>
      </c>
      <c r="J429" s="34">
        <f>+'Country (Q)'!J190</f>
        <v>7143.0129999999999</v>
      </c>
      <c r="K429" s="34">
        <f>+'Country (Q)'!K190</f>
        <v>6193.6049999999996</v>
      </c>
      <c r="L429" s="34">
        <f>+'Country (Q)'!L190</f>
        <v>8779.0109999999986</v>
      </c>
      <c r="M429" s="34">
        <f>+'Country (Q)'!M190</f>
        <v>6647.8649999999998</v>
      </c>
      <c r="N429" s="34">
        <f>+'Country (Q)'!N190</f>
        <v>8710.3700000000008</v>
      </c>
      <c r="O429" s="34">
        <f>+'Country (Q)'!O190</f>
        <v>7194.402</v>
      </c>
      <c r="P429" s="34">
        <f>+'Country (Q)'!P190</f>
        <v>8651.5949999999993</v>
      </c>
      <c r="Q429" s="34">
        <f>+'Country (Q)'!Q190</f>
        <v>7198.0929999999998</v>
      </c>
      <c r="R429" s="34">
        <f>+'Country (Q)'!R190</f>
        <v>10282.144</v>
      </c>
      <c r="S429" s="34">
        <f>+'Country (Q)'!S190</f>
        <v>9702.14</v>
      </c>
      <c r="T429" s="34">
        <f>+'Country (Q)'!T190</f>
        <v>11756.493</v>
      </c>
      <c r="U429" s="34">
        <f>+'Country (Q)'!U190</f>
        <v>10585.922</v>
      </c>
      <c r="V429" s="34">
        <f>+'Country (Q)'!V190</f>
        <v>13105.961000000001</v>
      </c>
      <c r="W429" s="34">
        <f>+'Country (Q)'!W190</f>
        <v>10578.521000000001</v>
      </c>
      <c r="X429" s="34">
        <f>+'Country (Q)'!X190</f>
        <v>10701.494000000001</v>
      </c>
      <c r="Y429" s="34">
        <f>+'Country (Q)'!Y190</f>
        <v>9799.4979999999996</v>
      </c>
      <c r="Z429" s="34">
        <f>+'Country (Q)'!Z190</f>
        <v>11971.194</v>
      </c>
      <c r="AA429" s="34">
        <f>+'Country (Q)'!AA190</f>
        <v>10147.538999999999</v>
      </c>
      <c r="AB429" s="34">
        <f>+'Country (Q)'!AB190</f>
        <v>10980.423000000001</v>
      </c>
      <c r="AC429" s="34">
        <f>+'Country (Q)'!AC190</f>
        <v>9290.2649999999994</v>
      </c>
      <c r="AD429" s="34">
        <f>+'Country (Q)'!AD190</f>
        <v>12824.797</v>
      </c>
      <c r="AE429" s="34">
        <f>+'Country (Q)'!AE190</f>
        <v>10128.901000000002</v>
      </c>
      <c r="AF429" s="34">
        <f>+'Country (Q)'!AF190</f>
        <v>12480.418999999998</v>
      </c>
      <c r="AG429" s="34">
        <f>+'Country (Q)'!AG190</f>
        <v>9952.1989999999987</v>
      </c>
      <c r="AH429" s="34">
        <f>+'Country (Q)'!AH190</f>
        <v>12900.722999999998</v>
      </c>
      <c r="AI429" s="34">
        <f>+'Country (Q)'!AI190</f>
        <v>9946.5130000000008</v>
      </c>
      <c r="AJ429" s="34">
        <f>+'Country (Q)'!AJ190</f>
        <v>11277.834999999999</v>
      </c>
      <c r="AK429" s="34">
        <f>+'Country (Q)'!AK190</f>
        <v>10399.045</v>
      </c>
      <c r="AL429" s="34">
        <f>+'Country (Q)'!AL190</f>
        <v>12698.272999999999</v>
      </c>
      <c r="AM429" s="34">
        <f>+'Country (Q)'!AM190</f>
        <v>9486.9290000000001</v>
      </c>
      <c r="AN429" s="34">
        <f>+'Country (Q)'!AN190</f>
        <v>11683.725</v>
      </c>
      <c r="AO429" s="34">
        <f>+'Country (Q)'!AO190</f>
        <v>11080.720000000001</v>
      </c>
      <c r="AP429" s="34">
        <f>+'Country (Q)'!AP190</f>
        <v>13465.092999999999</v>
      </c>
      <c r="AQ429" s="34">
        <f>+'Country (Q)'!AQ190</f>
        <v>8710.3709999999992</v>
      </c>
      <c r="AR429" s="34">
        <f>+'Country (Q)'!AR190</f>
        <v>4387.9780000000001</v>
      </c>
      <c r="AS429" s="34">
        <f>+'Country (Q)'!AS190</f>
        <v>8486.7109999999993</v>
      </c>
      <c r="AT429" s="34">
        <f>+'Country (Q)'!AT190</f>
        <v>12340.79</v>
      </c>
      <c r="AU429" s="44"/>
      <c r="AV429" s="34">
        <f>+'Country (Q)'!AV190</f>
        <v>8710.3709999999992</v>
      </c>
      <c r="AW429" s="34">
        <f>+'Country (Q)'!AW190</f>
        <v>4387.9780000000001</v>
      </c>
      <c r="AX429" s="34">
        <f>+'Country (Q)'!AX190</f>
        <v>8486.7109999999993</v>
      </c>
      <c r="AY429" s="34">
        <f>+'Country (Q)'!AY190</f>
        <v>12340.79</v>
      </c>
      <c r="AZ429" s="34">
        <f>+'Country (Q)'!AZ190</f>
        <v>6651.9619999999995</v>
      </c>
      <c r="BA429" s="34">
        <f>+'Country (Q)'!BA190</f>
        <v>9491.1930000000011</v>
      </c>
      <c r="BB429" s="34">
        <f>+'Country (Q)'!BB190</f>
        <v>11787.574000000001</v>
      </c>
      <c r="BC429" s="34">
        <f>+'Country (Q)'!BC190</f>
        <v>16991.989000000001</v>
      </c>
      <c r="BD429" s="34">
        <f>+'Country (Q)'!BD190</f>
        <v>13951.455000000002</v>
      </c>
      <c r="BE429" s="34">
        <f>+'Country (Q)'!BE190</f>
        <v>20797.267</v>
      </c>
      <c r="BF429" s="34">
        <f>+'Country (Q)'!BF190</f>
        <v>20672.754000000001</v>
      </c>
      <c r="BG429" s="34">
        <f>+'Country (Q)'!BG190</f>
        <v>23347.079999999998</v>
      </c>
      <c r="BH429" s="34">
        <f>+'Country (Q)'!BH190</f>
        <v>16865.566999999999</v>
      </c>
      <c r="BI429" s="34">
        <f>+'Country (Q)'!BI190</f>
        <v>20503.423000000003</v>
      </c>
      <c r="BJ429" s="34">
        <f>+'Country (Q)'!BJ190</f>
        <v>20911.093999999997</v>
      </c>
      <c r="BK429" s="34">
        <f>+'Country (Q)'!BK190</f>
        <v>25490.888999999999</v>
      </c>
      <c r="BL429" s="34">
        <f>+'Country (Q)'!BL190</f>
        <v>22443.261999999999</v>
      </c>
      <c r="BM429" s="34">
        <f>+'Country (Q)'!BM190</f>
        <v>29760.265000000003</v>
      </c>
      <c r="BN429" s="34">
        <f>+'Country (Q)'!BN190</f>
        <v>24961.178</v>
      </c>
      <c r="BO429" s="34">
        <f>+'Country (Q)'!BO190</f>
        <v>31678.241000000002</v>
      </c>
      <c r="BP429" s="34">
        <f>+'Country (Q)'!BP190</f>
        <v>24187.949000000001</v>
      </c>
      <c r="BQ429" s="34">
        <f>+'Country (Q)'!BQ190</f>
        <v>31327.543000000001</v>
      </c>
      <c r="BR429" s="34">
        <f>+'Country (Q)'!BR190</f>
        <v>28709.515999999996</v>
      </c>
      <c r="BS429" s="34">
        <f>+'Country (Q)'!BS190</f>
        <v>39494.426999999996</v>
      </c>
      <c r="BT429" s="34">
        <f>+'Country (Q)'!BT190</f>
        <v>28561.215</v>
      </c>
    </row>
    <row r="430" spans="1:106">
      <c r="A430" s="253" t="s">
        <v>58</v>
      </c>
      <c r="B430" s="33"/>
      <c r="C430" s="34"/>
      <c r="D430" s="34"/>
      <c r="E430" s="34"/>
      <c r="F430" s="34"/>
      <c r="G430" s="254">
        <f>+G429/C429-1</f>
        <v>7.965391090639784E-2</v>
      </c>
      <c r="H430" s="254">
        <f t="shared" ref="H430" si="7039">+H429/D429-1</f>
        <v>0.13871069736092245</v>
      </c>
      <c r="I430" s="254">
        <f t="shared" ref="I430" si="7040">+I429/E429-1</f>
        <v>0.29917851767183445</v>
      </c>
      <c r="J430" s="254">
        <f t="shared" ref="J430" si="7041">+J429/F429-1</f>
        <v>0.26532550319758497</v>
      </c>
      <c r="K430" s="254">
        <f t="shared" ref="K430" si="7042">+K429/G429-1</f>
        <v>0.25903323498668684</v>
      </c>
      <c r="L430" s="254">
        <f t="shared" ref="L430" si="7043">+L429/H429-1</f>
        <v>0.45966336171407041</v>
      </c>
      <c r="M430" s="254">
        <f t="shared" ref="M430" si="7044">+M429/I429-1</f>
        <v>0.22565464524800283</v>
      </c>
      <c r="N430" s="254">
        <f t="shared" ref="N430" si="7045">+N429/J429-1</f>
        <v>0.2194251921423076</v>
      </c>
      <c r="O430" s="254">
        <f t="shared" ref="O430" si="7046">+O429/K429-1</f>
        <v>0.16158553863218605</v>
      </c>
      <c r="P430" s="254">
        <f t="shared" ref="P430" si="7047">+P429/L429-1</f>
        <v>-1.4513707751362848E-2</v>
      </c>
      <c r="Q430" s="254">
        <f t="shared" ref="Q430" si="7048">+Q429/M429-1</f>
        <v>8.2767625395521627E-2</v>
      </c>
      <c r="R430" s="254">
        <f t="shared" ref="R430" si="7049">+R429/N429-1</f>
        <v>0.18044859173605698</v>
      </c>
      <c r="S430" s="254">
        <f t="shared" ref="S430" si="7050">+S429/O429-1</f>
        <v>0.34856795603025792</v>
      </c>
      <c r="T430" s="254">
        <f t="shared" ref="T430" si="7051">+T429/P429-1</f>
        <v>0.35888157039251167</v>
      </c>
      <c r="U430" s="254">
        <f t="shared" ref="U430" si="7052">+U429/Q429-1</f>
        <v>0.47065646414960205</v>
      </c>
      <c r="V430" s="254">
        <f t="shared" ref="V430" si="7053">+V429/R429-1</f>
        <v>0.27463309208663111</v>
      </c>
      <c r="W430" s="254">
        <f t="shared" ref="W430" si="7054">+W429/S429-1</f>
        <v>9.0328628529376065E-2</v>
      </c>
      <c r="X430" s="254">
        <f t="shared" ref="X430" si="7055">+X429/T429-1</f>
        <v>-8.973756034218705E-2</v>
      </c>
      <c r="Y430" s="254">
        <f t="shared" ref="Y430" si="7056">+Y429/U429-1</f>
        <v>-7.4289608406334473E-2</v>
      </c>
      <c r="Z430" s="254">
        <f t="shared" ref="Z430" si="7057">+Z429/V429-1</f>
        <v>-8.6584036073356407E-2</v>
      </c>
      <c r="AA430" s="254">
        <f t="shared" ref="AA430" si="7058">+AA429/W429-1</f>
        <v>-4.0741234053418451E-2</v>
      </c>
      <c r="AB430" s="254">
        <f t="shared" ref="AB430" si="7059">+AB429/X429-1</f>
        <v>2.6064491556038849E-2</v>
      </c>
      <c r="AC430" s="254">
        <f t="shared" ref="AC430" si="7060">+AC429/Y429-1</f>
        <v>-5.1965212911926684E-2</v>
      </c>
      <c r="AD430" s="254">
        <f t="shared" ref="AD430" si="7061">+AD429/Z429-1</f>
        <v>7.1304750386636639E-2</v>
      </c>
      <c r="AE430" s="254">
        <f t="shared" ref="AE430" si="7062">+AE429/AA429-1</f>
        <v>-1.8367014898880152E-3</v>
      </c>
      <c r="AF430" s="254">
        <f t="shared" ref="AF430" si="7063">+AF429/AB429-1</f>
        <v>0.13660639485382275</v>
      </c>
      <c r="AG430" s="254">
        <f t="shared" ref="AG430" si="7064">+AG429/AC429-1</f>
        <v>7.1250281881087174E-2</v>
      </c>
      <c r="AH430" s="254">
        <f t="shared" ref="AH430" si="7065">+AH429/AD429-1</f>
        <v>5.9202496538539595E-3</v>
      </c>
      <c r="AI430" s="254">
        <f t="shared" ref="AI430" si="7066">+AI429/AE429-1</f>
        <v>-1.800669194022142E-2</v>
      </c>
      <c r="AJ430" s="254">
        <f t="shared" ref="AJ430" si="7067">+AJ429/AF429-1</f>
        <v>-9.635766235091936E-2</v>
      </c>
      <c r="AK430" s="254">
        <f t="shared" ref="AK430" si="7068">+AK429/AG429-1</f>
        <v>4.4899222774785974E-2</v>
      </c>
      <c r="AL430" s="254">
        <f t="shared" ref="AL430" si="7069">+AL429/AH429-1</f>
        <v>-1.5692918916249798E-2</v>
      </c>
      <c r="AM430" s="254">
        <f t="shared" ref="AM430" si="7070">+AM429/AI429-1</f>
        <v>-4.6205539569495468E-2</v>
      </c>
      <c r="AN430" s="254">
        <f t="shared" ref="AN430" si="7071">+AN429/AJ429-1</f>
        <v>3.5990063695735985E-2</v>
      </c>
      <c r="AO430" s="254">
        <f t="shared" ref="AO430" si="7072">+AO429/AK429-1</f>
        <v>6.5551692487146651E-2</v>
      </c>
      <c r="AP430" s="254">
        <f t="shared" ref="AP430" si="7073">+AP429/AL429-1</f>
        <v>6.0387739340617363E-2</v>
      </c>
      <c r="AQ430" s="254">
        <f t="shared" ref="AQ430" si="7074">+AQ429/AM429-1</f>
        <v>-8.1855572019143508E-2</v>
      </c>
      <c r="AR430" s="254">
        <f t="shared" ref="AR430" si="7075">+AR429/AN429-1</f>
        <v>-0.62443672715679288</v>
      </c>
      <c r="AS430" s="254">
        <f t="shared" ref="AS430" si="7076">+AS429/AO429-1</f>
        <v>-0.23410112339270384</v>
      </c>
      <c r="AT430" s="254">
        <f t="shared" ref="AT430" si="7077">+AT429/AP429-1</f>
        <v>-8.3497603767014317E-2</v>
      </c>
      <c r="AU430" s="44"/>
      <c r="AV430" s="34"/>
      <c r="AW430" s="34"/>
      <c r="AX430" s="34"/>
      <c r="AY430" s="34"/>
      <c r="AZ430" s="254">
        <f t="shared" ref="AZ430" si="7078">+AZ429/AV429-1</f>
        <v>-0.23631702943537081</v>
      </c>
      <c r="BA430" s="254">
        <f t="shared" ref="BA430" si="7079">+BA429/AW429-1</f>
        <v>1.162999221965106</v>
      </c>
      <c r="BB430" s="254">
        <f t="shared" ref="BB430" si="7080">+BB429/AX429-1</f>
        <v>0.38894490456903763</v>
      </c>
      <c r="BC430" s="254">
        <f t="shared" ref="BC430" si="7081">+BC429/AY429-1</f>
        <v>0.37689637373296203</v>
      </c>
      <c r="BD430" s="254">
        <f t="shared" ref="BD430" si="7082">+BD429/AZ429-1</f>
        <v>1.0973443624602792</v>
      </c>
      <c r="BE430" s="254">
        <f t="shared" ref="BE430" si="7083">+BE429/BA429-1</f>
        <v>1.1912173738327727</v>
      </c>
      <c r="BF430" s="254">
        <f t="shared" ref="BF430" si="7084">+BF429/BB429-1</f>
        <v>0.75377511946054376</v>
      </c>
      <c r="BG430" s="254">
        <f t="shared" ref="BG430" si="7085">+BG429/BC429-1</f>
        <v>0.37400512676885533</v>
      </c>
      <c r="BH430" s="254">
        <f t="shared" ref="BH430" si="7086">+BH429/BD429-1</f>
        <v>0.20887513166189464</v>
      </c>
      <c r="BI430" s="254">
        <f t="shared" ref="BI430" si="7087">+BI429/BE429-1</f>
        <v>-1.4128971850003058E-2</v>
      </c>
      <c r="BJ430" s="254">
        <f t="shared" ref="BJ430" si="7088">+BJ429/BF429-1</f>
        <v>1.1529184742390619E-2</v>
      </c>
      <c r="BK430" s="254">
        <f t="shared" ref="BK430:BT430" si="7089">+BK429/BG429-1</f>
        <v>9.1823431452670023E-2</v>
      </c>
      <c r="BL430" s="254">
        <f t="shared" si="7089"/>
        <v>0.33071494127650736</v>
      </c>
      <c r="BM430" s="254">
        <f t="shared" si="7089"/>
        <v>0.4514778824979615</v>
      </c>
      <c r="BN430" s="254">
        <f t="shared" si="7089"/>
        <v>0.19368111491440865</v>
      </c>
      <c r="BO430" s="254">
        <f t="shared" si="7089"/>
        <v>0.24272798018146813</v>
      </c>
      <c r="BP430" s="254">
        <f t="shared" si="7089"/>
        <v>7.7737674674920321E-2</v>
      </c>
      <c r="BQ430" s="254">
        <f t="shared" si="7089"/>
        <v>5.2663442345019407E-2</v>
      </c>
      <c r="BR430" s="254">
        <f t="shared" si="7089"/>
        <v>0.15016671088199418</v>
      </c>
      <c r="BS430" s="254">
        <f t="shared" si="7089"/>
        <v>0.2467367427377043</v>
      </c>
      <c r="BT430" s="254">
        <f t="shared" si="7089"/>
        <v>0.18080350673800405</v>
      </c>
    </row>
    <row r="431" spans="1:106">
      <c r="A431" s="249" t="s">
        <v>49</v>
      </c>
      <c r="B431" s="34"/>
      <c r="C431" s="34">
        <f>+'Country (Q)'!C191</f>
        <v>-2523.7350000000001</v>
      </c>
      <c r="D431" s="34">
        <f>+'Country (Q)'!D191</f>
        <v>-2526.2080000000001</v>
      </c>
      <c r="E431" s="34">
        <f>+'Country (Q)'!E191</f>
        <v>-2175.9760000000001</v>
      </c>
      <c r="F431" s="34">
        <f>+'Country (Q)'!F191</f>
        <v>-2620.3959999999997</v>
      </c>
      <c r="G431" s="34">
        <f>+'Country (Q)'!G191</f>
        <v>-2435.1259999999997</v>
      </c>
      <c r="H431" s="34">
        <f>+'Country (Q)'!H191</f>
        <v>-2628.7829999999999</v>
      </c>
      <c r="I431" s="34">
        <f>+'Country (Q)'!I191</f>
        <v>-2632.848</v>
      </c>
      <c r="J431" s="34">
        <f>+'Country (Q)'!J191</f>
        <v>-3082.3720000000003</v>
      </c>
      <c r="K431" s="34">
        <f>+'Country (Q)'!K191</f>
        <v>-2866.6979999999999</v>
      </c>
      <c r="L431" s="34">
        <f>+'Country (Q)'!L191</f>
        <v>-4313.5360000000001</v>
      </c>
      <c r="M431" s="34">
        <f>+'Country (Q)'!M191</f>
        <v>-3442.8310000000001</v>
      </c>
      <c r="N431" s="34">
        <f>+'Country (Q)'!N191</f>
        <v>-3889.598</v>
      </c>
      <c r="O431" s="34">
        <f>+'Country (Q)'!O191</f>
        <v>-3285.1779999999999</v>
      </c>
      <c r="P431" s="34">
        <f>+'Country (Q)'!P191</f>
        <v>-3730.116</v>
      </c>
      <c r="Q431" s="34">
        <f>+'Country (Q)'!Q191</f>
        <v>-3423.8490000000002</v>
      </c>
      <c r="R431" s="34">
        <f>+'Country (Q)'!R191</f>
        <v>-4529.3320000000003</v>
      </c>
      <c r="S431" s="34">
        <f>+'Country (Q)'!S191</f>
        <v>-4359.7550000000001</v>
      </c>
      <c r="T431" s="34">
        <f>+'Country (Q)'!T191</f>
        <v>-5096.6900000000005</v>
      </c>
      <c r="U431" s="34">
        <f>+'Country (Q)'!U191</f>
        <v>-5084.232</v>
      </c>
      <c r="V431" s="34">
        <f>+'Country (Q)'!V191</f>
        <v>-5989.9009999999998</v>
      </c>
      <c r="W431" s="34">
        <f>+'Country (Q)'!W191</f>
        <v>-4924.2300000000005</v>
      </c>
      <c r="X431" s="34">
        <f>+'Country (Q)'!X191</f>
        <v>-4975.5210000000006</v>
      </c>
      <c r="Y431" s="34">
        <f>+'Country (Q)'!Y191</f>
        <v>-4873.0470000000005</v>
      </c>
      <c r="Z431" s="34">
        <f>+'Country (Q)'!Z191</f>
        <v>-5708.0519999999997</v>
      </c>
      <c r="AA431" s="34">
        <f>+'Country (Q)'!AA191</f>
        <v>-5186.2939999999999</v>
      </c>
      <c r="AB431" s="34">
        <f>+'Country (Q)'!AB191</f>
        <v>-5090.8319999999994</v>
      </c>
      <c r="AC431" s="34">
        <f>+'Country (Q)'!AC191</f>
        <v>-4587.0169999999998</v>
      </c>
      <c r="AD431" s="34">
        <f>+'Country (Q)'!AD191</f>
        <v>-6275.4739999999993</v>
      </c>
      <c r="AE431" s="34">
        <f>+'Country (Q)'!AE191</f>
        <v>-5083.3950000000004</v>
      </c>
      <c r="AF431" s="34">
        <f>+'Country (Q)'!AF191</f>
        <v>-5708.357</v>
      </c>
      <c r="AG431" s="34">
        <f>+'Country (Q)'!AG191</f>
        <v>-4712.5210000000006</v>
      </c>
      <c r="AH431" s="34">
        <f>+'Country (Q)'!AH191</f>
        <v>-5922.3700000000008</v>
      </c>
      <c r="AI431" s="34">
        <f>+'Country (Q)'!AI191</f>
        <v>-4727.8379999999997</v>
      </c>
      <c r="AJ431" s="34">
        <f>+'Country (Q)'!AJ191</f>
        <v>-4938.6190000000006</v>
      </c>
      <c r="AK431" s="34">
        <f>+'Country (Q)'!AK191</f>
        <v>-4726.616</v>
      </c>
      <c r="AL431" s="34">
        <f>+'Country (Q)'!AL191</f>
        <v>-5515.5809999999992</v>
      </c>
      <c r="AM431" s="34">
        <f>+'Country (Q)'!AM191</f>
        <v>-4509.7139999999999</v>
      </c>
      <c r="AN431" s="34">
        <f>+'Country (Q)'!AN191</f>
        <v>-5279.2110000000002</v>
      </c>
      <c r="AO431" s="34">
        <f>+'Country (Q)'!AO191</f>
        <v>-5320.45</v>
      </c>
      <c r="AP431" s="34">
        <f>+'Country (Q)'!AP191</f>
        <v>-5972.7730000000001</v>
      </c>
      <c r="AQ431" s="34">
        <f>+'Country (Q)'!AQ191</f>
        <v>-4144.5190000000002</v>
      </c>
      <c r="AR431" s="34">
        <f>+'Country (Q)'!AR191</f>
        <v>-2076.0540000000001</v>
      </c>
      <c r="AS431" s="34">
        <f>+'Country (Q)'!AS191</f>
        <v>-4104.9639999999999</v>
      </c>
      <c r="AT431" s="34">
        <f>+'Country (Q)'!AT191</f>
        <v>-5983.7529999999997</v>
      </c>
      <c r="AU431" s="44"/>
      <c r="AV431" s="34">
        <f>+'Country (Q)'!AV191</f>
        <v>-4144.5190000000002</v>
      </c>
      <c r="AW431" s="34">
        <f>+'Country (Q)'!AW191</f>
        <v>-2076.0540000000001</v>
      </c>
      <c r="AX431" s="34">
        <f>+'Country (Q)'!AX191</f>
        <v>-4104.9639999999999</v>
      </c>
      <c r="AY431" s="34">
        <f>+'Country (Q)'!AY191</f>
        <v>-5983.7529999999997</v>
      </c>
      <c r="AZ431" s="34">
        <f>+'Country (Q)'!AZ191</f>
        <v>-3291.4110000000001</v>
      </c>
      <c r="BA431" s="34">
        <f>+'Country (Q)'!BA191</f>
        <v>-4524.43</v>
      </c>
      <c r="BB431" s="34">
        <f>+'Country (Q)'!BB191</f>
        <v>-5919.9859999999999</v>
      </c>
      <c r="BC431" s="34">
        <f>+'Country (Q)'!BC191</f>
        <v>-8023.5689999999995</v>
      </c>
      <c r="BD431" s="34">
        <f>+'Country (Q)'!BD191</f>
        <v>-6652.5450000000001</v>
      </c>
      <c r="BE431" s="34">
        <f>+'Country (Q)'!BE191</f>
        <v>-9104.3919999999998</v>
      </c>
      <c r="BF431" s="34">
        <f>+'Country (Q)'!BF191</f>
        <v>-10000.513999999999</v>
      </c>
      <c r="BG431" s="34">
        <f>+'Country (Q)'!BG191</f>
        <v>-10767.75</v>
      </c>
      <c r="BH431" s="34">
        <f>+'Country (Q)'!BH191</f>
        <v>-8131.0480000000007</v>
      </c>
      <c r="BI431" s="34">
        <f>+'Country (Q)'!BI191</f>
        <v>-9231.2139999999999</v>
      </c>
      <c r="BJ431" s="34">
        <f>+'Country (Q)'!BJ191</f>
        <v>-9653.6</v>
      </c>
      <c r="BK431" s="34">
        <f>+'Country (Q)'!BK191</f>
        <v>-11953.108</v>
      </c>
      <c r="BL431" s="34">
        <f>+'Country (Q)'!BL191</f>
        <v>-10580.812</v>
      </c>
      <c r="BM431" s="34">
        <f>+'Country (Q)'!BM191</f>
        <v>-13468.982</v>
      </c>
      <c r="BN431" s="34">
        <f>+'Country (Q)'!BN191</f>
        <v>-11520.481</v>
      </c>
      <c r="BO431" s="34">
        <f>+'Country (Q)'!BO191</f>
        <v>-14373.719999999998</v>
      </c>
      <c r="BP431" s="34">
        <f>+'Country (Q)'!BP191</f>
        <v>-11603.532999999999</v>
      </c>
      <c r="BQ431" s="34">
        <f>+'Country (Q)'!BQ191</f>
        <v>-14064.906999999999</v>
      </c>
      <c r="BR431" s="34">
        <f>+'Country (Q)'!BR191</f>
        <v>-13122.8</v>
      </c>
      <c r="BS431" s="34">
        <f>+'Country (Q)'!BS191</f>
        <v>-17822.541000000001</v>
      </c>
      <c r="BT431" s="34">
        <f>+'Country (Q)'!BT191</f>
        <v>-12919.757000000001</v>
      </c>
    </row>
    <row r="432" spans="1:106">
      <c r="A432" s="253" t="s">
        <v>58</v>
      </c>
      <c r="B432" s="33"/>
      <c r="C432" s="34"/>
      <c r="D432" s="34"/>
      <c r="E432" s="34"/>
      <c r="F432" s="34"/>
      <c r="G432" s="254">
        <f>+G431/C431-1</f>
        <v>-3.5110263161544419E-2</v>
      </c>
      <c r="H432" s="254">
        <f t="shared" ref="H432" si="7090">+H431/D431-1</f>
        <v>4.060433661836238E-2</v>
      </c>
      <c r="I432" s="254">
        <f t="shared" ref="I432" si="7091">+I431/E431-1</f>
        <v>0.20996187457949889</v>
      </c>
      <c r="J432" s="254">
        <f t="shared" ref="J432" si="7092">+J431/F431-1</f>
        <v>0.17630007067634068</v>
      </c>
      <c r="K432" s="254">
        <f t="shared" ref="K432" si="7093">+K431/G431-1</f>
        <v>0.17722779026629421</v>
      </c>
      <c r="L432" s="254">
        <f t="shared" ref="L432" si="7094">+L431/H431-1</f>
        <v>0.64088705686243408</v>
      </c>
      <c r="M432" s="254">
        <f t="shared" ref="M432" si="7095">+M431/I431-1</f>
        <v>0.30764518118782402</v>
      </c>
      <c r="N432" s="254">
        <f t="shared" ref="N432" si="7096">+N431/J431-1</f>
        <v>0.26188467842298069</v>
      </c>
      <c r="O432" s="254">
        <f t="shared" ref="O432" si="7097">+O431/K431-1</f>
        <v>0.1459797997556771</v>
      </c>
      <c r="P432" s="254">
        <f t="shared" ref="P432" si="7098">+P431/L431-1</f>
        <v>-0.13525330494517729</v>
      </c>
      <c r="Q432" s="254">
        <f t="shared" ref="Q432" si="7099">+Q431/M431-1</f>
        <v>-5.5134858492909E-3</v>
      </c>
      <c r="R432" s="254">
        <f t="shared" ref="R432" si="7100">+R431/N431-1</f>
        <v>0.16447303808774083</v>
      </c>
      <c r="S432" s="254">
        <f t="shared" ref="S432" si="7101">+S431/O431-1</f>
        <v>0.3270985620870468</v>
      </c>
      <c r="T432" s="254">
        <f t="shared" ref="T432" si="7102">+T431/P431-1</f>
        <v>0.3663623329676613</v>
      </c>
      <c r="U432" s="254">
        <f t="shared" ref="U432" si="7103">+U431/Q431-1</f>
        <v>0.48494632794845782</v>
      </c>
      <c r="V432" s="254">
        <f t="shared" ref="V432" si="7104">+V431/R431-1</f>
        <v>0.32246896451838802</v>
      </c>
      <c r="W432" s="254">
        <f t="shared" ref="W432" si="7105">+W431/S431-1</f>
        <v>0.12947401860884389</v>
      </c>
      <c r="X432" s="254">
        <f t="shared" ref="X432" si="7106">+X431/T431-1</f>
        <v>-2.3774057280313232E-2</v>
      </c>
      <c r="Y432" s="254">
        <f t="shared" ref="Y432" si="7107">+Y431/U431-1</f>
        <v>-4.1537246923429083E-2</v>
      </c>
      <c r="Z432" s="254">
        <f t="shared" ref="Z432" si="7108">+Z431/V431-1</f>
        <v>-4.7054033113402061E-2</v>
      </c>
      <c r="AA432" s="254">
        <f t="shared" ref="AA432" si="7109">+AA431/W431-1</f>
        <v>5.32192850455806E-2</v>
      </c>
      <c r="AB432" s="254">
        <f t="shared" ref="AB432" si="7110">+AB431/X431-1</f>
        <v>2.3175663412936753E-2</v>
      </c>
      <c r="AC432" s="254">
        <f t="shared" ref="AC432" si="7111">+AC431/Y431-1</f>
        <v>-5.8696335167709335E-2</v>
      </c>
      <c r="AD432" s="254">
        <f t="shared" ref="AD432" si="7112">+AD431/Z431-1</f>
        <v>9.9407293416387876E-2</v>
      </c>
      <c r="AE432" s="254">
        <f t="shared" ref="AE432" si="7113">+AE431/AA431-1</f>
        <v>-1.9840564379882686E-2</v>
      </c>
      <c r="AF432" s="254">
        <f t="shared" ref="AF432" si="7114">+AF431/AB431-1</f>
        <v>0.12130139042105514</v>
      </c>
      <c r="AG432" s="254">
        <f t="shared" ref="AG432" si="7115">+AG431/AC431-1</f>
        <v>2.7360700865072252E-2</v>
      </c>
      <c r="AH432" s="254">
        <f t="shared" ref="AH432" si="7116">+AH431/AD431-1</f>
        <v>-5.6267303473809038E-2</v>
      </c>
      <c r="AI432" s="254">
        <f t="shared" ref="AI432" si="7117">+AI431/AE431-1</f>
        <v>-6.99447908336851E-2</v>
      </c>
      <c r="AJ432" s="254">
        <f t="shared" ref="AJ432" si="7118">+AJ431/AF431-1</f>
        <v>-0.13484405407720634</v>
      </c>
      <c r="AK432" s="254">
        <f t="shared" ref="AK432" si="7119">+AK431/AG431-1</f>
        <v>2.9909681039086422E-3</v>
      </c>
      <c r="AL432" s="254">
        <f t="shared" ref="AL432" si="7120">+AL431/AH431-1</f>
        <v>-6.8686860159024477E-2</v>
      </c>
      <c r="AM432" s="254">
        <f t="shared" ref="AM432" si="7121">+AM431/AI431-1</f>
        <v>-4.6136098571905371E-2</v>
      </c>
      <c r="AN432" s="254">
        <f t="shared" ref="AN432" si="7122">+AN431/AJ431-1</f>
        <v>6.8965028482658841E-2</v>
      </c>
      <c r="AO432" s="254">
        <f t="shared" ref="AO432" si="7123">+AO431/AK431-1</f>
        <v>0.12563618453455905</v>
      </c>
      <c r="AP432" s="254">
        <f t="shared" ref="AP432" si="7124">+AP431/AL431-1</f>
        <v>8.2890995527035383E-2</v>
      </c>
      <c r="AQ432" s="254">
        <f t="shared" ref="AQ432" si="7125">+AQ431/AM431-1</f>
        <v>-8.0979636402663147E-2</v>
      </c>
      <c r="AR432" s="254">
        <f t="shared" ref="AR432" si="7126">+AR431/AN431-1</f>
        <v>-0.60674919036196884</v>
      </c>
      <c r="AS432" s="254">
        <f t="shared" ref="AS432" si="7127">+AS431/AO431-1</f>
        <v>-0.22845548778768709</v>
      </c>
      <c r="AT432" s="254">
        <f t="shared" ref="AT432" si="7128">+AT431/AP431-1</f>
        <v>1.8383420900141001E-3</v>
      </c>
      <c r="AU432" s="44"/>
      <c r="AV432" s="34"/>
      <c r="AW432" s="34"/>
      <c r="AX432" s="34"/>
      <c r="AY432" s="34"/>
      <c r="AZ432" s="254">
        <f t="shared" ref="AZ432" si="7129">+AZ431/AV431-1</f>
        <v>-0.2058400504376986</v>
      </c>
      <c r="BA432" s="254">
        <f t="shared" ref="BA432" si="7130">+BA431/AW431-1</f>
        <v>1.1793411924737991</v>
      </c>
      <c r="BB432" s="254">
        <f t="shared" ref="BB432" si="7131">+BB431/AX431-1</f>
        <v>0.44215296406984317</v>
      </c>
      <c r="BC432" s="254">
        <f t="shared" ref="BC432" si="7132">+BC431/AY431-1</f>
        <v>0.34089241317280305</v>
      </c>
      <c r="BD432" s="254">
        <f t="shared" ref="BD432" si="7133">+BD431/AZ431-1</f>
        <v>1.0211833162130164</v>
      </c>
      <c r="BE432" s="254">
        <f t="shared" ref="BE432" si="7134">+BE431/BA431-1</f>
        <v>1.0122738112867253</v>
      </c>
      <c r="BF432" s="254">
        <f t="shared" ref="BF432" si="7135">+BF431/BB431-1</f>
        <v>0.68928000843245218</v>
      </c>
      <c r="BG432" s="254">
        <f t="shared" ref="BG432" si="7136">+BG431/BC431-1</f>
        <v>0.34201500604032953</v>
      </c>
      <c r="BH432" s="254">
        <f t="shared" ref="BH432" si="7137">+BH431/BD431-1</f>
        <v>0.22224622306200126</v>
      </c>
      <c r="BI432" s="254">
        <f t="shared" ref="BI432" si="7138">+BI431/BE431-1</f>
        <v>1.3929760493616827E-2</v>
      </c>
      <c r="BJ432" s="254">
        <f t="shared" ref="BJ432" si="7139">+BJ431/BF431-1</f>
        <v>-3.468961695368844E-2</v>
      </c>
      <c r="BK432" s="254">
        <f t="shared" ref="BK432:BT432" si="7140">+BK431/BG431-1</f>
        <v>0.11008409370574168</v>
      </c>
      <c r="BL432" s="254">
        <f t="shared" si="7140"/>
        <v>0.30128514799076322</v>
      </c>
      <c r="BM432" s="254">
        <f t="shared" si="7140"/>
        <v>0.45906941383874322</v>
      </c>
      <c r="BN432" s="254">
        <f t="shared" si="7140"/>
        <v>0.193387026601475</v>
      </c>
      <c r="BO432" s="254">
        <f t="shared" si="7140"/>
        <v>0.20250900435267516</v>
      </c>
      <c r="BP432" s="254">
        <f t="shared" si="7140"/>
        <v>9.6658082574380799E-2</v>
      </c>
      <c r="BQ432" s="254">
        <f t="shared" si="7140"/>
        <v>4.4244249491164123E-2</v>
      </c>
      <c r="BR432" s="254">
        <f t="shared" si="7140"/>
        <v>0.13908438371627008</v>
      </c>
      <c r="BS432" s="254">
        <f t="shared" si="7140"/>
        <v>0.2399393476427818</v>
      </c>
      <c r="BT432" s="254">
        <f t="shared" si="7140"/>
        <v>0.11343303802385041</v>
      </c>
    </row>
    <row r="433" spans="1:72">
      <c r="A433" s="249" t="s">
        <v>46</v>
      </c>
      <c r="B433" s="34"/>
      <c r="C433" s="34">
        <f>+'Country (Q)'!C192</f>
        <v>2032.6640000000002</v>
      </c>
      <c r="D433" s="34">
        <f>+'Country (Q)'!D192</f>
        <v>2755.5619999999999</v>
      </c>
      <c r="E433" s="34">
        <f>+'Country (Q)'!E192</f>
        <v>1998.9159999999997</v>
      </c>
      <c r="F433" s="34">
        <f>+'Country (Q)'!F192</f>
        <v>3024.8019999999997</v>
      </c>
      <c r="G433" s="34">
        <f>+'Country (Q)'!G192</f>
        <v>2484.2080000000001</v>
      </c>
      <c r="H433" s="34">
        <f>+'Country (Q)'!H192</f>
        <v>3385.625</v>
      </c>
      <c r="I433" s="34">
        <f>+'Country (Q)'!I192</f>
        <v>2791.0819999999994</v>
      </c>
      <c r="J433" s="34">
        <f>+'Country (Q)'!J192</f>
        <v>4060.6409999999996</v>
      </c>
      <c r="K433" s="34">
        <f>+'Country (Q)'!K192</f>
        <v>3326.9070000000002</v>
      </c>
      <c r="L433" s="34">
        <f>+'Country (Q)'!L192</f>
        <v>4465.4749999999995</v>
      </c>
      <c r="M433" s="34">
        <f>+'Country (Q)'!M192</f>
        <v>3205.0340000000001</v>
      </c>
      <c r="N433" s="34">
        <f>+'Country (Q)'!N192</f>
        <v>4820.7720000000008</v>
      </c>
      <c r="O433" s="34">
        <f>+'Country (Q)'!O192</f>
        <v>3909.2240000000002</v>
      </c>
      <c r="P433" s="34">
        <f>+'Country (Q)'!P192</f>
        <v>4921.4790000000012</v>
      </c>
      <c r="Q433" s="34">
        <f>+'Country (Q)'!Q192</f>
        <v>3774.2439999999997</v>
      </c>
      <c r="R433" s="34">
        <f>+'Country (Q)'!R192</f>
        <v>5752.8120000000008</v>
      </c>
      <c r="S433" s="34">
        <f>+'Country (Q)'!S192</f>
        <v>5342.3850000000002</v>
      </c>
      <c r="T433" s="34">
        <f>+'Country (Q)'!T192</f>
        <v>6659.8030000000008</v>
      </c>
      <c r="U433" s="34">
        <f>+'Country (Q)'!U192</f>
        <v>5501.6900000000005</v>
      </c>
      <c r="V433" s="34">
        <f>+'Country (Q)'!V192</f>
        <v>7116.0599999999995</v>
      </c>
      <c r="W433" s="34">
        <f>+'Country (Q)'!W192</f>
        <v>5654.2910000000002</v>
      </c>
      <c r="X433" s="34">
        <f>+'Country (Q)'!X192</f>
        <v>5725.973</v>
      </c>
      <c r="Y433" s="34">
        <f>+'Country (Q)'!Y192</f>
        <v>4926.4509999999991</v>
      </c>
      <c r="Z433" s="34">
        <f>+'Country (Q)'!Z192</f>
        <v>6263.1420000000007</v>
      </c>
      <c r="AA433" s="34">
        <f>+'Country (Q)'!AA192</f>
        <v>4961.244999999999</v>
      </c>
      <c r="AB433" s="34">
        <f>+'Country (Q)'!AB192</f>
        <v>5889.5909999999994</v>
      </c>
      <c r="AC433" s="34">
        <f>+'Country (Q)'!AC192</f>
        <v>4703.2480000000005</v>
      </c>
      <c r="AD433" s="34">
        <f>+'Country (Q)'!AD192</f>
        <v>6549.3230000000003</v>
      </c>
      <c r="AE433" s="34">
        <f>+'Country (Q)'!AE192</f>
        <v>5045.5059999999994</v>
      </c>
      <c r="AF433" s="34">
        <f>+'Country (Q)'!AF192</f>
        <v>6772.0619999999999</v>
      </c>
      <c r="AG433" s="34">
        <f>+'Country (Q)'!AG192</f>
        <v>5239.6779999999999</v>
      </c>
      <c r="AH433" s="34">
        <f>+'Country (Q)'!AH192</f>
        <v>6978.3530000000001</v>
      </c>
      <c r="AI433" s="34">
        <f>+'Country (Q)'!AI192</f>
        <v>5218.6750000000002</v>
      </c>
      <c r="AJ433" s="34">
        <f>+'Country (Q)'!AJ192</f>
        <v>6339.2160000000003</v>
      </c>
      <c r="AK433" s="34">
        <f>+'Country (Q)'!AK192</f>
        <v>5672.4290000000001</v>
      </c>
      <c r="AL433" s="34">
        <f>+'Country (Q)'!AL192</f>
        <v>7182.692</v>
      </c>
      <c r="AM433" s="34">
        <f>+'Country (Q)'!AM192</f>
        <v>4977.2150000000011</v>
      </c>
      <c r="AN433" s="34">
        <f>+'Country (Q)'!AN192</f>
        <v>6404.5140000000001</v>
      </c>
      <c r="AO433" s="34">
        <f>+'Country (Q)'!AO192</f>
        <v>5760.27</v>
      </c>
      <c r="AP433" s="34">
        <f>+'Country (Q)'!AP192</f>
        <v>7492.3199999999988</v>
      </c>
      <c r="AQ433" s="34">
        <f>+'Country (Q)'!AQ192</f>
        <v>4565.8519999999999</v>
      </c>
      <c r="AR433" s="34">
        <f>+'Country (Q)'!AR192</f>
        <v>2311.924</v>
      </c>
      <c r="AS433" s="34">
        <f>+'Country (Q)'!AS192</f>
        <v>4381.7470000000003</v>
      </c>
      <c r="AT433" s="34">
        <f>+'Country (Q)'!AT192</f>
        <v>6357.0370000000012</v>
      </c>
      <c r="AU433" s="44"/>
      <c r="AV433" s="34">
        <f>+'Country (Q)'!AV192</f>
        <v>4565.8519999999999</v>
      </c>
      <c r="AW433" s="34">
        <f>+'Country (Q)'!AW192</f>
        <v>2311.924</v>
      </c>
      <c r="AX433" s="34">
        <f>+'Country (Q)'!AX192</f>
        <v>4381.7470000000003</v>
      </c>
      <c r="AY433" s="34">
        <f>+'Country (Q)'!AY192</f>
        <v>6357.0370000000012</v>
      </c>
      <c r="AZ433" s="34">
        <f>+'Country (Q)'!AZ192</f>
        <v>3360.5509999999999</v>
      </c>
      <c r="BA433" s="34">
        <f>+'Country (Q)'!BA192</f>
        <v>4966.7629999999999</v>
      </c>
      <c r="BB433" s="34">
        <f>+'Country (Q)'!BB192</f>
        <v>5867.5880000000006</v>
      </c>
      <c r="BC433" s="34">
        <f>+'Country (Q)'!BC192</f>
        <v>8968.42</v>
      </c>
      <c r="BD433" s="34">
        <f>+'Country (Q)'!BD192</f>
        <v>7298.91</v>
      </c>
      <c r="BE433" s="34">
        <f>+'Country (Q)'!BE192</f>
        <v>11692.875</v>
      </c>
      <c r="BF433" s="34">
        <f>+'Country (Q)'!BF192</f>
        <v>10672.240000000002</v>
      </c>
      <c r="BG433" s="34">
        <f>+'Country (Q)'!BG192</f>
        <v>12579.329999999998</v>
      </c>
      <c r="BH433" s="34">
        <f>+'Country (Q)'!BH192</f>
        <v>8734.5190000000002</v>
      </c>
      <c r="BI433" s="34">
        <f>+'Country (Q)'!BI192</f>
        <v>11272.208999999999</v>
      </c>
      <c r="BJ433" s="34">
        <f>+'Country (Q)'!BJ192</f>
        <v>11257.494000000001</v>
      </c>
      <c r="BK433" s="34">
        <f>+'Country (Q)'!BK192</f>
        <v>13537.780999999999</v>
      </c>
      <c r="BL433" s="34">
        <f>+'Country (Q)'!BL192</f>
        <v>11862.45</v>
      </c>
      <c r="BM433" s="34">
        <f>+'Country (Q)'!BM192</f>
        <v>16291.282999999999</v>
      </c>
      <c r="BN433" s="34">
        <f>+'Country (Q)'!BN192</f>
        <v>13440.697</v>
      </c>
      <c r="BO433" s="34">
        <f>+'Country (Q)'!BO192</f>
        <v>17304.521000000001</v>
      </c>
      <c r="BP433" s="34">
        <f>+'Country (Q)'!BP192</f>
        <v>12584.416000000001</v>
      </c>
      <c r="BQ433" s="34">
        <f>+'Country (Q)'!BQ192</f>
        <v>17262.635999999999</v>
      </c>
      <c r="BR433" s="34">
        <f>+'Country (Q)'!BR192</f>
        <v>15586.716</v>
      </c>
      <c r="BS433" s="34">
        <f>+'Country (Q)'!BS192</f>
        <v>21671.885999999999</v>
      </c>
      <c r="BT433" s="34">
        <f>+'Country (Q)'!BT192</f>
        <v>15641.457999999999</v>
      </c>
    </row>
    <row r="434" spans="1:72">
      <c r="A434" s="253" t="s">
        <v>58</v>
      </c>
      <c r="B434" s="33"/>
      <c r="C434" s="34"/>
      <c r="D434" s="34"/>
      <c r="E434" s="34"/>
      <c r="F434" s="34"/>
      <c r="G434" s="254">
        <f>+G433/C433-1</f>
        <v>0.22214394508880941</v>
      </c>
      <c r="H434" s="254">
        <f t="shared" ref="H434" si="7141">+H433/D433-1</f>
        <v>0.22865136041214096</v>
      </c>
      <c r="I434" s="254">
        <f t="shared" ref="I434" si="7142">+I433/E433-1</f>
        <v>0.39629779340402482</v>
      </c>
      <c r="J434" s="254">
        <f t="shared" ref="J434" si="7143">+J433/F433-1</f>
        <v>0.34244853051538571</v>
      </c>
      <c r="K434" s="254">
        <f t="shared" ref="K434" si="7144">+K433/G433-1</f>
        <v>0.33922240005667814</v>
      </c>
      <c r="L434" s="254">
        <f t="shared" ref="L434" si="7145">+L433/H433-1</f>
        <v>0.31895144914159101</v>
      </c>
      <c r="M434" s="254">
        <f t="shared" ref="M434" si="7146">+M433/I433-1</f>
        <v>0.14831237491410176</v>
      </c>
      <c r="N434" s="254">
        <f t="shared" ref="N434" si="7147">+N433/J433-1</f>
        <v>0.18719482958478761</v>
      </c>
      <c r="O434" s="254">
        <f t="shared" ref="O434" si="7148">+O433/K433-1</f>
        <v>0.17503254524397582</v>
      </c>
      <c r="P434" s="254">
        <f t="shared" ref="P434" si="7149">+P433/L433-1</f>
        <v>0.10211769184689246</v>
      </c>
      <c r="Q434" s="254">
        <f t="shared" ref="Q434" si="7150">+Q433/M433-1</f>
        <v>0.17759873998216547</v>
      </c>
      <c r="R434" s="254">
        <f t="shared" ref="R434" si="7151">+R433/N433-1</f>
        <v>0.19333832838391851</v>
      </c>
      <c r="S434" s="254">
        <f t="shared" ref="S434" si="7152">+S433/O433-1</f>
        <v>0.36661009960032986</v>
      </c>
      <c r="T434" s="254">
        <f t="shared" ref="T434" si="7153">+T433/P433-1</f>
        <v>0.35321170729368134</v>
      </c>
      <c r="U434" s="254">
        <f t="shared" ref="U434" si="7154">+U433/Q433-1</f>
        <v>0.457693249297078</v>
      </c>
      <c r="V434" s="254">
        <f t="shared" ref="V434" si="7155">+V433/R433-1</f>
        <v>0.23697071971063854</v>
      </c>
      <c r="W434" s="254">
        <f t="shared" ref="W434" si="7156">+W433/S433-1</f>
        <v>5.8383287614052426E-2</v>
      </c>
      <c r="X434" s="254">
        <f t="shared" ref="X434" si="7157">+X433/T433-1</f>
        <v>-0.1402188623297117</v>
      </c>
      <c r="Y434" s="254">
        <f t="shared" ref="Y434" si="7158">+Y433/U433-1</f>
        <v>-0.10455678164345894</v>
      </c>
      <c r="Z434" s="254">
        <f t="shared" ref="Z434" si="7159">+Z433/V433-1</f>
        <v>-0.11985817994789238</v>
      </c>
      <c r="AA434" s="254">
        <f t="shared" ref="AA434" si="7160">+AA433/W433-1</f>
        <v>-0.12256992079113038</v>
      </c>
      <c r="AB434" s="254">
        <f t="shared" ref="AB434" si="7161">+AB433/X433-1</f>
        <v>2.8574706866413724E-2</v>
      </c>
      <c r="AC434" s="254">
        <f t="shared" ref="AC434" si="7162">+AC433/Y433-1</f>
        <v>-4.5307057758211422E-2</v>
      </c>
      <c r="AD434" s="254">
        <f t="shared" ref="AD434" si="7163">+AD433/Z433-1</f>
        <v>4.5692880665965996E-2</v>
      </c>
      <c r="AE434" s="254">
        <f t="shared" ref="AE434" si="7164">+AE433/AA433-1</f>
        <v>1.6983841757462148E-2</v>
      </c>
      <c r="AF434" s="254">
        <f t="shared" ref="AF434" si="7165">+AF433/AB433-1</f>
        <v>0.14983570166417337</v>
      </c>
      <c r="AG434" s="254">
        <f t="shared" ref="AG434" si="7166">+AG433/AC433-1</f>
        <v>0.11405522311389893</v>
      </c>
      <c r="AH434" s="254">
        <f t="shared" ref="AH434" si="7167">+AH433/AD433-1</f>
        <v>6.5507534137497769E-2</v>
      </c>
      <c r="AI434" s="254">
        <f t="shared" ref="AI434" si="7168">+AI433/AE433-1</f>
        <v>3.432143376699992E-2</v>
      </c>
      <c r="AJ434" s="254">
        <f t="shared" ref="AJ434" si="7169">+AJ433/AF433-1</f>
        <v>-6.3916426045715458E-2</v>
      </c>
      <c r="AK434" s="254">
        <f t="shared" ref="AK434" si="7170">+AK433/AG433-1</f>
        <v>8.259114395960987E-2</v>
      </c>
      <c r="AL434" s="254">
        <f t="shared" ref="AL434" si="7171">+AL433/AH433-1</f>
        <v>2.928183770583126E-2</v>
      </c>
      <c r="AM434" s="254">
        <f t="shared" ref="AM434" si="7172">+AM433/AI433-1</f>
        <v>-4.6268449366936859E-2</v>
      </c>
      <c r="AN434" s="254">
        <f t="shared" ref="AN434" si="7173">+AN433/AJ433-1</f>
        <v>1.0300642855520348E-2</v>
      </c>
      <c r="AO434" s="254">
        <f t="shared" ref="AO434" si="7174">+AO433/AK433-1</f>
        <v>1.5485605901810473E-2</v>
      </c>
      <c r="AP434" s="254">
        <f t="shared" ref="AP434" si="7175">+AP433/AL433-1</f>
        <v>4.3107514564177052E-2</v>
      </c>
      <c r="AQ434" s="254">
        <f t="shared" ref="AQ434" si="7176">+AQ433/AM433-1</f>
        <v>-8.2649232552743035E-2</v>
      </c>
      <c r="AR434" s="254">
        <f t="shared" ref="AR434" si="7177">+AR433/AN433-1</f>
        <v>-0.63901648118811205</v>
      </c>
      <c r="AS434" s="254">
        <f t="shared" ref="AS434" si="7178">+AS433/AO433-1</f>
        <v>-0.23931569179916912</v>
      </c>
      <c r="AT434" s="254">
        <f t="shared" ref="AT434" si="7179">+AT433/AP433-1</f>
        <v>-0.15152622952570072</v>
      </c>
      <c r="AU434" s="44"/>
      <c r="AV434" s="34"/>
      <c r="AW434" s="34"/>
      <c r="AX434" s="34"/>
      <c r="AY434" s="34"/>
      <c r="AZ434" s="254">
        <f t="shared" ref="AZ434" si="7180">+AZ433/AV433-1</f>
        <v>-0.26398161832665623</v>
      </c>
      <c r="BA434" s="254">
        <f t="shared" ref="BA434" si="7181">+BA433/AW433-1</f>
        <v>1.1483245123974664</v>
      </c>
      <c r="BB434" s="254">
        <f t="shared" ref="BB434" si="7182">+BB433/AX433-1</f>
        <v>0.3390978529796449</v>
      </c>
      <c r="BC434" s="254">
        <f t="shared" ref="BC434" si="7183">+BC433/AY433-1</f>
        <v>0.41078618859698302</v>
      </c>
      <c r="BD434" s="254">
        <f t="shared" ref="BD434" si="7184">+BD433/AZ433-1</f>
        <v>1.1719384708043412</v>
      </c>
      <c r="BE434" s="254">
        <f t="shared" ref="BE434" si="7185">+BE433/BA433-1</f>
        <v>1.3542244717535343</v>
      </c>
      <c r="BF434" s="254">
        <f t="shared" ref="BF434" si="7186">+BF433/BB433-1</f>
        <v>0.81884617665725679</v>
      </c>
      <c r="BG434" s="254">
        <f t="shared" ref="BG434" si="7187">+BG433/BC433-1</f>
        <v>0.40262498857100781</v>
      </c>
      <c r="BH434" s="254">
        <f t="shared" ref="BH434" si="7188">+BH433/BD433-1</f>
        <v>0.1966881356257304</v>
      </c>
      <c r="BI434" s="254">
        <f t="shared" ref="BI434" si="7189">+BI433/BE433-1</f>
        <v>-3.5976267598858414E-2</v>
      </c>
      <c r="BJ434" s="254">
        <f t="shared" ref="BJ434" si="7190">+BJ433/BF433-1</f>
        <v>5.4838909169958594E-2</v>
      </c>
      <c r="BK434" s="254">
        <f t="shared" ref="BK434:BT434" si="7191">+BK433/BG433-1</f>
        <v>7.6192531716713141E-2</v>
      </c>
      <c r="BL434" s="254">
        <f t="shared" si="7191"/>
        <v>0.35811141975877558</v>
      </c>
      <c r="BM434" s="254">
        <f t="shared" si="7191"/>
        <v>0.44526090671313856</v>
      </c>
      <c r="BN434" s="254">
        <f t="shared" si="7191"/>
        <v>0.19393330345101667</v>
      </c>
      <c r="BO434" s="254">
        <f t="shared" si="7191"/>
        <v>0.27823909989384532</v>
      </c>
      <c r="BP434" s="254">
        <f t="shared" si="7191"/>
        <v>6.0861457793288887E-2</v>
      </c>
      <c r="BQ434" s="254">
        <f t="shared" si="7191"/>
        <v>5.9624094676889339E-2</v>
      </c>
      <c r="BR434" s="254">
        <f t="shared" si="7191"/>
        <v>0.15966575245316528</v>
      </c>
      <c r="BS434" s="254">
        <f t="shared" si="7191"/>
        <v>0.25238288884159221</v>
      </c>
      <c r="BT434" s="254">
        <f t="shared" si="7191"/>
        <v>0.24292283408304338</v>
      </c>
    </row>
    <row r="435" spans="1:72">
      <c r="A435" s="244" t="s">
        <v>364</v>
      </c>
      <c r="B435" s="34"/>
      <c r="C435" s="247">
        <f>+C433/C429</f>
        <v>0.44611194059168219</v>
      </c>
      <c r="D435" s="247">
        <f t="shared" ref="D435:AT435" si="7192">+D433/D429</f>
        <v>0.52171185038348877</v>
      </c>
      <c r="E435" s="247">
        <f t="shared" si="7192"/>
        <v>0.47879466103554291</v>
      </c>
      <c r="F435" s="247">
        <f t="shared" si="7192"/>
        <v>0.53581858421972095</v>
      </c>
      <c r="G435" s="247">
        <f t="shared" si="7192"/>
        <v>0.50498868342747205</v>
      </c>
      <c r="H435" s="247">
        <f t="shared" si="7192"/>
        <v>0.5629190769897886</v>
      </c>
      <c r="I435" s="247">
        <f t="shared" si="7192"/>
        <v>0.51458665580123619</v>
      </c>
      <c r="J435" s="247">
        <f t="shared" si="7192"/>
        <v>0.5684773358245323</v>
      </c>
      <c r="K435" s="247">
        <f t="shared" si="7192"/>
        <v>0.53715194947046196</v>
      </c>
      <c r="L435" s="247">
        <f t="shared" si="7192"/>
        <v>0.50865353739732189</v>
      </c>
      <c r="M435" s="247">
        <f t="shared" si="7192"/>
        <v>0.48211478422019705</v>
      </c>
      <c r="N435" s="247">
        <f t="shared" si="7192"/>
        <v>0.55345203475856941</v>
      </c>
      <c r="O435" s="247">
        <f t="shared" si="7192"/>
        <v>0.54337024814571111</v>
      </c>
      <c r="P435" s="247">
        <f t="shared" si="7192"/>
        <v>0.56885221742349257</v>
      </c>
      <c r="Q435" s="247">
        <f t="shared" si="7192"/>
        <v>0.52433943268029459</v>
      </c>
      <c r="R435" s="247">
        <f t="shared" si="7192"/>
        <v>0.5594953737275028</v>
      </c>
      <c r="S435" s="247">
        <f t="shared" si="7192"/>
        <v>0.55063985883526734</v>
      </c>
      <c r="T435" s="247">
        <f t="shared" si="7192"/>
        <v>0.56647871095572466</v>
      </c>
      <c r="U435" s="247">
        <f t="shared" si="7192"/>
        <v>0.51971760230237862</v>
      </c>
      <c r="V435" s="247">
        <f t="shared" si="7192"/>
        <v>0.54296361785297531</v>
      </c>
      <c r="W435" s="247">
        <f t="shared" si="7192"/>
        <v>0.53450676138942299</v>
      </c>
      <c r="X435" s="247">
        <f t="shared" si="7192"/>
        <v>0.53506295476126975</v>
      </c>
      <c r="Y435" s="247">
        <f t="shared" si="7192"/>
        <v>0.50272483345575447</v>
      </c>
      <c r="Z435" s="247">
        <f t="shared" si="7192"/>
        <v>0.52318440416219147</v>
      </c>
      <c r="AA435" s="247">
        <f t="shared" si="7192"/>
        <v>0.48891115372899768</v>
      </c>
      <c r="AB435" s="247">
        <f t="shared" si="7192"/>
        <v>0.53637195944090665</v>
      </c>
      <c r="AC435" s="247">
        <f t="shared" si="7192"/>
        <v>0.50625552661845497</v>
      </c>
      <c r="AD435" s="247">
        <f t="shared" si="7192"/>
        <v>0.51067654326224421</v>
      </c>
      <c r="AE435" s="247">
        <f t="shared" si="7192"/>
        <v>0.49812965888401894</v>
      </c>
      <c r="AF435" s="247">
        <f t="shared" si="7192"/>
        <v>0.54261495547545324</v>
      </c>
      <c r="AG435" s="247">
        <f t="shared" si="7192"/>
        <v>0.5264844483113732</v>
      </c>
      <c r="AH435" s="247">
        <f t="shared" si="7192"/>
        <v>0.54092727981214705</v>
      </c>
      <c r="AI435" s="247">
        <f t="shared" si="7192"/>
        <v>0.52467382287641906</v>
      </c>
      <c r="AJ435" s="247">
        <f t="shared" si="7192"/>
        <v>0.56209511843363558</v>
      </c>
      <c r="AK435" s="247">
        <f t="shared" si="7192"/>
        <v>0.54547595476315369</v>
      </c>
      <c r="AL435" s="247">
        <f t="shared" si="7192"/>
        <v>0.56564321778244964</v>
      </c>
      <c r="AM435" s="247">
        <f t="shared" si="7192"/>
        <v>0.52463921675813119</v>
      </c>
      <c r="AN435" s="247">
        <f t="shared" si="7192"/>
        <v>0.54815685922083923</v>
      </c>
      <c r="AO435" s="247">
        <f t="shared" si="7192"/>
        <v>0.5198461832805088</v>
      </c>
      <c r="AP435" s="247">
        <f t="shared" si="7192"/>
        <v>0.55642541793064482</v>
      </c>
      <c r="AQ435" s="247">
        <f t="shared" si="7192"/>
        <v>0.52418570919654284</v>
      </c>
      <c r="AR435" s="247">
        <f t="shared" si="7192"/>
        <v>0.52687684395865242</v>
      </c>
      <c r="AS435" s="247">
        <f t="shared" si="7192"/>
        <v>0.516306847258025</v>
      </c>
      <c r="AT435" s="247">
        <f t="shared" si="7192"/>
        <v>0.51512399125177566</v>
      </c>
      <c r="AU435" s="44"/>
      <c r="AV435" s="247">
        <f t="shared" ref="AV435:BK435" si="7193">+AV433/AV429</f>
        <v>0.52418570919654284</v>
      </c>
      <c r="AW435" s="247">
        <f t="shared" si="7193"/>
        <v>0.52687684395865242</v>
      </c>
      <c r="AX435" s="247">
        <f t="shared" si="7193"/>
        <v>0.516306847258025</v>
      </c>
      <c r="AY435" s="247">
        <f t="shared" si="7193"/>
        <v>0.51512399125177566</v>
      </c>
      <c r="AZ435" s="247">
        <f t="shared" si="7193"/>
        <v>0.50519696294115934</v>
      </c>
      <c r="BA435" s="247">
        <f t="shared" si="7193"/>
        <v>0.52330228665669309</v>
      </c>
      <c r="BB435" s="247">
        <f t="shared" si="7193"/>
        <v>0.49777740525743469</v>
      </c>
      <c r="BC435" s="247">
        <f t="shared" si="7193"/>
        <v>0.52780283697217545</v>
      </c>
      <c r="BD435" s="247">
        <f t="shared" si="7193"/>
        <v>0.52316478818875878</v>
      </c>
      <c r="BE435" s="247">
        <f t="shared" si="7193"/>
        <v>0.56223132587565472</v>
      </c>
      <c r="BF435" s="247">
        <f t="shared" si="7193"/>
        <v>0.51624665005930037</v>
      </c>
      <c r="BG435" s="247">
        <f t="shared" si="7193"/>
        <v>0.53879671462127166</v>
      </c>
      <c r="BH435" s="247">
        <f t="shared" si="7193"/>
        <v>0.51789062294792698</v>
      </c>
      <c r="BI435" s="247">
        <f t="shared" si="7193"/>
        <v>0.54977205513440353</v>
      </c>
      <c r="BJ435" s="247">
        <f t="shared" si="7193"/>
        <v>0.5383503129965368</v>
      </c>
      <c r="BK435" s="247">
        <f t="shared" si="7193"/>
        <v>0.53108312542571579</v>
      </c>
      <c r="BL435" s="247">
        <f t="shared" ref="BL435:BM435" si="7194">+BL433/BL429</f>
        <v>0.52855284583854167</v>
      </c>
      <c r="BM435" s="247">
        <f t="shared" si="7194"/>
        <v>0.5474172693018694</v>
      </c>
      <c r="BN435" s="247">
        <f t="shared" ref="BN435:BP435" si="7195">+BN433/BN429</f>
        <v>0.53846405005404796</v>
      </c>
      <c r="BO435" s="247">
        <f t="shared" si="7195"/>
        <v>0.54625889739269295</v>
      </c>
      <c r="BP435" s="247">
        <f t="shared" si="7195"/>
        <v>0.52027627476806737</v>
      </c>
      <c r="BQ435" s="247">
        <f t="shared" ref="BQ435:BR435" si="7196">+BQ433/BQ429</f>
        <v>0.55103702195860038</v>
      </c>
      <c r="BR435" s="247">
        <f t="shared" si="7196"/>
        <v>0.54291113789588097</v>
      </c>
      <c r="BS435" s="247">
        <f t="shared" ref="BS435:BT435" si="7197">+BS433/BS429</f>
        <v>0.54873276171344376</v>
      </c>
      <c r="BT435" s="247">
        <f t="shared" si="7197"/>
        <v>0.54764680003984423</v>
      </c>
    </row>
    <row r="436" spans="1:72">
      <c r="A436" s="244" t="s">
        <v>370</v>
      </c>
      <c r="B436" s="34"/>
      <c r="C436" s="247"/>
      <c r="D436" s="247"/>
      <c r="E436" s="247"/>
      <c r="F436" s="247"/>
      <c r="G436" s="248">
        <f t="shared" ref="G436" si="7198">+(G435-C435)*10000</f>
        <v>588.76742835789867</v>
      </c>
      <c r="H436" s="248">
        <f t="shared" ref="H436" si="7199">+(H435-D435)*10000</f>
        <v>412.07226606299827</v>
      </c>
      <c r="I436" s="248">
        <f t="shared" ref="I436" si="7200">+(I435-E435)*10000</f>
        <v>357.91994765693278</v>
      </c>
      <c r="J436" s="248">
        <f t="shared" ref="J436" si="7201">+(J435-F435)*10000</f>
        <v>326.58751604811351</v>
      </c>
      <c r="K436" s="248">
        <f t="shared" ref="K436" si="7202">+(K435-G435)*10000</f>
        <v>321.63266042989915</v>
      </c>
      <c r="L436" s="248">
        <f t="shared" ref="L436" si="7203">+(L435-H435)*10000</f>
        <v>-542.65539592466712</v>
      </c>
      <c r="M436" s="248">
        <f t="shared" ref="M436" si="7204">+(M435-I435)*10000</f>
        <v>-324.71871581039147</v>
      </c>
      <c r="N436" s="248">
        <f t="shared" ref="N436" si="7205">+(N435-J435)*10000</f>
        <v>-150.25301065962893</v>
      </c>
      <c r="O436" s="248">
        <f t="shared" ref="O436" si="7206">+(O435-K435)*10000</f>
        <v>62.182986752491452</v>
      </c>
      <c r="P436" s="248">
        <f t="shared" ref="P436" si="7207">+(P435-L435)*10000</f>
        <v>601.98680026170678</v>
      </c>
      <c r="Q436" s="248">
        <f t="shared" ref="Q436" si="7208">+(Q435-M435)*10000</f>
        <v>422.24648460097546</v>
      </c>
      <c r="R436" s="248">
        <f t="shared" ref="R436" si="7209">+(R435-N435)*10000</f>
        <v>60.433389689333872</v>
      </c>
      <c r="S436" s="248">
        <f t="shared" ref="S436" si="7210">+(S435-O435)*10000</f>
        <v>72.696106895562281</v>
      </c>
      <c r="T436" s="248">
        <f t="shared" ref="T436" si="7211">+(T435-P435)*10000</f>
        <v>-23.735064677679052</v>
      </c>
      <c r="U436" s="248">
        <f t="shared" ref="U436" si="7212">+(U435-Q435)*10000</f>
        <v>-46.218303779159697</v>
      </c>
      <c r="V436" s="248">
        <f t="shared" ref="V436" si="7213">+(V435-R435)*10000</f>
        <v>-165.31755874527488</v>
      </c>
      <c r="W436" s="248">
        <f t="shared" ref="W436" si="7214">+(W435-S435)*10000</f>
        <v>-161.33097445844348</v>
      </c>
      <c r="X436" s="248">
        <f t="shared" ref="X436" si="7215">+(X435-T435)*10000</f>
        <v>-314.15756194454912</v>
      </c>
      <c r="Y436" s="248">
        <f t="shared" ref="Y436" si="7216">+(Y435-U435)*10000</f>
        <v>-169.92768846624151</v>
      </c>
      <c r="Z436" s="248">
        <f t="shared" ref="Z436" si="7217">+(Z435-V435)*10000</f>
        <v>-197.79213690783837</v>
      </c>
      <c r="AA436" s="248">
        <f t="shared" ref="AA436" si="7218">+(AA435-W435)*10000</f>
        <v>-455.9560766042531</v>
      </c>
      <c r="AB436" s="248">
        <f t="shared" ref="AB436" si="7219">+(AB435-X435)*10000</f>
        <v>13.090046796369048</v>
      </c>
      <c r="AC436" s="248">
        <f t="shared" ref="AC436" si="7220">+(AC435-Y435)*10000</f>
        <v>35.306931627004936</v>
      </c>
      <c r="AD436" s="248">
        <f t="shared" ref="AD436" si="7221">+(AD435-Z435)*10000</f>
        <v>-125.07860899947265</v>
      </c>
      <c r="AE436" s="248">
        <f t="shared" ref="AE436" si="7222">+(AE435-AA435)*10000</f>
        <v>92.18505155021262</v>
      </c>
      <c r="AF436" s="248">
        <f t="shared" ref="AF436" si="7223">+(AF435-AB435)*10000</f>
        <v>62.429960345465886</v>
      </c>
      <c r="AG436" s="248">
        <f t="shared" ref="AG436" si="7224">+(AG435-AC435)*10000</f>
        <v>202.28921692918234</v>
      </c>
      <c r="AH436" s="248">
        <f t="shared" ref="AH436" si="7225">+(AH435-AD435)*10000</f>
        <v>302.50736549902848</v>
      </c>
      <c r="AI436" s="248">
        <f t="shared" ref="AI436" si="7226">+(AI435-AE435)*10000</f>
        <v>265.44163992400115</v>
      </c>
      <c r="AJ436" s="248">
        <f t="shared" ref="AJ436" si="7227">+(AJ435-AF435)*10000</f>
        <v>194.80162958182333</v>
      </c>
      <c r="AK436" s="248">
        <f t="shared" ref="AK436" si="7228">+(AK435-AG435)*10000</f>
        <v>189.91506451780492</v>
      </c>
      <c r="AL436" s="248">
        <f t="shared" ref="AL436" si="7229">+(AL435-AH435)*10000</f>
        <v>247.15937970302582</v>
      </c>
      <c r="AM436" s="248">
        <f t="shared" ref="AM436" si="7230">+(AM435-AI435)*10000</f>
        <v>-0.34606118287872079</v>
      </c>
      <c r="AN436" s="248">
        <f t="shared" ref="AN436" si="7231">+(AN435-AJ435)*10000</f>
        <v>-139.38259212796345</v>
      </c>
      <c r="AO436" s="248">
        <f t="shared" ref="AO436" si="7232">+(AO435-AK435)*10000</f>
        <v>-256.2977148264489</v>
      </c>
      <c r="AP436" s="248">
        <f t="shared" ref="AP436" si="7233">+(AP435-AL435)*10000</f>
        <v>-92.177998518048199</v>
      </c>
      <c r="AQ436" s="248">
        <f t="shared" ref="AQ436" si="7234">+(AQ435-AM435)*10000</f>
        <v>-4.5350756158835104</v>
      </c>
      <c r="AR436" s="248">
        <f t="shared" ref="AR436" si="7235">+(AR435-AN435)*10000</f>
        <v>-212.80015262186814</v>
      </c>
      <c r="AS436" s="248">
        <f t="shared" ref="AS436" si="7236">+(AS435-AO435)*10000</f>
        <v>-35.393360224837963</v>
      </c>
      <c r="AT436" s="248">
        <f t="shared" ref="AT436" si="7237">+(AT435-AP435)*10000</f>
        <v>-413.0142667886916</v>
      </c>
      <c r="AU436" s="44"/>
      <c r="AV436" s="247"/>
      <c r="AW436" s="247"/>
      <c r="AX436" s="247"/>
      <c r="AY436" s="247"/>
      <c r="AZ436" s="248">
        <f t="shared" ref="AZ436" si="7238">+(AZ435-AV435)*10000</f>
        <v>-189.88746255383492</v>
      </c>
      <c r="BA436" s="248">
        <f t="shared" ref="BA436" si="7239">+(BA435-AW435)*10000</f>
        <v>-35.745573019593245</v>
      </c>
      <c r="BB436" s="248">
        <f t="shared" ref="BB436" si="7240">+(BB435-AX435)*10000</f>
        <v>-185.29442000590313</v>
      </c>
      <c r="BC436" s="248">
        <f t="shared" ref="BC436" si="7241">+(BC435-AY435)*10000</f>
        <v>126.78845720399789</v>
      </c>
      <c r="BD436" s="248">
        <f t="shared" ref="BD436" si="7242">+(BD435-AZ435)*10000</f>
        <v>179.67825247599433</v>
      </c>
      <c r="BE436" s="248">
        <f t="shared" ref="BE436" si="7243">+(BE435-BA435)*10000</f>
        <v>389.29039218961623</v>
      </c>
      <c r="BF436" s="248">
        <f t="shared" ref="BF436" si="7244">+(BF435-BB435)*10000</f>
        <v>184.69244801865682</v>
      </c>
      <c r="BG436" s="248">
        <f t="shared" ref="BG436" si="7245">+(BG435-BC435)*10000</f>
        <v>109.93877649096207</v>
      </c>
      <c r="BH436" s="248">
        <f t="shared" ref="BH436" si="7246">+(BH435-BD435)*10000</f>
        <v>-52.741652408317961</v>
      </c>
      <c r="BI436" s="248">
        <f t="shared" ref="BI436" si="7247">+(BI435-BE435)*10000</f>
        <v>-124.59270741251194</v>
      </c>
      <c r="BJ436" s="248">
        <f t="shared" ref="BJ436" si="7248">+(BJ435-BF435)*10000</f>
        <v>221.03662937236425</v>
      </c>
      <c r="BK436" s="248">
        <f t="shared" ref="BK436:BT436" si="7249">+(BK435-BG435)*10000</f>
        <v>-77.135891955558705</v>
      </c>
      <c r="BL436" s="248">
        <f t="shared" si="7249"/>
        <v>106.62222890614692</v>
      </c>
      <c r="BM436" s="248">
        <f t="shared" si="7249"/>
        <v>-23.547858325341231</v>
      </c>
      <c r="BN436" s="248">
        <f t="shared" si="7249"/>
        <v>1.1373705751116514</v>
      </c>
      <c r="BO436" s="248">
        <f t="shared" si="7249"/>
        <v>151.75771966977169</v>
      </c>
      <c r="BP436" s="248">
        <f t="shared" si="7249"/>
        <v>-82.765710704743029</v>
      </c>
      <c r="BQ436" s="248">
        <f t="shared" si="7249"/>
        <v>36.197526567309794</v>
      </c>
      <c r="BR436" s="248">
        <f t="shared" si="7249"/>
        <v>44.470878418330088</v>
      </c>
      <c r="BS436" s="248">
        <f t="shared" si="7249"/>
        <v>24.738643207508069</v>
      </c>
      <c r="BT436" s="248">
        <f t="shared" si="7249"/>
        <v>273.70525271776859</v>
      </c>
    </row>
    <row r="437" spans="1:72">
      <c r="A437" s="34" t="s">
        <v>365</v>
      </c>
      <c r="B437" s="34"/>
      <c r="C437" s="34">
        <f t="shared" ref="C437:F437" si="7250">+C441-C433</f>
        <v>-1777.6690000000001</v>
      </c>
      <c r="D437" s="34">
        <f t="shared" si="7250"/>
        <v>-2068.8040000000001</v>
      </c>
      <c r="E437" s="34">
        <f t="shared" si="7250"/>
        <v>-1804.7599999999998</v>
      </c>
      <c r="F437" s="34">
        <f t="shared" si="7250"/>
        <v>-2358.991</v>
      </c>
      <c r="G437" s="34">
        <f>+G441-G433</f>
        <v>-1983.566</v>
      </c>
      <c r="H437" s="34">
        <f t="shared" ref="H437:AT437" si="7251">+H441-H433</f>
        <v>-2459.1769999999997</v>
      </c>
      <c r="I437" s="34">
        <f t="shared" si="7251"/>
        <v>-2237.4499999999994</v>
      </c>
      <c r="J437" s="34">
        <f t="shared" si="7251"/>
        <v>-3033.9479999999994</v>
      </c>
      <c r="K437" s="34">
        <f t="shared" si="7251"/>
        <v>-2748.1580000000004</v>
      </c>
      <c r="L437" s="34">
        <f t="shared" si="7251"/>
        <v>-3162.8559999999998</v>
      </c>
      <c r="M437" s="34">
        <f t="shared" si="7251"/>
        <v>-2781.444</v>
      </c>
      <c r="N437" s="34">
        <f t="shared" si="7251"/>
        <v>-3351.6960000000008</v>
      </c>
      <c r="O437" s="34">
        <f t="shared" si="7251"/>
        <v>-3094.3620000000001</v>
      </c>
      <c r="P437" s="34">
        <f t="shared" si="7251"/>
        <v>-3852.0280000000012</v>
      </c>
      <c r="Q437" s="34">
        <f t="shared" si="7251"/>
        <v>-3333.5319999999997</v>
      </c>
      <c r="R437" s="34">
        <f t="shared" si="7251"/>
        <v>-4683.853000000001</v>
      </c>
      <c r="S437" s="34">
        <f t="shared" si="7251"/>
        <v>-4644.5020000000004</v>
      </c>
      <c r="T437" s="34">
        <f t="shared" si="7251"/>
        <v>-5189.0870000000004</v>
      </c>
      <c r="U437" s="34">
        <f t="shared" si="7251"/>
        <v>-5250.0480000000007</v>
      </c>
      <c r="V437" s="34">
        <f t="shared" si="7251"/>
        <v>-6201.857</v>
      </c>
      <c r="W437" s="34">
        <f t="shared" si="7251"/>
        <v>-5395.9140000000007</v>
      </c>
      <c r="X437" s="34">
        <f t="shared" si="7251"/>
        <v>-5431.7969999999996</v>
      </c>
      <c r="Y437" s="34">
        <f t="shared" si="7251"/>
        <v>-5448.2339999999995</v>
      </c>
      <c r="Z437" s="34">
        <f t="shared" si="7251"/>
        <v>-6237.9220000000005</v>
      </c>
      <c r="AA437" s="34">
        <f t="shared" si="7251"/>
        <v>-5437.4999999999991</v>
      </c>
      <c r="AB437" s="34">
        <f t="shared" si="7251"/>
        <v>-5476.5999999999995</v>
      </c>
      <c r="AC437" s="34">
        <f t="shared" si="7251"/>
        <v>-5213.9530000000004</v>
      </c>
      <c r="AD437" s="34">
        <f t="shared" si="7251"/>
        <v>-6158.9809999999998</v>
      </c>
      <c r="AE437" s="34">
        <f t="shared" si="7251"/>
        <v>-5713.5179999999991</v>
      </c>
      <c r="AF437" s="34">
        <f t="shared" si="7251"/>
        <v>-6007.0940000000001</v>
      </c>
      <c r="AG437" s="34">
        <f t="shared" si="7251"/>
        <v>-5538.5259999999998</v>
      </c>
      <c r="AH437" s="34">
        <f t="shared" si="7251"/>
        <v>-6032.9520000000002</v>
      </c>
      <c r="AI437" s="34">
        <f t="shared" si="7251"/>
        <v>-5261.1050000000005</v>
      </c>
      <c r="AJ437" s="34">
        <f t="shared" si="7251"/>
        <v>-5530.7280000000001</v>
      </c>
      <c r="AK437" s="34">
        <f t="shared" si="7251"/>
        <v>-5459.8249999999998</v>
      </c>
      <c r="AL437" s="34">
        <f t="shared" si="7251"/>
        <v>-6508.9639999999999</v>
      </c>
      <c r="AM437" s="34">
        <f t="shared" si="7251"/>
        <v>-5297.3190000000013</v>
      </c>
      <c r="AN437" s="34">
        <f t="shared" si="7251"/>
        <v>-5663.48</v>
      </c>
      <c r="AO437" s="34">
        <f t="shared" si="7251"/>
        <v>-5651.3410000000003</v>
      </c>
      <c r="AP437" s="34">
        <f t="shared" si="7251"/>
        <v>-6525.2439999999988</v>
      </c>
      <c r="AQ437" s="34">
        <f t="shared" si="7251"/>
        <v>-5411.3279999999995</v>
      </c>
      <c r="AR437" s="34">
        <f t="shared" si="7251"/>
        <v>-3207.8669999999997</v>
      </c>
      <c r="AS437" s="34">
        <f t="shared" si="7251"/>
        <v>-4320.9949999999999</v>
      </c>
      <c r="AT437" s="34">
        <f t="shared" si="7251"/>
        <v>-5133.1980000000012</v>
      </c>
      <c r="AU437" s="34"/>
      <c r="AV437" s="34">
        <f t="shared" ref="AV437:BK437" si="7252">+AV441-AV433</f>
        <v>-5411.3279999999995</v>
      </c>
      <c r="AW437" s="34">
        <f t="shared" si="7252"/>
        <v>-3207.8669999999997</v>
      </c>
      <c r="AX437" s="34">
        <f t="shared" si="7252"/>
        <v>-4320.9949999999999</v>
      </c>
      <c r="AY437" s="34">
        <f t="shared" si="7252"/>
        <v>-5133.1980000000012</v>
      </c>
      <c r="AZ437" s="34">
        <f t="shared" si="7252"/>
        <v>-3844.4169999999999</v>
      </c>
      <c r="BA437" s="34">
        <f t="shared" si="7252"/>
        <v>-4296.3289999999997</v>
      </c>
      <c r="BB437" s="34">
        <f t="shared" si="7252"/>
        <v>-4949.0460000000003</v>
      </c>
      <c r="BC437" s="34">
        <f t="shared" si="7252"/>
        <v>-6764.3980000000001</v>
      </c>
      <c r="BD437" s="34">
        <f t="shared" si="7252"/>
        <v>-6308.366</v>
      </c>
      <c r="BE437" s="34">
        <f t="shared" si="7252"/>
        <v>-8037.3980000000001</v>
      </c>
      <c r="BF437" s="34">
        <f t="shared" si="7252"/>
        <v>-8243.6280000000006</v>
      </c>
      <c r="BG437" s="34">
        <f t="shared" si="7252"/>
        <v>-8590.9579999999987</v>
      </c>
      <c r="BH437" s="34">
        <f t="shared" si="7252"/>
        <v>-7390.174</v>
      </c>
      <c r="BI437" s="34">
        <f t="shared" si="7252"/>
        <v>-8476.8939999999984</v>
      </c>
      <c r="BJ437" s="34">
        <f t="shared" si="7252"/>
        <v>-9027.5159999999996</v>
      </c>
      <c r="BK437" s="34">
        <f t="shared" si="7252"/>
        <v>-10843.721999999998</v>
      </c>
      <c r="BL437" s="34">
        <f t="shared" ref="BL437:BM437" si="7253">+BL441-BL433</f>
        <v>-10585.889000000001</v>
      </c>
      <c r="BM437" s="34">
        <f t="shared" si="7253"/>
        <v>-12087.793</v>
      </c>
      <c r="BN437" s="34">
        <f t="shared" ref="BN437:BP437" si="7254">+BN441-BN433</f>
        <v>-10866.9</v>
      </c>
      <c r="BO437" s="34">
        <f t="shared" si="7254"/>
        <v>-12632.25</v>
      </c>
      <c r="BP437" s="34">
        <f t="shared" si="7254"/>
        <v>-11227.996000000001</v>
      </c>
      <c r="BQ437" s="34">
        <f t="shared" ref="BQ437:BR437" si="7255">+BQ441-BQ433</f>
        <v>-12701.788999999999</v>
      </c>
      <c r="BR437" s="34">
        <f t="shared" si="7255"/>
        <v>-13270.744000000001</v>
      </c>
      <c r="BS437" s="34">
        <f t="shared" ref="BS437:BT437" si="7256">+BS441-BS433</f>
        <v>-15203.246999999999</v>
      </c>
      <c r="BT437" s="34">
        <f t="shared" si="7256"/>
        <v>-13802.481999999998</v>
      </c>
    </row>
    <row r="438" spans="1:72">
      <c r="A438" s="253" t="s">
        <v>58</v>
      </c>
      <c r="B438" s="34"/>
      <c r="C438" s="34"/>
      <c r="D438" s="34"/>
      <c r="E438" s="34"/>
      <c r="F438" s="34"/>
      <c r="G438" s="254">
        <f>+G437/C437-1</f>
        <v>0.11582414949014685</v>
      </c>
      <c r="H438" s="254">
        <f t="shared" ref="H438" si="7257">+H437/D437-1</f>
        <v>0.18869501412410239</v>
      </c>
      <c r="I438" s="254">
        <f t="shared" ref="I438" si="7258">+I437/E437-1</f>
        <v>0.23974932955074335</v>
      </c>
      <c r="J438" s="254">
        <f t="shared" ref="J438" si="7259">+J437/F437-1</f>
        <v>0.28612105768949503</v>
      </c>
      <c r="K438" s="254">
        <f t="shared" ref="K438" si="7260">+K437/G437-1</f>
        <v>0.38546335236639484</v>
      </c>
      <c r="L438" s="254">
        <f t="shared" ref="L438" si="7261">+L437/H437-1</f>
        <v>0.28614410430806747</v>
      </c>
      <c r="M438" s="254">
        <f t="shared" ref="M438" si="7262">+M437/I437-1</f>
        <v>0.24313124315627199</v>
      </c>
      <c r="N438" s="254">
        <f t="shared" ref="N438" si="7263">+N437/J437-1</f>
        <v>0.10473086552571154</v>
      </c>
      <c r="O438" s="254">
        <f t="shared" ref="O438" si="7264">+O437/K437-1</f>
        <v>0.12597674515075186</v>
      </c>
      <c r="P438" s="254">
        <f t="shared" ref="P438" si="7265">+P437/L437-1</f>
        <v>0.21789547168761447</v>
      </c>
      <c r="Q438" s="254">
        <f t="shared" ref="Q438" si="7266">+Q437/M437-1</f>
        <v>0.19848970534729427</v>
      </c>
      <c r="R438" s="254">
        <f t="shared" ref="R438" si="7267">+R437/N437-1</f>
        <v>0.39745758565215938</v>
      </c>
      <c r="S438" s="254">
        <f t="shared" ref="S438" si="7268">+S437/O437-1</f>
        <v>0.50095625527976373</v>
      </c>
      <c r="T438" s="254">
        <f t="shared" ref="T438" si="7269">+T437/P437-1</f>
        <v>0.34710521315005982</v>
      </c>
      <c r="U438" s="254">
        <f t="shared" ref="U438" si="7270">+U437/Q437-1</f>
        <v>0.57492053473613014</v>
      </c>
      <c r="V438" s="254">
        <f t="shared" ref="V438" si="7271">+V437/R437-1</f>
        <v>0.32409300633474158</v>
      </c>
      <c r="W438" s="254">
        <f t="shared" ref="W438" si="7272">+W437/S437-1</f>
        <v>0.16178526782849922</v>
      </c>
      <c r="X438" s="254">
        <f t="shared" ref="X438" si="7273">+X437/T437-1</f>
        <v>4.6773160673544201E-2</v>
      </c>
      <c r="Y438" s="254">
        <f t="shared" ref="Y438" si="7274">+Y437/U437-1</f>
        <v>3.774936914862459E-2</v>
      </c>
      <c r="Z438" s="254">
        <f t="shared" ref="Z438" si="7275">+Z437/V437-1</f>
        <v>5.8151937395525266E-3</v>
      </c>
      <c r="AA438" s="254">
        <f t="shared" ref="AA438" si="7276">+AA437/W437-1</f>
        <v>7.7069426977520727E-3</v>
      </c>
      <c r="AB438" s="254">
        <f t="shared" ref="AB438" si="7277">+AB437/X437-1</f>
        <v>8.2482832108783377E-3</v>
      </c>
      <c r="AC438" s="254">
        <f t="shared" ref="AC438" si="7278">+AC437/Y437-1</f>
        <v>-4.3001273440164134E-2</v>
      </c>
      <c r="AD438" s="254">
        <f t="shared" ref="AD438" si="7279">+AD437/Z437-1</f>
        <v>-1.2655015564478123E-2</v>
      </c>
      <c r="AE438" s="254">
        <f t="shared" ref="AE438" si="7280">+AE437/AA437-1</f>
        <v>5.0761931034482677E-2</v>
      </c>
      <c r="AF438" s="254">
        <f t="shared" ref="AF438" si="7281">+AF437/AB437-1</f>
        <v>9.6865573531023097E-2</v>
      </c>
      <c r="AG438" s="254">
        <f t="shared" ref="AG438" si="7282">+AG437/AC437-1</f>
        <v>6.2250848828134586E-2</v>
      </c>
      <c r="AH438" s="254">
        <f t="shared" ref="AH438" si="7283">+AH437/AD437-1</f>
        <v>-2.0462638218887164E-2</v>
      </c>
      <c r="AI438" s="254">
        <f t="shared" ref="AI438" si="7284">+AI437/AE437-1</f>
        <v>-7.9182913224391527E-2</v>
      </c>
      <c r="AJ438" s="254">
        <f t="shared" ref="AJ438" si="7285">+AJ437/AF437-1</f>
        <v>-7.9300573621787884E-2</v>
      </c>
      <c r="AK438" s="254">
        <f t="shared" ref="AK438" si="7286">+AK437/AG437-1</f>
        <v>-1.4209737392223087E-2</v>
      </c>
      <c r="AL438" s="254">
        <f t="shared" ref="AL438" si="7287">+AL437/AH437-1</f>
        <v>7.8902003529946807E-2</v>
      </c>
      <c r="AM438" s="254">
        <f t="shared" ref="AM438" si="7288">+AM437/AI437-1</f>
        <v>6.8833448486584903E-3</v>
      </c>
      <c r="AN438" s="254">
        <f t="shared" ref="AN438" si="7289">+AN437/AJ437-1</f>
        <v>2.4002626778970138E-2</v>
      </c>
      <c r="AO438" s="254">
        <f t="shared" ref="AO438" si="7290">+AO437/AK437-1</f>
        <v>3.5077314749099253E-2</v>
      </c>
      <c r="AP438" s="254">
        <f t="shared" ref="AP438" si="7291">+AP437/AL437-1</f>
        <v>2.5011660841878225E-3</v>
      </c>
      <c r="AQ438" s="254">
        <f t="shared" ref="AQ438" si="7292">+AQ437/AM437-1</f>
        <v>2.1522018968462842E-2</v>
      </c>
      <c r="AR438" s="254">
        <f t="shared" ref="AR438" si="7293">+AR437/AN437-1</f>
        <v>-0.43358729968146792</v>
      </c>
      <c r="AS438" s="254">
        <f t="shared" ref="AS438" si="7294">+AS437/AO437-1</f>
        <v>-0.23540359712853998</v>
      </c>
      <c r="AT438" s="254">
        <f t="shared" ref="AT438" si="7295">+AT437/AP437-1</f>
        <v>-0.21333240565410239</v>
      </c>
      <c r="AU438" s="44"/>
      <c r="AV438" s="34"/>
      <c r="AW438" s="34"/>
      <c r="AX438" s="34"/>
      <c r="AY438" s="34"/>
      <c r="AZ438" s="254">
        <f t="shared" ref="AZ438" si="7296">+AZ437/AV437-1</f>
        <v>-0.28956126850931962</v>
      </c>
      <c r="BA438" s="254">
        <f t="shared" ref="BA438" si="7297">+BA437/AW437-1</f>
        <v>0.339310202075086</v>
      </c>
      <c r="BB438" s="254">
        <f t="shared" ref="BB438" si="7298">+BB437/AX437-1</f>
        <v>0.14534869862149824</v>
      </c>
      <c r="BC438" s="254">
        <f t="shared" ref="BC438" si="7299">+BC437/AY437-1</f>
        <v>0.31777461146053554</v>
      </c>
      <c r="BD438" s="254">
        <f t="shared" ref="BD438" si="7300">+BD437/AZ437-1</f>
        <v>0.6409161649217554</v>
      </c>
      <c r="BE438" s="254">
        <f t="shared" ref="BE438" si="7301">+BE437/BA437-1</f>
        <v>0.87075943206397843</v>
      </c>
      <c r="BF438" s="254">
        <f t="shared" ref="BF438" si="7302">+BF437/BB437-1</f>
        <v>0.66570041983849015</v>
      </c>
      <c r="BG438" s="254">
        <f t="shared" ref="BG438" si="7303">+BG437/BC437-1</f>
        <v>0.2700255070739479</v>
      </c>
      <c r="BH438" s="254">
        <f t="shared" ref="BH438" si="7304">+BH437/BD437-1</f>
        <v>0.1714878306046288</v>
      </c>
      <c r="BI438" s="254">
        <f t="shared" ref="BI438" si="7305">+BI437/BE437-1</f>
        <v>5.4681378227132482E-2</v>
      </c>
      <c r="BJ438" s="254">
        <f t="shared" ref="BJ438" si="7306">+BJ437/BF437-1</f>
        <v>9.5090171463340978E-2</v>
      </c>
      <c r="BK438" s="254">
        <f t="shared" ref="BK438:BT438" si="7307">+BK437/BG437-1</f>
        <v>0.26222500447563579</v>
      </c>
      <c r="BL438" s="254">
        <f t="shared" si="7307"/>
        <v>0.43242757207069826</v>
      </c>
      <c r="BM438" s="254">
        <f t="shared" si="7307"/>
        <v>0.42596958272688101</v>
      </c>
      <c r="BN438" s="254">
        <f t="shared" si="7307"/>
        <v>0.20375305898100882</v>
      </c>
      <c r="BO438" s="254">
        <f t="shared" si="7307"/>
        <v>0.16493672560030603</v>
      </c>
      <c r="BP438" s="254">
        <f t="shared" si="7307"/>
        <v>6.0656880116540135E-2</v>
      </c>
      <c r="BQ438" s="254">
        <f t="shared" si="7307"/>
        <v>5.0794714965750831E-2</v>
      </c>
      <c r="BR438" s="254">
        <f t="shared" si="7307"/>
        <v>0.22120788817418036</v>
      </c>
      <c r="BS438" s="254">
        <f t="shared" si="7307"/>
        <v>0.20352645015733528</v>
      </c>
      <c r="BT438" s="254">
        <f t="shared" si="7307"/>
        <v>0.2292916741331219</v>
      </c>
    </row>
    <row r="439" spans="1:72">
      <c r="A439" s="244" t="s">
        <v>366</v>
      </c>
      <c r="B439" s="34"/>
      <c r="C439" s="247">
        <f>+C437/C429</f>
        <v>-0.39014778995430383</v>
      </c>
      <c r="D439" s="247">
        <f t="shared" ref="D439:AT439" si="7308">+D437/D429</f>
        <v>-0.39168763501629189</v>
      </c>
      <c r="E439" s="247">
        <f t="shared" si="7308"/>
        <v>-0.432289026877821</v>
      </c>
      <c r="F439" s="247">
        <f t="shared" si="7308"/>
        <v>-0.41787568832838107</v>
      </c>
      <c r="G439" s="247">
        <f t="shared" si="7308"/>
        <v>-0.40321840314156343</v>
      </c>
      <c r="H439" s="247">
        <f t="shared" si="7308"/>
        <v>-0.40888097382152988</v>
      </c>
      <c r="I439" s="247">
        <f t="shared" si="7308"/>
        <v>-0.41251454203870613</v>
      </c>
      <c r="J439" s="247">
        <f t="shared" si="7308"/>
        <v>-0.42474345209787517</v>
      </c>
      <c r="K439" s="247">
        <f t="shared" si="7308"/>
        <v>-0.44370895463950327</v>
      </c>
      <c r="L439" s="247">
        <f t="shared" si="7308"/>
        <v>-0.36027475076634491</v>
      </c>
      <c r="M439" s="247">
        <f t="shared" si="7308"/>
        <v>-0.41839658296310167</v>
      </c>
      <c r="N439" s="247">
        <f t="shared" si="7308"/>
        <v>-0.38479375732603788</v>
      </c>
      <c r="O439" s="247">
        <f t="shared" si="7308"/>
        <v>-0.43010690812106411</v>
      </c>
      <c r="P439" s="247">
        <f t="shared" si="7308"/>
        <v>-0.44523905707560302</v>
      </c>
      <c r="Q439" s="247">
        <f t="shared" si="7308"/>
        <v>-0.4631132162365782</v>
      </c>
      <c r="R439" s="247">
        <f t="shared" si="7308"/>
        <v>-0.45553271769000714</v>
      </c>
      <c r="S439" s="247">
        <f t="shared" si="7308"/>
        <v>-0.47870902708062352</v>
      </c>
      <c r="T439" s="247">
        <f t="shared" si="7308"/>
        <v>-0.44138052053448257</v>
      </c>
      <c r="U439" s="247">
        <f t="shared" si="7308"/>
        <v>-0.49594621989468657</v>
      </c>
      <c r="V439" s="247">
        <f t="shared" si="7308"/>
        <v>-0.47320887037585413</v>
      </c>
      <c r="W439" s="247">
        <f t="shared" si="7308"/>
        <v>-0.51008208047230807</v>
      </c>
      <c r="X439" s="247">
        <f t="shared" si="7308"/>
        <v>-0.50757370886719178</v>
      </c>
      <c r="Y439" s="247">
        <f t="shared" si="7308"/>
        <v>-0.55597072421464855</v>
      </c>
      <c r="Z439" s="247">
        <f t="shared" si="7308"/>
        <v>-0.52107768030490531</v>
      </c>
      <c r="AA439" s="247">
        <f t="shared" si="7308"/>
        <v>-0.53584420813755929</v>
      </c>
      <c r="AB439" s="247">
        <f t="shared" si="7308"/>
        <v>-0.49876038473199064</v>
      </c>
      <c r="AC439" s="247">
        <f t="shared" si="7308"/>
        <v>-0.56122758608069856</v>
      </c>
      <c r="AD439" s="247">
        <f t="shared" si="7308"/>
        <v>-0.48024003810742577</v>
      </c>
      <c r="AE439" s="247">
        <f t="shared" si="7308"/>
        <v>-0.56408074281701426</v>
      </c>
      <c r="AF439" s="247">
        <f t="shared" si="7308"/>
        <v>-0.48132150050410977</v>
      </c>
      <c r="AG439" s="247">
        <f t="shared" si="7308"/>
        <v>-0.55651278677204907</v>
      </c>
      <c r="AH439" s="247">
        <f t="shared" si="7308"/>
        <v>-0.4676444878321937</v>
      </c>
      <c r="AI439" s="247">
        <f t="shared" si="7308"/>
        <v>-0.52893963944952371</v>
      </c>
      <c r="AJ439" s="247">
        <f t="shared" si="7308"/>
        <v>-0.49040689103892726</v>
      </c>
      <c r="AK439" s="247">
        <f t="shared" si="7308"/>
        <v>-0.52503138509353497</v>
      </c>
      <c r="AL439" s="247">
        <f t="shared" si="7308"/>
        <v>-0.51258655409282827</v>
      </c>
      <c r="AM439" s="247">
        <f t="shared" si="7308"/>
        <v>-0.55838079951900144</v>
      </c>
      <c r="AN439" s="247">
        <f t="shared" si="7308"/>
        <v>-0.48473239484838948</v>
      </c>
      <c r="AO439" s="247">
        <f t="shared" si="7308"/>
        <v>-0.51001568490134208</v>
      </c>
      <c r="AP439" s="247">
        <f t="shared" si="7308"/>
        <v>-0.48460445093101095</v>
      </c>
      <c r="AQ439" s="247">
        <f t="shared" si="7308"/>
        <v>-0.62125114992231678</v>
      </c>
      <c r="AR439" s="247">
        <f t="shared" si="7308"/>
        <v>-0.73105813201433545</v>
      </c>
      <c r="AS439" s="247">
        <f t="shared" si="7308"/>
        <v>-0.50914836147949427</v>
      </c>
      <c r="AT439" s="247">
        <f t="shared" si="7308"/>
        <v>-0.41595375984843763</v>
      </c>
      <c r="AU439" s="44"/>
      <c r="AV439" s="247">
        <f t="shared" ref="AV439:BK439" si="7309">+AV437/AV429</f>
        <v>-0.62125114992231678</v>
      </c>
      <c r="AW439" s="247">
        <f t="shared" si="7309"/>
        <v>-0.73105813201433545</v>
      </c>
      <c r="AX439" s="247">
        <f t="shared" si="7309"/>
        <v>-0.50914836147949427</v>
      </c>
      <c r="AY439" s="247">
        <f t="shared" si="7309"/>
        <v>-0.41595375984843763</v>
      </c>
      <c r="AZ439" s="247">
        <f t="shared" si="7309"/>
        <v>-0.57793730631654239</v>
      </c>
      <c r="BA439" s="247">
        <f t="shared" si="7309"/>
        <v>-0.45266480199064535</v>
      </c>
      <c r="BB439" s="247">
        <f t="shared" si="7309"/>
        <v>-0.41985280431749572</v>
      </c>
      <c r="BC439" s="247">
        <f t="shared" si="7309"/>
        <v>-0.39809336034763204</v>
      </c>
      <c r="BD439" s="247">
        <f t="shared" si="7309"/>
        <v>-0.45216545514428419</v>
      </c>
      <c r="BE439" s="247">
        <f t="shared" si="7309"/>
        <v>-0.38646414454360761</v>
      </c>
      <c r="BF439" s="247">
        <f t="shared" si="7309"/>
        <v>-0.39876776940314773</v>
      </c>
      <c r="BG439" s="247">
        <f t="shared" si="7309"/>
        <v>-0.36796712907995344</v>
      </c>
      <c r="BH439" s="247">
        <f t="shared" si="7309"/>
        <v>-0.43818117706923226</v>
      </c>
      <c r="BI439" s="247">
        <f t="shared" si="7309"/>
        <v>-0.41343799032971212</v>
      </c>
      <c r="BJ439" s="247">
        <f t="shared" si="7309"/>
        <v>-0.43170940745615705</v>
      </c>
      <c r="BK439" s="247">
        <f t="shared" si="7309"/>
        <v>-0.42539599148542834</v>
      </c>
      <c r="BL439" s="247">
        <f t="shared" ref="BL439:BM439" si="7310">+BL437/BL429</f>
        <v>-0.47167336904947249</v>
      </c>
      <c r="BM439" s="247">
        <f t="shared" si="7310"/>
        <v>-0.40617222326481295</v>
      </c>
      <c r="BN439" s="247">
        <f t="shared" ref="BN439:BP439" si="7311">+BN437/BN429</f>
        <v>-0.43535204949061296</v>
      </c>
      <c r="BO439" s="247">
        <f t="shared" si="7311"/>
        <v>-0.39876740630895507</v>
      </c>
      <c r="BP439" s="247">
        <f t="shared" si="7311"/>
        <v>-0.46419793592255387</v>
      </c>
      <c r="BQ439" s="247">
        <f t="shared" ref="BQ439:BR439" si="7312">+BQ437/BQ429</f>
        <v>-0.4054511711946257</v>
      </c>
      <c r="BR439" s="247">
        <f t="shared" si="7312"/>
        <v>-0.46224199669545118</v>
      </c>
      <c r="BS439" s="247">
        <f t="shared" ref="BS439:BT439" si="7313">+BS437/BS429</f>
        <v>-0.38494664069945872</v>
      </c>
      <c r="BT439" s="247">
        <f t="shared" si="7313"/>
        <v>-0.48325962323381544</v>
      </c>
    </row>
    <row r="440" spans="1:72">
      <c r="A440" s="244" t="s">
        <v>371</v>
      </c>
      <c r="B440" s="34"/>
      <c r="C440" s="247"/>
      <c r="D440" s="247"/>
      <c r="E440" s="247"/>
      <c r="F440" s="247"/>
      <c r="G440" s="248">
        <f t="shared" ref="G440" si="7314">+(G439-C439)*10000</f>
        <v>-130.70613187259605</v>
      </c>
      <c r="H440" s="248">
        <f t="shared" ref="H440" si="7315">+(H439-D439)*10000</f>
        <v>-171.93338805237991</v>
      </c>
      <c r="I440" s="248">
        <f t="shared" ref="I440" si="7316">+(I439-E439)*10000</f>
        <v>197.74484839114871</v>
      </c>
      <c r="J440" s="248">
        <f t="shared" ref="J440" si="7317">+(J439-F439)*10000</f>
        <v>-68.677637694941069</v>
      </c>
      <c r="K440" s="248">
        <f t="shared" ref="K440" si="7318">+(K439-G439)*10000</f>
        <v>-404.90551497939839</v>
      </c>
      <c r="L440" s="248">
        <f t="shared" ref="L440" si="7319">+(L439-H439)*10000</f>
        <v>486.06223055184972</v>
      </c>
      <c r="M440" s="248">
        <f t="shared" ref="M440" si="7320">+(M439-I439)*10000</f>
        <v>-58.820409243955375</v>
      </c>
      <c r="N440" s="248">
        <f t="shared" ref="N440" si="7321">+(N439-J439)*10000</f>
        <v>399.49694771837295</v>
      </c>
      <c r="O440" s="248">
        <f t="shared" ref="O440" si="7322">+(O439-K439)*10000</f>
        <v>136.02046518439158</v>
      </c>
      <c r="P440" s="248">
        <f t="shared" ref="P440" si="7323">+(P439-L439)*10000</f>
        <v>-849.64306309258109</v>
      </c>
      <c r="Q440" s="248">
        <f t="shared" ref="Q440" si="7324">+(Q439-M439)*10000</f>
        <v>-447.16633273476526</v>
      </c>
      <c r="R440" s="248">
        <f t="shared" ref="R440" si="7325">+(R439-N439)*10000</f>
        <v>-707.38960363969261</v>
      </c>
      <c r="S440" s="248">
        <f t="shared" ref="S440" si="7326">+(S439-O439)*10000</f>
        <v>-486.02118959559402</v>
      </c>
      <c r="T440" s="248">
        <f t="shared" ref="T440" si="7327">+(T439-P439)*10000</f>
        <v>38.585365411204499</v>
      </c>
      <c r="U440" s="248">
        <f t="shared" ref="U440" si="7328">+(U439-Q439)*10000</f>
        <v>-328.33003658108373</v>
      </c>
      <c r="V440" s="248">
        <f t="shared" ref="V440" si="7329">+(V439-R439)*10000</f>
        <v>-176.76152685846992</v>
      </c>
      <c r="W440" s="248">
        <f t="shared" ref="W440" si="7330">+(W439-S439)*10000</f>
        <v>-313.73053391684556</v>
      </c>
      <c r="X440" s="248">
        <f t="shared" ref="X440" si="7331">+(X439-T439)*10000</f>
        <v>-661.93188332709212</v>
      </c>
      <c r="Y440" s="248">
        <f t="shared" ref="Y440" si="7332">+(Y439-U439)*10000</f>
        <v>-600.24504319961977</v>
      </c>
      <c r="Z440" s="248">
        <f t="shared" ref="Z440" si="7333">+(Z439-V439)*10000</f>
        <v>-478.68809929051179</v>
      </c>
      <c r="AA440" s="248">
        <f t="shared" ref="AA440" si="7334">+(AA439-W439)*10000</f>
        <v>-257.62127665251211</v>
      </c>
      <c r="AB440" s="248">
        <f t="shared" ref="AB440" si="7335">+(AB439-X439)*10000</f>
        <v>88.133241352011396</v>
      </c>
      <c r="AC440" s="248">
        <f t="shared" ref="AC440" si="7336">+(AC439-Y439)*10000</f>
        <v>-52.568618660500107</v>
      </c>
      <c r="AD440" s="248">
        <f t="shared" ref="AD440" si="7337">+(AD439-Z439)*10000</f>
        <v>408.37642197479539</v>
      </c>
      <c r="AE440" s="248">
        <f t="shared" ref="AE440" si="7338">+(AE439-AA439)*10000</f>
        <v>-282.36534679454974</v>
      </c>
      <c r="AF440" s="248">
        <f t="shared" ref="AF440" si="7339">+(AF439-AB439)*10000</f>
        <v>174.38884227880868</v>
      </c>
      <c r="AG440" s="248">
        <f t="shared" ref="AG440" si="7340">+(AG439-AC439)*10000</f>
        <v>47.147993086494864</v>
      </c>
      <c r="AH440" s="248">
        <f t="shared" ref="AH440" si="7341">+(AH439-AD439)*10000</f>
        <v>125.9555027523207</v>
      </c>
      <c r="AI440" s="248">
        <f t="shared" ref="AI440" si="7342">+(AI439-AE439)*10000</f>
        <v>351.41103367490547</v>
      </c>
      <c r="AJ440" s="248">
        <f t="shared" ref="AJ440" si="7343">+(AJ439-AF439)*10000</f>
        <v>-90.853905348174948</v>
      </c>
      <c r="AK440" s="248">
        <f t="shared" ref="AK440" si="7344">+(AK439-AG439)*10000</f>
        <v>314.81401678514101</v>
      </c>
      <c r="AL440" s="248">
        <f t="shared" ref="AL440" si="7345">+(AL439-AH439)*10000</f>
        <v>-449.42066260634573</v>
      </c>
      <c r="AM440" s="248">
        <f t="shared" ref="AM440" si="7346">+(AM439-AI439)*10000</f>
        <v>-294.41160069477723</v>
      </c>
      <c r="AN440" s="248">
        <f t="shared" ref="AN440" si="7347">+(AN439-AJ439)*10000</f>
        <v>56.744961905377814</v>
      </c>
      <c r="AO440" s="248">
        <f t="shared" ref="AO440" si="7348">+(AO439-AK439)*10000</f>
        <v>150.15700192192892</v>
      </c>
      <c r="AP440" s="248">
        <f t="shared" ref="AP440" si="7349">+(AP439-AL439)*10000</f>
        <v>279.82103161817315</v>
      </c>
      <c r="AQ440" s="248">
        <f t="shared" ref="AQ440" si="7350">+(AQ439-AM439)*10000</f>
        <v>-628.70350403315342</v>
      </c>
      <c r="AR440" s="248">
        <f t="shared" ref="AR440" si="7351">+(AR439-AN439)*10000</f>
        <v>-2463.2573716594597</v>
      </c>
      <c r="AS440" s="248">
        <f t="shared" ref="AS440" si="7352">+(AS439-AO439)*10000</f>
        <v>8.6732342184780986</v>
      </c>
      <c r="AT440" s="248">
        <f t="shared" ref="AT440" si="7353">+(AT439-AP439)*10000</f>
        <v>686.50691082573326</v>
      </c>
      <c r="AU440" s="44"/>
      <c r="AV440" s="247"/>
      <c r="AW440" s="247"/>
      <c r="AX440" s="247"/>
      <c r="AY440" s="247"/>
      <c r="AZ440" s="248">
        <f t="shared" ref="AZ440" si="7354">+(AZ439-AV439)*10000</f>
        <v>433.13843605774395</v>
      </c>
      <c r="BA440" s="248">
        <f t="shared" ref="BA440" si="7355">+(BA439-AW439)*10000</f>
        <v>2783.9333002369008</v>
      </c>
      <c r="BB440" s="248">
        <f t="shared" ref="BB440" si="7356">+(BB439-AX439)*10000</f>
        <v>892.95557161998556</v>
      </c>
      <c r="BC440" s="248">
        <f t="shared" ref="BC440" si="7357">+(BC439-AY439)*10000</f>
        <v>178.6039950080559</v>
      </c>
      <c r="BD440" s="248">
        <f t="shared" ref="BD440" si="7358">+(BD439-AZ439)*10000</f>
        <v>1257.718511722582</v>
      </c>
      <c r="BE440" s="248">
        <f t="shared" ref="BE440" si="7359">+(BE439-BA439)*10000</f>
        <v>662.00657447037736</v>
      </c>
      <c r="BF440" s="248">
        <f t="shared" ref="BF440" si="7360">+(BF439-BB439)*10000</f>
        <v>210.85034914347989</v>
      </c>
      <c r="BG440" s="248">
        <f t="shared" ref="BG440" si="7361">+(BG439-BC439)*10000</f>
        <v>301.26231267678605</v>
      </c>
      <c r="BH440" s="248">
        <f t="shared" ref="BH440" si="7362">+(BH439-BD439)*10000</f>
        <v>139.84278075051927</v>
      </c>
      <c r="BI440" s="248">
        <f t="shared" ref="BI440" si="7363">+(BI439-BE439)*10000</f>
        <v>-269.73845786104511</v>
      </c>
      <c r="BJ440" s="248">
        <f t="shared" ref="BJ440" si="7364">+(BJ439-BF439)*10000</f>
        <v>-329.41638053009314</v>
      </c>
      <c r="BK440" s="248">
        <f t="shared" ref="BK440:BT440" si="7365">+(BK439-BG439)*10000</f>
        <v>-574.28862405474899</v>
      </c>
      <c r="BL440" s="248">
        <f t="shared" si="7365"/>
        <v>-334.92191980240227</v>
      </c>
      <c r="BM440" s="248">
        <f t="shared" si="7365"/>
        <v>72.657670648991754</v>
      </c>
      <c r="BN440" s="248">
        <f t="shared" si="7365"/>
        <v>-36.426420344559119</v>
      </c>
      <c r="BO440" s="248">
        <f t="shared" si="7365"/>
        <v>266.28585176473263</v>
      </c>
      <c r="BP440" s="248">
        <f t="shared" si="7365"/>
        <v>74.754331269186181</v>
      </c>
      <c r="BQ440" s="248">
        <f t="shared" si="7365"/>
        <v>7.2105207018724471</v>
      </c>
      <c r="BR440" s="248">
        <f t="shared" si="7365"/>
        <v>-268.89947204838228</v>
      </c>
      <c r="BS440" s="248">
        <f t="shared" si="7365"/>
        <v>138.20765609496354</v>
      </c>
      <c r="BT440" s="248">
        <f t="shared" si="7365"/>
        <v>-190.61687311261565</v>
      </c>
    </row>
    <row r="441" spans="1:72">
      <c r="A441" s="249" t="s">
        <v>47</v>
      </c>
      <c r="B441" s="34"/>
      <c r="C441" s="34">
        <f>+'Country (Q)'!C193</f>
        <v>254.99500000000003</v>
      </c>
      <c r="D441" s="34">
        <f>+'Country (Q)'!D193</f>
        <v>686.75800000000004</v>
      </c>
      <c r="E441" s="34">
        <f>+'Country (Q)'!E193</f>
        <v>194.15599999999995</v>
      </c>
      <c r="F441" s="34">
        <f>+'Country (Q)'!F193</f>
        <v>665.81099999999992</v>
      </c>
      <c r="G441" s="34">
        <f>+'Country (Q)'!G193</f>
        <v>500.642</v>
      </c>
      <c r="H441" s="34">
        <f>+'Country (Q)'!H193</f>
        <v>926.44800000000009</v>
      </c>
      <c r="I441" s="34">
        <f>+'Country (Q)'!I193</f>
        <v>553.63200000000006</v>
      </c>
      <c r="J441" s="34">
        <f>+'Country (Q)'!J193</f>
        <v>1026.693</v>
      </c>
      <c r="K441" s="34">
        <f>+'Country (Q)'!K193</f>
        <v>578.74899999999991</v>
      </c>
      <c r="L441" s="34">
        <f>+'Country (Q)'!L193</f>
        <v>1302.6189999999999</v>
      </c>
      <c r="M441" s="34">
        <f>+'Country (Q)'!M193</f>
        <v>423.59</v>
      </c>
      <c r="N441" s="34">
        <f>+'Country (Q)'!N193</f>
        <v>1469.076</v>
      </c>
      <c r="O441" s="34">
        <f>+'Country (Q)'!O193</f>
        <v>814.86199999999997</v>
      </c>
      <c r="P441" s="34">
        <f>+'Country (Q)'!P193</f>
        <v>1069.451</v>
      </c>
      <c r="Q441" s="34">
        <f>+'Country (Q)'!Q193</f>
        <v>440.71199999999999</v>
      </c>
      <c r="R441" s="34">
        <f>+'Country (Q)'!R193</f>
        <v>1068.9590000000001</v>
      </c>
      <c r="S441" s="34">
        <f>+'Country (Q)'!S193</f>
        <v>697.88299999999992</v>
      </c>
      <c r="T441" s="34">
        <f>+'Country (Q)'!T193</f>
        <v>1470.7160000000001</v>
      </c>
      <c r="U441" s="34">
        <f>+'Country (Q)'!U193</f>
        <v>251.64199999999994</v>
      </c>
      <c r="V441" s="34">
        <f>+'Country (Q)'!V193</f>
        <v>914.20299999999997</v>
      </c>
      <c r="W441" s="34">
        <f>+'Country (Q)'!W193</f>
        <v>258.37699999999995</v>
      </c>
      <c r="X441" s="34">
        <f>+'Country (Q)'!X193</f>
        <v>294.17599999999999</v>
      </c>
      <c r="Y441" s="34">
        <f>+'Country (Q)'!Y193</f>
        <v>-521.78300000000002</v>
      </c>
      <c r="Z441" s="34">
        <f>+'Country (Q)'!Z193</f>
        <v>25.219999999999978</v>
      </c>
      <c r="AA441" s="34">
        <f>+'Country (Q)'!AA193</f>
        <v>-476.255</v>
      </c>
      <c r="AB441" s="34">
        <f>+'Country (Q)'!AB193</f>
        <v>412.99099999999999</v>
      </c>
      <c r="AC441" s="34">
        <f>+'Country (Q)'!AC193</f>
        <v>-510.70499999999998</v>
      </c>
      <c r="AD441" s="34">
        <f>+'Country (Q)'!AD193</f>
        <v>390.3420000000001</v>
      </c>
      <c r="AE441" s="34">
        <f>+'Country (Q)'!AE193</f>
        <v>-668.01200000000006</v>
      </c>
      <c r="AF441" s="34">
        <f>+'Country (Q)'!AF193</f>
        <v>764.96799999999996</v>
      </c>
      <c r="AG441" s="34">
        <f>+'Country (Q)'!AG193</f>
        <v>-298.84800000000007</v>
      </c>
      <c r="AH441" s="34">
        <f>+'Country (Q)'!AH193</f>
        <v>945.40100000000007</v>
      </c>
      <c r="AI441" s="34">
        <f>+'Country (Q)'!AI193</f>
        <v>-42.429999999999993</v>
      </c>
      <c r="AJ441" s="34">
        <f>+'Country (Q)'!AJ193</f>
        <v>808.48799999999994</v>
      </c>
      <c r="AK441" s="34">
        <f>+'Country (Q)'!AK193</f>
        <v>212.60400000000001</v>
      </c>
      <c r="AL441" s="34">
        <f>+'Country (Q)'!AL193</f>
        <v>673.72799999999995</v>
      </c>
      <c r="AM441" s="34">
        <f>+'Country (Q)'!AM193</f>
        <v>-320.10399999999998</v>
      </c>
      <c r="AN441" s="34">
        <f>+'Country (Q)'!AN193</f>
        <v>741.03400000000011</v>
      </c>
      <c r="AO441" s="34">
        <f>+'Country (Q)'!AO193</f>
        <v>108.92899999999997</v>
      </c>
      <c r="AP441" s="34">
        <f>+'Country (Q)'!AP193</f>
        <v>967.07600000000002</v>
      </c>
      <c r="AQ441" s="34">
        <f>+'Country (Q)'!AQ193</f>
        <v>-845.476</v>
      </c>
      <c r="AR441" s="34">
        <f>+'Country (Q)'!AR193</f>
        <v>-895.94299999999987</v>
      </c>
      <c r="AS441" s="34">
        <f>+'Country (Q)'!AS193</f>
        <v>60.75200000000001</v>
      </c>
      <c r="AT441" s="34">
        <f>+'Country (Q)'!AT193</f>
        <v>1223.8390000000002</v>
      </c>
      <c r="AU441" s="44"/>
      <c r="AV441" s="34">
        <f>+'Country (Q)'!AV193</f>
        <v>-845.476</v>
      </c>
      <c r="AW441" s="34">
        <f>+'Country (Q)'!AW193</f>
        <v>-895.94299999999987</v>
      </c>
      <c r="AX441" s="34">
        <f>+'Country (Q)'!AX193</f>
        <v>60.75200000000001</v>
      </c>
      <c r="AY441" s="34">
        <f>+'Country (Q)'!AY193</f>
        <v>1223.8390000000002</v>
      </c>
      <c r="AZ441" s="34">
        <f>+'Country (Q)'!AZ193</f>
        <v>-483.86600000000004</v>
      </c>
      <c r="BA441" s="34">
        <f>+'Country (Q)'!BA193</f>
        <v>670.43399999999997</v>
      </c>
      <c r="BB441" s="34">
        <f>+'Country (Q)'!BB193</f>
        <v>918.54200000000003</v>
      </c>
      <c r="BC441" s="34">
        <f>+'Country (Q)'!BC193</f>
        <v>2204.0219999999999</v>
      </c>
      <c r="BD441" s="34">
        <f>+'Country (Q)'!BD193</f>
        <v>990.54399999999998</v>
      </c>
      <c r="BE441" s="34">
        <f>+'Country (Q)'!BE193</f>
        <v>3655.4769999999999</v>
      </c>
      <c r="BF441" s="34">
        <f>+'Country (Q)'!BF193</f>
        <v>2428.6120000000001</v>
      </c>
      <c r="BG441" s="34">
        <f>+'Country (Q)'!BG193</f>
        <v>3988.3719999999998</v>
      </c>
      <c r="BH441" s="34">
        <f>+'Country (Q)'!BH193</f>
        <v>1344.345</v>
      </c>
      <c r="BI441" s="34">
        <f>+'Country (Q)'!BI193</f>
        <v>2795.3150000000001</v>
      </c>
      <c r="BJ441" s="34">
        <f>+'Country (Q)'!BJ193</f>
        <v>2229.9780000000001</v>
      </c>
      <c r="BK441" s="34">
        <f>+'Country (Q)'!BK193</f>
        <v>2694.0590000000002</v>
      </c>
      <c r="BL441" s="34">
        <f>+'Country (Q)'!BL193</f>
        <v>1276.5610000000001</v>
      </c>
      <c r="BM441" s="34">
        <f>+'Country (Q)'!BM193</f>
        <v>4203.49</v>
      </c>
      <c r="BN441" s="34">
        <f>+'Country (Q)'!BN193</f>
        <v>2573.797</v>
      </c>
      <c r="BO441" s="34">
        <f>+'Country (Q)'!BO193</f>
        <v>4672.2709999999997</v>
      </c>
      <c r="BP441" s="34">
        <f>+'Country (Q)'!BP193</f>
        <v>1356.42</v>
      </c>
      <c r="BQ441" s="34">
        <f>+'Country (Q)'!BQ193</f>
        <v>4560.8469999999998</v>
      </c>
      <c r="BR441" s="34">
        <f>+'Country (Q)'!BR193</f>
        <v>2315.9719999999998</v>
      </c>
      <c r="BS441" s="34">
        <f>+'Country (Q)'!BS193</f>
        <v>6468.6390000000001</v>
      </c>
      <c r="BT441" s="34">
        <f>+'Country (Q)'!BT193</f>
        <v>1838.9760000000001</v>
      </c>
    </row>
    <row r="442" spans="1:72">
      <c r="A442" s="253" t="s">
        <v>58</v>
      </c>
      <c r="B442" s="33"/>
      <c r="C442" s="34"/>
      <c r="D442" s="34"/>
      <c r="E442" s="34"/>
      <c r="F442" s="34"/>
      <c r="G442" s="254">
        <f>+G441/C441-1</f>
        <v>0.96334045765603227</v>
      </c>
      <c r="H442" s="254">
        <f t="shared" ref="H442" si="7366">+H441/D441-1</f>
        <v>0.34901668418860798</v>
      </c>
      <c r="I442" s="254">
        <f t="shared" ref="I442" si="7367">+I441/E441-1</f>
        <v>1.8514802529924403</v>
      </c>
      <c r="J442" s="254">
        <f t="shared" ref="J442" si="7368">+J441/F441-1</f>
        <v>0.54201868097703421</v>
      </c>
      <c r="K442" s="254">
        <f t="shared" ref="K442" si="7369">+K441/G441-1</f>
        <v>0.15601367843688685</v>
      </c>
      <c r="L442" s="254">
        <f t="shared" ref="L442" si="7370">+L441/H441-1</f>
        <v>0.40603574080790272</v>
      </c>
      <c r="M442" s="254">
        <f t="shared" ref="M442" si="7371">+M441/I441-1</f>
        <v>-0.23488887925553448</v>
      </c>
      <c r="N442" s="254">
        <f t="shared" ref="N442" si="7372">+N441/J441-1</f>
        <v>0.43088148063734732</v>
      </c>
      <c r="O442" s="254">
        <f t="shared" ref="O442" si="7373">+O441/K441-1</f>
        <v>0.40797133126795915</v>
      </c>
      <c r="P442" s="254">
        <f t="shared" ref="P442" si="7374">+P441/L441-1</f>
        <v>-0.17899938508497104</v>
      </c>
      <c r="Q442" s="254">
        <f t="shared" ref="Q442" si="7375">+Q441/M441-1</f>
        <v>4.0421161972662212E-2</v>
      </c>
      <c r="R442" s="254">
        <f t="shared" ref="R442" si="7376">+R441/N441-1</f>
        <v>-0.27235963285766018</v>
      </c>
      <c r="S442" s="254">
        <f t="shared" ref="S442" si="7377">+S441/O441-1</f>
        <v>-0.14355682311851581</v>
      </c>
      <c r="T442" s="254">
        <f t="shared" ref="T442" si="7378">+T441/P441-1</f>
        <v>0.37520653120152314</v>
      </c>
      <c r="U442" s="254">
        <f t="shared" ref="U442" si="7379">+U441/Q441-1</f>
        <v>-0.42901032874076506</v>
      </c>
      <c r="V442" s="254">
        <f t="shared" ref="V442" si="7380">+V441/R441-1</f>
        <v>-0.14477262458148543</v>
      </c>
      <c r="W442" s="254">
        <f t="shared" ref="W442" si="7381">+W441/S441-1</f>
        <v>-0.62977031966676367</v>
      </c>
      <c r="X442" s="254">
        <f t="shared" ref="X442" si="7382">+X441/T441-1</f>
        <v>-0.7999776979376032</v>
      </c>
      <c r="Y442" s="254">
        <f t="shared" ref="Y442" si="7383">+Y441/U441-1</f>
        <v>-3.0735131655288073</v>
      </c>
      <c r="Z442" s="254">
        <f t="shared" ref="Z442" si="7384">+Z441/V441-1</f>
        <v>-0.97241312925028689</v>
      </c>
      <c r="AA442" s="254">
        <f t="shared" ref="AA442" si="7385">+AA441/W441-1</f>
        <v>-2.8432561721825089</v>
      </c>
      <c r="AB442" s="254">
        <f t="shared" ref="AB442" si="7386">+AB441/X441-1</f>
        <v>0.40389086805177854</v>
      </c>
      <c r="AC442" s="254">
        <f t="shared" ref="AC442" si="7387">+AC441/Y441-1</f>
        <v>-2.1231048156034271E-2</v>
      </c>
      <c r="AD442" s="254">
        <f t="shared" ref="AD442" si="7388">+AD441/Z441-1</f>
        <v>14.477478191911199</v>
      </c>
      <c r="AE442" s="254">
        <f t="shared" ref="AE442" si="7389">+AE441/AA441-1</f>
        <v>0.40263514293813207</v>
      </c>
      <c r="AF442" s="254">
        <f t="shared" ref="AF442" si="7390">+AF441/AB441-1</f>
        <v>0.85226312437801299</v>
      </c>
      <c r="AG442" s="254">
        <f t="shared" ref="AG442" si="7391">+AG441/AC441-1</f>
        <v>-0.41483243751284971</v>
      </c>
      <c r="AH442" s="254">
        <f t="shared" ref="AH442" si="7392">+AH441/AD441-1</f>
        <v>1.4219812369665572</v>
      </c>
      <c r="AI442" s="254">
        <f t="shared" ref="AI442" si="7393">+AI441/AE441-1</f>
        <v>-0.93648317694891714</v>
      </c>
      <c r="AJ442" s="254">
        <f t="shared" ref="AJ442" si="7394">+AJ441/AF441-1</f>
        <v>5.6891268654374993E-2</v>
      </c>
      <c r="AK442" s="254">
        <f t="shared" ref="AK442" si="7395">+AK441/AG441-1</f>
        <v>-1.7114118213941534</v>
      </c>
      <c r="AL442" s="254">
        <f t="shared" ref="AL442" si="7396">+AL441/AH441-1</f>
        <v>-0.28736271698464466</v>
      </c>
      <c r="AM442" s="254">
        <f t="shared" ref="AM442" si="7397">+AM441/AI441-1</f>
        <v>6.5442847042187138</v>
      </c>
      <c r="AN442" s="254">
        <f t="shared" ref="AN442" si="7398">+AN441/AJ441-1</f>
        <v>-8.3432283472358093E-2</v>
      </c>
      <c r="AO442" s="254">
        <f t="shared" ref="AO442" si="7399">+AO441/AK441-1</f>
        <v>-0.48764369438016231</v>
      </c>
      <c r="AP442" s="254">
        <f t="shared" ref="AP442" si="7400">+AP441/AL441-1</f>
        <v>0.43541013584117039</v>
      </c>
      <c r="AQ442" s="254">
        <f t="shared" ref="AQ442" si="7401">+AQ441/AM441-1</f>
        <v>1.6412540924199637</v>
      </c>
      <c r="AR442" s="254">
        <f t="shared" ref="AR442" si="7402">+AR441/AN441-1</f>
        <v>-2.2090443893262655</v>
      </c>
      <c r="AS442" s="254">
        <f t="shared" ref="AS442" si="7403">+AS441/AO441-1</f>
        <v>-0.44227891562393828</v>
      </c>
      <c r="AT442" s="254">
        <f t="shared" ref="AT442" si="7404">+AT441/AP441-1</f>
        <v>0.26550446914203252</v>
      </c>
      <c r="AU442" s="44"/>
      <c r="AV442" s="34"/>
      <c r="AW442" s="34"/>
      <c r="AX442" s="34"/>
      <c r="AY442" s="34"/>
      <c r="AZ442" s="254">
        <f t="shared" ref="AZ442" si="7405">+AZ441/AV441-1</f>
        <v>-0.4276998992283636</v>
      </c>
      <c r="BA442" s="254">
        <f t="shared" ref="BA442" si="7406">+BA441/AW441-1</f>
        <v>-1.7482998360386768</v>
      </c>
      <c r="BB442" s="254">
        <f t="shared" ref="BB442" si="7407">+BB441/AX441-1</f>
        <v>14.119535159336316</v>
      </c>
      <c r="BC442" s="254">
        <f t="shared" ref="BC442" si="7408">+BC441/AY441-1</f>
        <v>0.80090845282753675</v>
      </c>
      <c r="BD442" s="254">
        <f t="shared" ref="BD442" si="7409">+BD441/AZ441-1</f>
        <v>-3.0471452840249156</v>
      </c>
      <c r="BE442" s="254">
        <f t="shared" ref="BE442" si="7410">+BE441/BA441-1</f>
        <v>4.4524039651926959</v>
      </c>
      <c r="BF442" s="254">
        <f t="shared" ref="BF442" si="7411">+BF441/BB441-1</f>
        <v>1.643985794879276</v>
      </c>
      <c r="BG442" s="254">
        <f t="shared" ref="BG442" si="7412">+BG441/BC441-1</f>
        <v>0.80958810755972488</v>
      </c>
      <c r="BH442" s="254">
        <f t="shared" ref="BH442" si="7413">+BH441/BD441-1</f>
        <v>0.35717847970408179</v>
      </c>
      <c r="BI442" s="254">
        <f t="shared" ref="BI442" si="7414">+BI441/BE441-1</f>
        <v>-0.23530773138498751</v>
      </c>
      <c r="BJ442" s="254">
        <f t="shared" ref="BJ442" si="7415">+BJ441/BF441-1</f>
        <v>-8.1789104229082255E-2</v>
      </c>
      <c r="BK442" s="254">
        <f t="shared" ref="BK442:BT442" si="7416">+BK441/BG441-1</f>
        <v>-0.3245216343911751</v>
      </c>
      <c r="BL442" s="254">
        <f t="shared" si="7416"/>
        <v>-5.0421580769817176E-2</v>
      </c>
      <c r="BM442" s="254">
        <f t="shared" si="7416"/>
        <v>0.50376254554495636</v>
      </c>
      <c r="BN442" s="254">
        <f t="shared" si="7416"/>
        <v>0.15418044482950055</v>
      </c>
      <c r="BO442" s="254">
        <f t="shared" si="7416"/>
        <v>0.73428681406012242</v>
      </c>
      <c r="BP442" s="254">
        <f t="shared" si="7416"/>
        <v>6.2557919284703223E-2</v>
      </c>
      <c r="BQ442" s="254">
        <f t="shared" si="7416"/>
        <v>8.5014357117538131E-2</v>
      </c>
      <c r="BR442" s="254">
        <f t="shared" si="7416"/>
        <v>-0.10017301286775926</v>
      </c>
      <c r="BS442" s="254">
        <f t="shared" si="7416"/>
        <v>0.38447427385954303</v>
      </c>
      <c r="BT442" s="254">
        <f t="shared" si="7416"/>
        <v>0.3557570663953642</v>
      </c>
    </row>
    <row r="443" spans="1:72">
      <c r="A443" s="244" t="s">
        <v>367</v>
      </c>
      <c r="B443" s="34"/>
      <c r="C443" s="247">
        <f>+C441/C429</f>
        <v>5.5964150637378335E-2</v>
      </c>
      <c r="D443" s="247">
        <f t="shared" ref="D443:AT443" si="7417">+D441/D429</f>
        <v>0.13002421536719697</v>
      </c>
      <c r="E443" s="247">
        <f t="shared" si="7417"/>
        <v>4.6505634157721916E-2</v>
      </c>
      <c r="F443" s="247">
        <f t="shared" si="7417"/>
        <v>0.11794289589133986</v>
      </c>
      <c r="G443" s="247">
        <f t="shared" si="7417"/>
        <v>0.10177028028590861</v>
      </c>
      <c r="H443" s="247">
        <f t="shared" si="7417"/>
        <v>0.15403810316825864</v>
      </c>
      <c r="I443" s="247">
        <f t="shared" si="7417"/>
        <v>0.10207211376253013</v>
      </c>
      <c r="J443" s="247">
        <f t="shared" si="7417"/>
        <v>0.14373388372665707</v>
      </c>
      <c r="K443" s="247">
        <f t="shared" si="7417"/>
        <v>9.3442994830958692E-2</v>
      </c>
      <c r="L443" s="247">
        <f t="shared" si="7417"/>
        <v>0.14837878663097701</v>
      </c>
      <c r="M443" s="247">
        <f t="shared" si="7417"/>
        <v>6.3718201257095319E-2</v>
      </c>
      <c r="N443" s="247">
        <f t="shared" si="7417"/>
        <v>0.16865827743253156</v>
      </c>
      <c r="O443" s="247">
        <f t="shared" si="7417"/>
        <v>0.11326334002464694</v>
      </c>
      <c r="P443" s="247">
        <f t="shared" si="7417"/>
        <v>0.12361316034788962</v>
      </c>
      <c r="Q443" s="247">
        <f t="shared" si="7417"/>
        <v>6.1226216443716411E-2</v>
      </c>
      <c r="R443" s="247">
        <f t="shared" si="7417"/>
        <v>0.10396265603749569</v>
      </c>
      <c r="S443" s="247">
        <f t="shared" si="7417"/>
        <v>7.193083175464382E-2</v>
      </c>
      <c r="T443" s="247">
        <f t="shared" si="7417"/>
        <v>0.12509819042124212</v>
      </c>
      <c r="U443" s="247">
        <f t="shared" si="7417"/>
        <v>2.377138240769202E-2</v>
      </c>
      <c r="V443" s="247">
        <f t="shared" si="7417"/>
        <v>6.9754747477121279E-2</v>
      </c>
      <c r="W443" s="247">
        <f t="shared" si="7417"/>
        <v>2.4424680917114968E-2</v>
      </c>
      <c r="X443" s="247">
        <f t="shared" si="7417"/>
        <v>2.7489245894077963E-2</v>
      </c>
      <c r="Y443" s="247">
        <f t="shared" si="7417"/>
        <v>-5.3245890758893979E-2</v>
      </c>
      <c r="Z443" s="247">
        <f t="shared" si="7417"/>
        <v>2.1067238572860802E-3</v>
      </c>
      <c r="AA443" s="247">
        <f t="shared" si="7417"/>
        <v>-4.6933054408561527E-2</v>
      </c>
      <c r="AB443" s="247">
        <f t="shared" si="7417"/>
        <v>3.7611574708916039E-2</v>
      </c>
      <c r="AC443" s="247">
        <f t="shared" si="7417"/>
        <v>-5.4972059462243546E-2</v>
      </c>
      <c r="AD443" s="247">
        <f t="shared" si="7417"/>
        <v>3.0436505154818442E-2</v>
      </c>
      <c r="AE443" s="247">
        <f t="shared" si="7417"/>
        <v>-6.5951083932995286E-2</v>
      </c>
      <c r="AF443" s="247">
        <f t="shared" si="7417"/>
        <v>6.1293454971343517E-2</v>
      </c>
      <c r="AG443" s="247">
        <f t="shared" si="7417"/>
        <v>-3.0028338460675888E-2</v>
      </c>
      <c r="AH443" s="247">
        <f t="shared" si="7417"/>
        <v>7.3282791979953382E-2</v>
      </c>
      <c r="AI443" s="247">
        <f t="shared" si="7417"/>
        <v>-4.2658165731045633E-3</v>
      </c>
      <c r="AJ443" s="247">
        <f t="shared" si="7417"/>
        <v>7.1688227394708287E-2</v>
      </c>
      <c r="AK443" s="247">
        <f t="shared" si="7417"/>
        <v>2.04445696696187E-2</v>
      </c>
      <c r="AL443" s="247">
        <f t="shared" si="7417"/>
        <v>5.3056663689621412E-2</v>
      </c>
      <c r="AM443" s="247">
        <f t="shared" si="7417"/>
        <v>-3.3741582760870241E-2</v>
      </c>
      <c r="AN443" s="247">
        <f t="shared" si="7417"/>
        <v>6.3424464372449724E-2</v>
      </c>
      <c r="AO443" s="247">
        <f t="shared" si="7417"/>
        <v>9.8304983791666928E-3</v>
      </c>
      <c r="AP443" s="247">
        <f t="shared" si="7417"/>
        <v>7.1820966999633806E-2</v>
      </c>
      <c r="AQ443" s="247">
        <f t="shared" si="7417"/>
        <v>-9.7065440725773916E-2</v>
      </c>
      <c r="AR443" s="247">
        <f t="shared" si="7417"/>
        <v>-0.20418128805568303</v>
      </c>
      <c r="AS443" s="247">
        <f t="shared" si="7417"/>
        <v>7.1584857785306948E-3</v>
      </c>
      <c r="AT443" s="247">
        <f t="shared" si="7417"/>
        <v>9.9170231403338041E-2</v>
      </c>
      <c r="AU443" s="44"/>
      <c r="AV443" s="247">
        <f t="shared" ref="AV443:BK443" si="7418">+AV441/AV429</f>
        <v>-9.7065440725773916E-2</v>
      </c>
      <c r="AW443" s="247">
        <f t="shared" si="7418"/>
        <v>-0.20418128805568303</v>
      </c>
      <c r="AX443" s="247">
        <f t="shared" si="7418"/>
        <v>7.1584857785306948E-3</v>
      </c>
      <c r="AY443" s="247">
        <f t="shared" si="7418"/>
        <v>9.9170231403338041E-2</v>
      </c>
      <c r="AZ443" s="247">
        <f t="shared" si="7418"/>
        <v>-7.2740343375383099E-2</v>
      </c>
      <c r="BA443" s="247">
        <f t="shared" si="7418"/>
        <v>7.0637484666047759E-2</v>
      </c>
      <c r="BB443" s="247">
        <f t="shared" si="7418"/>
        <v>7.7924600939938957E-2</v>
      </c>
      <c r="BC443" s="247">
        <f t="shared" si="7418"/>
        <v>0.12970947662454346</v>
      </c>
      <c r="BD443" s="247">
        <f t="shared" si="7418"/>
        <v>7.0999333044474561E-2</v>
      </c>
      <c r="BE443" s="247">
        <f t="shared" si="7418"/>
        <v>0.17576718133204713</v>
      </c>
      <c r="BF443" s="247">
        <f t="shared" si="7418"/>
        <v>0.11747888065615254</v>
      </c>
      <c r="BG443" s="247">
        <f t="shared" si="7418"/>
        <v>0.17082958554131825</v>
      </c>
      <c r="BH443" s="247">
        <f t="shared" si="7418"/>
        <v>7.9709445878694746E-2</v>
      </c>
      <c r="BI443" s="247">
        <f t="shared" si="7418"/>
        <v>0.13633406480469137</v>
      </c>
      <c r="BJ443" s="247">
        <f t="shared" si="7418"/>
        <v>0.10664090554037968</v>
      </c>
      <c r="BK443" s="247">
        <f t="shared" si="7418"/>
        <v>0.10568713394028746</v>
      </c>
      <c r="BL443" s="247">
        <f t="shared" ref="BL443:BM443" si="7419">+BL441/BL429</f>
        <v>5.6879476789069267E-2</v>
      </c>
      <c r="BM443" s="247">
        <f t="shared" si="7419"/>
        <v>0.14124504603705643</v>
      </c>
      <c r="BN443" s="247">
        <f t="shared" ref="BN443:BP443" si="7420">+BN441/BN429</f>
        <v>0.10311200056343495</v>
      </c>
      <c r="BO443" s="247">
        <f t="shared" si="7420"/>
        <v>0.14749149108373788</v>
      </c>
      <c r="BP443" s="247">
        <f t="shared" si="7420"/>
        <v>5.6078338845513526E-2</v>
      </c>
      <c r="BQ443" s="247">
        <f t="shared" ref="BQ443:BR443" si="7421">+BQ441/BQ429</f>
        <v>0.14558585076397468</v>
      </c>
      <c r="BR443" s="247">
        <f t="shared" si="7421"/>
        <v>8.0669141200429853E-2</v>
      </c>
      <c r="BS443" s="247">
        <f t="shared" ref="BS443:BT443" si="7422">+BS441/BS429</f>
        <v>0.1637861210139851</v>
      </c>
      <c r="BT443" s="247">
        <f t="shared" si="7422"/>
        <v>6.4387176806028734E-2</v>
      </c>
    </row>
    <row r="444" spans="1:72">
      <c r="A444" s="244" t="s">
        <v>373</v>
      </c>
      <c r="B444" s="249"/>
      <c r="C444" s="34"/>
      <c r="D444" s="34"/>
      <c r="E444" s="34"/>
      <c r="F444" s="34"/>
      <c r="G444" s="248">
        <f t="shared" ref="G444" si="7423">+(G443-C443)*10000</f>
        <v>458.06129648530271</v>
      </c>
      <c r="H444" s="248">
        <f t="shared" ref="H444" si="7424">+(H443-D443)*10000</f>
        <v>240.13887801061674</v>
      </c>
      <c r="I444" s="248">
        <f t="shared" ref="I444" si="7425">+(I443-E443)*10000</f>
        <v>555.66479604808217</v>
      </c>
      <c r="J444" s="248">
        <f t="shared" ref="J444" si="7426">+(J443-F443)*10000</f>
        <v>257.90987835317219</v>
      </c>
      <c r="K444" s="248">
        <f t="shared" ref="K444" si="7427">+(K443-G443)*10000</f>
        <v>-83.272854549499144</v>
      </c>
      <c r="L444" s="248">
        <f t="shared" ref="L444" si="7428">+(L443-H443)*10000</f>
        <v>-56.593165372816337</v>
      </c>
      <c r="M444" s="248">
        <f t="shared" ref="M444" si="7429">+(M443-I443)*10000</f>
        <v>-383.53912505434806</v>
      </c>
      <c r="N444" s="248">
        <f t="shared" ref="N444" si="7430">+(N443-J443)*10000</f>
        <v>249.24393705874488</v>
      </c>
      <c r="O444" s="248">
        <f t="shared" ref="O444" si="7431">+(O443-K443)*10000</f>
        <v>198.20345193688249</v>
      </c>
      <c r="P444" s="248">
        <f t="shared" ref="P444" si="7432">+(P443-L443)*10000</f>
        <v>-247.65626283087386</v>
      </c>
      <c r="Q444" s="248">
        <f t="shared" ref="Q444" si="7433">+(Q443-M443)*10000</f>
        <v>-24.919848133789085</v>
      </c>
      <c r="R444" s="248">
        <f t="shared" ref="R444" si="7434">+(R443-N443)*10000</f>
        <v>-646.95621395035869</v>
      </c>
      <c r="S444" s="248">
        <f t="shared" ref="S444" si="7435">+(S443-O443)*10000</f>
        <v>-413.3250827000312</v>
      </c>
      <c r="T444" s="248">
        <f t="shared" ref="T444" si="7436">+(T443-P443)*10000</f>
        <v>14.85030073352503</v>
      </c>
      <c r="U444" s="248">
        <f t="shared" ref="U444" si="7437">+(U443-Q443)*10000</f>
        <v>-374.54834036024391</v>
      </c>
      <c r="V444" s="248">
        <f t="shared" ref="V444" si="7438">+(V443-R443)*10000</f>
        <v>-342.07908560374409</v>
      </c>
      <c r="W444" s="248">
        <f t="shared" ref="W444" si="7439">+(W443-S443)*10000</f>
        <v>-475.0615083752885</v>
      </c>
      <c r="X444" s="248">
        <f t="shared" ref="X444" si="7440">+(X443-T443)*10000</f>
        <v>-976.08944527164158</v>
      </c>
      <c r="Y444" s="248">
        <f t="shared" ref="Y444" si="7441">+(Y443-U443)*10000</f>
        <v>-770.17273166585994</v>
      </c>
      <c r="Z444" s="248">
        <f t="shared" ref="Z444" si="7442">+(Z443-V443)*10000</f>
        <v>-676.48023619835203</v>
      </c>
      <c r="AA444" s="248">
        <f t="shared" ref="AA444" si="7443">+(AA443-W443)*10000</f>
        <v>-713.57735325676492</v>
      </c>
      <c r="AB444" s="248">
        <f t="shared" ref="AB444" si="7444">+(AB443-X443)*10000</f>
        <v>101.22328814838076</v>
      </c>
      <c r="AC444" s="248">
        <f t="shared" ref="AC444" si="7445">+(AC443-Y443)*10000</f>
        <v>-17.261687033495662</v>
      </c>
      <c r="AD444" s="248">
        <f t="shared" ref="AD444" si="7446">+(AD443-Z443)*10000</f>
        <v>283.29781297532361</v>
      </c>
      <c r="AE444" s="248">
        <f t="shared" ref="AE444" si="7447">+(AE443-AA443)*10000</f>
        <v>-190.1802952443376</v>
      </c>
      <c r="AF444" s="248">
        <f t="shared" ref="AF444" si="7448">+(AF443-AB443)*10000</f>
        <v>236.81880262427478</v>
      </c>
      <c r="AG444" s="248">
        <f t="shared" ref="AG444" si="7449">+(AG443-AC443)*10000</f>
        <v>249.43721001567658</v>
      </c>
      <c r="AH444" s="248">
        <f t="shared" ref="AH444" si="7450">+(AH443-AD443)*10000</f>
        <v>428.46286825134945</v>
      </c>
      <c r="AI444" s="248">
        <f t="shared" ref="AI444" si="7451">+(AI443-AE443)*10000</f>
        <v>616.85267359890724</v>
      </c>
      <c r="AJ444" s="248">
        <f t="shared" ref="AJ444" si="7452">+(AJ443-AF443)*10000</f>
        <v>103.9477242336477</v>
      </c>
      <c r="AK444" s="248">
        <f t="shared" ref="AK444" si="7453">+(AK443-AG443)*10000</f>
        <v>504.72908130294593</v>
      </c>
      <c r="AL444" s="248">
        <f t="shared" ref="AL444" si="7454">+(AL443-AH443)*10000</f>
        <v>-202.26128290331971</v>
      </c>
      <c r="AM444" s="248">
        <f t="shared" ref="AM444" si="7455">+(AM443-AI443)*10000</f>
        <v>-294.7576618776568</v>
      </c>
      <c r="AN444" s="248">
        <f t="shared" ref="AN444" si="7456">+(AN443-AJ443)*10000</f>
        <v>-82.637630222585628</v>
      </c>
      <c r="AO444" s="248">
        <f t="shared" ref="AO444" si="7457">+(AO443-AK443)*10000</f>
        <v>-106.14071290452007</v>
      </c>
      <c r="AP444" s="248">
        <f t="shared" ref="AP444" si="7458">+(AP443-AL443)*10000</f>
        <v>187.64303310012394</v>
      </c>
      <c r="AQ444" s="248">
        <f t="shared" ref="AQ444" si="7459">+(AQ443-AM443)*10000</f>
        <v>-633.23857964903664</v>
      </c>
      <c r="AR444" s="248">
        <f t="shared" ref="AR444" si="7460">+(AR443-AN443)*10000</f>
        <v>-2676.0575242813279</v>
      </c>
      <c r="AS444" s="248">
        <f t="shared" ref="AS444" si="7461">+(AS443-AO443)*10000</f>
        <v>-26.72012600635998</v>
      </c>
      <c r="AT444" s="248">
        <f t="shared" ref="AT444" si="7462">+(AT443-AP443)*10000</f>
        <v>273.49264403704234</v>
      </c>
      <c r="AU444" s="44"/>
      <c r="AV444" s="247"/>
      <c r="AW444" s="247"/>
      <c r="AX444" s="247"/>
      <c r="AY444" s="247"/>
      <c r="AZ444" s="248">
        <f t="shared" ref="AZ444" si="7463">+(AZ443-AV443)*10000</f>
        <v>243.25097350390817</v>
      </c>
      <c r="BA444" s="248">
        <f t="shared" ref="BA444" si="7464">+(BA443-AW443)*10000</f>
        <v>2748.1877272173078</v>
      </c>
      <c r="BB444" s="248">
        <f t="shared" ref="BB444" si="7465">+(BB443-AX443)*10000</f>
        <v>707.66115161408266</v>
      </c>
      <c r="BC444" s="248">
        <f t="shared" ref="BC444" si="7466">+(BC443-AY443)*10000</f>
        <v>305.3924522120542</v>
      </c>
      <c r="BD444" s="248">
        <f t="shared" ref="BD444" si="7467">+(BD443-AZ443)*10000</f>
        <v>1437.3967641985766</v>
      </c>
      <c r="BE444" s="248">
        <f t="shared" ref="BE444" si="7468">+(BE443-BA443)*10000</f>
        <v>1051.2969666599938</v>
      </c>
      <c r="BF444" s="248">
        <f t="shared" ref="BF444" si="7469">+(BF443-BB443)*10000</f>
        <v>395.54279716213586</v>
      </c>
      <c r="BG444" s="248">
        <f t="shared" ref="BG444" si="7470">+(BG443-BC443)*10000</f>
        <v>411.20108916774785</v>
      </c>
      <c r="BH444" s="248">
        <f t="shared" ref="BH444" si="7471">+(BH443-BD443)*10000</f>
        <v>87.101128342201847</v>
      </c>
      <c r="BI444" s="248">
        <f t="shared" ref="BI444" si="7472">+(BI443-BE443)*10000</f>
        <v>-394.33116527355759</v>
      </c>
      <c r="BJ444" s="248">
        <f t="shared" ref="BJ444" si="7473">+(BJ443-BF443)*10000</f>
        <v>-108.37975115772863</v>
      </c>
      <c r="BK444" s="248">
        <f t="shared" ref="BK444:BT444" si="7474">+(BK443-BG443)*10000</f>
        <v>-651.4245160103078</v>
      </c>
      <c r="BL444" s="248">
        <f t="shared" si="7474"/>
        <v>-228.29969089625479</v>
      </c>
      <c r="BM444" s="248">
        <f t="shared" si="7474"/>
        <v>49.109812323650523</v>
      </c>
      <c r="BN444" s="248">
        <f t="shared" si="7474"/>
        <v>-35.289049769447331</v>
      </c>
      <c r="BO444" s="248">
        <f t="shared" si="7474"/>
        <v>418.0435714345042</v>
      </c>
      <c r="BP444" s="248">
        <f t="shared" si="7474"/>
        <v>-8.0113794355574086</v>
      </c>
      <c r="BQ444" s="248">
        <f t="shared" si="7474"/>
        <v>43.408047269182518</v>
      </c>
      <c r="BR444" s="248">
        <f t="shared" si="7474"/>
        <v>-224.42859363005093</v>
      </c>
      <c r="BS444" s="248">
        <f t="shared" si="7474"/>
        <v>162.94629930247217</v>
      </c>
      <c r="BT444" s="248">
        <f t="shared" si="7474"/>
        <v>83.088379605152085</v>
      </c>
    </row>
    <row r="445" spans="1:72">
      <c r="A445" s="249" t="s">
        <v>56</v>
      </c>
      <c r="B445" s="34"/>
      <c r="C445" s="34">
        <f>+'Country (Q)'!C194</f>
        <v>472.923</v>
      </c>
      <c r="D445" s="34">
        <f>+'Country (Q)'!D194</f>
        <v>898.95800000000008</v>
      </c>
      <c r="E445" s="34">
        <f>+'Country (Q)'!E194</f>
        <v>375.55199999999979</v>
      </c>
      <c r="F445" s="34">
        <f>+'Country (Q)'!F194</f>
        <v>773.50600000000009</v>
      </c>
      <c r="G445" s="34">
        <f>+'Country (Q)'!G194</f>
        <v>734.46799999999996</v>
      </c>
      <c r="H445" s="34">
        <f>+'Country (Q)'!H194</f>
        <v>1228.5240000000001</v>
      </c>
      <c r="I445" s="34">
        <f>+'Country (Q)'!I194</f>
        <v>786.15899999999999</v>
      </c>
      <c r="J445" s="34">
        <f>+'Country (Q)'!J194</f>
        <v>1151.241</v>
      </c>
      <c r="K445" s="34">
        <f>+'Country (Q)'!K194</f>
        <v>821.13300000000004</v>
      </c>
      <c r="L445" s="34">
        <f>+'Country (Q)'!L194</f>
        <v>1473.011</v>
      </c>
      <c r="M445" s="34">
        <f>+'Country (Q)'!M194</f>
        <v>640.43500000000017</v>
      </c>
      <c r="N445" s="34">
        <f>+'Country (Q)'!N194</f>
        <v>1732.3039999999996</v>
      </c>
      <c r="O445" s="34">
        <f>+'Country (Q)'!O194</f>
        <v>1105.0840000000001</v>
      </c>
      <c r="P445" s="34">
        <f>+'Country (Q)'!P194</f>
        <v>1533.99</v>
      </c>
      <c r="Q445" s="34">
        <f>+'Country (Q)'!Q194</f>
        <v>722.61099999999988</v>
      </c>
      <c r="R445" s="34">
        <f>+'Country (Q)'!R194</f>
        <v>1498.0920000000003</v>
      </c>
      <c r="S445" s="34">
        <f>+'Country (Q)'!S194</f>
        <v>1117.2089999999998</v>
      </c>
      <c r="T445" s="34">
        <f>+'Country (Q)'!T194</f>
        <v>1902.9260000000004</v>
      </c>
      <c r="U445" s="34">
        <f>+'Country (Q)'!U194</f>
        <v>806.80599999999993</v>
      </c>
      <c r="V445" s="34">
        <f>+'Country (Q)'!V194</f>
        <v>1341.6129999999998</v>
      </c>
      <c r="W445" s="34">
        <f>+'Country (Q)'!W194</f>
        <v>791.10399999999993</v>
      </c>
      <c r="X445" s="34">
        <f>+'Country (Q)'!X194</f>
        <v>996.49500000000012</v>
      </c>
      <c r="Y445" s="34">
        <f>+'Country (Q)'!Y194</f>
        <v>149.04099999999991</v>
      </c>
      <c r="Z445" s="34">
        <f>+'Country (Q)'!Z194</f>
        <v>559.399</v>
      </c>
      <c r="AA445" s="34">
        <f>+'Country (Q)'!AA194</f>
        <v>76.529999999999944</v>
      </c>
      <c r="AB445" s="34">
        <f>+'Country (Q)'!AB194</f>
        <v>970.01600000000008</v>
      </c>
      <c r="AC445" s="34">
        <f>+'Country (Q)'!AC194</f>
        <v>26.698999999999899</v>
      </c>
      <c r="AD445" s="34">
        <f>+'Country (Q)'!AD194</f>
        <v>980.33400000000006</v>
      </c>
      <c r="AE445" s="34">
        <f>+'Country (Q)'!AE194</f>
        <v>-205.209</v>
      </c>
      <c r="AF445" s="34">
        <f>+'Country (Q)'!AF194</f>
        <v>1311.2819999999999</v>
      </c>
      <c r="AG445" s="34">
        <f>+'Country (Q)'!AG194</f>
        <v>93.49799999999999</v>
      </c>
      <c r="AH445" s="34">
        <f>+'Country (Q)'!AH194</f>
        <v>1397.7049999999999</v>
      </c>
      <c r="AI445" s="34">
        <f>+'Country (Q)'!AI194</f>
        <v>347.512</v>
      </c>
      <c r="AJ445" s="34">
        <f>+'Country (Q)'!AJ194</f>
        <v>1160.825</v>
      </c>
      <c r="AK445" s="34">
        <f>+'Country (Q)'!AK194</f>
        <v>531.7199999999998</v>
      </c>
      <c r="AL445" s="34">
        <f>+'Country (Q)'!AL194</f>
        <v>1072.9069999999999</v>
      </c>
      <c r="AM445" s="34">
        <f>+'Country (Q)'!AM194</f>
        <v>912.58400000000006</v>
      </c>
      <c r="AN445" s="34">
        <f>+'Country (Q)'!AN194</f>
        <v>1982.663</v>
      </c>
      <c r="AO445" s="34">
        <f>+'Country (Q)'!AO194</f>
        <v>1374.4129999999998</v>
      </c>
      <c r="AP445" s="34">
        <f>+'Country (Q)'!AP194</f>
        <v>2676.8720000000003</v>
      </c>
      <c r="AQ445" s="34">
        <f>+'Country (Q)'!AQ194</f>
        <v>521.32299999999998</v>
      </c>
      <c r="AR445" s="34">
        <f>+'Country (Q)'!AR194</f>
        <v>459.71099999999996</v>
      </c>
      <c r="AS445" s="34">
        <f>+'Country (Q)'!AS194</f>
        <v>826.27400000000011</v>
      </c>
      <c r="AT445" s="34">
        <f>+'Country (Q)'!AT194</f>
        <v>2521.7029999999995</v>
      </c>
      <c r="AU445" s="44"/>
      <c r="AV445" s="34">
        <f>+'Country (Q)'!AV194</f>
        <v>521.32299999999998</v>
      </c>
      <c r="AW445" s="34">
        <f>+'Country (Q)'!AW194</f>
        <v>459.71100000000007</v>
      </c>
      <c r="AX445" s="34">
        <f>+'Country (Q)'!AX194</f>
        <v>826.274</v>
      </c>
      <c r="AY445" s="34">
        <f>+'Country (Q)'!AY194</f>
        <v>2521.703</v>
      </c>
      <c r="AZ445" s="34">
        <f>+'Country (Q)'!AZ194</f>
        <v>494.483</v>
      </c>
      <c r="BA445" s="34">
        <f>+'Country (Q)'!BA194</f>
        <v>1597.0840000000001</v>
      </c>
      <c r="BB445" s="34">
        <f>+'Country (Q)'!BB194</f>
        <v>1874.4049999999997</v>
      </c>
      <c r="BC445" s="34">
        <f>+'Country (Q)'!BC194</f>
        <v>3420.9409999999998</v>
      </c>
      <c r="BD445" s="34">
        <f>+'Country (Q)'!BD194</f>
        <v>2182.855</v>
      </c>
      <c r="BE445" s="34">
        <f>+'Country (Q)'!BE194</f>
        <v>5080.7759999999998</v>
      </c>
      <c r="BF445" s="34">
        <f>+'Country (Q)'!BF194</f>
        <v>3550.5469999999996</v>
      </c>
      <c r="BG445" s="34">
        <f>+'Country (Q)'!BG194</f>
        <v>4822.3410000000003</v>
      </c>
      <c r="BH445" s="34">
        <f>+'Country (Q)'!BH194</f>
        <v>2531.4059999999999</v>
      </c>
      <c r="BI445" s="34">
        <f>+'Country (Q)'!BI194</f>
        <v>4046.085</v>
      </c>
      <c r="BJ445" s="34">
        <f>+'Country (Q)'!BJ194</f>
        <v>3723.1989999999996</v>
      </c>
      <c r="BK445" s="34">
        <f>+'Country (Q)'!BK194</f>
        <v>4055.6820000000002</v>
      </c>
      <c r="BL445" s="34">
        <f>+'Country (Q)'!BL194</f>
        <v>3084.797</v>
      </c>
      <c r="BM445" s="34">
        <f>+'Country (Q)'!BM194</f>
        <v>6266.4959999999992</v>
      </c>
      <c r="BN445" s="34">
        <f>+'Country (Q)'!BN194</f>
        <v>4404.8519999999999</v>
      </c>
      <c r="BO445" s="34">
        <f>+'Country (Q)'!BO194</f>
        <v>6828.6419999999998</v>
      </c>
      <c r="BP445" s="34">
        <f>+'Country (Q)'!BP194</f>
        <v>3517.8719999999998</v>
      </c>
      <c r="BQ445" s="34">
        <f>+'Country (Q)'!BQ194</f>
        <v>6878.1379999999999</v>
      </c>
      <c r="BR445" s="34">
        <f>+'Country (Q)'!BR194</f>
        <v>5120.9390000000003</v>
      </c>
      <c r="BS445" s="34">
        <f>+'Country (Q)'!BS194</f>
        <v>9001.0540000000001</v>
      </c>
      <c r="BT445" s="34">
        <f>+'Country (Q)'!BT194</f>
        <v>4724.9079999999994</v>
      </c>
    </row>
    <row r="446" spans="1:72">
      <c r="A446" s="253" t="s">
        <v>58</v>
      </c>
      <c r="B446" s="33"/>
      <c r="C446" s="34"/>
      <c r="D446" s="34"/>
      <c r="E446" s="34"/>
      <c r="F446" s="34"/>
      <c r="G446" s="254">
        <f>+G445/C445-1</f>
        <v>0.55303928969409388</v>
      </c>
      <c r="H446" s="254">
        <f t="shared" ref="H446" si="7475">+H445/D445-1</f>
        <v>0.3666088960774585</v>
      </c>
      <c r="I446" s="254">
        <f t="shared" ref="I446" si="7476">+I445/E445-1</f>
        <v>1.0933425996932526</v>
      </c>
      <c r="J446" s="254">
        <f t="shared" ref="J446" si="7477">+J445/F445-1</f>
        <v>0.48834139618826478</v>
      </c>
      <c r="K446" s="254">
        <f t="shared" ref="K446" si="7478">+K445/G445-1</f>
        <v>0.11799697195793435</v>
      </c>
      <c r="L446" s="254">
        <f t="shared" ref="L446" si="7479">+L445/H445-1</f>
        <v>0.19900872917419599</v>
      </c>
      <c r="M446" s="254">
        <f t="shared" ref="M446" si="7480">+M445/I445-1</f>
        <v>-0.18536199420219046</v>
      </c>
      <c r="N446" s="254">
        <f t="shared" ref="N446" si="7481">+N445/J445-1</f>
        <v>0.50472750709886083</v>
      </c>
      <c r="O446" s="254">
        <f t="shared" ref="O446" si="7482">+O445/K445-1</f>
        <v>0.34580390752776946</v>
      </c>
      <c r="P446" s="254">
        <f t="shared" ref="P446" si="7483">+P445/L445-1</f>
        <v>4.1397518416359524E-2</v>
      </c>
      <c r="Q446" s="254">
        <f t="shared" ref="Q446" si="7484">+Q445/M445-1</f>
        <v>0.128312787402312</v>
      </c>
      <c r="R446" s="254">
        <f t="shared" ref="R446" si="7485">+R445/N445-1</f>
        <v>-0.1352025972346651</v>
      </c>
      <c r="S446" s="254">
        <f t="shared" ref="S446" si="7486">+S445/O445-1</f>
        <v>1.0972016606882073E-2</v>
      </c>
      <c r="T446" s="254">
        <f t="shared" ref="T446" si="7487">+T445/P445-1</f>
        <v>0.24050743485941917</v>
      </c>
      <c r="U446" s="254">
        <f t="shared" ref="U446" si="7488">+U445/Q445-1</f>
        <v>0.11651497140231748</v>
      </c>
      <c r="V446" s="254">
        <f t="shared" ref="V446" si="7489">+V445/R445-1</f>
        <v>-0.10445219652731641</v>
      </c>
      <c r="W446" s="254">
        <f t="shared" ref="W446" si="7490">+W445/S445-1</f>
        <v>-0.29189256441722178</v>
      </c>
      <c r="X446" s="254">
        <f t="shared" ref="X446" si="7491">+X445/T445-1</f>
        <v>-0.47633539086648669</v>
      </c>
      <c r="Y446" s="254">
        <f t="shared" ref="Y446" si="7492">+Y445/U445-1</f>
        <v>-0.81527033760284384</v>
      </c>
      <c r="Z446" s="254">
        <f t="shared" ref="Z446" si="7493">+Z445/V445-1</f>
        <v>-0.58303996756143528</v>
      </c>
      <c r="AA446" s="254">
        <f t="shared" ref="AA446" si="7494">+AA445/W445-1</f>
        <v>-0.90326177089232274</v>
      </c>
      <c r="AB446" s="254">
        <f t="shared" ref="AB446" si="7495">+AB445/X445-1</f>
        <v>-2.657213533434688E-2</v>
      </c>
      <c r="AC446" s="254">
        <f t="shared" ref="AC446" si="7496">+AC445/Y445-1</f>
        <v>-0.82086137371595791</v>
      </c>
      <c r="AD446" s="254">
        <f t="shared" ref="AD446" si="7497">+AD445/Z445-1</f>
        <v>0.7524772121508978</v>
      </c>
      <c r="AE446" s="254">
        <f t="shared" ref="AE446" si="7498">+AE445/AA445-1</f>
        <v>-3.681419051352413</v>
      </c>
      <c r="AF446" s="254">
        <f t="shared" ref="AF446" si="7499">+AF445/AB445-1</f>
        <v>0.35181481542572479</v>
      </c>
      <c r="AG446" s="254">
        <f t="shared" ref="AG446" si="7500">+AG445/AC445-1</f>
        <v>2.501928911195189</v>
      </c>
      <c r="AH446" s="254">
        <f t="shared" ref="AH446" si="7501">+AH445/AD445-1</f>
        <v>0.4257436751148076</v>
      </c>
      <c r="AI446" s="254">
        <f t="shared" ref="AI446" si="7502">+AI445/AE445-1</f>
        <v>-2.69345399080937</v>
      </c>
      <c r="AJ446" s="254">
        <f t="shared" ref="AJ446" si="7503">+AJ445/AF445-1</f>
        <v>-0.11474038383810647</v>
      </c>
      <c r="AK446" s="254">
        <f t="shared" ref="AK446" si="7504">+AK445/AG445-1</f>
        <v>4.6869665661297555</v>
      </c>
      <c r="AL446" s="254">
        <f t="shared" ref="AL446" si="7505">+AL445/AH445-1</f>
        <v>-0.23237950783605987</v>
      </c>
      <c r="AM446" s="254">
        <f t="shared" ref="AM446" si="7506">+AM445/AI445-1</f>
        <v>1.6260503234420685</v>
      </c>
      <c r="AN446" s="254">
        <f t="shared" ref="AN446" si="7507">+AN445/AJ445-1</f>
        <v>0.7079775159907824</v>
      </c>
      <c r="AO446" s="254">
        <f t="shared" ref="AO446" si="7508">+AO445/AK445-1</f>
        <v>1.584843526668172</v>
      </c>
      <c r="AP446" s="254">
        <f t="shared" ref="AP446" si="7509">+AP445/AL445-1</f>
        <v>1.4949711391574483</v>
      </c>
      <c r="AQ446" s="254">
        <f t="shared" ref="AQ446" si="7510">+AQ445/AM445-1</f>
        <v>-0.42873971053623561</v>
      </c>
      <c r="AR446" s="254">
        <f t="shared" ref="AR446" si="7511">+AR445/AN445-1</f>
        <v>-0.76813457455956968</v>
      </c>
      <c r="AS446" s="254">
        <f t="shared" ref="AS446" si="7512">+AS445/AO445-1</f>
        <v>-0.39881680397376895</v>
      </c>
      <c r="AT446" s="254">
        <f t="shared" ref="AT446" si="7513">+AT445/AP445-1</f>
        <v>-5.7966537062661527E-2</v>
      </c>
      <c r="AU446" s="44"/>
      <c r="AV446" s="34"/>
      <c r="AW446" s="34"/>
      <c r="AX446" s="34"/>
      <c r="AY446" s="34"/>
      <c r="AZ446" s="254">
        <f t="shared" ref="AZ446" si="7514">+AZ445/AV445-1</f>
        <v>-5.1484396429852475E-2</v>
      </c>
      <c r="BA446" s="254">
        <f t="shared" ref="BA446" si="7515">+BA445/AW445-1</f>
        <v>2.4741043829710403</v>
      </c>
      <c r="BB446" s="254">
        <f t="shared" ref="BB446" si="7516">+BB445/AX445-1</f>
        <v>1.2685029421233147</v>
      </c>
      <c r="BC446" s="254">
        <f t="shared" ref="BC446" si="7517">+BC445/AY445-1</f>
        <v>0.35659948852025791</v>
      </c>
      <c r="BD446" s="254">
        <f t="shared" ref="BD446" si="7518">+BD445/AZ445-1</f>
        <v>3.414418695890455</v>
      </c>
      <c r="BE446" s="254">
        <f t="shared" ref="BE446" si="7519">+BE445/BA445-1</f>
        <v>2.1812828880634956</v>
      </c>
      <c r="BF446" s="254">
        <f t="shared" ref="BF446" si="7520">+BF445/BB445-1</f>
        <v>0.89422616777057251</v>
      </c>
      <c r="BG446" s="254">
        <f t="shared" ref="BG446" si="7521">+BG445/BC445-1</f>
        <v>0.40965336730449331</v>
      </c>
      <c r="BH446" s="254">
        <f t="shared" ref="BH446" si="7522">+BH445/BD445-1</f>
        <v>0.15967666198625197</v>
      </c>
      <c r="BI446" s="254">
        <f t="shared" ref="BI446" si="7523">+BI445/BE445-1</f>
        <v>-0.20364822224006718</v>
      </c>
      <c r="BJ446" s="254">
        <f t="shared" ref="BJ446" si="7524">+BJ445/BF445-1</f>
        <v>4.8626873549343363E-2</v>
      </c>
      <c r="BK446" s="254">
        <f t="shared" ref="BK446:BT446" si="7525">+BK445/BG445-1</f>
        <v>-0.15898066934710753</v>
      </c>
      <c r="BL446" s="254">
        <f t="shared" si="7525"/>
        <v>0.21861013207679836</v>
      </c>
      <c r="BM446" s="254">
        <f t="shared" si="7525"/>
        <v>0.54878011707613639</v>
      </c>
      <c r="BN446" s="254">
        <f t="shared" si="7525"/>
        <v>0.18308261255979064</v>
      </c>
      <c r="BO446" s="254">
        <f t="shared" si="7525"/>
        <v>0.68372224449550023</v>
      </c>
      <c r="BP446" s="254">
        <f t="shared" si="7525"/>
        <v>0.14039011319059247</v>
      </c>
      <c r="BQ446" s="254">
        <f t="shared" si="7525"/>
        <v>9.760510499009345E-2</v>
      </c>
      <c r="BR446" s="254">
        <f t="shared" si="7525"/>
        <v>0.16256777753259377</v>
      </c>
      <c r="BS446" s="254">
        <f t="shared" si="7525"/>
        <v>0.3181323607241382</v>
      </c>
      <c r="BT446" s="254">
        <f t="shared" si="7525"/>
        <v>0.343115383390868</v>
      </c>
    </row>
    <row r="447" spans="1:72">
      <c r="A447" s="244" t="s">
        <v>368</v>
      </c>
      <c r="B447" s="268"/>
      <c r="C447" s="247">
        <f>+C445/C429</f>
        <v>0.10379314893186482</v>
      </c>
      <c r="D447" s="247">
        <f t="shared" ref="D447:AT447" si="7526">+D445/D429</f>
        <v>0.17020014124053112</v>
      </c>
      <c r="E447" s="247">
        <f t="shared" si="7526"/>
        <v>8.9954901827400513E-2</v>
      </c>
      <c r="F447" s="247">
        <f t="shared" si="7526"/>
        <v>0.13702017183453977</v>
      </c>
      <c r="G447" s="247">
        <f t="shared" si="7526"/>
        <v>0.14930232425771453</v>
      </c>
      <c r="H447" s="247">
        <f t="shared" si="7526"/>
        <v>0.20426349526004892</v>
      </c>
      <c r="I447" s="247">
        <f t="shared" si="7526"/>
        <v>0.14494268915712408</v>
      </c>
      <c r="J447" s="247">
        <f t="shared" si="7526"/>
        <v>0.16117022326572833</v>
      </c>
      <c r="K447" s="247">
        <f t="shared" si="7526"/>
        <v>0.13257755378329747</v>
      </c>
      <c r="L447" s="247">
        <f t="shared" si="7526"/>
        <v>0.16778780662195322</v>
      </c>
      <c r="M447" s="247">
        <f t="shared" si="7526"/>
        <v>9.6336944267069236E-2</v>
      </c>
      <c r="N447" s="247">
        <f t="shared" si="7526"/>
        <v>0.19887834845132865</v>
      </c>
      <c r="O447" s="247">
        <f t="shared" si="7526"/>
        <v>0.15360331546666423</v>
      </c>
      <c r="P447" s="247">
        <f t="shared" si="7526"/>
        <v>0.17730719017707142</v>
      </c>
      <c r="Q447" s="247">
        <f t="shared" si="7526"/>
        <v>0.10038922809138474</v>
      </c>
      <c r="R447" s="247">
        <f t="shared" si="7526"/>
        <v>0.14569840686922886</v>
      </c>
      <c r="S447" s="247">
        <f t="shared" si="7526"/>
        <v>0.11515078116786605</v>
      </c>
      <c r="T447" s="247">
        <f t="shared" si="7526"/>
        <v>0.16186170484684509</v>
      </c>
      <c r="U447" s="247">
        <f t="shared" si="7526"/>
        <v>7.621499572734429E-2</v>
      </c>
      <c r="V447" s="247">
        <f t="shared" si="7526"/>
        <v>0.10236662538519684</v>
      </c>
      <c r="W447" s="247">
        <f t="shared" si="7526"/>
        <v>7.4783989179583787E-2</v>
      </c>
      <c r="X447" s="247">
        <f t="shared" si="7526"/>
        <v>9.3117372209898921E-2</v>
      </c>
      <c r="Y447" s="247">
        <f t="shared" si="7526"/>
        <v>1.5209044381661175E-2</v>
      </c>
      <c r="Z447" s="247">
        <f t="shared" si="7526"/>
        <v>4.6728755711418594E-2</v>
      </c>
      <c r="AA447" s="247">
        <f t="shared" si="7526"/>
        <v>7.5417300687388297E-3</v>
      </c>
      <c r="AB447" s="247">
        <f t="shared" si="7526"/>
        <v>8.8340494715003243E-2</v>
      </c>
      <c r="AC447" s="247">
        <f t="shared" si="7526"/>
        <v>2.8738685064419477E-3</v>
      </c>
      <c r="AD447" s="247">
        <f t="shared" si="7526"/>
        <v>7.6440508181143146E-2</v>
      </c>
      <c r="AE447" s="247">
        <f t="shared" si="7526"/>
        <v>-2.0259749799114431E-2</v>
      </c>
      <c r="AF447" s="247">
        <f t="shared" si="7526"/>
        <v>0.10506714558221163</v>
      </c>
      <c r="AG447" s="247">
        <f t="shared" si="7526"/>
        <v>9.3947076419995217E-3</v>
      </c>
      <c r="AH447" s="247">
        <f t="shared" si="7526"/>
        <v>0.10834315255044234</v>
      </c>
      <c r="AI447" s="247">
        <f t="shared" si="7526"/>
        <v>3.4938073272512686E-2</v>
      </c>
      <c r="AJ447" s="247">
        <f t="shared" si="7526"/>
        <v>0.10292977331198765</v>
      </c>
      <c r="AK447" s="247">
        <f t="shared" si="7526"/>
        <v>5.1131618336106806E-2</v>
      </c>
      <c r="AL447" s="247">
        <f t="shared" si="7526"/>
        <v>8.4492355771528929E-2</v>
      </c>
      <c r="AM447" s="247">
        <f t="shared" si="7526"/>
        <v>9.6193826263483162E-2</v>
      </c>
      <c r="AN447" s="247">
        <f t="shared" si="7526"/>
        <v>0.16969442536519816</v>
      </c>
      <c r="AO447" s="247">
        <f t="shared" si="7526"/>
        <v>0.12403643445552272</v>
      </c>
      <c r="AP447" s="247">
        <f t="shared" si="7526"/>
        <v>0.19880085492168531</v>
      </c>
      <c r="AQ447" s="247">
        <f t="shared" si="7526"/>
        <v>5.9850837582004261E-2</v>
      </c>
      <c r="AR447" s="247">
        <f t="shared" si="7526"/>
        <v>0.10476602207212524</v>
      </c>
      <c r="AS447" s="247">
        <f t="shared" si="7526"/>
        <v>9.7360921091810507E-2</v>
      </c>
      <c r="AT447" s="247">
        <f t="shared" si="7526"/>
        <v>0.20433886323322895</v>
      </c>
      <c r="AU447" s="44"/>
      <c r="AV447" s="247">
        <f t="shared" ref="AV447:BK447" si="7527">+AV445/AV429</f>
        <v>5.9850837582004261E-2</v>
      </c>
      <c r="AW447" s="247">
        <f t="shared" si="7527"/>
        <v>0.10476602207212526</v>
      </c>
      <c r="AX447" s="247">
        <f t="shared" si="7527"/>
        <v>9.7360921091810493E-2</v>
      </c>
      <c r="AY447" s="247">
        <f t="shared" si="7527"/>
        <v>0.20433886323322897</v>
      </c>
      <c r="AZ447" s="247">
        <f t="shared" si="7527"/>
        <v>7.4336413827980383E-2</v>
      </c>
      <c r="BA447" s="247">
        <f t="shared" si="7527"/>
        <v>0.1682701005026449</v>
      </c>
      <c r="BB447" s="247">
        <f t="shared" si="7527"/>
        <v>0.15901533258667133</v>
      </c>
      <c r="BC447" s="247">
        <f t="shared" si="7527"/>
        <v>0.20132669577410858</v>
      </c>
      <c r="BD447" s="247">
        <f t="shared" si="7527"/>
        <v>0.15646074190828124</v>
      </c>
      <c r="BE447" s="247">
        <f t="shared" si="7527"/>
        <v>0.24430017655685241</v>
      </c>
      <c r="BF447" s="247">
        <f t="shared" si="7527"/>
        <v>0.17175007258345934</v>
      </c>
      <c r="BG447" s="247">
        <f t="shared" si="7527"/>
        <v>0.20655006964468364</v>
      </c>
      <c r="BH447" s="247">
        <f t="shared" si="7527"/>
        <v>0.1500931454009225</v>
      </c>
      <c r="BI447" s="247">
        <f t="shared" si="7527"/>
        <v>0.19733704952582792</v>
      </c>
      <c r="BJ447" s="247">
        <f t="shared" si="7527"/>
        <v>0.17804898203795555</v>
      </c>
      <c r="BK447" s="247">
        <f t="shared" si="7527"/>
        <v>0.15910319957848471</v>
      </c>
      <c r="BL447" s="247">
        <f t="shared" ref="BL447:BM447" si="7528">+BL445/BL429</f>
        <v>0.13744869172761073</v>
      </c>
      <c r="BM447" s="247">
        <f t="shared" si="7528"/>
        <v>0.21056586693700471</v>
      </c>
      <c r="BN447" s="247">
        <f t="shared" ref="BN447:BP447" si="7529">+BN445/BN429</f>
        <v>0.17646811380456484</v>
      </c>
      <c r="BO447" s="247">
        <f t="shared" si="7529"/>
        <v>0.21556253707394926</v>
      </c>
      <c r="BP447" s="247">
        <f t="shared" si="7529"/>
        <v>0.14543903660455046</v>
      </c>
      <c r="BQ447" s="247">
        <f t="shared" ref="BQ447:BR447" si="7530">+BQ445/BQ429</f>
        <v>0.21955561596388198</v>
      </c>
      <c r="BR447" s="247">
        <f t="shared" si="7530"/>
        <v>0.17837078827800515</v>
      </c>
      <c r="BS447" s="247">
        <f t="shared" ref="BS447:BT447" si="7531">+BS445/BS429</f>
        <v>0.22790693988293592</v>
      </c>
      <c r="BT447" s="247">
        <f t="shared" si="7531"/>
        <v>0.1654309174172037</v>
      </c>
    </row>
    <row r="448" spans="1:72">
      <c r="A448" s="244" t="s">
        <v>372</v>
      </c>
      <c r="B448" s="34"/>
      <c r="C448" s="247"/>
      <c r="D448" s="247"/>
      <c r="E448" s="247"/>
      <c r="F448" s="247"/>
      <c r="G448" s="248">
        <f t="shared" ref="G448" si="7532">+(G447-C447)*10000</f>
        <v>455.09175325849708</v>
      </c>
      <c r="H448" s="248">
        <f t="shared" ref="H448" si="7533">+(H447-D447)*10000</f>
        <v>340.63354019517794</v>
      </c>
      <c r="I448" s="248">
        <f t="shared" ref="I448" si="7534">+(I447-E447)*10000</f>
        <v>549.87787329723562</v>
      </c>
      <c r="J448" s="248">
        <f t="shared" ref="J448" si="7535">+(J447-F447)*10000</f>
        <v>241.50051431188564</v>
      </c>
      <c r="K448" s="248">
        <f t="shared" ref="K448" si="7536">+(K447-G447)*10000</f>
        <v>-167.24770474417062</v>
      </c>
      <c r="L448" s="248">
        <f t="shared" ref="L448" si="7537">+(L447-H447)*10000</f>
        <v>-364.75688638095693</v>
      </c>
      <c r="M448" s="248">
        <f t="shared" ref="M448" si="7538">+(M447-I447)*10000</f>
        <v>-486.05744890054842</v>
      </c>
      <c r="N448" s="248">
        <f t="shared" ref="N448" si="7539">+(N447-J447)*10000</f>
        <v>377.08125185600323</v>
      </c>
      <c r="O448" s="248">
        <f t="shared" ref="O448" si="7540">+(O447-K447)*10000</f>
        <v>210.25761683366756</v>
      </c>
      <c r="P448" s="248">
        <f t="shared" ref="P448" si="7541">+(P447-L447)*10000</f>
        <v>95.193835551181934</v>
      </c>
      <c r="Q448" s="248">
        <f t="shared" ref="Q448" si="7542">+(Q447-M447)*10000</f>
        <v>40.522838243155086</v>
      </c>
      <c r="R448" s="248">
        <f t="shared" ref="R448" si="7543">+(R447-N447)*10000</f>
        <v>-531.79941582099798</v>
      </c>
      <c r="S448" s="248">
        <f t="shared" ref="S448" si="7544">+(S447-O447)*10000</f>
        <v>-384.52534298798179</v>
      </c>
      <c r="T448" s="248">
        <f t="shared" ref="T448" si="7545">+(T447-P447)*10000</f>
        <v>-154.45485330226327</v>
      </c>
      <c r="U448" s="248">
        <f t="shared" ref="U448" si="7546">+(U447-Q447)*10000</f>
        <v>-241.74232364040455</v>
      </c>
      <c r="V448" s="248">
        <f t="shared" ref="V448" si="7547">+(V447-R447)*10000</f>
        <v>-433.31781484032024</v>
      </c>
      <c r="W448" s="248">
        <f t="shared" ref="W448" si="7548">+(W447-S447)*10000</f>
        <v>-403.66791988282262</v>
      </c>
      <c r="X448" s="248">
        <f t="shared" ref="X448" si="7549">+(X447-T447)*10000</f>
        <v>-687.44332636946172</v>
      </c>
      <c r="Y448" s="248">
        <f t="shared" ref="Y448" si="7550">+(Y447-U447)*10000</f>
        <v>-610.05951345683116</v>
      </c>
      <c r="Z448" s="248">
        <f t="shared" ref="Z448" si="7551">+(Z447-V447)*10000</f>
        <v>-556.37869673778243</v>
      </c>
      <c r="AA448" s="248">
        <f t="shared" ref="AA448" si="7552">+(AA447-W447)*10000</f>
        <v>-672.42259110844952</v>
      </c>
      <c r="AB448" s="248">
        <f t="shared" ref="AB448" si="7553">+(AB447-X447)*10000</f>
        <v>-47.768774948956789</v>
      </c>
      <c r="AC448" s="248">
        <f t="shared" ref="AC448" si="7554">+(AC447-Y447)*10000</f>
        <v>-123.35175875219227</v>
      </c>
      <c r="AD448" s="248">
        <f t="shared" ref="AD448" si="7555">+(AD447-Z447)*10000</f>
        <v>297.11752469724553</v>
      </c>
      <c r="AE448" s="248">
        <f t="shared" ref="AE448" si="7556">+(AE447-AA447)*10000</f>
        <v>-278.0147986785326</v>
      </c>
      <c r="AF448" s="248">
        <f t="shared" ref="AF448" si="7557">+(AF447-AB447)*10000</f>
        <v>167.26650867208383</v>
      </c>
      <c r="AG448" s="248">
        <f t="shared" ref="AG448" si="7558">+(AG447-AC447)*10000</f>
        <v>65.208391355575742</v>
      </c>
      <c r="AH448" s="248">
        <f t="shared" ref="AH448" si="7559">+(AH447-AD447)*10000</f>
        <v>319.02644369299196</v>
      </c>
      <c r="AI448" s="248">
        <f t="shared" ref="AI448" si="7560">+(AI447-AE447)*10000</f>
        <v>551.97823071627113</v>
      </c>
      <c r="AJ448" s="248">
        <f t="shared" ref="AJ448" si="7561">+(AJ447-AF447)*10000</f>
        <v>-21.373722702239807</v>
      </c>
      <c r="AK448" s="248">
        <f t="shared" ref="AK448" si="7562">+(AK447-AG447)*10000</f>
        <v>417.36910694107286</v>
      </c>
      <c r="AL448" s="248">
        <f t="shared" ref="AL448" si="7563">+(AL447-AH447)*10000</f>
        <v>-238.50796778913414</v>
      </c>
      <c r="AM448" s="248">
        <f t="shared" ref="AM448" si="7564">+(AM447-AI447)*10000</f>
        <v>612.55752990970473</v>
      </c>
      <c r="AN448" s="248">
        <f t="shared" ref="AN448" si="7565">+(AN447-AJ447)*10000</f>
        <v>667.64652053210511</v>
      </c>
      <c r="AO448" s="248">
        <f t="shared" ref="AO448" si="7566">+(AO447-AK447)*10000</f>
        <v>729.04816119415909</v>
      </c>
      <c r="AP448" s="248">
        <f t="shared" ref="AP448" si="7567">+(AP447-AL447)*10000</f>
        <v>1143.0849915015638</v>
      </c>
      <c r="AQ448" s="248">
        <f t="shared" ref="AQ448" si="7568">+(AQ447-AM447)*10000</f>
        <v>-363.42988681478903</v>
      </c>
      <c r="AR448" s="248">
        <f t="shared" ref="AR448" si="7569">+(AR447-AN447)*10000</f>
        <v>-649.28403293072927</v>
      </c>
      <c r="AS448" s="248">
        <f t="shared" ref="AS448" si="7570">+(AS447-AO447)*10000</f>
        <v>-266.75513363712213</v>
      </c>
      <c r="AT448" s="248">
        <f t="shared" ref="AT448" si="7571">+(AT447-AP447)*10000</f>
        <v>55.380083115436349</v>
      </c>
      <c r="AU448" s="44"/>
      <c r="AV448" s="247"/>
      <c r="AW448" s="247"/>
      <c r="AX448" s="247"/>
      <c r="AY448" s="247"/>
      <c r="AZ448" s="248">
        <f t="shared" ref="AZ448" si="7572">+(AZ447-AV447)*10000</f>
        <v>144.85576245976122</v>
      </c>
      <c r="BA448" s="248">
        <f t="shared" ref="BA448" si="7573">+(BA447-AW447)*10000</f>
        <v>635.04078430519644</v>
      </c>
      <c r="BB448" s="248">
        <f t="shared" ref="BB448" si="7574">+(BB447-AX447)*10000</f>
        <v>616.54411494860835</v>
      </c>
      <c r="BC448" s="248">
        <f t="shared" ref="BC448" si="7575">+(BC447-AY447)*10000</f>
        <v>-30.121674591203906</v>
      </c>
      <c r="BD448" s="248">
        <f t="shared" ref="BD448" si="7576">+(BD447-AZ447)*10000</f>
        <v>821.24328080300859</v>
      </c>
      <c r="BE448" s="248">
        <f t="shared" ref="BE448" si="7577">+(BE447-BA447)*10000</f>
        <v>760.30076054207507</v>
      </c>
      <c r="BF448" s="248">
        <f t="shared" ref="BF448" si="7578">+(BF447-BB447)*10000</f>
        <v>127.34739996788008</v>
      </c>
      <c r="BG448" s="248">
        <f t="shared" ref="BG448" si="7579">+(BG447-BC447)*10000</f>
        <v>52.233738705750596</v>
      </c>
      <c r="BH448" s="248">
        <f t="shared" ref="BH448" si="7580">+(BH447-BD447)*10000</f>
        <v>-63.675965073587413</v>
      </c>
      <c r="BI448" s="248">
        <f t="shared" ref="BI448" si="7581">+(BI447-BE447)*10000</f>
        <v>-469.63127031024482</v>
      </c>
      <c r="BJ448" s="248">
        <f t="shared" ref="BJ448" si="7582">+(BJ447-BF447)*10000</f>
        <v>62.9890945449621</v>
      </c>
      <c r="BK448" s="248">
        <f t="shared" ref="BK448:BT448" si="7583">+(BK447-BG447)*10000</f>
        <v>-474.46870066198937</v>
      </c>
      <c r="BL448" s="248">
        <f t="shared" si="7583"/>
        <v>-126.44453673311767</v>
      </c>
      <c r="BM448" s="248">
        <f t="shared" si="7583"/>
        <v>132.28817411176792</v>
      </c>
      <c r="BN448" s="248">
        <f t="shared" si="7583"/>
        <v>-15.808682333907086</v>
      </c>
      <c r="BO448" s="248">
        <f t="shared" si="7583"/>
        <v>564.59337495464558</v>
      </c>
      <c r="BP448" s="248">
        <f t="shared" si="7583"/>
        <v>79.903448769397258</v>
      </c>
      <c r="BQ448" s="248">
        <f t="shared" si="7583"/>
        <v>89.8974902687727</v>
      </c>
      <c r="BR448" s="248">
        <f t="shared" si="7583"/>
        <v>19.026744734403078</v>
      </c>
      <c r="BS448" s="248">
        <f t="shared" si="7583"/>
        <v>123.44402808986659</v>
      </c>
      <c r="BT448" s="248">
        <f t="shared" si="7583"/>
        <v>199.91880812653241</v>
      </c>
    </row>
    <row r="449" spans="1:72">
      <c r="A449" s="249" t="s">
        <v>263</v>
      </c>
      <c r="B449" s="34"/>
      <c r="C449" s="34">
        <f>+'Country (Q)'!C195</f>
        <v>217.928</v>
      </c>
      <c r="D449" s="34">
        <f>+'Country (Q)'!D195</f>
        <v>212.2</v>
      </c>
      <c r="E449" s="34">
        <f>+'Country (Q)'!E195</f>
        <v>181.39599999999999</v>
      </c>
      <c r="F449" s="34">
        <f>+'Country (Q)'!F195</f>
        <v>107.69500000000005</v>
      </c>
      <c r="G449" s="34">
        <f>+'Country (Q)'!G195</f>
        <v>233.82599999999999</v>
      </c>
      <c r="H449" s="34">
        <f>+'Country (Q)'!H195</f>
        <v>302.07600000000002</v>
      </c>
      <c r="I449" s="34">
        <f>+'Country (Q)'!I195</f>
        <v>232.52700000000002</v>
      </c>
      <c r="J449" s="34">
        <f>+'Country (Q)'!J195</f>
        <v>124.54799999999997</v>
      </c>
      <c r="K449" s="34">
        <f>+'Country (Q)'!K195</f>
        <v>242.38400000000001</v>
      </c>
      <c r="L449" s="34">
        <f>+'Country (Q)'!L195</f>
        <v>170.392</v>
      </c>
      <c r="M449" s="34">
        <f>+'Country (Q)'!M195</f>
        <v>216.845</v>
      </c>
      <c r="N449" s="34">
        <f>+'Country (Q)'!N195</f>
        <v>263.22800000000007</v>
      </c>
      <c r="O449" s="34">
        <f>+'Country (Q)'!O195</f>
        <v>290.22199999999998</v>
      </c>
      <c r="P449" s="34">
        <f>+'Country (Q)'!P195</f>
        <v>464.53899999999999</v>
      </c>
      <c r="Q449" s="34">
        <f>+'Country (Q)'!Q195</f>
        <v>281.899</v>
      </c>
      <c r="R449" s="34">
        <f>+'Country (Q)'!R195</f>
        <v>429.1330000000001</v>
      </c>
      <c r="S449" s="34">
        <f>+'Country (Q)'!S195</f>
        <v>419.32599999999996</v>
      </c>
      <c r="T449" s="34">
        <f>+'Country (Q)'!T195</f>
        <v>432.21000000000004</v>
      </c>
      <c r="U449" s="34">
        <f>+'Country (Q)'!U195</f>
        <v>555.16399999999999</v>
      </c>
      <c r="V449" s="34">
        <f>+'Country (Q)'!V195</f>
        <v>427.41</v>
      </c>
      <c r="W449" s="34">
        <f>+'Country (Q)'!W195</f>
        <v>532.72699999999998</v>
      </c>
      <c r="X449" s="34">
        <f>+'Country (Q)'!X195</f>
        <v>702.31900000000007</v>
      </c>
      <c r="Y449" s="34">
        <f>+'Country (Q)'!Y195</f>
        <v>670.82399999999984</v>
      </c>
      <c r="Z449" s="34">
        <f>+'Country (Q)'!Z195</f>
        <v>534.17899999999997</v>
      </c>
      <c r="AA449" s="34">
        <f>+'Country (Q)'!AA195</f>
        <v>552.78499999999997</v>
      </c>
      <c r="AB449" s="34">
        <f>+'Country (Q)'!AB195</f>
        <v>557.02500000000009</v>
      </c>
      <c r="AC449" s="34">
        <f>+'Country (Q)'!AC195</f>
        <v>537.404</v>
      </c>
      <c r="AD449" s="34">
        <f>+'Country (Q)'!AD195</f>
        <v>589.99200000000008</v>
      </c>
      <c r="AE449" s="34">
        <f>+'Country (Q)'!AE195</f>
        <v>462.803</v>
      </c>
      <c r="AF449" s="34">
        <f>+'Country (Q)'!AF195</f>
        <v>546.31399999999996</v>
      </c>
      <c r="AG449" s="34">
        <f>+'Country (Q)'!AG195</f>
        <v>392.34600000000012</v>
      </c>
      <c r="AH449" s="34">
        <f>+'Country (Q)'!AH195</f>
        <v>452.30399999999997</v>
      </c>
      <c r="AI449" s="34">
        <f>+'Country (Q)'!AI195</f>
        <v>389.94200000000001</v>
      </c>
      <c r="AJ449" s="34">
        <f>+'Country (Q)'!AJ195</f>
        <v>352.33700000000005</v>
      </c>
      <c r="AK449" s="34">
        <f>+'Country (Q)'!AK195</f>
        <v>319.11600000000004</v>
      </c>
      <c r="AL449" s="34">
        <f>+'Country (Q)'!AL195</f>
        <v>399.17899999999997</v>
      </c>
      <c r="AM449" s="34">
        <f>+'Country (Q)'!AM195</f>
        <v>1232.6880000000001</v>
      </c>
      <c r="AN449" s="34">
        <f>+'Country (Q)'!AN195</f>
        <v>1241.6289999999999</v>
      </c>
      <c r="AO449" s="34">
        <f>+'Country (Q)'!AO195</f>
        <v>1265.4839999999999</v>
      </c>
      <c r="AP449" s="34">
        <f>+'Country (Q)'!AP195</f>
        <v>1709.7960000000003</v>
      </c>
      <c r="AQ449" s="34">
        <f>+'Country (Q)'!AQ195</f>
        <v>1366.799</v>
      </c>
      <c r="AR449" s="34">
        <f>+'Country (Q)'!AR195</f>
        <v>1355.654</v>
      </c>
      <c r="AS449" s="34">
        <f>+'Country (Q)'!AS195</f>
        <v>765.52200000000016</v>
      </c>
      <c r="AT449" s="34">
        <f>+'Country (Q)'!AT195</f>
        <v>1297.864</v>
      </c>
      <c r="AU449" s="44"/>
      <c r="AV449" s="34">
        <f>+'Country (Q)'!AV195</f>
        <v>1366.799</v>
      </c>
      <c r="AW449" s="34">
        <f>+'Country (Q)'!AW195</f>
        <v>1355.6539999999998</v>
      </c>
      <c r="AX449" s="34">
        <f>+'Country (Q)'!AX195</f>
        <v>765.52199999999993</v>
      </c>
      <c r="AY449" s="34">
        <f>+'Country (Q)'!AY195</f>
        <v>1297.864</v>
      </c>
      <c r="AZ449" s="34">
        <f>+'Country (Q)'!AZ195</f>
        <v>978.34900000000005</v>
      </c>
      <c r="BA449" s="34">
        <f>+'Country (Q)'!BA195</f>
        <v>926.65000000000009</v>
      </c>
      <c r="BB449" s="34">
        <f>+'Country (Q)'!BB195</f>
        <v>955.86300000000006</v>
      </c>
      <c r="BC449" s="34">
        <f>+'Country (Q)'!BC195</f>
        <v>1216.9189999999999</v>
      </c>
      <c r="BD449" s="34">
        <f>+'Country (Q)'!BD195</f>
        <v>1192.3109999999999</v>
      </c>
      <c r="BE449" s="34">
        <f>+'Country (Q)'!BE195</f>
        <v>1425.2989999999998</v>
      </c>
      <c r="BF449" s="34">
        <f>+'Country (Q)'!BF195</f>
        <v>1121.9349999999999</v>
      </c>
      <c r="BG449" s="34">
        <f>+'Country (Q)'!BG195</f>
        <v>833.96900000000005</v>
      </c>
      <c r="BH449" s="34">
        <f>+'Country (Q)'!BH195</f>
        <v>1187.0609999999999</v>
      </c>
      <c r="BI449" s="34">
        <f>+'Country (Q)'!BI195</f>
        <v>1250.77</v>
      </c>
      <c r="BJ449" s="34">
        <f>+'Country (Q)'!BJ195</f>
        <v>1493.221</v>
      </c>
      <c r="BK449" s="34">
        <f>+'Country (Q)'!BK195</f>
        <v>1361.6230000000003</v>
      </c>
      <c r="BL449" s="34">
        <f>+'Country (Q)'!BL195</f>
        <v>1808.2360000000001</v>
      </c>
      <c r="BM449" s="34">
        <f>+'Country (Q)'!BM195</f>
        <v>2063.0060000000003</v>
      </c>
      <c r="BN449" s="34">
        <f>+'Country (Q)'!BN195</f>
        <v>1831.0549999999998</v>
      </c>
      <c r="BO449" s="34">
        <f>+'Country (Q)'!BO195</f>
        <v>2156.3710000000005</v>
      </c>
      <c r="BP449" s="34">
        <f>+'Country (Q)'!BP195</f>
        <v>2161.4519999999998</v>
      </c>
      <c r="BQ449" s="34">
        <f>+'Country (Q)'!BQ195</f>
        <v>2317.2910000000002</v>
      </c>
      <c r="BR449" s="34">
        <f>+'Country (Q)'!BR195</f>
        <v>2804.9670000000001</v>
      </c>
      <c r="BS449" s="34">
        <f>+'Country (Q)'!BS195</f>
        <v>2532.415</v>
      </c>
      <c r="BT449" s="34">
        <f>+'Country (Q)'!BT195</f>
        <v>2885.9319999999998</v>
      </c>
    </row>
    <row r="450" spans="1:72">
      <c r="A450" s="244" t="s">
        <v>369</v>
      </c>
      <c r="B450" s="43"/>
      <c r="C450" s="247">
        <f>+C449/C429</f>
        <v>4.7828998294486495E-2</v>
      </c>
      <c r="D450" s="247">
        <f t="shared" ref="D450:AT450" si="7584">+D449/D429</f>
        <v>4.0175925873334122E-2</v>
      </c>
      <c r="E450" s="247">
        <f t="shared" si="7584"/>
        <v>4.3449267669678639E-2</v>
      </c>
      <c r="F450" s="247">
        <f t="shared" si="7584"/>
        <v>1.9077275943199877E-2</v>
      </c>
      <c r="G450" s="247">
        <f t="shared" si="7584"/>
        <v>4.753204397180593E-2</v>
      </c>
      <c r="H450" s="247">
        <f t="shared" si="7584"/>
        <v>5.0225392091790257E-2</v>
      </c>
      <c r="I450" s="247">
        <f t="shared" si="7584"/>
        <v>4.2870575394593956E-2</v>
      </c>
      <c r="J450" s="247">
        <f t="shared" si="7584"/>
        <v>1.7436339539071255E-2</v>
      </c>
      <c r="K450" s="247">
        <f t="shared" si="7584"/>
        <v>3.9134558952338749E-2</v>
      </c>
      <c r="L450" s="247">
        <f t="shared" si="7584"/>
        <v>1.9409019990976207E-2</v>
      </c>
      <c r="M450" s="247">
        <f t="shared" si="7584"/>
        <v>3.2618743009973881E-2</v>
      </c>
      <c r="N450" s="247">
        <f t="shared" si="7584"/>
        <v>3.0220071018797139E-2</v>
      </c>
      <c r="O450" s="247">
        <f t="shared" si="7584"/>
        <v>4.0339975442017277E-2</v>
      </c>
      <c r="P450" s="247">
        <f t="shared" si="7584"/>
        <v>5.369402982918179E-2</v>
      </c>
      <c r="Q450" s="247">
        <f t="shared" si="7584"/>
        <v>3.9163011647668347E-2</v>
      </c>
      <c r="R450" s="247">
        <f t="shared" si="7584"/>
        <v>4.1735750831733157E-2</v>
      </c>
      <c r="S450" s="247">
        <f t="shared" si="7584"/>
        <v>4.3219949413222235E-2</v>
      </c>
      <c r="T450" s="247">
        <f t="shared" si="7584"/>
        <v>3.6763514425602946E-2</v>
      </c>
      <c r="U450" s="247">
        <f t="shared" si="7584"/>
        <v>5.244361331965227E-2</v>
      </c>
      <c r="V450" s="247">
        <f t="shared" si="7584"/>
        <v>3.2611877908075571E-2</v>
      </c>
      <c r="W450" s="247">
        <f t="shared" si="7584"/>
        <v>5.0359308262468823E-2</v>
      </c>
      <c r="X450" s="247">
        <f t="shared" si="7584"/>
        <v>6.5628126315820948E-2</v>
      </c>
      <c r="Y450" s="247">
        <f t="shared" si="7584"/>
        <v>6.8454935140555145E-2</v>
      </c>
      <c r="Z450" s="247">
        <f t="shared" si="7584"/>
        <v>4.4622031854132514E-2</v>
      </c>
      <c r="AA450" s="247">
        <f t="shared" si="7584"/>
        <v>5.4474784477300364E-2</v>
      </c>
      <c r="AB450" s="247">
        <f t="shared" si="7584"/>
        <v>5.0728920006087204E-2</v>
      </c>
      <c r="AC450" s="247">
        <f t="shared" si="7584"/>
        <v>5.7845927968685505E-2</v>
      </c>
      <c r="AD450" s="247">
        <f t="shared" si="7584"/>
        <v>4.6004003026324708E-2</v>
      </c>
      <c r="AE450" s="247">
        <f t="shared" si="7584"/>
        <v>4.5691334133880858E-2</v>
      </c>
      <c r="AF450" s="247">
        <f t="shared" si="7584"/>
        <v>4.3773690610868117E-2</v>
      </c>
      <c r="AG450" s="247">
        <f t="shared" si="7584"/>
        <v>3.9423046102675413E-2</v>
      </c>
      <c r="AH450" s="247">
        <f t="shared" si="7584"/>
        <v>3.506036057048896E-2</v>
      </c>
      <c r="AI450" s="247">
        <f t="shared" si="7584"/>
        <v>3.9203889845617249E-2</v>
      </c>
      <c r="AJ450" s="247">
        <f t="shared" si="7584"/>
        <v>3.1241545917279342E-2</v>
      </c>
      <c r="AK450" s="247">
        <f t="shared" si="7584"/>
        <v>3.068704866648813E-2</v>
      </c>
      <c r="AL450" s="247">
        <f t="shared" si="7584"/>
        <v>3.1435692081907517E-2</v>
      </c>
      <c r="AM450" s="247">
        <f t="shared" si="7584"/>
        <v>0.12993540902435341</v>
      </c>
      <c r="AN450" s="247">
        <f t="shared" si="7584"/>
        <v>0.10626996099274845</v>
      </c>
      <c r="AO450" s="247">
        <f t="shared" si="7584"/>
        <v>0.11420593607635603</v>
      </c>
      <c r="AP450" s="247">
        <f t="shared" si="7584"/>
        <v>0.1269798879220515</v>
      </c>
      <c r="AQ450" s="247">
        <f t="shared" si="7584"/>
        <v>0.15691627830777818</v>
      </c>
      <c r="AR450" s="247">
        <f t="shared" si="7584"/>
        <v>0.30894731012780829</v>
      </c>
      <c r="AS450" s="247">
        <f t="shared" si="7584"/>
        <v>9.0202435313279816E-2</v>
      </c>
      <c r="AT450" s="247">
        <f t="shared" si="7584"/>
        <v>0.10516863182989095</v>
      </c>
      <c r="AU450" s="44"/>
      <c r="AV450" s="247">
        <f t="shared" ref="AV450:BK450" si="7585">+AV449/AV429</f>
        <v>0.15691627830777818</v>
      </c>
      <c r="AW450" s="247">
        <f t="shared" si="7585"/>
        <v>0.30894731012780824</v>
      </c>
      <c r="AX450" s="247">
        <f t="shared" si="7585"/>
        <v>9.0202435313279788E-2</v>
      </c>
      <c r="AY450" s="247">
        <f t="shared" si="7585"/>
        <v>0.10516863182989095</v>
      </c>
      <c r="AZ450" s="247">
        <f t="shared" si="7585"/>
        <v>0.14707675720336347</v>
      </c>
      <c r="BA450" s="247">
        <f t="shared" si="7585"/>
        <v>9.7632615836597145E-2</v>
      </c>
      <c r="BB450" s="247">
        <f t="shared" si="7585"/>
        <v>8.1090731646732403E-2</v>
      </c>
      <c r="BC450" s="247">
        <f t="shared" si="7585"/>
        <v>7.161721914956512E-2</v>
      </c>
      <c r="BD450" s="247">
        <f t="shared" si="7585"/>
        <v>8.5461408863806668E-2</v>
      </c>
      <c r="BE450" s="247">
        <f t="shared" si="7585"/>
        <v>6.8532995224805243E-2</v>
      </c>
      <c r="BF450" s="247">
        <f t="shared" si="7585"/>
        <v>5.4271191927306825E-2</v>
      </c>
      <c r="BG450" s="247">
        <f t="shared" si="7585"/>
        <v>3.5720484103365396E-2</v>
      </c>
      <c r="BH450" s="247">
        <f t="shared" si="7585"/>
        <v>7.0383699522227741E-2</v>
      </c>
      <c r="BI450" s="247">
        <f t="shared" si="7585"/>
        <v>6.1002984721136556E-2</v>
      </c>
      <c r="BJ450" s="247">
        <f t="shared" si="7585"/>
        <v>7.1408076497575884E-2</v>
      </c>
      <c r="BK450" s="247">
        <f t="shared" si="7585"/>
        <v>5.3416065638197251E-2</v>
      </c>
      <c r="BL450" s="247">
        <f t="shared" ref="BL450:BM450" si="7586">+BL449/BL429</f>
        <v>8.0569214938541481E-2</v>
      </c>
      <c r="BM450" s="247">
        <f t="shared" si="7586"/>
        <v>6.9320820899948302E-2</v>
      </c>
      <c r="BN450" s="247">
        <f t="shared" ref="BN450:BP450" si="7587">+BN449/BN429</f>
        <v>7.3356113241129881E-2</v>
      </c>
      <c r="BO450" s="247">
        <f t="shared" si="7587"/>
        <v>6.8071045990211396E-2</v>
      </c>
      <c r="BP450" s="247">
        <f t="shared" si="7587"/>
        <v>8.9360697759036933E-2</v>
      </c>
      <c r="BQ450" s="247">
        <f t="shared" ref="BQ450:BR450" si="7588">+BQ449/BQ429</f>
        <v>7.396976519990732E-2</v>
      </c>
      <c r="BR450" s="247">
        <f t="shared" si="7588"/>
        <v>9.7701647077575268E-2</v>
      </c>
      <c r="BS450" s="247">
        <f t="shared" ref="BS450:BT450" si="7589">+BS449/BS429</f>
        <v>6.412081886895081E-2</v>
      </c>
      <c r="BT450" s="247">
        <f t="shared" si="7589"/>
        <v>0.10104374061117498</v>
      </c>
    </row>
    <row r="452" spans="1:72">
      <c r="A452" s="30"/>
    </row>
    <row r="453" spans="1:72">
      <c r="A453" s="33"/>
    </row>
    <row r="454" spans="1:72">
      <c r="A454" s="43"/>
    </row>
    <row r="455" spans="1:72">
      <c r="A455" s="311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44"/>
      <c r="AV455" s="32"/>
      <c r="AW455" s="32"/>
      <c r="AX455" s="32"/>
      <c r="AY455" s="32"/>
      <c r="AZ455" s="32"/>
      <c r="BA455" s="32"/>
      <c r="BB455" s="32"/>
      <c r="BC455" s="32"/>
      <c r="BD455" s="32"/>
      <c r="BE455" s="32"/>
      <c r="BF455" s="32"/>
      <c r="BG455" s="32"/>
      <c r="BH455" s="32"/>
      <c r="BI455" s="32"/>
      <c r="BJ455" s="32"/>
      <c r="BK455" s="32"/>
      <c r="BL455" s="32"/>
      <c r="BM455" s="32"/>
      <c r="BN455" s="32"/>
      <c r="BO455" s="32"/>
      <c r="BP455" s="32"/>
      <c r="BQ455" s="32"/>
      <c r="BR455" s="32"/>
      <c r="BS455" s="32"/>
      <c r="BT455" s="32"/>
    </row>
    <row r="456" spans="1:72">
      <c r="A456" s="33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4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  <c r="BO456" s="34"/>
      <c r="BP456" s="34"/>
      <c r="BQ456" s="34"/>
      <c r="BR456" s="34"/>
      <c r="BS456" s="34"/>
      <c r="BT456" s="34"/>
    </row>
    <row r="457" spans="1:72">
      <c r="A457" s="253"/>
      <c r="B457" s="33"/>
      <c r="C457" s="34"/>
      <c r="D457" s="34"/>
      <c r="E457" s="34"/>
      <c r="F457" s="34"/>
      <c r="G457" s="254"/>
      <c r="H457" s="254"/>
      <c r="I457" s="254"/>
      <c r="J457" s="254"/>
      <c r="K457" s="254"/>
      <c r="L457" s="254"/>
      <c r="M457" s="254"/>
      <c r="N457" s="254"/>
      <c r="O457" s="254"/>
      <c r="P457" s="254"/>
      <c r="Q457" s="254"/>
      <c r="R457" s="254"/>
      <c r="S457" s="254"/>
      <c r="T457" s="254"/>
      <c r="U457" s="254"/>
      <c r="V457" s="254"/>
      <c r="W457" s="254"/>
      <c r="X457" s="254"/>
      <c r="Y457" s="254"/>
      <c r="Z457" s="254"/>
      <c r="AA457" s="254"/>
      <c r="AB457" s="254"/>
      <c r="AC457" s="254"/>
      <c r="AD457" s="254"/>
      <c r="AE457" s="254"/>
      <c r="AF457" s="254"/>
      <c r="AG457" s="254"/>
      <c r="AH457" s="254"/>
      <c r="AI457" s="254"/>
      <c r="AJ457" s="254"/>
      <c r="AK457" s="254"/>
      <c r="AL457" s="254"/>
      <c r="AM457" s="254"/>
      <c r="AN457" s="254"/>
      <c r="AO457" s="254"/>
      <c r="AP457" s="254"/>
      <c r="AQ457" s="254"/>
      <c r="AR457" s="254"/>
      <c r="AS457" s="254"/>
      <c r="AT457" s="254"/>
      <c r="AU457" s="44"/>
      <c r="AV457" s="34"/>
      <c r="AW457" s="34"/>
      <c r="AX457" s="34"/>
      <c r="AY457" s="34"/>
      <c r="AZ457" s="254"/>
      <c r="BA457" s="254"/>
      <c r="BB457" s="254"/>
      <c r="BC457" s="254"/>
      <c r="BD457" s="254"/>
      <c r="BE457" s="254"/>
      <c r="BF457" s="254"/>
      <c r="BG457" s="254"/>
      <c r="BH457" s="254"/>
      <c r="BI457" s="254"/>
      <c r="BJ457" s="254"/>
      <c r="BK457" s="254"/>
      <c r="BL457" s="254"/>
      <c r="BM457" s="254"/>
      <c r="BN457" s="254"/>
      <c r="BO457" s="254"/>
      <c r="BP457" s="254"/>
      <c r="BQ457" s="254"/>
      <c r="BR457" s="254"/>
      <c r="BS457" s="254"/>
      <c r="BT457" s="254"/>
    </row>
    <row r="458" spans="1:72">
      <c r="A458" s="33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44"/>
      <c r="AV458" s="34"/>
      <c r="AW458" s="34"/>
      <c r="AX458" s="34"/>
      <c r="AY458" s="34"/>
      <c r="AZ458" s="34"/>
      <c r="BA458" s="34"/>
      <c r="BB458" s="34"/>
      <c r="BC458" s="34"/>
      <c r="BD458" s="34"/>
      <c r="BE458" s="34"/>
      <c r="BF458" s="34"/>
      <c r="BG458" s="34"/>
      <c r="BH458" s="34"/>
      <c r="BI458" s="34"/>
      <c r="BJ458" s="34"/>
      <c r="BK458" s="34"/>
      <c r="BL458" s="34"/>
      <c r="BM458" s="34"/>
      <c r="BN458" s="34"/>
      <c r="BO458" s="34"/>
      <c r="BP458" s="34"/>
      <c r="BQ458" s="34"/>
      <c r="BR458" s="34"/>
      <c r="BS458" s="34"/>
      <c r="BT458" s="34"/>
    </row>
    <row r="459" spans="1:72">
      <c r="A459" s="253"/>
      <c r="B459" s="33"/>
      <c r="C459" s="34"/>
      <c r="D459" s="34"/>
      <c r="E459" s="34"/>
      <c r="F459" s="34"/>
      <c r="G459" s="254"/>
      <c r="H459" s="254"/>
      <c r="I459" s="254"/>
      <c r="J459" s="254"/>
      <c r="K459" s="254"/>
      <c r="L459" s="254"/>
      <c r="M459" s="254"/>
      <c r="N459" s="254"/>
      <c r="O459" s="254"/>
      <c r="P459" s="254"/>
      <c r="Q459" s="254"/>
      <c r="R459" s="254"/>
      <c r="S459" s="254"/>
      <c r="T459" s="254"/>
      <c r="U459" s="254"/>
      <c r="V459" s="254"/>
      <c r="W459" s="254"/>
      <c r="X459" s="254"/>
      <c r="Y459" s="254"/>
      <c r="Z459" s="254"/>
      <c r="AA459" s="254"/>
      <c r="AB459" s="254"/>
      <c r="AC459" s="254"/>
      <c r="AD459" s="254"/>
      <c r="AE459" s="254"/>
      <c r="AF459" s="254"/>
      <c r="AG459" s="254"/>
      <c r="AH459" s="254"/>
      <c r="AI459" s="254"/>
      <c r="AJ459" s="254"/>
      <c r="AK459" s="254"/>
      <c r="AL459" s="254"/>
      <c r="AM459" s="254"/>
      <c r="AN459" s="254"/>
      <c r="AO459" s="254"/>
      <c r="AP459" s="254"/>
      <c r="AQ459" s="254"/>
      <c r="AR459" s="254"/>
      <c r="AS459" s="254"/>
      <c r="AT459" s="254"/>
      <c r="AU459" s="44"/>
      <c r="AV459" s="34"/>
      <c r="AW459" s="34"/>
      <c r="AX459" s="34"/>
      <c r="AY459" s="34"/>
      <c r="AZ459" s="254"/>
      <c r="BA459" s="254"/>
      <c r="BB459" s="254"/>
      <c r="BC459" s="254"/>
      <c r="BD459" s="254"/>
      <c r="BE459" s="254"/>
      <c r="BF459" s="254"/>
      <c r="BG459" s="254"/>
      <c r="BH459" s="254"/>
      <c r="BI459" s="254"/>
      <c r="BJ459" s="254"/>
      <c r="BK459" s="254"/>
      <c r="BL459" s="254"/>
      <c r="BM459" s="254"/>
      <c r="BN459" s="254"/>
      <c r="BO459" s="254"/>
      <c r="BP459" s="254"/>
      <c r="BQ459" s="254"/>
      <c r="BR459" s="254"/>
      <c r="BS459" s="254"/>
      <c r="BT459" s="254"/>
    </row>
    <row r="460" spans="1:72">
      <c r="A460" s="33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44"/>
      <c r="AV460" s="34"/>
      <c r="AW460" s="34"/>
      <c r="AX460" s="34"/>
      <c r="AY460" s="34"/>
      <c r="AZ460" s="34"/>
      <c r="BA460" s="34"/>
      <c r="BB460" s="34"/>
      <c r="BC460" s="34"/>
      <c r="BD460" s="34"/>
      <c r="BE460" s="34"/>
      <c r="BF460" s="34"/>
      <c r="BG460" s="34"/>
      <c r="BH460" s="34"/>
      <c r="BI460" s="34"/>
      <c r="BJ460" s="34"/>
      <c r="BK460" s="34"/>
      <c r="BL460" s="34"/>
      <c r="BM460" s="34"/>
      <c r="BN460" s="34"/>
      <c r="BO460" s="34"/>
      <c r="BP460" s="34"/>
      <c r="BQ460" s="34"/>
      <c r="BR460" s="34"/>
      <c r="BS460" s="34"/>
      <c r="BT460" s="34"/>
    </row>
    <row r="461" spans="1:72">
      <c r="A461" s="253"/>
      <c r="B461" s="33"/>
      <c r="C461" s="34"/>
      <c r="D461" s="34"/>
      <c r="E461" s="34"/>
      <c r="F461" s="34"/>
      <c r="G461" s="254"/>
      <c r="H461" s="254"/>
      <c r="I461" s="254"/>
      <c r="J461" s="254"/>
      <c r="K461" s="254"/>
      <c r="L461" s="254"/>
      <c r="M461" s="254"/>
      <c r="N461" s="254"/>
      <c r="O461" s="254"/>
      <c r="P461" s="254"/>
      <c r="Q461" s="254"/>
      <c r="R461" s="254"/>
      <c r="S461" s="254"/>
      <c r="T461" s="254"/>
      <c r="U461" s="254"/>
      <c r="V461" s="254"/>
      <c r="W461" s="254"/>
      <c r="X461" s="254"/>
      <c r="Y461" s="254"/>
      <c r="Z461" s="254"/>
      <c r="AA461" s="254"/>
      <c r="AB461" s="254"/>
      <c r="AC461" s="254"/>
      <c r="AD461" s="254"/>
      <c r="AE461" s="254"/>
      <c r="AF461" s="254"/>
      <c r="AG461" s="254"/>
      <c r="AH461" s="254"/>
      <c r="AI461" s="254"/>
      <c r="AJ461" s="254"/>
      <c r="AK461" s="254"/>
      <c r="AL461" s="254"/>
      <c r="AM461" s="254"/>
      <c r="AN461" s="254"/>
      <c r="AO461" s="254"/>
      <c r="AP461" s="254"/>
      <c r="AQ461" s="254"/>
      <c r="AR461" s="254"/>
      <c r="AS461" s="254"/>
      <c r="AT461" s="254"/>
      <c r="AU461" s="44"/>
      <c r="AV461" s="34"/>
      <c r="AW461" s="34"/>
      <c r="AX461" s="34"/>
      <c r="AY461" s="34"/>
      <c r="AZ461" s="254"/>
      <c r="BA461" s="254"/>
      <c r="BB461" s="254"/>
      <c r="BC461" s="254"/>
      <c r="BD461" s="254"/>
      <c r="BE461" s="254"/>
      <c r="BF461" s="254"/>
      <c r="BG461" s="254"/>
      <c r="BH461" s="254"/>
      <c r="BI461" s="254"/>
      <c r="BJ461" s="254"/>
      <c r="BK461" s="254"/>
      <c r="BL461" s="254"/>
      <c r="BM461" s="254"/>
      <c r="BN461" s="254"/>
      <c r="BO461" s="254"/>
      <c r="BP461" s="254"/>
      <c r="BQ461" s="254"/>
      <c r="BR461" s="254"/>
      <c r="BS461" s="254"/>
      <c r="BT461" s="254"/>
    </row>
    <row r="462" spans="1:72">
      <c r="A462" s="244"/>
      <c r="B462" s="34"/>
      <c r="C462" s="247"/>
      <c r="D462" s="247"/>
      <c r="E462" s="247"/>
      <c r="F462" s="247"/>
      <c r="G462" s="247"/>
      <c r="H462" s="247"/>
      <c r="I462" s="247"/>
      <c r="J462" s="247"/>
      <c r="K462" s="247"/>
      <c r="L462" s="247"/>
      <c r="M462" s="247"/>
      <c r="N462" s="247"/>
      <c r="O462" s="247"/>
      <c r="P462" s="247"/>
      <c r="Q462" s="247"/>
      <c r="R462" s="247"/>
      <c r="S462" s="247"/>
      <c r="T462" s="247"/>
      <c r="U462" s="247"/>
      <c r="V462" s="247"/>
      <c r="W462" s="247"/>
      <c r="X462" s="247"/>
      <c r="Y462" s="247"/>
      <c r="Z462" s="247"/>
      <c r="AA462" s="247"/>
      <c r="AB462" s="247"/>
      <c r="AC462" s="247"/>
      <c r="AD462" s="247"/>
      <c r="AE462" s="247"/>
      <c r="AF462" s="247"/>
      <c r="AG462" s="247"/>
      <c r="AH462" s="247"/>
      <c r="AI462" s="247"/>
      <c r="AJ462" s="247"/>
      <c r="AK462" s="247"/>
      <c r="AL462" s="247"/>
      <c r="AM462" s="247"/>
      <c r="AN462" s="247"/>
      <c r="AO462" s="247"/>
      <c r="AP462" s="247"/>
      <c r="AQ462" s="247"/>
      <c r="AR462" s="247"/>
      <c r="AS462" s="247"/>
      <c r="AT462" s="247"/>
      <c r="AU462" s="44"/>
      <c r="AV462" s="247"/>
      <c r="AW462" s="247"/>
      <c r="AX462" s="247"/>
      <c r="AY462" s="247"/>
      <c r="AZ462" s="247"/>
      <c r="BA462" s="247"/>
      <c r="BB462" s="247"/>
      <c r="BC462" s="247"/>
      <c r="BD462" s="247"/>
      <c r="BE462" s="247"/>
      <c r="BF462" s="247"/>
      <c r="BG462" s="247"/>
      <c r="BH462" s="247"/>
      <c r="BI462" s="247"/>
      <c r="BJ462" s="247"/>
      <c r="BK462" s="247"/>
      <c r="BL462" s="247"/>
      <c r="BM462" s="247"/>
      <c r="BN462" s="247"/>
      <c r="BO462" s="247"/>
      <c r="BP462" s="247"/>
      <c r="BQ462" s="247"/>
      <c r="BR462" s="247"/>
      <c r="BS462" s="247"/>
      <c r="BT462" s="247"/>
    </row>
    <row r="463" spans="1:72">
      <c r="A463" s="244"/>
      <c r="B463" s="34"/>
      <c r="C463" s="247"/>
      <c r="D463" s="247"/>
      <c r="E463" s="247"/>
      <c r="F463" s="247"/>
      <c r="G463" s="248"/>
      <c r="H463" s="248"/>
      <c r="I463" s="248"/>
      <c r="J463" s="248"/>
      <c r="K463" s="248"/>
      <c r="L463" s="248"/>
      <c r="M463" s="248"/>
      <c r="N463" s="248"/>
      <c r="O463" s="248"/>
      <c r="P463" s="248"/>
      <c r="Q463" s="248"/>
      <c r="R463" s="248"/>
      <c r="S463" s="248"/>
      <c r="T463" s="248"/>
      <c r="U463" s="248"/>
      <c r="V463" s="248"/>
      <c r="W463" s="248"/>
      <c r="X463" s="248"/>
      <c r="Y463" s="248"/>
      <c r="Z463" s="248"/>
      <c r="AA463" s="248"/>
      <c r="AB463" s="248"/>
      <c r="AC463" s="248"/>
      <c r="AD463" s="248"/>
      <c r="AE463" s="248"/>
      <c r="AF463" s="248"/>
      <c r="AG463" s="248"/>
      <c r="AH463" s="248"/>
      <c r="AI463" s="248"/>
      <c r="AJ463" s="248"/>
      <c r="AK463" s="248"/>
      <c r="AL463" s="248"/>
      <c r="AM463" s="248"/>
      <c r="AN463" s="248"/>
      <c r="AO463" s="248"/>
      <c r="AP463" s="248"/>
      <c r="AQ463" s="248"/>
      <c r="AR463" s="248"/>
      <c r="AS463" s="248"/>
      <c r="AT463" s="248"/>
      <c r="AU463" s="44"/>
      <c r="AV463" s="247"/>
      <c r="AW463" s="247"/>
      <c r="AX463" s="247"/>
      <c r="AY463" s="247"/>
      <c r="AZ463" s="248"/>
      <c r="BA463" s="248"/>
      <c r="BB463" s="248"/>
      <c r="BC463" s="248"/>
      <c r="BD463" s="248"/>
      <c r="BE463" s="248"/>
      <c r="BF463" s="248"/>
      <c r="BG463" s="248"/>
      <c r="BH463" s="248"/>
      <c r="BI463" s="248"/>
      <c r="BJ463" s="248"/>
      <c r="BK463" s="248"/>
      <c r="BL463" s="248"/>
      <c r="BM463" s="248"/>
      <c r="BN463" s="248"/>
      <c r="BO463" s="248"/>
      <c r="BP463" s="248"/>
      <c r="BQ463" s="248"/>
      <c r="BR463" s="248"/>
      <c r="BS463" s="248"/>
      <c r="BT463" s="248"/>
    </row>
    <row r="464" spans="1:7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  <c r="AX464" s="34"/>
      <c r="AY464" s="34"/>
      <c r="AZ464" s="34"/>
      <c r="BA464" s="34"/>
      <c r="BB464" s="34"/>
      <c r="BC464" s="34"/>
      <c r="BD464" s="34"/>
      <c r="BE464" s="34"/>
      <c r="BF464" s="34"/>
      <c r="BG464" s="34"/>
      <c r="BH464" s="34"/>
      <c r="BI464" s="34"/>
      <c r="BJ464" s="34"/>
      <c r="BK464" s="34"/>
      <c r="BL464" s="34"/>
      <c r="BM464" s="34"/>
      <c r="BN464" s="34"/>
      <c r="BO464" s="34"/>
      <c r="BP464" s="34"/>
      <c r="BQ464" s="34"/>
      <c r="BR464" s="34"/>
      <c r="BS464" s="34"/>
      <c r="BT464" s="34"/>
    </row>
    <row r="465" spans="1:72">
      <c r="A465" s="253"/>
      <c r="B465" s="34"/>
      <c r="C465" s="34"/>
      <c r="D465" s="34"/>
      <c r="E465" s="34"/>
      <c r="F465" s="34"/>
      <c r="G465" s="254"/>
      <c r="H465" s="254"/>
      <c r="I465" s="254"/>
      <c r="J465" s="254"/>
      <c r="K465" s="254"/>
      <c r="L465" s="254"/>
      <c r="M465" s="254"/>
      <c r="N465" s="254"/>
      <c r="O465" s="254"/>
      <c r="P465" s="254"/>
      <c r="Q465" s="254"/>
      <c r="R465" s="254"/>
      <c r="S465" s="254"/>
      <c r="T465" s="254"/>
      <c r="U465" s="254"/>
      <c r="V465" s="254"/>
      <c r="W465" s="254"/>
      <c r="X465" s="254"/>
      <c r="Y465" s="254"/>
      <c r="Z465" s="254"/>
      <c r="AA465" s="254"/>
      <c r="AB465" s="254"/>
      <c r="AC465" s="254"/>
      <c r="AD465" s="254"/>
      <c r="AE465" s="254"/>
      <c r="AF465" s="254"/>
      <c r="AG465" s="254"/>
      <c r="AH465" s="254"/>
      <c r="AI465" s="254"/>
      <c r="AJ465" s="254"/>
      <c r="AK465" s="254"/>
      <c r="AL465" s="254"/>
      <c r="AM465" s="254"/>
      <c r="AN465" s="254"/>
      <c r="AO465" s="254"/>
      <c r="AP465" s="254"/>
      <c r="AQ465" s="254"/>
      <c r="AR465" s="254"/>
      <c r="AS465" s="254"/>
      <c r="AT465" s="254"/>
      <c r="AU465" s="44"/>
      <c r="AV465" s="34"/>
      <c r="AW465" s="34"/>
      <c r="AX465" s="34"/>
      <c r="AY465" s="34"/>
      <c r="AZ465" s="254"/>
      <c r="BA465" s="254"/>
      <c r="BB465" s="254"/>
      <c r="BC465" s="254"/>
      <c r="BD465" s="254"/>
      <c r="BE465" s="254"/>
      <c r="BF465" s="254"/>
      <c r="BG465" s="254"/>
      <c r="BH465" s="254"/>
      <c r="BI465" s="254"/>
      <c r="BJ465" s="254"/>
      <c r="BK465" s="254"/>
      <c r="BL465" s="254"/>
      <c r="BM465" s="254"/>
      <c r="BN465" s="254"/>
      <c r="BO465" s="254"/>
      <c r="BP465" s="254"/>
      <c r="BQ465" s="254"/>
      <c r="BR465" s="254"/>
      <c r="BS465" s="254"/>
      <c r="BT465" s="254"/>
    </row>
    <row r="466" spans="1:72">
      <c r="A466" s="244"/>
      <c r="B466" s="34"/>
      <c r="C466" s="247"/>
      <c r="D466" s="247"/>
      <c r="E466" s="247"/>
      <c r="F466" s="247"/>
      <c r="G466" s="247"/>
      <c r="H466" s="247"/>
      <c r="I466" s="247"/>
      <c r="J466" s="247"/>
      <c r="K466" s="247"/>
      <c r="L466" s="247"/>
      <c r="M466" s="247"/>
      <c r="N466" s="247"/>
      <c r="O466" s="247"/>
      <c r="P466" s="247"/>
      <c r="Q466" s="247"/>
      <c r="R466" s="247"/>
      <c r="S466" s="247"/>
      <c r="T466" s="247"/>
      <c r="U466" s="247"/>
      <c r="V466" s="247"/>
      <c r="W466" s="247"/>
      <c r="X466" s="247"/>
      <c r="Y466" s="247"/>
      <c r="Z466" s="247"/>
      <c r="AA466" s="247"/>
      <c r="AB466" s="247"/>
      <c r="AC466" s="247"/>
      <c r="AD466" s="247"/>
      <c r="AE466" s="247"/>
      <c r="AF466" s="247"/>
      <c r="AG466" s="247"/>
      <c r="AH466" s="247"/>
      <c r="AI466" s="247"/>
      <c r="AJ466" s="247"/>
      <c r="AK466" s="247"/>
      <c r="AL466" s="247"/>
      <c r="AM466" s="247"/>
      <c r="AN466" s="247"/>
      <c r="AO466" s="247"/>
      <c r="AP466" s="247"/>
      <c r="AQ466" s="247"/>
      <c r="AR466" s="247"/>
      <c r="AS466" s="247"/>
      <c r="AT466" s="247"/>
      <c r="AU466" s="44"/>
      <c r="AV466" s="247"/>
      <c r="AW466" s="247"/>
      <c r="AX466" s="247"/>
      <c r="AY466" s="247"/>
      <c r="AZ466" s="247"/>
      <c r="BA466" s="247"/>
      <c r="BB466" s="247"/>
      <c r="BC466" s="247"/>
      <c r="BD466" s="247"/>
      <c r="BE466" s="247"/>
      <c r="BF466" s="247"/>
      <c r="BG466" s="247"/>
      <c r="BH466" s="247"/>
      <c r="BI466" s="247"/>
      <c r="BJ466" s="247"/>
      <c r="BK466" s="247"/>
      <c r="BL466" s="247"/>
      <c r="BM466" s="247"/>
      <c r="BN466" s="247"/>
      <c r="BO466" s="247"/>
      <c r="BP466" s="247"/>
      <c r="BQ466" s="247"/>
      <c r="BR466" s="247"/>
      <c r="BS466" s="247"/>
      <c r="BT466" s="247"/>
    </row>
    <row r="467" spans="1:72">
      <c r="A467" s="244"/>
      <c r="B467" s="34"/>
      <c r="C467" s="247"/>
      <c r="D467" s="247"/>
      <c r="E467" s="247"/>
      <c r="F467" s="247"/>
      <c r="G467" s="248"/>
      <c r="H467" s="248"/>
      <c r="I467" s="248"/>
      <c r="J467" s="248"/>
      <c r="K467" s="248"/>
      <c r="L467" s="248"/>
      <c r="M467" s="248"/>
      <c r="N467" s="248"/>
      <c r="O467" s="248"/>
      <c r="P467" s="248"/>
      <c r="Q467" s="248"/>
      <c r="R467" s="248"/>
      <c r="S467" s="248"/>
      <c r="T467" s="248"/>
      <c r="U467" s="248"/>
      <c r="V467" s="248"/>
      <c r="W467" s="248"/>
      <c r="X467" s="248"/>
      <c r="Y467" s="248"/>
      <c r="Z467" s="248"/>
      <c r="AA467" s="248"/>
      <c r="AB467" s="248"/>
      <c r="AC467" s="248"/>
      <c r="AD467" s="248"/>
      <c r="AE467" s="248"/>
      <c r="AF467" s="248"/>
      <c r="AG467" s="248"/>
      <c r="AH467" s="248"/>
      <c r="AI467" s="248"/>
      <c r="AJ467" s="248"/>
      <c r="AK467" s="248"/>
      <c r="AL467" s="248"/>
      <c r="AM467" s="248"/>
      <c r="AN467" s="248"/>
      <c r="AO467" s="248"/>
      <c r="AP467" s="248"/>
      <c r="AQ467" s="248"/>
      <c r="AR467" s="248"/>
      <c r="AS467" s="248"/>
      <c r="AT467" s="248"/>
      <c r="AU467" s="44"/>
      <c r="AV467" s="247"/>
      <c r="AW467" s="247"/>
      <c r="AX467" s="247"/>
      <c r="AY467" s="247"/>
      <c r="AZ467" s="248"/>
      <c r="BA467" s="248"/>
      <c r="BB467" s="248"/>
      <c r="BC467" s="248"/>
      <c r="BD467" s="248"/>
      <c r="BE467" s="248"/>
      <c r="BF467" s="248"/>
      <c r="BG467" s="248"/>
      <c r="BH467" s="248"/>
      <c r="BI467" s="248"/>
      <c r="BJ467" s="248"/>
      <c r="BK467" s="248"/>
      <c r="BL467" s="248"/>
      <c r="BM467" s="248"/>
      <c r="BN467" s="248"/>
      <c r="BO467" s="248"/>
      <c r="BP467" s="248"/>
      <c r="BQ467" s="248"/>
      <c r="BR467" s="248"/>
      <c r="BS467" s="248"/>
      <c r="BT467" s="248"/>
    </row>
    <row r="468" spans="1:72">
      <c r="A468" s="33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44"/>
      <c r="AV468" s="34"/>
      <c r="AW468" s="34"/>
      <c r="AX468" s="34"/>
      <c r="AY468" s="34"/>
      <c r="AZ468" s="34"/>
      <c r="BA468" s="34"/>
      <c r="BB468" s="34"/>
      <c r="BC468" s="34"/>
      <c r="BD468" s="34"/>
      <c r="BE468" s="34"/>
      <c r="BF468" s="34"/>
      <c r="BG468" s="34"/>
      <c r="BH468" s="34"/>
      <c r="BI468" s="34"/>
      <c r="BJ468" s="34"/>
      <c r="BK468" s="34"/>
      <c r="BL468" s="34"/>
      <c r="BM468" s="34"/>
      <c r="BN468" s="34"/>
      <c r="BO468" s="34"/>
      <c r="BP468" s="34"/>
      <c r="BQ468" s="34"/>
      <c r="BR468" s="34"/>
      <c r="BS468" s="34"/>
      <c r="BT468" s="34"/>
    </row>
    <row r="469" spans="1:72">
      <c r="A469" s="253"/>
      <c r="B469" s="33"/>
      <c r="C469" s="34"/>
      <c r="D469" s="34"/>
      <c r="E469" s="34"/>
      <c r="F469" s="34"/>
      <c r="G469" s="254"/>
      <c r="H469" s="254"/>
      <c r="I469" s="254"/>
      <c r="J469" s="254"/>
      <c r="K469" s="254"/>
      <c r="L469" s="254"/>
      <c r="M469" s="254"/>
      <c r="N469" s="254"/>
      <c r="O469" s="254"/>
      <c r="P469" s="254"/>
      <c r="Q469" s="254"/>
      <c r="R469" s="254"/>
      <c r="S469" s="254"/>
      <c r="T469" s="254"/>
      <c r="U469" s="254"/>
      <c r="V469" s="254"/>
      <c r="W469" s="254"/>
      <c r="X469" s="254"/>
      <c r="Y469" s="254"/>
      <c r="Z469" s="254"/>
      <c r="AA469" s="254"/>
      <c r="AB469" s="254"/>
      <c r="AC469" s="254"/>
      <c r="AD469" s="254"/>
      <c r="AE469" s="254"/>
      <c r="AF469" s="254"/>
      <c r="AG469" s="254"/>
      <c r="AH469" s="254"/>
      <c r="AI469" s="254"/>
      <c r="AJ469" s="254"/>
      <c r="AK469" s="254"/>
      <c r="AL469" s="254"/>
      <c r="AM469" s="254"/>
      <c r="AN469" s="254"/>
      <c r="AO469" s="254"/>
      <c r="AP469" s="254"/>
      <c r="AQ469" s="254"/>
      <c r="AR469" s="254"/>
      <c r="AS469" s="254"/>
      <c r="AT469" s="254"/>
      <c r="AU469" s="44"/>
      <c r="AV469" s="34"/>
      <c r="AW469" s="34"/>
      <c r="AX469" s="34"/>
      <c r="AY469" s="34"/>
      <c r="AZ469" s="254"/>
      <c r="BA469" s="254"/>
      <c r="BB469" s="254"/>
      <c r="BC469" s="254"/>
      <c r="BD469" s="254"/>
      <c r="BE469" s="254"/>
      <c r="BF469" s="254"/>
      <c r="BG469" s="254"/>
      <c r="BH469" s="254"/>
      <c r="BI469" s="254"/>
      <c r="BJ469" s="254"/>
      <c r="BK469" s="254"/>
      <c r="BL469" s="254"/>
      <c r="BM469" s="254"/>
      <c r="BN469" s="254"/>
      <c r="BO469" s="254"/>
      <c r="BP469" s="254"/>
      <c r="BQ469" s="254"/>
      <c r="BR469" s="254"/>
      <c r="BS469" s="254"/>
      <c r="BT469" s="254"/>
    </row>
    <row r="470" spans="1:72">
      <c r="A470" s="244"/>
      <c r="B470" s="34"/>
      <c r="C470" s="247"/>
      <c r="D470" s="247"/>
      <c r="E470" s="247"/>
      <c r="F470" s="247"/>
      <c r="G470" s="247"/>
      <c r="H470" s="247"/>
      <c r="I470" s="247"/>
      <c r="J470" s="247"/>
      <c r="K470" s="247"/>
      <c r="L470" s="247"/>
      <c r="M470" s="247"/>
      <c r="N470" s="247"/>
      <c r="O470" s="247"/>
      <c r="P470" s="247"/>
      <c r="Q470" s="247"/>
      <c r="R470" s="247"/>
      <c r="S470" s="247"/>
      <c r="T470" s="247"/>
      <c r="U470" s="247"/>
      <c r="V470" s="247"/>
      <c r="W470" s="247"/>
      <c r="X470" s="247"/>
      <c r="Y470" s="247"/>
      <c r="Z470" s="247"/>
      <c r="AA470" s="247"/>
      <c r="AB470" s="247"/>
      <c r="AC470" s="247"/>
      <c r="AD470" s="247"/>
      <c r="AE470" s="247"/>
      <c r="AF470" s="247"/>
      <c r="AG470" s="247"/>
      <c r="AH470" s="247"/>
      <c r="AI470" s="247"/>
      <c r="AJ470" s="247"/>
      <c r="AK470" s="247"/>
      <c r="AL470" s="247"/>
      <c r="AM470" s="247"/>
      <c r="AN470" s="247"/>
      <c r="AO470" s="247"/>
      <c r="AP470" s="247"/>
      <c r="AQ470" s="247"/>
      <c r="AR470" s="247"/>
      <c r="AS470" s="247"/>
      <c r="AT470" s="247"/>
      <c r="AU470" s="44"/>
      <c r="AV470" s="247"/>
      <c r="AW470" s="247"/>
      <c r="AX470" s="247"/>
      <c r="AY470" s="247"/>
      <c r="AZ470" s="247"/>
      <c r="BA470" s="247"/>
      <c r="BB470" s="247"/>
      <c r="BC470" s="247"/>
      <c r="BD470" s="247"/>
      <c r="BE470" s="247"/>
      <c r="BF470" s="247"/>
      <c r="BG470" s="247"/>
      <c r="BH470" s="247"/>
      <c r="BI470" s="247"/>
      <c r="BJ470" s="247"/>
      <c r="BK470" s="247"/>
      <c r="BL470" s="247"/>
      <c r="BM470" s="247"/>
      <c r="BN470" s="247"/>
      <c r="BO470" s="247"/>
      <c r="BP470" s="247"/>
      <c r="BQ470" s="247"/>
      <c r="BR470" s="247"/>
      <c r="BS470" s="247"/>
      <c r="BT470" s="247"/>
    </row>
    <row r="471" spans="1:72">
      <c r="A471" s="244"/>
      <c r="B471" s="33"/>
      <c r="C471" s="34"/>
      <c r="D471" s="34"/>
      <c r="E471" s="34"/>
      <c r="F471" s="34"/>
      <c r="G471" s="248"/>
      <c r="H471" s="248"/>
      <c r="I471" s="248"/>
      <c r="J471" s="248"/>
      <c r="K471" s="248"/>
      <c r="L471" s="248"/>
      <c r="M471" s="248"/>
      <c r="N471" s="248"/>
      <c r="O471" s="248"/>
      <c r="P471" s="248"/>
      <c r="Q471" s="248"/>
      <c r="R471" s="248"/>
      <c r="S471" s="248"/>
      <c r="T471" s="248"/>
      <c r="U471" s="248"/>
      <c r="V471" s="248"/>
      <c r="W471" s="248"/>
      <c r="X471" s="248"/>
      <c r="Y471" s="248"/>
      <c r="Z471" s="248"/>
      <c r="AA471" s="248"/>
      <c r="AB471" s="248"/>
      <c r="AC471" s="248"/>
      <c r="AD471" s="248"/>
      <c r="AE471" s="248"/>
      <c r="AF471" s="248"/>
      <c r="AG471" s="248"/>
      <c r="AH471" s="248"/>
      <c r="AI471" s="248"/>
      <c r="AJ471" s="248"/>
      <c r="AK471" s="248"/>
      <c r="AL471" s="248"/>
      <c r="AM471" s="248"/>
      <c r="AN471" s="248"/>
      <c r="AO471" s="248"/>
      <c r="AP471" s="248"/>
      <c r="AQ471" s="248"/>
      <c r="AR471" s="248"/>
      <c r="AS471" s="248"/>
      <c r="AT471" s="248"/>
      <c r="AU471" s="44"/>
      <c r="AV471" s="247"/>
      <c r="AW471" s="247"/>
      <c r="AX471" s="247"/>
      <c r="AY471" s="247"/>
      <c r="AZ471" s="248"/>
      <c r="BA471" s="248"/>
      <c r="BB471" s="248"/>
      <c r="BC471" s="248"/>
      <c r="BD471" s="248"/>
      <c r="BE471" s="248"/>
      <c r="BF471" s="248"/>
      <c r="BG471" s="248"/>
      <c r="BH471" s="248"/>
      <c r="BI471" s="248"/>
      <c r="BJ471" s="248"/>
      <c r="BK471" s="248"/>
      <c r="BL471" s="248"/>
      <c r="BM471" s="248"/>
      <c r="BN471" s="248"/>
      <c r="BO471" s="248"/>
      <c r="BP471" s="248"/>
      <c r="BQ471" s="248"/>
      <c r="BR471" s="248"/>
      <c r="BS471" s="248"/>
      <c r="BT471" s="248"/>
    </row>
    <row r="472" spans="1:72">
      <c r="A472" s="33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44"/>
      <c r="AV472" s="34"/>
      <c r="AW472" s="34"/>
      <c r="AX472" s="34"/>
      <c r="AY472" s="34"/>
      <c r="AZ472" s="34"/>
      <c r="BA472" s="34"/>
      <c r="BB472" s="34"/>
      <c r="BC472" s="34"/>
      <c r="BD472" s="34"/>
      <c r="BE472" s="34"/>
      <c r="BF472" s="34"/>
      <c r="BG472" s="34"/>
      <c r="BH472" s="34"/>
      <c r="BI472" s="34"/>
      <c r="BJ472" s="34"/>
      <c r="BK472" s="34"/>
      <c r="BL472" s="34"/>
      <c r="BM472" s="34"/>
      <c r="BN472" s="34"/>
      <c r="BO472" s="34"/>
      <c r="BP472" s="34"/>
      <c r="BQ472" s="34"/>
      <c r="BR472" s="34"/>
      <c r="BS472" s="34"/>
      <c r="BT472" s="34"/>
    </row>
    <row r="473" spans="1:72">
      <c r="A473" s="253"/>
      <c r="B473" s="33"/>
      <c r="C473" s="34"/>
      <c r="D473" s="34"/>
      <c r="E473" s="34"/>
      <c r="F473" s="34"/>
      <c r="G473" s="254"/>
      <c r="H473" s="254"/>
      <c r="I473" s="254"/>
      <c r="J473" s="254"/>
      <c r="K473" s="254"/>
      <c r="L473" s="254"/>
      <c r="M473" s="254"/>
      <c r="N473" s="254"/>
      <c r="O473" s="254"/>
      <c r="P473" s="254"/>
      <c r="Q473" s="254"/>
      <c r="R473" s="254"/>
      <c r="S473" s="254"/>
      <c r="T473" s="254"/>
      <c r="U473" s="254"/>
      <c r="V473" s="254"/>
      <c r="W473" s="254"/>
      <c r="X473" s="254"/>
      <c r="Y473" s="254"/>
      <c r="Z473" s="254"/>
      <c r="AA473" s="254"/>
      <c r="AB473" s="254"/>
      <c r="AC473" s="254"/>
      <c r="AD473" s="254"/>
      <c r="AE473" s="254"/>
      <c r="AF473" s="254"/>
      <c r="AG473" s="254"/>
      <c r="AH473" s="254"/>
      <c r="AI473" s="254"/>
      <c r="AJ473" s="254"/>
      <c r="AK473" s="254"/>
      <c r="AL473" s="254"/>
      <c r="AM473" s="254"/>
      <c r="AN473" s="254"/>
      <c r="AO473" s="254"/>
      <c r="AP473" s="254"/>
      <c r="AQ473" s="254"/>
      <c r="AR473" s="254"/>
      <c r="AS473" s="254"/>
      <c r="AT473" s="254"/>
      <c r="AU473" s="44"/>
      <c r="AV473" s="34"/>
      <c r="AW473" s="34"/>
      <c r="AX473" s="34"/>
      <c r="AY473" s="34"/>
      <c r="AZ473" s="254"/>
      <c r="BA473" s="254"/>
      <c r="BB473" s="254"/>
      <c r="BC473" s="254"/>
      <c r="BD473" s="254"/>
      <c r="BE473" s="254"/>
      <c r="BF473" s="254"/>
      <c r="BG473" s="254"/>
      <c r="BH473" s="254"/>
      <c r="BI473" s="254"/>
      <c r="BJ473" s="254"/>
      <c r="BK473" s="254"/>
      <c r="BL473" s="254"/>
      <c r="BM473" s="254"/>
      <c r="BN473" s="254"/>
      <c r="BO473" s="254"/>
      <c r="BP473" s="254"/>
      <c r="BQ473" s="254"/>
      <c r="BR473" s="254"/>
      <c r="BS473" s="254"/>
      <c r="BT473" s="254"/>
    </row>
    <row r="474" spans="1:72">
      <c r="A474" s="244"/>
      <c r="B474" s="37"/>
      <c r="C474" s="247"/>
      <c r="D474" s="247"/>
      <c r="E474" s="247"/>
      <c r="F474" s="247"/>
      <c r="G474" s="247"/>
      <c r="H474" s="247"/>
      <c r="I474" s="247"/>
      <c r="J474" s="247"/>
      <c r="K474" s="247"/>
      <c r="L474" s="247"/>
      <c r="M474" s="247"/>
      <c r="N474" s="247"/>
      <c r="O474" s="247"/>
      <c r="P474" s="247"/>
      <c r="Q474" s="247"/>
      <c r="R474" s="247"/>
      <c r="S474" s="247"/>
      <c r="T474" s="247"/>
      <c r="U474" s="247"/>
      <c r="V474" s="247"/>
      <c r="W474" s="247"/>
      <c r="X474" s="247"/>
      <c r="Y474" s="247"/>
      <c r="Z474" s="247"/>
      <c r="AA474" s="247"/>
      <c r="AB474" s="247"/>
      <c r="AC474" s="247"/>
      <c r="AD474" s="247"/>
      <c r="AE474" s="247"/>
      <c r="AF474" s="247"/>
      <c r="AG474" s="247"/>
      <c r="AH474" s="247"/>
      <c r="AI474" s="247"/>
      <c r="AJ474" s="247"/>
      <c r="AK474" s="247"/>
      <c r="AL474" s="247"/>
      <c r="AM474" s="247"/>
      <c r="AN474" s="247"/>
      <c r="AO474" s="247"/>
      <c r="AP474" s="247"/>
      <c r="AQ474" s="247"/>
      <c r="AR474" s="247"/>
      <c r="AS474" s="247"/>
      <c r="AT474" s="247"/>
      <c r="AU474" s="44"/>
      <c r="AV474" s="247"/>
      <c r="AW474" s="247"/>
      <c r="AX474" s="247"/>
      <c r="AY474" s="247"/>
      <c r="AZ474" s="247"/>
      <c r="BA474" s="247"/>
      <c r="BB474" s="247"/>
      <c r="BC474" s="247"/>
      <c r="BD474" s="247"/>
      <c r="BE474" s="247"/>
      <c r="BF474" s="247"/>
      <c r="BG474" s="247"/>
      <c r="BH474" s="247"/>
      <c r="BI474" s="247"/>
      <c r="BJ474" s="247"/>
      <c r="BK474" s="247"/>
      <c r="BL474" s="247"/>
      <c r="BM474" s="247"/>
      <c r="BN474" s="247"/>
      <c r="BO474" s="247"/>
      <c r="BP474" s="247"/>
      <c r="BQ474" s="247"/>
      <c r="BR474" s="247"/>
      <c r="BS474" s="247"/>
      <c r="BT474" s="247"/>
    </row>
    <row r="475" spans="1:72">
      <c r="A475" s="244"/>
      <c r="B475" s="34"/>
      <c r="C475" s="247"/>
      <c r="D475" s="247"/>
      <c r="E475" s="247"/>
      <c r="F475" s="247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  <c r="AH475" s="248"/>
      <c r="AI475" s="248"/>
      <c r="AJ475" s="248"/>
      <c r="AK475" s="248"/>
      <c r="AL475" s="248"/>
      <c r="AM475" s="248"/>
      <c r="AN475" s="248"/>
      <c r="AO475" s="248"/>
      <c r="AP475" s="248"/>
      <c r="AQ475" s="248"/>
      <c r="AR475" s="248"/>
      <c r="AS475" s="248"/>
      <c r="AT475" s="248"/>
      <c r="AU475" s="44"/>
      <c r="AV475" s="247"/>
      <c r="AW475" s="247"/>
      <c r="AX475" s="247"/>
      <c r="AY475" s="247"/>
      <c r="AZ475" s="248"/>
      <c r="BA475" s="248"/>
      <c r="BB475" s="248"/>
      <c r="BC475" s="248"/>
      <c r="BD475" s="248"/>
      <c r="BE475" s="248"/>
      <c r="BF475" s="248"/>
      <c r="BG475" s="248"/>
      <c r="BH475" s="248"/>
      <c r="BI475" s="248"/>
      <c r="BJ475" s="248"/>
      <c r="BK475" s="248"/>
      <c r="BL475" s="248"/>
      <c r="BM475" s="248"/>
      <c r="BN475" s="248"/>
      <c r="BO475" s="248"/>
      <c r="BP475" s="248"/>
      <c r="BQ475" s="248"/>
      <c r="BR475" s="248"/>
      <c r="BS475" s="248"/>
      <c r="BT475" s="248"/>
    </row>
    <row r="476" spans="1:72">
      <c r="A476" s="33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44"/>
      <c r="AV476" s="34"/>
      <c r="AW476" s="34"/>
      <c r="AX476" s="34"/>
      <c r="AY476" s="34"/>
      <c r="AZ476" s="34"/>
      <c r="BA476" s="34"/>
      <c r="BB476" s="34"/>
      <c r="BC476" s="34"/>
      <c r="BD476" s="34"/>
      <c r="BE476" s="34"/>
      <c r="BF476" s="34"/>
      <c r="BG476" s="34"/>
      <c r="BH476" s="34"/>
      <c r="BI476" s="34"/>
      <c r="BJ476" s="34"/>
      <c r="BK476" s="34"/>
      <c r="BL476" s="34"/>
      <c r="BM476" s="34"/>
      <c r="BN476" s="34"/>
      <c r="BO476" s="34"/>
      <c r="BP476" s="34"/>
      <c r="BQ476" s="34"/>
      <c r="BR476" s="34"/>
      <c r="BS476" s="34"/>
      <c r="BT476" s="34"/>
    </row>
    <row r="477" spans="1:72">
      <c r="A477" s="244"/>
      <c r="B477" s="43"/>
      <c r="C477" s="247"/>
      <c r="D477" s="247"/>
      <c r="E477" s="247"/>
      <c r="F477" s="247"/>
      <c r="G477" s="247"/>
      <c r="H477" s="247"/>
      <c r="I477" s="247"/>
      <c r="J477" s="247"/>
      <c r="K477" s="247"/>
      <c r="L477" s="247"/>
      <c r="M477" s="247"/>
      <c r="N477" s="247"/>
      <c r="O477" s="247"/>
      <c r="P477" s="247"/>
      <c r="Q477" s="247"/>
      <c r="R477" s="247"/>
      <c r="S477" s="247"/>
      <c r="T477" s="247"/>
      <c r="U477" s="247"/>
      <c r="V477" s="247"/>
      <c r="W477" s="247"/>
      <c r="X477" s="247"/>
      <c r="Y477" s="247"/>
      <c r="Z477" s="247"/>
      <c r="AA477" s="247"/>
      <c r="AB477" s="247"/>
      <c r="AC477" s="247"/>
      <c r="AD477" s="247"/>
      <c r="AE477" s="247"/>
      <c r="AF477" s="247"/>
      <c r="AG477" s="247"/>
      <c r="AH477" s="247"/>
      <c r="AI477" s="247"/>
      <c r="AJ477" s="247"/>
      <c r="AK477" s="247"/>
      <c r="AL477" s="247"/>
      <c r="AM477" s="247"/>
      <c r="AN477" s="247"/>
      <c r="AO477" s="247"/>
      <c r="AP477" s="247"/>
      <c r="AQ477" s="247"/>
      <c r="AR477" s="247"/>
      <c r="AS477" s="247"/>
      <c r="AT477" s="247"/>
      <c r="AU477" s="44"/>
      <c r="AV477" s="247"/>
      <c r="AW477" s="247"/>
      <c r="AX477" s="247"/>
      <c r="AY477" s="247"/>
      <c r="AZ477" s="247"/>
      <c r="BA477" s="247"/>
      <c r="BB477" s="247"/>
      <c r="BC477" s="247"/>
      <c r="BD477" s="247"/>
      <c r="BE477" s="247"/>
      <c r="BF477" s="247"/>
      <c r="BG477" s="247"/>
      <c r="BH477" s="247"/>
      <c r="BI477" s="247"/>
      <c r="BJ477" s="247"/>
      <c r="BK477" s="247"/>
      <c r="BL477" s="247"/>
      <c r="BM477" s="247"/>
      <c r="BN477" s="247"/>
      <c r="BO477" s="247"/>
      <c r="BP477" s="247"/>
      <c r="BQ477" s="247"/>
      <c r="BR477" s="247"/>
      <c r="BS477" s="247"/>
      <c r="BT477" s="247"/>
    </row>
    <row r="478" spans="1:72">
      <c r="A478" s="33"/>
    </row>
    <row r="479" spans="1:72">
      <c r="A479" s="30"/>
    </row>
    <row r="480" spans="1:72">
      <c r="A480" s="33"/>
    </row>
    <row r="481" spans="1:73">
      <c r="A481" s="43"/>
    </row>
    <row r="482" spans="1:73">
      <c r="A482" s="311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</row>
    <row r="483" spans="1:73">
      <c r="A483" s="33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4"/>
      <c r="AY483" s="34"/>
      <c r="AZ483" s="34"/>
      <c r="BA483" s="34"/>
      <c r="BB483" s="34"/>
      <c r="BC483" s="34"/>
      <c r="BD483" s="34"/>
      <c r="BE483" s="34"/>
      <c r="BF483" s="34"/>
      <c r="BG483" s="34"/>
      <c r="BH483" s="34"/>
      <c r="BI483" s="34"/>
      <c r="BJ483" s="34"/>
      <c r="BK483" s="34"/>
      <c r="BL483" s="34"/>
      <c r="BM483" s="34"/>
      <c r="BN483" s="34"/>
      <c r="BO483" s="34"/>
      <c r="BP483" s="34"/>
      <c r="BQ483" s="34"/>
      <c r="BR483" s="34"/>
      <c r="BS483" s="34"/>
      <c r="BT483" s="34"/>
      <c r="BU483" s="34"/>
    </row>
    <row r="484" spans="1:73">
      <c r="A484" s="253"/>
      <c r="B484" s="33"/>
      <c r="C484" s="254"/>
      <c r="D484" s="254"/>
      <c r="E484" s="254"/>
      <c r="F484" s="254"/>
      <c r="G484" s="254"/>
      <c r="H484" s="254"/>
      <c r="I484" s="254"/>
      <c r="J484" s="254"/>
      <c r="K484" s="254"/>
      <c r="L484" s="254"/>
      <c r="M484" s="254"/>
      <c r="N484" s="254"/>
      <c r="O484" s="254"/>
      <c r="P484" s="254"/>
      <c r="Q484" s="254"/>
      <c r="R484" s="254"/>
      <c r="S484" s="254"/>
      <c r="T484" s="254"/>
      <c r="U484" s="254"/>
      <c r="V484" s="254"/>
      <c r="W484" s="254"/>
      <c r="X484" s="254"/>
      <c r="Y484" s="254"/>
      <c r="Z484" s="254"/>
      <c r="AA484" s="254"/>
      <c r="AB484" s="254"/>
      <c r="AC484" s="254"/>
      <c r="AD484" s="254"/>
      <c r="AE484" s="254"/>
      <c r="AF484" s="254"/>
      <c r="AG484" s="254"/>
      <c r="AH484" s="254"/>
      <c r="AI484" s="254"/>
      <c r="AJ484" s="254"/>
      <c r="AK484" s="254"/>
      <c r="AL484" s="254"/>
      <c r="AM484" s="254"/>
      <c r="AN484" s="254"/>
      <c r="AO484" s="254"/>
      <c r="AP484" s="254"/>
      <c r="AQ484" s="254"/>
      <c r="AR484" s="254"/>
      <c r="AS484" s="254"/>
      <c r="AT484" s="254"/>
      <c r="AU484" s="254"/>
      <c r="AV484" s="254"/>
      <c r="AW484" s="254"/>
      <c r="AX484" s="254"/>
      <c r="AY484" s="254"/>
      <c r="AZ484" s="254"/>
      <c r="BA484" s="254"/>
      <c r="BB484" s="254"/>
      <c r="BC484" s="254"/>
      <c r="BD484" s="254"/>
      <c r="BE484" s="254"/>
      <c r="BF484" s="254"/>
      <c r="BG484" s="254"/>
      <c r="BH484" s="254"/>
      <c r="BI484" s="254"/>
      <c r="BJ484" s="254"/>
      <c r="BK484" s="254"/>
      <c r="BL484" s="254"/>
      <c r="BM484" s="254"/>
      <c r="BN484" s="254"/>
      <c r="BO484" s="254"/>
      <c r="BP484" s="254"/>
      <c r="BQ484" s="254"/>
      <c r="BR484" s="254"/>
      <c r="BS484" s="254"/>
      <c r="BT484" s="254"/>
      <c r="BU484" s="254"/>
    </row>
    <row r="485" spans="1:73">
      <c r="A485" s="33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4"/>
      <c r="AY485" s="34"/>
      <c r="AZ485" s="34"/>
      <c r="BA485" s="34"/>
      <c r="BB485" s="34"/>
      <c r="BC485" s="34"/>
      <c r="BD485" s="34"/>
      <c r="BE485" s="34"/>
      <c r="BF485" s="34"/>
      <c r="BG485" s="34"/>
      <c r="BH485" s="34"/>
      <c r="BI485" s="34"/>
      <c r="BJ485" s="34"/>
      <c r="BK485" s="34"/>
      <c r="BL485" s="34"/>
      <c r="BM485" s="34"/>
      <c r="BN485" s="34"/>
      <c r="BO485" s="34"/>
      <c r="BP485" s="34"/>
      <c r="BQ485" s="34"/>
      <c r="BR485" s="34"/>
      <c r="BS485" s="34"/>
      <c r="BT485" s="34"/>
      <c r="BU485" s="34"/>
    </row>
    <row r="486" spans="1:73">
      <c r="A486" s="253"/>
      <c r="B486" s="33"/>
      <c r="C486" s="254"/>
      <c r="D486" s="254"/>
      <c r="E486" s="254"/>
      <c r="F486" s="254"/>
      <c r="G486" s="254"/>
      <c r="H486" s="254"/>
      <c r="I486" s="254"/>
      <c r="J486" s="254"/>
      <c r="K486" s="254"/>
      <c r="L486" s="254"/>
      <c r="M486" s="254"/>
      <c r="N486" s="254"/>
      <c r="O486" s="254"/>
      <c r="P486" s="254"/>
      <c r="Q486" s="254"/>
      <c r="R486" s="254"/>
      <c r="S486" s="254"/>
      <c r="T486" s="254"/>
      <c r="U486" s="254"/>
      <c r="V486" s="254"/>
      <c r="W486" s="254"/>
      <c r="X486" s="254"/>
      <c r="Y486" s="254"/>
      <c r="Z486" s="254"/>
      <c r="AA486" s="254"/>
      <c r="AB486" s="254"/>
      <c r="AC486" s="254"/>
      <c r="AD486" s="254"/>
      <c r="AE486" s="254"/>
      <c r="AF486" s="254"/>
      <c r="AG486" s="254"/>
      <c r="AH486" s="254"/>
      <c r="AI486" s="254"/>
      <c r="AJ486" s="254"/>
      <c r="AK486" s="254"/>
      <c r="AL486" s="254"/>
      <c r="AM486" s="254"/>
      <c r="AN486" s="254"/>
      <c r="AO486" s="254"/>
      <c r="AP486" s="254"/>
      <c r="AQ486" s="254"/>
      <c r="AR486" s="254"/>
      <c r="AS486" s="254"/>
      <c r="AT486" s="254"/>
      <c r="AU486" s="254"/>
      <c r="AV486" s="254"/>
      <c r="AW486" s="254"/>
      <c r="AX486" s="254"/>
      <c r="AY486" s="254"/>
      <c r="AZ486" s="254"/>
      <c r="BA486" s="254"/>
      <c r="BB486" s="254"/>
      <c r="BC486" s="254"/>
      <c r="BD486" s="254"/>
      <c r="BE486" s="254"/>
      <c r="BF486" s="254"/>
      <c r="BG486" s="254"/>
      <c r="BH486" s="254"/>
      <c r="BI486" s="254"/>
      <c r="BJ486" s="254"/>
      <c r="BK486" s="254"/>
      <c r="BL486" s="254"/>
      <c r="BM486" s="254"/>
      <c r="BN486" s="254"/>
      <c r="BO486" s="254"/>
      <c r="BP486" s="254"/>
      <c r="BQ486" s="254"/>
      <c r="BR486" s="254"/>
      <c r="BS486" s="254"/>
      <c r="BT486" s="254"/>
      <c r="BU486" s="254"/>
    </row>
    <row r="487" spans="1:73">
      <c r="A487" s="33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  <c r="AW487" s="34"/>
      <c r="AX487" s="34"/>
      <c r="AY487" s="34"/>
      <c r="AZ487" s="34"/>
      <c r="BA487" s="34"/>
      <c r="BB487" s="34"/>
      <c r="BC487" s="34"/>
      <c r="BD487" s="34"/>
      <c r="BE487" s="34"/>
      <c r="BF487" s="34"/>
      <c r="BG487" s="34"/>
      <c r="BH487" s="34"/>
      <c r="BI487" s="34"/>
      <c r="BJ487" s="34"/>
      <c r="BK487" s="34"/>
      <c r="BL487" s="34"/>
      <c r="BM487" s="34"/>
      <c r="BN487" s="34"/>
      <c r="BO487" s="34"/>
      <c r="BP487" s="34"/>
      <c r="BQ487" s="34"/>
      <c r="BR487" s="34"/>
      <c r="BS487" s="34"/>
      <c r="BT487" s="34"/>
      <c r="BU487" s="34"/>
    </row>
    <row r="488" spans="1:73">
      <c r="A488" s="253"/>
      <c r="B488" s="33"/>
      <c r="C488" s="254"/>
      <c r="D488" s="254"/>
      <c r="E488" s="254"/>
      <c r="F488" s="254"/>
      <c r="G488" s="254"/>
      <c r="H488" s="254"/>
      <c r="I488" s="254"/>
      <c r="J488" s="254"/>
      <c r="K488" s="254"/>
      <c r="L488" s="254"/>
      <c r="M488" s="254"/>
      <c r="N488" s="254"/>
      <c r="O488" s="254"/>
      <c r="P488" s="254"/>
      <c r="Q488" s="254"/>
      <c r="R488" s="254"/>
      <c r="S488" s="254"/>
      <c r="T488" s="254"/>
      <c r="U488" s="254"/>
      <c r="V488" s="254"/>
      <c r="W488" s="254"/>
      <c r="X488" s="254"/>
      <c r="Y488" s="254"/>
      <c r="Z488" s="254"/>
      <c r="AA488" s="254"/>
      <c r="AB488" s="254"/>
      <c r="AC488" s="254"/>
      <c r="AD488" s="254"/>
      <c r="AE488" s="254"/>
      <c r="AF488" s="254"/>
      <c r="AG488" s="254"/>
      <c r="AH488" s="254"/>
      <c r="AI488" s="254"/>
      <c r="AJ488" s="254"/>
      <c r="AK488" s="254"/>
      <c r="AL488" s="254"/>
      <c r="AM488" s="254"/>
      <c r="AN488" s="254"/>
      <c r="AO488" s="254"/>
      <c r="AP488" s="254"/>
      <c r="AQ488" s="254"/>
      <c r="AR488" s="254"/>
      <c r="AS488" s="254"/>
      <c r="AT488" s="254"/>
      <c r="AU488" s="254"/>
      <c r="AV488" s="254"/>
      <c r="AW488" s="254"/>
      <c r="AX488" s="254"/>
      <c r="AY488" s="254"/>
      <c r="AZ488" s="254"/>
      <c r="BA488" s="254"/>
      <c r="BB488" s="254"/>
      <c r="BC488" s="254"/>
      <c r="BD488" s="254"/>
      <c r="BE488" s="254"/>
      <c r="BF488" s="254"/>
      <c r="BG488" s="254"/>
      <c r="BH488" s="254"/>
      <c r="BI488" s="254"/>
      <c r="BJ488" s="254"/>
      <c r="BK488" s="254"/>
      <c r="BL488" s="254"/>
      <c r="BM488" s="254"/>
      <c r="BN488" s="254"/>
      <c r="BO488" s="254"/>
      <c r="BP488" s="254"/>
      <c r="BQ488" s="254"/>
      <c r="BR488" s="254"/>
      <c r="BS488" s="254"/>
      <c r="BT488" s="254"/>
      <c r="BU488" s="254"/>
    </row>
    <row r="489" spans="1:73">
      <c r="A489" s="244"/>
      <c r="B489" s="34"/>
      <c r="C489" s="247"/>
      <c r="D489" s="247"/>
      <c r="E489" s="247"/>
      <c r="F489" s="247"/>
      <c r="G489" s="247"/>
      <c r="H489" s="247"/>
      <c r="I489" s="247"/>
      <c r="J489" s="247"/>
      <c r="K489" s="247"/>
      <c r="L489" s="247"/>
      <c r="M489" s="247"/>
      <c r="N489" s="247"/>
      <c r="O489" s="247"/>
      <c r="P489" s="247"/>
      <c r="Q489" s="247"/>
      <c r="R489" s="247"/>
      <c r="S489" s="247"/>
      <c r="T489" s="247"/>
      <c r="U489" s="247"/>
      <c r="V489" s="247"/>
      <c r="W489" s="247"/>
      <c r="X489" s="247"/>
      <c r="Y489" s="247"/>
      <c r="Z489" s="247"/>
      <c r="AA489" s="247"/>
      <c r="AB489" s="247"/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7"/>
      <c r="AO489" s="247"/>
      <c r="AP489" s="247"/>
      <c r="AQ489" s="247"/>
      <c r="AR489" s="247"/>
      <c r="AS489" s="247"/>
      <c r="AT489" s="247"/>
      <c r="AU489" s="247"/>
      <c r="AV489" s="247"/>
      <c r="AW489" s="247"/>
      <c r="AX489" s="247"/>
      <c r="AY489" s="247"/>
      <c r="AZ489" s="247"/>
      <c r="BA489" s="247"/>
      <c r="BB489" s="247"/>
      <c r="BC489" s="247"/>
      <c r="BD489" s="247"/>
      <c r="BE489" s="247"/>
      <c r="BF489" s="247"/>
      <c r="BG489" s="247"/>
      <c r="BH489" s="247"/>
      <c r="BI489" s="247"/>
      <c r="BJ489" s="247"/>
      <c r="BK489" s="247"/>
      <c r="BL489" s="247"/>
      <c r="BM489" s="247"/>
      <c r="BN489" s="247"/>
      <c r="BO489" s="247"/>
      <c r="BP489" s="247"/>
      <c r="BQ489" s="247"/>
      <c r="BR489" s="247"/>
      <c r="BS489" s="247"/>
      <c r="BT489" s="247"/>
      <c r="BU489" s="247"/>
    </row>
    <row r="490" spans="1:73">
      <c r="A490" s="244"/>
      <c r="B490" s="34"/>
      <c r="C490" s="248"/>
      <c r="D490" s="248"/>
      <c r="E490" s="248"/>
      <c r="F490" s="248"/>
      <c r="G490" s="248"/>
      <c r="H490" s="248"/>
      <c r="I490" s="248"/>
      <c r="J490" s="248"/>
      <c r="K490" s="248"/>
      <c r="L490" s="248"/>
      <c r="M490" s="248"/>
      <c r="N490" s="248"/>
      <c r="O490" s="248"/>
      <c r="P490" s="248"/>
      <c r="Q490" s="248"/>
      <c r="R490" s="248"/>
      <c r="S490" s="248"/>
      <c r="T490" s="248"/>
      <c r="U490" s="248"/>
      <c r="V490" s="248"/>
      <c r="W490" s="248"/>
      <c r="X490" s="248"/>
      <c r="Y490" s="248"/>
      <c r="Z490" s="248"/>
      <c r="AA490" s="248"/>
      <c r="AB490" s="248"/>
      <c r="AC490" s="248"/>
      <c r="AD490" s="248"/>
      <c r="AE490" s="248"/>
      <c r="AF490" s="248"/>
      <c r="AG490" s="248"/>
      <c r="AH490" s="248"/>
      <c r="AI490" s="248"/>
      <c r="AJ490" s="248"/>
      <c r="AK490" s="248"/>
      <c r="AL490" s="248"/>
      <c r="AM490" s="248"/>
      <c r="AN490" s="248"/>
      <c r="AO490" s="248"/>
      <c r="AP490" s="248"/>
      <c r="AQ490" s="248"/>
      <c r="AR490" s="248"/>
      <c r="AS490" s="248"/>
      <c r="AT490" s="248"/>
      <c r="AU490" s="248"/>
      <c r="AV490" s="248"/>
      <c r="AW490" s="248"/>
      <c r="AX490" s="248"/>
      <c r="AY490" s="248"/>
      <c r="AZ490" s="248"/>
      <c r="BA490" s="248"/>
      <c r="BB490" s="248"/>
      <c r="BC490" s="248"/>
      <c r="BD490" s="248"/>
      <c r="BE490" s="248"/>
      <c r="BF490" s="248"/>
      <c r="BG490" s="248"/>
      <c r="BH490" s="248"/>
      <c r="BI490" s="248"/>
      <c r="BJ490" s="248"/>
      <c r="BK490" s="248"/>
      <c r="BL490" s="248"/>
      <c r="BM490" s="248"/>
      <c r="BN490" s="248"/>
      <c r="BO490" s="248"/>
      <c r="BP490" s="248"/>
      <c r="BQ490" s="248"/>
      <c r="BR490" s="248"/>
      <c r="BS490" s="248"/>
      <c r="BT490" s="248"/>
      <c r="BU490" s="248"/>
    </row>
    <row r="491" spans="1:73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34"/>
      <c r="AZ491" s="34"/>
      <c r="BA491" s="34"/>
      <c r="BB491" s="34"/>
      <c r="BC491" s="34"/>
      <c r="BD491" s="34"/>
      <c r="BE491" s="34"/>
      <c r="BF491" s="34"/>
      <c r="BG491" s="34"/>
      <c r="BH491" s="34"/>
      <c r="BI491" s="34"/>
      <c r="BJ491" s="34"/>
      <c r="BK491" s="34"/>
      <c r="BL491" s="34"/>
      <c r="BM491" s="34"/>
      <c r="BN491" s="34"/>
      <c r="BO491" s="34"/>
      <c r="BP491" s="34"/>
      <c r="BQ491" s="34"/>
      <c r="BR491" s="34"/>
      <c r="BS491" s="34"/>
      <c r="BT491" s="34"/>
      <c r="BU491" s="34"/>
    </row>
    <row r="492" spans="1:73">
      <c r="A492" s="253"/>
      <c r="B492" s="34"/>
      <c r="C492" s="254"/>
      <c r="D492" s="254"/>
      <c r="E492" s="254"/>
      <c r="F492" s="254"/>
      <c r="G492" s="254"/>
      <c r="H492" s="254"/>
      <c r="I492" s="254"/>
      <c r="J492" s="254"/>
      <c r="K492" s="254"/>
      <c r="L492" s="254"/>
      <c r="M492" s="254"/>
      <c r="N492" s="254"/>
      <c r="O492" s="254"/>
      <c r="P492" s="254"/>
      <c r="Q492" s="254"/>
      <c r="R492" s="254"/>
      <c r="S492" s="254"/>
      <c r="T492" s="254"/>
      <c r="U492" s="254"/>
      <c r="V492" s="254"/>
      <c r="W492" s="254"/>
      <c r="X492" s="254"/>
      <c r="Y492" s="254"/>
      <c r="Z492" s="254"/>
      <c r="AA492" s="254"/>
      <c r="AB492" s="254"/>
      <c r="AC492" s="254"/>
      <c r="AD492" s="254"/>
      <c r="AE492" s="254"/>
      <c r="AF492" s="254"/>
      <c r="AG492" s="254"/>
      <c r="AH492" s="254"/>
      <c r="AI492" s="254"/>
      <c r="AJ492" s="254"/>
      <c r="AK492" s="254"/>
      <c r="AL492" s="254"/>
      <c r="AM492" s="254"/>
      <c r="AN492" s="254"/>
      <c r="AO492" s="254"/>
      <c r="AP492" s="254"/>
      <c r="AQ492" s="254"/>
      <c r="AR492" s="254"/>
      <c r="AS492" s="254"/>
      <c r="AT492" s="254"/>
      <c r="AU492" s="254"/>
      <c r="AV492" s="254"/>
      <c r="AW492" s="254"/>
      <c r="AX492" s="254"/>
      <c r="AY492" s="254"/>
      <c r="AZ492" s="254"/>
      <c r="BA492" s="254"/>
      <c r="BB492" s="254"/>
      <c r="BC492" s="254"/>
      <c r="BD492" s="254"/>
      <c r="BE492" s="254"/>
      <c r="BF492" s="254"/>
      <c r="BG492" s="254"/>
      <c r="BH492" s="254"/>
      <c r="BI492" s="254"/>
      <c r="BJ492" s="254"/>
      <c r="BK492" s="254"/>
      <c r="BL492" s="254"/>
      <c r="BM492" s="254"/>
      <c r="BN492" s="254"/>
      <c r="BO492" s="254"/>
      <c r="BP492" s="254"/>
      <c r="BQ492" s="254"/>
      <c r="BR492" s="254"/>
      <c r="BS492" s="254"/>
      <c r="BT492" s="254"/>
      <c r="BU492" s="254"/>
    </row>
    <row r="493" spans="1:73">
      <c r="A493" s="244"/>
      <c r="B493" s="34"/>
      <c r="C493" s="247"/>
      <c r="D493" s="247"/>
      <c r="E493" s="247"/>
      <c r="F493" s="247"/>
      <c r="G493" s="247"/>
      <c r="H493" s="247"/>
      <c r="I493" s="247"/>
      <c r="J493" s="247"/>
      <c r="K493" s="247"/>
      <c r="L493" s="247"/>
      <c r="M493" s="247"/>
      <c r="N493" s="247"/>
      <c r="O493" s="247"/>
      <c r="P493" s="247"/>
      <c r="Q493" s="247"/>
      <c r="R493" s="247"/>
      <c r="S493" s="247"/>
      <c r="T493" s="247"/>
      <c r="U493" s="247"/>
      <c r="V493" s="247"/>
      <c r="W493" s="247"/>
      <c r="X493" s="247"/>
      <c r="Y493" s="247"/>
      <c r="Z493" s="247"/>
      <c r="AA493" s="247"/>
      <c r="AB493" s="247"/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7"/>
      <c r="AO493" s="247"/>
      <c r="AP493" s="247"/>
      <c r="AQ493" s="247"/>
      <c r="AR493" s="247"/>
      <c r="AS493" s="247"/>
      <c r="AT493" s="247"/>
      <c r="AU493" s="247"/>
      <c r="AV493" s="247"/>
      <c r="AW493" s="247"/>
      <c r="AX493" s="247"/>
      <c r="AY493" s="247"/>
      <c r="AZ493" s="247"/>
      <c r="BA493" s="247"/>
      <c r="BB493" s="247"/>
      <c r="BC493" s="247"/>
      <c r="BD493" s="247"/>
      <c r="BE493" s="247"/>
      <c r="BF493" s="247"/>
      <c r="BG493" s="247"/>
      <c r="BH493" s="247"/>
      <c r="BI493" s="247"/>
      <c r="BJ493" s="247"/>
      <c r="BK493" s="247"/>
      <c r="BL493" s="247"/>
      <c r="BM493" s="247"/>
      <c r="BN493" s="247"/>
      <c r="BO493" s="247"/>
      <c r="BP493" s="247"/>
      <c r="BQ493" s="247"/>
      <c r="BR493" s="247"/>
      <c r="BS493" s="247"/>
      <c r="BT493" s="247"/>
      <c r="BU493" s="247"/>
    </row>
    <row r="494" spans="1:73">
      <c r="A494" s="244"/>
      <c r="B494" s="34"/>
      <c r="C494" s="248"/>
      <c r="D494" s="248"/>
      <c r="E494" s="248"/>
      <c r="F494" s="248"/>
      <c r="G494" s="248"/>
      <c r="H494" s="248"/>
      <c r="I494" s="248"/>
      <c r="J494" s="248"/>
      <c r="K494" s="248"/>
      <c r="L494" s="248"/>
      <c r="M494" s="248"/>
      <c r="N494" s="248"/>
      <c r="O494" s="248"/>
      <c r="P494" s="248"/>
      <c r="Q494" s="248"/>
      <c r="R494" s="248"/>
      <c r="S494" s="248"/>
      <c r="T494" s="248"/>
      <c r="U494" s="248"/>
      <c r="V494" s="248"/>
      <c r="W494" s="248"/>
      <c r="X494" s="248"/>
      <c r="Y494" s="248"/>
      <c r="Z494" s="248"/>
      <c r="AA494" s="248"/>
      <c r="AB494" s="248"/>
      <c r="AC494" s="248"/>
      <c r="AD494" s="248"/>
      <c r="AE494" s="248"/>
      <c r="AF494" s="248"/>
      <c r="AG494" s="248"/>
      <c r="AH494" s="248"/>
      <c r="AI494" s="248"/>
      <c r="AJ494" s="248"/>
      <c r="AK494" s="248"/>
      <c r="AL494" s="248"/>
      <c r="AM494" s="248"/>
      <c r="AN494" s="248"/>
      <c r="AO494" s="248"/>
      <c r="AP494" s="248"/>
      <c r="AQ494" s="248"/>
      <c r="AR494" s="248"/>
      <c r="AS494" s="248"/>
      <c r="AT494" s="248"/>
      <c r="AU494" s="248"/>
      <c r="AV494" s="248"/>
      <c r="AW494" s="248"/>
      <c r="AX494" s="248"/>
      <c r="AY494" s="248"/>
      <c r="AZ494" s="248"/>
      <c r="BA494" s="248"/>
      <c r="BB494" s="248"/>
      <c r="BC494" s="248"/>
      <c r="BD494" s="248"/>
      <c r="BE494" s="248"/>
      <c r="BF494" s="248"/>
      <c r="BG494" s="248"/>
      <c r="BH494" s="248"/>
      <c r="BI494" s="248"/>
      <c r="BJ494" s="248"/>
      <c r="BK494" s="248"/>
      <c r="BL494" s="248"/>
      <c r="BM494" s="248"/>
      <c r="BN494" s="248"/>
      <c r="BO494" s="248"/>
      <c r="BP494" s="248"/>
      <c r="BQ494" s="248"/>
      <c r="BR494" s="248"/>
      <c r="BS494" s="248"/>
      <c r="BT494" s="248"/>
      <c r="BU494" s="248"/>
    </row>
    <row r="495" spans="1:73">
      <c r="A495" s="33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34"/>
      <c r="AZ495" s="34"/>
      <c r="BA495" s="34"/>
      <c r="BB495" s="34"/>
      <c r="BC495" s="34"/>
      <c r="BD495" s="34"/>
      <c r="BE495" s="34"/>
      <c r="BF495" s="34"/>
      <c r="BG495" s="34"/>
      <c r="BH495" s="34"/>
      <c r="BI495" s="34"/>
      <c r="BJ495" s="34"/>
      <c r="BK495" s="34"/>
      <c r="BL495" s="34"/>
      <c r="BM495" s="34"/>
      <c r="BN495" s="34"/>
      <c r="BO495" s="34"/>
      <c r="BP495" s="34"/>
      <c r="BQ495" s="34"/>
      <c r="BR495" s="34"/>
      <c r="BS495" s="34"/>
      <c r="BT495" s="34"/>
      <c r="BU495" s="34"/>
    </row>
    <row r="496" spans="1:73">
      <c r="A496" s="253"/>
      <c r="B496" s="33"/>
      <c r="C496" s="254"/>
      <c r="D496" s="254"/>
      <c r="E496" s="254"/>
      <c r="F496" s="254"/>
      <c r="G496" s="254"/>
      <c r="H496" s="254"/>
      <c r="I496" s="254"/>
      <c r="J496" s="254"/>
      <c r="K496" s="254"/>
      <c r="L496" s="254"/>
      <c r="M496" s="254"/>
      <c r="N496" s="254"/>
      <c r="O496" s="254"/>
      <c r="P496" s="254"/>
      <c r="Q496" s="254"/>
      <c r="R496" s="254"/>
      <c r="S496" s="254"/>
      <c r="T496" s="254"/>
      <c r="U496" s="254"/>
      <c r="V496" s="254"/>
      <c r="W496" s="254"/>
      <c r="X496" s="254"/>
      <c r="Y496" s="254"/>
      <c r="Z496" s="254"/>
      <c r="AA496" s="254"/>
      <c r="AB496" s="254"/>
      <c r="AC496" s="254"/>
      <c r="AD496" s="254"/>
      <c r="AE496" s="254"/>
      <c r="AF496" s="254"/>
      <c r="AG496" s="254"/>
      <c r="AH496" s="254"/>
      <c r="AI496" s="254"/>
      <c r="AJ496" s="254"/>
      <c r="AK496" s="254"/>
      <c r="AL496" s="254"/>
      <c r="AM496" s="254"/>
      <c r="AN496" s="254"/>
      <c r="AO496" s="254"/>
      <c r="AP496" s="254"/>
      <c r="AQ496" s="254"/>
      <c r="AR496" s="254"/>
      <c r="AS496" s="254"/>
      <c r="AT496" s="254"/>
      <c r="AU496" s="254"/>
      <c r="AV496" s="254"/>
      <c r="AW496" s="254"/>
      <c r="AX496" s="254"/>
      <c r="AY496" s="254"/>
      <c r="AZ496" s="254"/>
      <c r="BA496" s="254"/>
      <c r="BB496" s="254"/>
      <c r="BC496" s="254"/>
      <c r="BD496" s="254"/>
      <c r="BE496" s="254"/>
      <c r="BF496" s="254"/>
      <c r="BG496" s="254"/>
      <c r="BH496" s="254"/>
      <c r="BI496" s="254"/>
      <c r="BJ496" s="254"/>
      <c r="BK496" s="254"/>
      <c r="BL496" s="254"/>
      <c r="BM496" s="254"/>
      <c r="BN496" s="254"/>
      <c r="BO496" s="254"/>
      <c r="BP496" s="254"/>
      <c r="BQ496" s="254"/>
      <c r="BR496" s="254"/>
      <c r="BS496" s="254"/>
      <c r="BT496" s="254"/>
      <c r="BU496" s="254"/>
    </row>
    <row r="497" spans="1:73">
      <c r="A497" s="244"/>
      <c r="B497" s="34"/>
      <c r="C497" s="247"/>
      <c r="D497" s="247"/>
      <c r="E497" s="247"/>
      <c r="F497" s="247"/>
      <c r="G497" s="247"/>
      <c r="H497" s="247"/>
      <c r="I497" s="247"/>
      <c r="J497" s="247"/>
      <c r="K497" s="247"/>
      <c r="L497" s="247"/>
      <c r="M497" s="247"/>
      <c r="N497" s="247"/>
      <c r="O497" s="247"/>
      <c r="P497" s="247"/>
      <c r="Q497" s="247"/>
      <c r="R497" s="247"/>
      <c r="S497" s="247"/>
      <c r="T497" s="247"/>
      <c r="U497" s="247"/>
      <c r="V497" s="247"/>
      <c r="W497" s="247"/>
      <c r="X497" s="247"/>
      <c r="Y497" s="247"/>
      <c r="Z497" s="247"/>
      <c r="AA497" s="247"/>
      <c r="AB497" s="247"/>
      <c r="AC497" s="247"/>
      <c r="AD497" s="247"/>
      <c r="AE497" s="247"/>
      <c r="AF497" s="247"/>
      <c r="AG497" s="247"/>
      <c r="AH497" s="247"/>
      <c r="AI497" s="247"/>
      <c r="AJ497" s="247"/>
      <c r="AK497" s="247"/>
      <c r="AL497" s="247"/>
      <c r="AM497" s="247"/>
      <c r="AN497" s="247"/>
      <c r="AO497" s="247"/>
      <c r="AP497" s="247"/>
      <c r="AQ497" s="247"/>
      <c r="AR497" s="247"/>
      <c r="AS497" s="247"/>
      <c r="AT497" s="247"/>
      <c r="AU497" s="247"/>
      <c r="AV497" s="247"/>
      <c r="AW497" s="247"/>
      <c r="AX497" s="247"/>
      <c r="AY497" s="247"/>
      <c r="AZ497" s="247"/>
      <c r="BA497" s="247"/>
      <c r="BB497" s="247"/>
      <c r="BC497" s="247"/>
      <c r="BD497" s="247"/>
      <c r="BE497" s="247"/>
      <c r="BF497" s="247"/>
      <c r="BG497" s="247"/>
      <c r="BH497" s="247"/>
      <c r="BI497" s="247"/>
      <c r="BJ497" s="247"/>
      <c r="BK497" s="247"/>
      <c r="BL497" s="247"/>
      <c r="BM497" s="247"/>
      <c r="BN497" s="247"/>
      <c r="BO497" s="247"/>
      <c r="BP497" s="247"/>
      <c r="BQ497" s="247"/>
      <c r="BR497" s="247"/>
      <c r="BS497" s="247"/>
      <c r="BT497" s="247"/>
      <c r="BU497" s="247"/>
    </row>
    <row r="498" spans="1:73">
      <c r="A498" s="244"/>
      <c r="B498" s="33"/>
      <c r="C498" s="248"/>
      <c r="D498" s="248"/>
      <c r="E498" s="248"/>
      <c r="F498" s="248"/>
      <c r="G498" s="248"/>
      <c r="H498" s="248"/>
      <c r="I498" s="248"/>
      <c r="J498" s="248"/>
      <c r="K498" s="248"/>
      <c r="L498" s="248"/>
      <c r="M498" s="248"/>
      <c r="N498" s="248"/>
      <c r="O498" s="248"/>
      <c r="P498" s="248"/>
      <c r="Q498" s="248"/>
      <c r="R498" s="248"/>
      <c r="S498" s="248"/>
      <c r="T498" s="248"/>
      <c r="U498" s="248"/>
      <c r="V498" s="248"/>
      <c r="W498" s="248"/>
      <c r="X498" s="248"/>
      <c r="Y498" s="248"/>
      <c r="Z498" s="248"/>
      <c r="AA498" s="248"/>
      <c r="AB498" s="248"/>
      <c r="AC498" s="248"/>
      <c r="AD498" s="248"/>
      <c r="AE498" s="248"/>
      <c r="AF498" s="248"/>
      <c r="AG498" s="248"/>
      <c r="AH498" s="248"/>
      <c r="AI498" s="248"/>
      <c r="AJ498" s="248"/>
      <c r="AK498" s="248"/>
      <c r="AL498" s="248"/>
      <c r="AM498" s="248"/>
      <c r="AN498" s="248"/>
      <c r="AO498" s="248"/>
      <c r="AP498" s="248"/>
      <c r="AQ498" s="248"/>
      <c r="AR498" s="248"/>
      <c r="AS498" s="248"/>
      <c r="AT498" s="248"/>
      <c r="AU498" s="248"/>
      <c r="AV498" s="248"/>
      <c r="AW498" s="248"/>
      <c r="AX498" s="248"/>
      <c r="AY498" s="248"/>
      <c r="AZ498" s="248"/>
      <c r="BA498" s="248"/>
      <c r="BB498" s="248"/>
      <c r="BC498" s="248"/>
      <c r="BD498" s="248"/>
      <c r="BE498" s="248"/>
      <c r="BF498" s="248"/>
      <c r="BG498" s="248"/>
      <c r="BH498" s="248"/>
      <c r="BI498" s="248"/>
      <c r="BJ498" s="248"/>
      <c r="BK498" s="248"/>
      <c r="BL498" s="248"/>
      <c r="BM498" s="248"/>
      <c r="BN498" s="248"/>
      <c r="BO498" s="248"/>
      <c r="BP498" s="248"/>
      <c r="BQ498" s="248"/>
      <c r="BR498" s="248"/>
      <c r="BS498" s="248"/>
      <c r="BT498" s="248"/>
      <c r="BU498" s="248"/>
    </row>
    <row r="499" spans="1:73">
      <c r="A499" s="33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  <c r="AP499" s="34"/>
      <c r="AQ499" s="34"/>
      <c r="AR499" s="34"/>
      <c r="AS499" s="34"/>
      <c r="AT499" s="34"/>
      <c r="AU499" s="34"/>
      <c r="AV499" s="34"/>
      <c r="AW499" s="34"/>
      <c r="AX499" s="34"/>
      <c r="AY499" s="34"/>
      <c r="AZ499" s="34"/>
      <c r="BA499" s="34"/>
      <c r="BB499" s="34"/>
      <c r="BC499" s="34"/>
      <c r="BD499" s="34"/>
      <c r="BE499" s="34"/>
      <c r="BF499" s="34"/>
      <c r="BG499" s="34"/>
      <c r="BH499" s="34"/>
      <c r="BI499" s="34"/>
      <c r="BJ499" s="34"/>
      <c r="BK499" s="34"/>
      <c r="BL499" s="34"/>
      <c r="BM499" s="34"/>
      <c r="BN499" s="34"/>
      <c r="BO499" s="34"/>
      <c r="BP499" s="34"/>
      <c r="BQ499" s="34"/>
      <c r="BR499" s="34"/>
      <c r="BS499" s="34"/>
      <c r="BT499" s="34"/>
      <c r="BU499" s="34"/>
    </row>
    <row r="500" spans="1:73">
      <c r="A500" s="253"/>
      <c r="B500" s="33"/>
      <c r="C500" s="254"/>
      <c r="D500" s="254"/>
      <c r="E500" s="254"/>
      <c r="F500" s="254"/>
      <c r="G500" s="254"/>
      <c r="H500" s="254"/>
      <c r="I500" s="254"/>
      <c r="J500" s="254"/>
      <c r="K500" s="254"/>
      <c r="L500" s="254"/>
      <c r="M500" s="254"/>
      <c r="N500" s="254"/>
      <c r="O500" s="254"/>
      <c r="P500" s="254"/>
      <c r="Q500" s="254"/>
      <c r="R500" s="254"/>
      <c r="S500" s="254"/>
      <c r="T500" s="254"/>
      <c r="U500" s="254"/>
      <c r="V500" s="254"/>
      <c r="W500" s="254"/>
      <c r="X500" s="254"/>
      <c r="Y500" s="254"/>
      <c r="Z500" s="254"/>
      <c r="AA500" s="254"/>
      <c r="AB500" s="254"/>
      <c r="AC500" s="254"/>
      <c r="AD500" s="254"/>
      <c r="AE500" s="254"/>
      <c r="AF500" s="254"/>
      <c r="AG500" s="254"/>
      <c r="AH500" s="254"/>
      <c r="AI500" s="254"/>
      <c r="AJ500" s="254"/>
      <c r="AK500" s="254"/>
      <c r="AL500" s="254"/>
      <c r="AM500" s="254"/>
      <c r="AN500" s="254"/>
      <c r="AO500" s="254"/>
      <c r="AP500" s="254"/>
      <c r="AQ500" s="254"/>
      <c r="AR500" s="254"/>
      <c r="AS500" s="254"/>
      <c r="AT500" s="254"/>
      <c r="AU500" s="254"/>
      <c r="AV500" s="254"/>
      <c r="AW500" s="254"/>
      <c r="AX500" s="254"/>
      <c r="AY500" s="254"/>
      <c r="AZ500" s="254"/>
      <c r="BA500" s="254"/>
      <c r="BB500" s="254"/>
      <c r="BC500" s="254"/>
      <c r="BD500" s="254"/>
      <c r="BE500" s="254"/>
      <c r="BF500" s="254"/>
      <c r="BG500" s="254"/>
      <c r="BH500" s="254"/>
      <c r="BI500" s="254"/>
      <c r="BJ500" s="254"/>
      <c r="BK500" s="254"/>
      <c r="BL500" s="254"/>
      <c r="BM500" s="254"/>
      <c r="BN500" s="254"/>
      <c r="BO500" s="254"/>
      <c r="BP500" s="254"/>
      <c r="BQ500" s="254"/>
      <c r="BR500" s="254"/>
      <c r="BS500" s="254"/>
      <c r="BT500" s="254"/>
      <c r="BU500" s="254"/>
    </row>
    <row r="501" spans="1:73">
      <c r="A501" s="244"/>
      <c r="B501" s="37"/>
      <c r="C501" s="247"/>
      <c r="D501" s="247"/>
      <c r="E501" s="247"/>
      <c r="F501" s="247"/>
      <c r="G501" s="247"/>
      <c r="H501" s="247"/>
      <c r="I501" s="247"/>
      <c r="J501" s="247"/>
      <c r="K501" s="247"/>
      <c r="L501" s="247"/>
      <c r="M501" s="247"/>
      <c r="N501" s="247"/>
      <c r="O501" s="247"/>
      <c r="P501" s="247"/>
      <c r="Q501" s="247"/>
      <c r="R501" s="247"/>
      <c r="S501" s="247"/>
      <c r="T501" s="247"/>
      <c r="U501" s="247"/>
      <c r="V501" s="247"/>
      <c r="W501" s="247"/>
      <c r="X501" s="247"/>
      <c r="Y501" s="247"/>
      <c r="Z501" s="247"/>
      <c r="AA501" s="247"/>
      <c r="AB501" s="247"/>
      <c r="AC501" s="247"/>
      <c r="AD501" s="247"/>
      <c r="AE501" s="247"/>
      <c r="AF501" s="247"/>
      <c r="AG501" s="247"/>
      <c r="AH501" s="247"/>
      <c r="AI501" s="247"/>
      <c r="AJ501" s="247"/>
      <c r="AK501" s="247"/>
      <c r="AL501" s="247"/>
      <c r="AM501" s="247"/>
      <c r="AN501" s="247"/>
      <c r="AO501" s="247"/>
      <c r="AP501" s="247"/>
      <c r="AQ501" s="247"/>
      <c r="AR501" s="247"/>
      <c r="AS501" s="247"/>
      <c r="AT501" s="247"/>
      <c r="AU501" s="247"/>
      <c r="AV501" s="247"/>
      <c r="AW501" s="247"/>
      <c r="AX501" s="247"/>
      <c r="AY501" s="247"/>
      <c r="AZ501" s="247"/>
      <c r="BA501" s="247"/>
      <c r="BB501" s="247"/>
      <c r="BC501" s="247"/>
      <c r="BD501" s="247"/>
      <c r="BE501" s="247"/>
      <c r="BF501" s="247"/>
      <c r="BG501" s="247"/>
      <c r="BH501" s="247"/>
      <c r="BI501" s="247"/>
      <c r="BJ501" s="247"/>
      <c r="BK501" s="247"/>
      <c r="BL501" s="247"/>
      <c r="BM501" s="247"/>
      <c r="BN501" s="247"/>
      <c r="BO501" s="247"/>
      <c r="BP501" s="247"/>
      <c r="BQ501" s="247"/>
      <c r="BR501" s="247"/>
      <c r="BS501" s="247"/>
      <c r="BT501" s="247"/>
      <c r="BU501" s="247"/>
    </row>
    <row r="502" spans="1:73">
      <c r="A502" s="244"/>
      <c r="B502" s="34"/>
      <c r="C502" s="248"/>
      <c r="D502" s="248"/>
      <c r="E502" s="248"/>
      <c r="F502" s="248"/>
      <c r="G502" s="248"/>
      <c r="H502" s="248"/>
      <c r="I502" s="248"/>
      <c r="J502" s="248"/>
      <c r="K502" s="248"/>
      <c r="L502" s="248"/>
      <c r="M502" s="248"/>
      <c r="N502" s="248"/>
      <c r="O502" s="248"/>
      <c r="P502" s="248"/>
      <c r="Q502" s="248"/>
      <c r="R502" s="248"/>
      <c r="S502" s="248"/>
      <c r="T502" s="248"/>
      <c r="U502" s="248"/>
      <c r="V502" s="248"/>
      <c r="W502" s="248"/>
      <c r="X502" s="248"/>
      <c r="Y502" s="248"/>
      <c r="Z502" s="248"/>
      <c r="AA502" s="248"/>
      <c r="AB502" s="248"/>
      <c r="AC502" s="248"/>
      <c r="AD502" s="248"/>
      <c r="AE502" s="248"/>
      <c r="AF502" s="248"/>
      <c r="AG502" s="248"/>
      <c r="AH502" s="248"/>
      <c r="AI502" s="248"/>
      <c r="AJ502" s="248"/>
      <c r="AK502" s="248"/>
      <c r="AL502" s="248"/>
      <c r="AM502" s="248"/>
      <c r="AN502" s="248"/>
      <c r="AO502" s="248"/>
      <c r="AP502" s="248"/>
      <c r="AQ502" s="248"/>
      <c r="AR502" s="248"/>
      <c r="AS502" s="248"/>
      <c r="AT502" s="248"/>
      <c r="AU502" s="248"/>
      <c r="AV502" s="248"/>
      <c r="AW502" s="248"/>
      <c r="AX502" s="248"/>
      <c r="AY502" s="248"/>
      <c r="AZ502" s="248"/>
      <c r="BA502" s="248"/>
      <c r="BB502" s="248"/>
      <c r="BC502" s="248"/>
      <c r="BD502" s="248"/>
      <c r="BE502" s="248"/>
      <c r="BF502" s="248"/>
      <c r="BG502" s="248"/>
      <c r="BH502" s="248"/>
      <c r="BI502" s="248"/>
      <c r="BJ502" s="248"/>
      <c r="BK502" s="248"/>
      <c r="BL502" s="248"/>
      <c r="BM502" s="248"/>
      <c r="BN502" s="248"/>
      <c r="BO502" s="248"/>
      <c r="BP502" s="248"/>
      <c r="BQ502" s="248"/>
      <c r="BR502" s="248"/>
      <c r="BS502" s="248"/>
      <c r="BT502" s="248"/>
      <c r="BU502" s="248"/>
    </row>
    <row r="503" spans="1:73">
      <c r="A503" s="33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  <c r="AX503" s="34"/>
      <c r="AY503" s="34"/>
      <c r="AZ503" s="34"/>
      <c r="BA503" s="34"/>
      <c r="BB503" s="34"/>
      <c r="BC503" s="34"/>
      <c r="BD503" s="34"/>
      <c r="BE503" s="34"/>
      <c r="BF503" s="34"/>
      <c r="BG503" s="34"/>
      <c r="BH503" s="34"/>
      <c r="BI503" s="34"/>
      <c r="BJ503" s="34"/>
      <c r="BK503" s="34"/>
      <c r="BL503" s="34"/>
      <c r="BM503" s="34"/>
      <c r="BN503" s="34"/>
      <c r="BO503" s="34"/>
      <c r="BP503" s="34"/>
      <c r="BQ503" s="34"/>
      <c r="BR503" s="34"/>
      <c r="BS503" s="34"/>
      <c r="BT503" s="34"/>
      <c r="BU503" s="34"/>
    </row>
    <row r="504" spans="1:73">
      <c r="A504" s="244"/>
      <c r="B504" s="43"/>
      <c r="C504" s="247"/>
      <c r="D504" s="247"/>
      <c r="E504" s="247"/>
      <c r="F504" s="247"/>
      <c r="G504" s="247"/>
      <c r="H504" s="247"/>
      <c r="I504" s="247"/>
      <c r="J504" s="247"/>
      <c r="K504" s="247"/>
      <c r="L504" s="247"/>
      <c r="M504" s="247"/>
      <c r="N504" s="247"/>
      <c r="O504" s="247"/>
      <c r="P504" s="247"/>
      <c r="Q504" s="247"/>
      <c r="R504" s="247"/>
      <c r="S504" s="247"/>
      <c r="T504" s="247"/>
      <c r="U504" s="247"/>
      <c r="V504" s="247"/>
      <c r="W504" s="247"/>
      <c r="X504" s="247"/>
      <c r="Y504" s="247"/>
      <c r="Z504" s="247"/>
      <c r="AA504" s="247"/>
      <c r="AB504" s="247"/>
      <c r="AC504" s="247"/>
      <c r="AD504" s="247"/>
      <c r="AE504" s="247"/>
      <c r="AF504" s="247"/>
      <c r="AG504" s="247"/>
      <c r="AH504" s="247"/>
      <c r="AI504" s="247"/>
      <c r="AJ504" s="247"/>
      <c r="AK504" s="247"/>
      <c r="AL504" s="247"/>
      <c r="AM504" s="247"/>
      <c r="AN504" s="247"/>
      <c r="AO504" s="247"/>
      <c r="AP504" s="247"/>
      <c r="AQ504" s="247"/>
      <c r="AR504" s="247"/>
      <c r="AS504" s="247"/>
      <c r="AT504" s="247"/>
      <c r="AU504" s="247"/>
      <c r="AV504" s="247"/>
      <c r="AW504" s="247"/>
      <c r="AX504" s="247"/>
      <c r="AY504" s="247"/>
      <c r="AZ504" s="247"/>
      <c r="BA504" s="247"/>
      <c r="BB504" s="247"/>
      <c r="BC504" s="247"/>
      <c r="BD504" s="247"/>
      <c r="BE504" s="247"/>
      <c r="BF504" s="247"/>
      <c r="BG504" s="247"/>
      <c r="BH504" s="247"/>
      <c r="BI504" s="247"/>
      <c r="BJ504" s="247"/>
      <c r="BK504" s="247"/>
      <c r="BL504" s="247"/>
      <c r="BM504" s="247"/>
      <c r="BN504" s="247"/>
      <c r="BO504" s="247"/>
      <c r="BP504" s="247"/>
      <c r="BQ504" s="247"/>
      <c r="BR504" s="247"/>
      <c r="BS504" s="247"/>
      <c r="BT504" s="247"/>
      <c r="BU504" s="247"/>
    </row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</sheetData>
  <pageMargins left="0.7" right="0.7" top="0.75" bottom="0.75" header="0.3" footer="0.3"/>
  <pageSetup orientation="portrait" horizontalDpi="300" verticalDpi="300" r:id="rId1"/>
  <ignoredErrors>
    <ignoredError sqref="G9:AT11 AZ9:BK11 G36:AT38 AZ36:BK38 AZ63:BK65 G63:AT65 W122:AQ124 AR122:AT124 W149:AT151 AZ149:BK151 W206:AT208 AZ206:BK208 W233:AR235 AS233:AT235 AZ233:BK235 G262:AT264 AZ262:BK264 W289:AT291 AZ289:BK291 W316:AQ318 AR316:AT318 G347:Z349 AA347:AT349 AZ347:BK357 W374:AJ376 AK374:AT376 AZ374:BK376 W401:AM403 AN401:AT403 BF401:BK411 G431:AA433 AC431:AT433 AZ431:BK433 G95:AB97 AC95:AT113 AZ95:BK113 G179:Y181 Z179:AT181 AZ179:BK198 BL9:BL12 BL36:BL39 BL63:BL65 BL374:BL393 BL401 BL403 BL122:BL125 BM9:BM28 BM36:BM55 BM63:BM65 BL95:BM97 BM122:BM141 BL149:BM168 BL179:BM198 BL206:BM225 BL233:BM235 BL347:BM366 BL262:BN281 BL289:BN308 BL316:BN335 BN347:BN366 BM374:BN393 BM401:BN420 BL431:BN433 BN9:BN28 BN36:BN40 BN63:BN82 BN95:BN114 BN122:BN141 BN149:BN168 BN179:BN198 BN206:BN225 BN233:BN252 BN42:BN55 AV122:BK124 AV316:BK318 AV401:BE403" formula="1"/>
    <ignoredError sqref="S128:W130 S155:W157 S212:W214 S239:V241 S295:V297 S322:V324 S380:V382 S407:W409 S136:W138 S303:Y305 S163:Y165 S247:AT249 S388:V390 BM247:BM252 W127 W131 W135 S140:W141 W139 W154 W158 W162:Y162 S167:Y168 W166:Y166 W211 W215 W246:AT246 S251:AT252 W250:AT250 S299:V299 W302:Y302 W306:Y306 W406 W410" emptyCellReferenc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3F2F7-C8A1-47FC-883D-A74036F94805}">
  <sheetPr>
    <tabColor theme="0" tint="-0.249977111117893"/>
  </sheetPr>
  <dimension ref="A1:BT208"/>
  <sheetViews>
    <sheetView showGridLines="0" topLeftCell="A152" zoomScaleNormal="100" workbookViewId="0">
      <pane xSplit="1" topLeftCell="BJ1" activePane="topRight" state="frozen"/>
      <selection activeCell="BM146" sqref="BM146"/>
      <selection pane="topRight" activeCell="BN187" sqref="BN187"/>
    </sheetView>
  </sheetViews>
  <sheetFormatPr defaultColWidth="10.81640625" defaultRowHeight="14.5"/>
  <cols>
    <col min="1" max="1" width="22.81640625" bestFit="1" customWidth="1"/>
    <col min="2" max="34" width="11.453125" customWidth="1"/>
    <col min="36" max="38" width="11.453125" customWidth="1"/>
    <col min="46" max="46" width="11.453125" customWidth="1"/>
    <col min="47" max="47" width="2" customWidth="1"/>
    <col min="48" max="48" width="11.453125" customWidth="1"/>
    <col min="64" max="64" width="11.453125"/>
  </cols>
  <sheetData>
    <row r="1" spans="1:7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V1" s="28" t="s">
        <v>0</v>
      </c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</row>
    <row r="2" spans="1:72">
      <c r="A2" s="2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72">
      <c r="A3" s="2" t="s">
        <v>285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V3" s="2" t="s">
        <v>250</v>
      </c>
      <c r="BL3" s="199"/>
      <c r="BM3" s="199"/>
      <c r="BN3" s="199"/>
      <c r="BO3" s="199"/>
      <c r="BP3" s="199"/>
      <c r="BQ3" s="199"/>
      <c r="BR3" s="199"/>
      <c r="BT3" s="199"/>
    </row>
    <row r="4" spans="1:72">
      <c r="A4" s="3" t="s">
        <v>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U4" s="44"/>
      <c r="AV4" s="3" t="s">
        <v>50</v>
      </c>
      <c r="BL4" s="24"/>
      <c r="BM4" s="24"/>
      <c r="BN4" s="24"/>
      <c r="BO4" s="24"/>
      <c r="BP4" s="24"/>
      <c r="BQ4" s="24"/>
      <c r="BR4" s="24"/>
      <c r="BS4" s="22"/>
      <c r="BT4" s="24"/>
    </row>
    <row r="5" spans="1:72">
      <c r="A5" s="4"/>
      <c r="B5" s="4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7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4"/>
      <c r="AN5" s="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</row>
    <row r="6" spans="1:72">
      <c r="A6" s="5" t="s">
        <v>45</v>
      </c>
      <c r="B6" s="5"/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  <c r="O6" s="6" t="s">
        <v>18</v>
      </c>
      <c r="P6" s="6" t="s">
        <v>19</v>
      </c>
      <c r="Q6" s="6" t="s">
        <v>20</v>
      </c>
      <c r="R6" s="6" t="s">
        <v>21</v>
      </c>
      <c r="S6" s="6" t="s">
        <v>22</v>
      </c>
      <c r="T6" s="6" t="s">
        <v>23</v>
      </c>
      <c r="U6" s="6" t="s">
        <v>24</v>
      </c>
      <c r="V6" s="6" t="s">
        <v>25</v>
      </c>
      <c r="W6" s="6" t="s">
        <v>26</v>
      </c>
      <c r="X6" s="6" t="s">
        <v>27</v>
      </c>
      <c r="Y6" s="6" t="s">
        <v>28</v>
      </c>
      <c r="Z6" s="6" t="s">
        <v>29</v>
      </c>
      <c r="AA6" s="6" t="s">
        <v>30</v>
      </c>
      <c r="AB6" s="6" t="s">
        <v>31</v>
      </c>
      <c r="AC6" s="6" t="s">
        <v>32</v>
      </c>
      <c r="AD6" s="6" t="s">
        <v>33</v>
      </c>
      <c r="AE6" s="6" t="s">
        <v>34</v>
      </c>
      <c r="AF6" s="6" t="s">
        <v>35</v>
      </c>
      <c r="AG6" s="6" t="s">
        <v>36</v>
      </c>
      <c r="AH6" s="6" t="s">
        <v>37</v>
      </c>
      <c r="AI6" s="6" t="s">
        <v>38</v>
      </c>
      <c r="AJ6" s="6" t="s">
        <v>39</v>
      </c>
      <c r="AK6" s="6" t="s">
        <v>40</v>
      </c>
      <c r="AL6" s="6" t="s">
        <v>41</v>
      </c>
      <c r="AM6" s="6" t="s">
        <v>42</v>
      </c>
      <c r="AN6" s="6" t="s">
        <v>43</v>
      </c>
      <c r="AO6" s="6" t="s">
        <v>216</v>
      </c>
      <c r="AP6" s="6" t="s">
        <v>220</v>
      </c>
      <c r="AQ6" s="6" t="s">
        <v>226</v>
      </c>
      <c r="AR6" s="6" t="s">
        <v>229</v>
      </c>
      <c r="AS6" s="6" t="s">
        <v>233</v>
      </c>
      <c r="AT6" s="6" t="s">
        <v>246</v>
      </c>
      <c r="AU6" s="45"/>
      <c r="AV6" s="6" t="s">
        <v>226</v>
      </c>
      <c r="AW6" s="6" t="s">
        <v>229</v>
      </c>
      <c r="AX6" s="6" t="s">
        <v>233</v>
      </c>
      <c r="AY6" s="6" t="s">
        <v>246</v>
      </c>
      <c r="AZ6" s="6" t="s">
        <v>254</v>
      </c>
      <c r="BA6" s="6" t="s">
        <v>258</v>
      </c>
      <c r="BB6" s="6" t="s">
        <v>260</v>
      </c>
      <c r="BC6" s="6" t="s">
        <v>261</v>
      </c>
      <c r="BD6" s="6" t="s">
        <v>266</v>
      </c>
      <c r="BE6" s="6" t="s">
        <v>269</v>
      </c>
      <c r="BF6" s="6" t="s">
        <v>278</v>
      </c>
      <c r="BG6" s="6" t="s">
        <v>280</v>
      </c>
      <c r="BH6" s="6" t="s">
        <v>283</v>
      </c>
      <c r="BI6" s="6" t="s">
        <v>286</v>
      </c>
      <c r="BJ6" s="6" t="s">
        <v>287</v>
      </c>
      <c r="BK6" s="6" t="s">
        <v>305</v>
      </c>
      <c r="BL6" s="6" t="s">
        <v>375</v>
      </c>
      <c r="BM6" s="6" t="s">
        <v>378</v>
      </c>
      <c r="BN6" s="6" t="s">
        <v>381</v>
      </c>
      <c r="BO6" s="6" t="s">
        <v>384</v>
      </c>
      <c r="BP6" s="6" t="s">
        <v>387</v>
      </c>
      <c r="BQ6" s="6" t="s">
        <v>390</v>
      </c>
      <c r="BR6" s="6" t="s">
        <v>396</v>
      </c>
      <c r="BS6" s="6" t="s">
        <v>400</v>
      </c>
      <c r="BT6" s="6" t="s">
        <v>405</v>
      </c>
    </row>
    <row r="7" spans="1:72">
      <c r="A7" s="187" t="s">
        <v>48</v>
      </c>
      <c r="B7" s="187"/>
      <c r="C7" s="172">
        <v>15129.596</v>
      </c>
      <c r="D7" s="172">
        <v>35009.195</v>
      </c>
      <c r="E7" s="172">
        <v>51782.641000000003</v>
      </c>
      <c r="F7" s="172">
        <v>72811.078999999998</v>
      </c>
      <c r="G7" s="172">
        <v>19648.548999999999</v>
      </c>
      <c r="H7" s="172">
        <v>44415.574999999997</v>
      </c>
      <c r="I7" s="172">
        <v>65556.159</v>
      </c>
      <c r="J7" s="172">
        <v>93110.716</v>
      </c>
      <c r="K7" s="172">
        <v>24042.431</v>
      </c>
      <c r="L7" s="172">
        <v>55245.850000000006</v>
      </c>
      <c r="M7" s="172">
        <v>79470.847999999998</v>
      </c>
      <c r="N7" s="172">
        <v>108940.08199999999</v>
      </c>
      <c r="O7" s="172">
        <v>26606.574000000001</v>
      </c>
      <c r="P7" s="172">
        <v>62076.434999999998</v>
      </c>
      <c r="Q7" s="172">
        <v>89791.843999999997</v>
      </c>
      <c r="R7" s="172">
        <v>124131.891</v>
      </c>
      <c r="S7" s="172">
        <v>30888.57</v>
      </c>
      <c r="T7" s="172">
        <v>72177.095000000001</v>
      </c>
      <c r="U7" s="172">
        <v>103805.046</v>
      </c>
      <c r="V7" s="172">
        <v>145055.81400000001</v>
      </c>
      <c r="W7" s="172">
        <v>33267.964</v>
      </c>
      <c r="X7" s="172">
        <v>73881.975000000006</v>
      </c>
      <c r="Y7" s="172">
        <v>106869.54700000001</v>
      </c>
      <c r="Z7" s="172">
        <v>148251.98700000002</v>
      </c>
      <c r="AA7" s="172">
        <v>34256.034</v>
      </c>
      <c r="AB7" s="172">
        <v>80108.847000000009</v>
      </c>
      <c r="AC7" s="172">
        <v>115023.84700000001</v>
      </c>
      <c r="AD7" s="172">
        <v>157675.13700000002</v>
      </c>
      <c r="AE7" s="172">
        <v>35971.745000000003</v>
      </c>
      <c r="AF7" s="172">
        <v>85696.804000000004</v>
      </c>
      <c r="AG7" s="172">
        <v>123138.182</v>
      </c>
      <c r="AH7" s="172">
        <v>166871.921</v>
      </c>
      <c r="AI7" s="172">
        <v>36355.156999999999</v>
      </c>
      <c r="AJ7" s="172">
        <v>85581.735000000001</v>
      </c>
      <c r="AK7" s="172">
        <v>122214.712</v>
      </c>
      <c r="AL7" s="172">
        <v>166229.13</v>
      </c>
      <c r="AM7" s="172">
        <v>33165.071000000004</v>
      </c>
      <c r="AN7" s="172">
        <v>80482.725000000006</v>
      </c>
      <c r="AO7" s="152">
        <v>115424.25900000001</v>
      </c>
      <c r="AP7" s="152">
        <v>151983.046</v>
      </c>
      <c r="AQ7" s="150">
        <v>27520.856</v>
      </c>
      <c r="AR7" s="150">
        <v>37315.902000000002</v>
      </c>
      <c r="AS7" s="150">
        <v>58591.228000000003</v>
      </c>
      <c r="AT7" s="150">
        <v>98200.972999999998</v>
      </c>
      <c r="AU7" s="36"/>
      <c r="AV7" s="150">
        <v>27995.973999999998</v>
      </c>
      <c r="AW7" s="150">
        <v>42899.29</v>
      </c>
      <c r="AX7" s="150">
        <v>71407.987999999998</v>
      </c>
      <c r="AY7" s="150">
        <v>116907.995</v>
      </c>
      <c r="AZ7" s="150">
        <v>29186.569</v>
      </c>
      <c r="BA7" s="150">
        <v>79893.718999999997</v>
      </c>
      <c r="BB7" s="150">
        <v>132467.65100000001</v>
      </c>
      <c r="BC7" s="150">
        <v>194139.897</v>
      </c>
      <c r="BD7" s="150">
        <v>38475.853000000003</v>
      </c>
      <c r="BE7" s="150">
        <v>88939.463000000003</v>
      </c>
      <c r="BF7" s="150">
        <v>122171.54700000001</v>
      </c>
      <c r="BG7" s="150">
        <v>175701.43400000001</v>
      </c>
      <c r="BH7" s="150">
        <v>41582.707000000002</v>
      </c>
      <c r="BI7" s="150">
        <v>97004.731</v>
      </c>
      <c r="BJ7" s="150">
        <v>135700.24299999999</v>
      </c>
      <c r="BK7" s="150">
        <v>189736.15900000001</v>
      </c>
      <c r="BL7" s="47">
        <v>44394.864000000001</v>
      </c>
      <c r="BM7" s="47">
        <v>112419.25900000001</v>
      </c>
      <c r="BN7" s="47">
        <v>153598.97200000001</v>
      </c>
      <c r="BO7" s="47">
        <v>213211.84299999999</v>
      </c>
      <c r="BP7" s="47">
        <v>50782.627999999997</v>
      </c>
      <c r="BQ7" s="47">
        <v>118105.648</v>
      </c>
      <c r="BR7" s="47">
        <v>161243.91800000001</v>
      </c>
      <c r="BS7" s="150">
        <v>223195.36300000001</v>
      </c>
      <c r="BT7" s="47">
        <v>47814.591</v>
      </c>
    </row>
    <row r="8" spans="1:72">
      <c r="A8" s="187" t="s">
        <v>49</v>
      </c>
      <c r="B8" s="187"/>
      <c r="C8" s="172">
        <v>-6823.1480000000001</v>
      </c>
      <c r="D8" s="172">
        <v>-14520.918000000001</v>
      </c>
      <c r="E8" s="172">
        <v>-21989.652000000002</v>
      </c>
      <c r="F8" s="172">
        <v>-29567.909</v>
      </c>
      <c r="G8" s="172">
        <v>-7548.424</v>
      </c>
      <c r="H8" s="172">
        <v>-16040.300999999999</v>
      </c>
      <c r="I8" s="172">
        <v>-24470.54</v>
      </c>
      <c r="J8" s="172">
        <v>-34609.550000000003</v>
      </c>
      <c r="K8" s="172">
        <v>-9915.1790000000001</v>
      </c>
      <c r="L8" s="172">
        <v>-21457.853000000003</v>
      </c>
      <c r="M8" s="172">
        <v>-32338.215000000004</v>
      </c>
      <c r="N8" s="172">
        <v>-43527.530000000006</v>
      </c>
      <c r="O8" s="172">
        <v>-10923.79</v>
      </c>
      <c r="P8" s="172">
        <v>-23772.080999999998</v>
      </c>
      <c r="Q8" s="172">
        <v>-36300.392</v>
      </c>
      <c r="R8" s="172">
        <v>-49415.245999999999</v>
      </c>
      <c r="S8" s="172">
        <v>-13190.601000000001</v>
      </c>
      <c r="T8" s="172">
        <v>-29149.828000000001</v>
      </c>
      <c r="U8" s="172">
        <v>-44056.67</v>
      </c>
      <c r="V8" s="172">
        <v>-61915.947999999997</v>
      </c>
      <c r="W8" s="172">
        <v>-15232.914000000001</v>
      </c>
      <c r="X8" s="172">
        <v>-31221.525000000001</v>
      </c>
      <c r="Y8" s="172">
        <v>-46262.671000000002</v>
      </c>
      <c r="Z8" s="172">
        <v>-64037.680999999997</v>
      </c>
      <c r="AA8" s="172">
        <v>-15493.71</v>
      </c>
      <c r="AB8" s="172">
        <v>-34192.403999999995</v>
      </c>
      <c r="AC8" s="172">
        <v>-50906.403999999995</v>
      </c>
      <c r="AD8" s="172">
        <v>-68918.433999999994</v>
      </c>
      <c r="AE8" s="172">
        <v>-15756.74</v>
      </c>
      <c r="AF8" s="172">
        <v>-36135.843000000001</v>
      </c>
      <c r="AG8" s="172">
        <v>-54049.55</v>
      </c>
      <c r="AH8" s="172">
        <v>-73399.839999999997</v>
      </c>
      <c r="AI8" s="172">
        <v>-16388.364000000001</v>
      </c>
      <c r="AJ8" s="172">
        <v>-35643.107000000004</v>
      </c>
      <c r="AK8" s="172">
        <v>-52749.951000000001</v>
      </c>
      <c r="AL8" s="172">
        <v>-73300.514999999999</v>
      </c>
      <c r="AM8" s="172">
        <v>-15204.971</v>
      </c>
      <c r="AN8" s="172">
        <v>-35042.506999999998</v>
      </c>
      <c r="AO8" s="152">
        <v>-52382.006000000001</v>
      </c>
      <c r="AP8" s="152">
        <v>-69300.986999999994</v>
      </c>
      <c r="AQ8" s="150">
        <v>-12954.593999999999</v>
      </c>
      <c r="AR8" s="150">
        <v>-18138.035</v>
      </c>
      <c r="AS8" s="150">
        <v>-29227.667000000001</v>
      </c>
      <c r="AT8" s="150">
        <v>-47267.726000000002</v>
      </c>
      <c r="AU8" s="36"/>
      <c r="AV8" s="150">
        <v>-13203.743</v>
      </c>
      <c r="AW8" s="150">
        <v>-20738.448</v>
      </c>
      <c r="AX8" s="150">
        <v>-35358.409</v>
      </c>
      <c r="AY8" s="150">
        <v>-56232.796000000002</v>
      </c>
      <c r="AZ8" s="150">
        <v>-12376.45</v>
      </c>
      <c r="BA8" s="150">
        <v>-33057.351000000002</v>
      </c>
      <c r="BB8" s="150">
        <v>-52953.567000000003</v>
      </c>
      <c r="BC8" s="150">
        <v>-76876.778999999995</v>
      </c>
      <c r="BD8" s="150">
        <v>-15242.834999999999</v>
      </c>
      <c r="BE8" s="150">
        <v>-35213.199000000001</v>
      </c>
      <c r="BF8" s="150">
        <v>-48348.684999999998</v>
      </c>
      <c r="BG8" s="150">
        <v>-70647.183999999994</v>
      </c>
      <c r="BH8" s="150">
        <v>-17373.227999999999</v>
      </c>
      <c r="BI8" s="150">
        <v>-39885.103000000003</v>
      </c>
      <c r="BJ8" s="150">
        <v>-56358.406000000003</v>
      </c>
      <c r="BK8" s="150">
        <v>-80360.372000000003</v>
      </c>
      <c r="BL8" s="150">
        <v>-19330.852999999999</v>
      </c>
      <c r="BM8" s="150">
        <v>-48824.593000000001</v>
      </c>
      <c r="BN8" s="150">
        <v>-67199.831999999995</v>
      </c>
      <c r="BO8" s="150">
        <v>-92854.896999999997</v>
      </c>
      <c r="BP8" s="150">
        <v>-22008.432000000001</v>
      </c>
      <c r="BQ8" s="150">
        <v>-51701.453000000001</v>
      </c>
      <c r="BR8" s="150">
        <v>-70604.107999999993</v>
      </c>
      <c r="BS8" s="150">
        <v>-98782.460999999996</v>
      </c>
      <c r="BT8" s="150">
        <v>-20936.486000000001</v>
      </c>
    </row>
    <row r="9" spans="1:72">
      <c r="A9" s="180" t="s">
        <v>46</v>
      </c>
      <c r="B9" s="189"/>
      <c r="C9" s="180">
        <v>8306.4480000000003</v>
      </c>
      <c r="D9" s="180">
        <v>20488.276999999998</v>
      </c>
      <c r="E9" s="180">
        <v>29792.989000000001</v>
      </c>
      <c r="F9" s="180">
        <v>43243.17</v>
      </c>
      <c r="G9" s="180">
        <v>12100.125</v>
      </c>
      <c r="H9" s="180">
        <v>28375.273999999998</v>
      </c>
      <c r="I9" s="180">
        <v>41085.618999999999</v>
      </c>
      <c r="J9" s="180">
        <v>58501.165999999997</v>
      </c>
      <c r="K9" s="180">
        <v>14127.252</v>
      </c>
      <c r="L9" s="180">
        <v>33787.997000000003</v>
      </c>
      <c r="M9" s="180">
        <v>47132.632999999994</v>
      </c>
      <c r="N9" s="180">
        <v>65412.551999999989</v>
      </c>
      <c r="O9" s="180">
        <v>15682.784</v>
      </c>
      <c r="P9" s="180">
        <v>38304.353999999999</v>
      </c>
      <c r="Q9" s="180">
        <v>53491.451999999997</v>
      </c>
      <c r="R9" s="180">
        <v>74716.645000000004</v>
      </c>
      <c r="S9" s="180">
        <v>17697.968999999997</v>
      </c>
      <c r="T9" s="180">
        <v>43027.267</v>
      </c>
      <c r="U9" s="180">
        <v>59748.376000000004</v>
      </c>
      <c r="V9" s="180">
        <v>83139.866000000009</v>
      </c>
      <c r="W9" s="180">
        <v>18035.05</v>
      </c>
      <c r="X9" s="180">
        <v>42660.450000000004</v>
      </c>
      <c r="Y9" s="180">
        <v>60606.876000000004</v>
      </c>
      <c r="Z9" s="180">
        <v>84214.306000000026</v>
      </c>
      <c r="AA9" s="180">
        <v>18762.324000000001</v>
      </c>
      <c r="AB9" s="180">
        <v>45916.443000000014</v>
      </c>
      <c r="AC9" s="180">
        <v>64117.443000000014</v>
      </c>
      <c r="AD9" s="180">
        <v>88756.703000000023</v>
      </c>
      <c r="AE9" s="180">
        <v>20215.005000000001</v>
      </c>
      <c r="AF9" s="180">
        <v>49560.961000000003</v>
      </c>
      <c r="AG9" s="180">
        <v>69088.631999999998</v>
      </c>
      <c r="AH9" s="180">
        <v>93472.081000000006</v>
      </c>
      <c r="AI9" s="180">
        <v>19966.793000000001</v>
      </c>
      <c r="AJ9" s="180">
        <v>49938.627999999997</v>
      </c>
      <c r="AK9" s="180">
        <v>69464.760999999999</v>
      </c>
      <c r="AL9" s="180">
        <v>92928.615000000005</v>
      </c>
      <c r="AM9" s="180">
        <v>17960.100000000006</v>
      </c>
      <c r="AN9" s="180">
        <v>45440.218000000008</v>
      </c>
      <c r="AO9" s="180">
        <v>63042.253000000004</v>
      </c>
      <c r="AP9" s="180">
        <v>82682.059000000008</v>
      </c>
      <c r="AQ9" s="180">
        <v>14566.262000000001</v>
      </c>
      <c r="AR9" s="180">
        <v>19177.867000000002</v>
      </c>
      <c r="AS9" s="180">
        <v>29363.561000000002</v>
      </c>
      <c r="AT9" s="180">
        <v>50933.246999999996</v>
      </c>
      <c r="AU9" s="26"/>
      <c r="AV9" s="180">
        <v>14792.230999999998</v>
      </c>
      <c r="AW9" s="180">
        <v>22160.842000000001</v>
      </c>
      <c r="AX9" s="180">
        <v>36049.578999999998</v>
      </c>
      <c r="AY9" s="180">
        <v>60675.198999999993</v>
      </c>
      <c r="AZ9" s="180">
        <v>16810.118999999999</v>
      </c>
      <c r="BA9" s="180">
        <v>46836.367999999995</v>
      </c>
      <c r="BB9" s="180">
        <v>79514.084000000003</v>
      </c>
      <c r="BC9" s="180">
        <v>117263.118</v>
      </c>
      <c r="BD9" s="180">
        <v>23233.018</v>
      </c>
      <c r="BE9" s="180">
        <v>53726.263999999996</v>
      </c>
      <c r="BF9" s="180">
        <v>73822.861999999994</v>
      </c>
      <c r="BG9" s="180">
        <v>105054.25</v>
      </c>
      <c r="BH9" s="180">
        <v>24209.478999999999</v>
      </c>
      <c r="BI9" s="180">
        <v>57119.627999999997</v>
      </c>
      <c r="BJ9" s="180">
        <v>79341.837</v>
      </c>
      <c r="BK9" s="180">
        <v>109375.787</v>
      </c>
      <c r="BL9" s="180">
        <v>25064.010999999999</v>
      </c>
      <c r="BM9" s="180">
        <v>63594.665999999997</v>
      </c>
      <c r="BN9" s="180">
        <v>86399.14</v>
      </c>
      <c r="BO9" s="180">
        <v>120356.946</v>
      </c>
      <c r="BP9" s="180">
        <v>28774.196</v>
      </c>
      <c r="BQ9" s="180">
        <v>66404.195000000007</v>
      </c>
      <c r="BR9" s="180">
        <v>90639.81</v>
      </c>
      <c r="BS9" s="180">
        <v>124412.902</v>
      </c>
      <c r="BT9" s="180">
        <v>26878.105</v>
      </c>
    </row>
    <row r="10" spans="1:72">
      <c r="A10" s="187" t="s">
        <v>47</v>
      </c>
      <c r="B10" s="187"/>
      <c r="C10" s="172">
        <v>2283.0549999999998</v>
      </c>
      <c r="D10" s="172">
        <v>7530.7420000000002</v>
      </c>
      <c r="E10" s="172">
        <v>10166.027</v>
      </c>
      <c r="F10" s="172">
        <v>15923.796</v>
      </c>
      <c r="G10" s="172">
        <v>4544.2690000000002</v>
      </c>
      <c r="H10" s="172">
        <v>12566.418000000001</v>
      </c>
      <c r="I10" s="172">
        <v>17193.68</v>
      </c>
      <c r="J10" s="172">
        <v>24958.370999999999</v>
      </c>
      <c r="K10" s="172">
        <v>5111.3950000000004</v>
      </c>
      <c r="L10" s="172">
        <v>14790.194000000001</v>
      </c>
      <c r="M10" s="172">
        <v>18459.652000000002</v>
      </c>
      <c r="N10" s="172">
        <v>26002.244000000002</v>
      </c>
      <c r="O10" s="172">
        <v>5490.732</v>
      </c>
      <c r="P10" s="172">
        <v>16668.968000000001</v>
      </c>
      <c r="Q10" s="172">
        <v>20684.628000000001</v>
      </c>
      <c r="R10" s="172">
        <v>29308.135999999999</v>
      </c>
      <c r="S10" s="172">
        <v>5581.54</v>
      </c>
      <c r="T10" s="172">
        <v>17095.217000000001</v>
      </c>
      <c r="U10" s="172">
        <v>20772.365000000002</v>
      </c>
      <c r="V10" s="172">
        <v>29506.300999999999</v>
      </c>
      <c r="W10" s="172">
        <v>4362.8670000000002</v>
      </c>
      <c r="X10" s="172">
        <v>14486.433999999999</v>
      </c>
      <c r="Y10" s="172">
        <v>18430.987000000001</v>
      </c>
      <c r="Z10" s="172">
        <v>26437.279999999999</v>
      </c>
      <c r="AA10" s="172">
        <v>4402.9520000000002</v>
      </c>
      <c r="AB10" s="172">
        <v>15429.342000000001</v>
      </c>
      <c r="AC10" s="172">
        <v>18665.342000000001</v>
      </c>
      <c r="AD10" s="172">
        <v>26592.224000000002</v>
      </c>
      <c r="AE10" s="172">
        <v>4481.2370000000001</v>
      </c>
      <c r="AF10" s="172">
        <v>16132.685000000001</v>
      </c>
      <c r="AG10" s="172">
        <v>19181.157000000003</v>
      </c>
      <c r="AH10" s="172">
        <v>25203.704000000002</v>
      </c>
      <c r="AI10" s="172">
        <v>2951.34</v>
      </c>
      <c r="AJ10" s="172">
        <v>14090.942000000001</v>
      </c>
      <c r="AK10" s="172">
        <v>16379.281000000001</v>
      </c>
      <c r="AL10" s="172">
        <v>20655.088</v>
      </c>
      <c r="AM10" s="172">
        <v>1192.7429999999999</v>
      </c>
      <c r="AN10" s="172">
        <v>9527.8990000000013</v>
      </c>
      <c r="AO10" s="152">
        <v>8678.8979999999992</v>
      </c>
      <c r="AP10" s="152">
        <v>9001.9279999999999</v>
      </c>
      <c r="AQ10" s="150">
        <v>-2569.3270000000002</v>
      </c>
      <c r="AR10" s="150">
        <v>-7725.1840000000002</v>
      </c>
      <c r="AS10" s="150">
        <v>-7919.1419999999998</v>
      </c>
      <c r="AT10" s="150">
        <v>-3546.1309999999999</v>
      </c>
      <c r="AU10" s="36"/>
      <c r="AV10" s="150">
        <v>-2572.15</v>
      </c>
      <c r="AW10" s="150">
        <v>-6590.4290000000001</v>
      </c>
      <c r="AX10" s="150">
        <v>-5414.0159999999996</v>
      </c>
      <c r="AY10" s="150">
        <v>-59.978999999999999</v>
      </c>
      <c r="AZ10" s="150">
        <v>172.869</v>
      </c>
      <c r="BA10" s="150">
        <v>11326.561</v>
      </c>
      <c r="BB10" s="150">
        <v>23477.017</v>
      </c>
      <c r="BC10" s="150">
        <v>38041.165999999997</v>
      </c>
      <c r="BD10" s="150">
        <v>3011.636</v>
      </c>
      <c r="BE10" s="150">
        <v>10256.156000000001</v>
      </c>
      <c r="BF10" s="150">
        <v>10347.684999999999</v>
      </c>
      <c r="BG10" s="150">
        <v>18858.21</v>
      </c>
      <c r="BH10" s="150">
        <v>3611.0889999999999</v>
      </c>
      <c r="BI10" s="150">
        <v>12947.082</v>
      </c>
      <c r="BJ10" s="150">
        <v>13345.011</v>
      </c>
      <c r="BK10" s="150">
        <v>18931.464</v>
      </c>
      <c r="BL10" s="150">
        <v>2898.3980000000001</v>
      </c>
      <c r="BM10" s="150">
        <v>15054.022000000001</v>
      </c>
      <c r="BN10" s="150">
        <v>15096.521000000001</v>
      </c>
      <c r="BO10" s="150">
        <v>22496.014999999999</v>
      </c>
      <c r="BP10" s="150">
        <v>4669.0659999999998</v>
      </c>
      <c r="BQ10" s="150">
        <v>14832.427</v>
      </c>
      <c r="BR10" s="150">
        <v>15763.537</v>
      </c>
      <c r="BS10" s="150">
        <v>21526.589</v>
      </c>
      <c r="BT10" s="150">
        <v>1516.1949999999999</v>
      </c>
    </row>
    <row r="11" spans="1:72">
      <c r="A11" s="187" t="s">
        <v>56</v>
      </c>
      <c r="B11" s="187"/>
      <c r="C11" s="172">
        <v>2590.1689999999999</v>
      </c>
      <c r="D11" s="172">
        <v>8175.3670000000002</v>
      </c>
      <c r="E11" s="172">
        <v>11159.384</v>
      </c>
      <c r="F11" s="172">
        <v>17272.123</v>
      </c>
      <c r="G11" s="172">
        <v>4964.4220000000005</v>
      </c>
      <c r="H11" s="172">
        <v>13445.066000000001</v>
      </c>
      <c r="I11" s="172">
        <v>18574.876</v>
      </c>
      <c r="J11" s="172">
        <v>27045.544999999998</v>
      </c>
      <c r="K11" s="172">
        <v>5682.0610000000006</v>
      </c>
      <c r="L11" s="172">
        <v>15979.269000000002</v>
      </c>
      <c r="M11" s="172">
        <v>20327.925000000003</v>
      </c>
      <c r="N11" s="172">
        <v>28564.147000000001</v>
      </c>
      <c r="O11" s="172">
        <v>6187.2979999999998</v>
      </c>
      <c r="P11" s="172">
        <v>18105.981</v>
      </c>
      <c r="Q11" s="172">
        <v>22887.09</v>
      </c>
      <c r="R11" s="172">
        <v>32345.736999999997</v>
      </c>
      <c r="S11" s="172">
        <v>6443.9719999999998</v>
      </c>
      <c r="T11" s="172">
        <v>18892.243999999999</v>
      </c>
      <c r="U11" s="172">
        <v>23526.792000000001</v>
      </c>
      <c r="V11" s="172">
        <v>33283.794999999998</v>
      </c>
      <c r="W11" s="172">
        <v>5436.07</v>
      </c>
      <c r="X11" s="172">
        <v>16152.835999999999</v>
      </c>
      <c r="Y11" s="172">
        <v>20913.644</v>
      </c>
      <c r="Z11" s="172">
        <v>29735.393</v>
      </c>
      <c r="AA11" s="172">
        <v>5198.4740000000002</v>
      </c>
      <c r="AB11" s="172">
        <v>16992.412</v>
      </c>
      <c r="AC11" s="172">
        <v>20952.746999999999</v>
      </c>
      <c r="AD11" s="172">
        <v>29589.765000000003</v>
      </c>
      <c r="AE11" s="172">
        <v>5192.6970000000001</v>
      </c>
      <c r="AF11" s="172">
        <v>17565.296000000002</v>
      </c>
      <c r="AG11" s="172">
        <v>21363.862000000001</v>
      </c>
      <c r="AH11" s="172">
        <v>28346.669000000002</v>
      </c>
      <c r="AI11" s="172">
        <v>3800.0920000000001</v>
      </c>
      <c r="AJ11" s="172">
        <v>15807.402000000002</v>
      </c>
      <c r="AK11" s="172">
        <v>18985.151000000002</v>
      </c>
      <c r="AL11" s="172">
        <v>24175.312999999998</v>
      </c>
      <c r="AM11" s="172">
        <v>4521.3289999999997</v>
      </c>
      <c r="AN11" s="172">
        <v>16132.601000000002</v>
      </c>
      <c r="AO11" s="172">
        <v>19139.106</v>
      </c>
      <c r="AP11" s="172">
        <v>23263.612999999998</v>
      </c>
      <c r="AQ11" s="172">
        <v>1142.3379999999997</v>
      </c>
      <c r="AR11" s="172">
        <v>-777.28400000000056</v>
      </c>
      <c r="AS11" s="172">
        <v>1958.6219999999994</v>
      </c>
      <c r="AT11" s="172">
        <v>8819.5280000000002</v>
      </c>
      <c r="AU11" s="172"/>
      <c r="AV11" s="172">
        <v>1139.5149999999999</v>
      </c>
      <c r="AW11" s="172">
        <v>357.47099999999955</v>
      </c>
      <c r="AX11" s="172">
        <v>4463.7479999999996</v>
      </c>
      <c r="AY11" s="172">
        <v>12305.68</v>
      </c>
      <c r="AZ11" s="172">
        <v>2970.3440000000001</v>
      </c>
      <c r="BA11" s="172">
        <v>17067.767</v>
      </c>
      <c r="BB11" s="172">
        <v>32262.267</v>
      </c>
      <c r="BC11" s="172">
        <v>50572.911</v>
      </c>
      <c r="BD11" s="172">
        <v>6372.34</v>
      </c>
      <c r="BE11" s="172">
        <v>16900.957000000002</v>
      </c>
      <c r="BF11" s="172">
        <v>21321.739999999998</v>
      </c>
      <c r="BG11" s="172">
        <v>33713.881999999998</v>
      </c>
      <c r="BH11" s="172">
        <v>6974.01</v>
      </c>
      <c r="BI11" s="172">
        <v>20028.375</v>
      </c>
      <c r="BJ11" s="172">
        <v>24312.925999999999</v>
      </c>
      <c r="BK11" s="172">
        <v>33496.748999999996</v>
      </c>
      <c r="BL11" s="172">
        <v>6562.6769999999997</v>
      </c>
      <c r="BM11" s="172">
        <v>22461.754999999997</v>
      </c>
      <c r="BN11" s="172">
        <v>25943.938000000002</v>
      </c>
      <c r="BO11" s="172">
        <v>38127.207999999999</v>
      </c>
      <c r="BP11" s="172">
        <v>8951.81</v>
      </c>
      <c r="BQ11" s="172">
        <v>23412.472999999998</v>
      </c>
      <c r="BR11" s="172">
        <v>28188.866999999998</v>
      </c>
      <c r="BS11" s="172">
        <v>38123.379000000001</v>
      </c>
      <c r="BT11" s="172">
        <v>5999.7379999999994</v>
      </c>
    </row>
    <row r="12" spans="1:72">
      <c r="A12" s="187" t="s">
        <v>263</v>
      </c>
      <c r="B12" s="190"/>
      <c r="C12" s="150">
        <v>307.11399999999998</v>
      </c>
      <c r="D12" s="150">
        <v>644.625</v>
      </c>
      <c r="E12" s="150">
        <v>993.35699999999997</v>
      </c>
      <c r="F12" s="150">
        <v>1348.327</v>
      </c>
      <c r="G12" s="172">
        <v>420.15300000000002</v>
      </c>
      <c r="H12" s="150">
        <v>878.64800000000002</v>
      </c>
      <c r="I12" s="150">
        <v>1381.1959999999999</v>
      </c>
      <c r="J12" s="150">
        <v>2087.174</v>
      </c>
      <c r="K12" s="150">
        <v>570.66600000000005</v>
      </c>
      <c r="L12" s="150">
        <v>1189.075</v>
      </c>
      <c r="M12" s="150">
        <v>1868.2729999999999</v>
      </c>
      <c r="N12" s="150">
        <v>2561.9029999999998</v>
      </c>
      <c r="O12" s="150">
        <v>696.56600000000003</v>
      </c>
      <c r="P12" s="150">
        <v>1437.0129999999999</v>
      </c>
      <c r="Q12" s="150">
        <v>2202.462</v>
      </c>
      <c r="R12" s="150">
        <v>3037.6010000000001</v>
      </c>
      <c r="S12" s="150">
        <v>862.43200000000002</v>
      </c>
      <c r="T12" s="150">
        <v>1797.027</v>
      </c>
      <c r="U12" s="150">
        <v>2754.4270000000001</v>
      </c>
      <c r="V12" s="150">
        <v>3777.4940000000001</v>
      </c>
      <c r="W12" s="150">
        <v>1073.203</v>
      </c>
      <c r="X12" s="150">
        <v>1666.402</v>
      </c>
      <c r="Y12" s="150">
        <v>2482.6570000000002</v>
      </c>
      <c r="Z12" s="150">
        <v>3298.1129999999998</v>
      </c>
      <c r="AA12" s="150">
        <v>795.52200000000005</v>
      </c>
      <c r="AB12" s="150">
        <v>1563.07</v>
      </c>
      <c r="AC12" s="150">
        <v>2287.4050000000002</v>
      </c>
      <c r="AD12" s="150">
        <v>2997.5410000000002</v>
      </c>
      <c r="AE12" s="150">
        <v>711.46</v>
      </c>
      <c r="AF12" s="150">
        <v>1432.6110000000001</v>
      </c>
      <c r="AG12" s="150">
        <v>2182.7049999999999</v>
      </c>
      <c r="AH12" s="150">
        <v>3142.9650000000001</v>
      </c>
      <c r="AI12" s="150">
        <v>848.75199999999995</v>
      </c>
      <c r="AJ12" s="150">
        <v>1716.46</v>
      </c>
      <c r="AK12" s="150">
        <v>2605.87</v>
      </c>
      <c r="AL12" s="150">
        <v>3520.2249999999999</v>
      </c>
      <c r="AM12" s="150">
        <v>3328.5859999999998</v>
      </c>
      <c r="AN12" s="150">
        <v>6604.7020000000002</v>
      </c>
      <c r="AO12" s="150">
        <v>10460.208000000001</v>
      </c>
      <c r="AP12" s="150">
        <v>14261.684999999999</v>
      </c>
      <c r="AQ12" s="150">
        <v>3711.665</v>
      </c>
      <c r="AR12" s="150">
        <v>6947.9</v>
      </c>
      <c r="AS12" s="150">
        <v>9877.7639999999992</v>
      </c>
      <c r="AT12" s="150">
        <v>12365.659</v>
      </c>
      <c r="AV12" s="150">
        <v>3711.665</v>
      </c>
      <c r="AW12" s="150">
        <v>6947.9</v>
      </c>
      <c r="AX12" s="150">
        <v>9877.7639999999992</v>
      </c>
      <c r="AY12" s="150">
        <v>12365.659</v>
      </c>
      <c r="AZ12" s="150">
        <v>2797.4749999999999</v>
      </c>
      <c r="BA12" s="150">
        <v>5741.2060000000001</v>
      </c>
      <c r="BB12" s="150">
        <v>8785.25</v>
      </c>
      <c r="BC12" s="150">
        <v>12531.745000000001</v>
      </c>
      <c r="BD12" s="150">
        <v>3360.7040000000002</v>
      </c>
      <c r="BE12" s="150">
        <f>+BE11-BE10</f>
        <v>6644.8010000000013</v>
      </c>
      <c r="BF12" s="150">
        <v>10974.054999999998</v>
      </c>
      <c r="BG12" s="150">
        <v>14855.672</v>
      </c>
      <c r="BH12" s="150">
        <f>+BH11-BH10</f>
        <v>3362.9210000000003</v>
      </c>
      <c r="BI12" s="150">
        <f>+BI11-BI10</f>
        <v>7081.2929999999997</v>
      </c>
      <c r="BJ12" s="150">
        <f>+BJ11-BJ10</f>
        <v>10967.914999999999</v>
      </c>
      <c r="BK12" s="150">
        <v>14565.285</v>
      </c>
      <c r="BL12" s="150">
        <f>+BL11-BL10</f>
        <v>3664.2789999999995</v>
      </c>
      <c r="BM12" s="150">
        <v>7407.7329999999993</v>
      </c>
      <c r="BN12" s="150">
        <f t="shared" ref="BN12:BS12" si="0">+BN11-BN10</f>
        <v>10847.417000000001</v>
      </c>
      <c r="BO12" s="150">
        <f t="shared" si="0"/>
        <v>15631.192999999999</v>
      </c>
      <c r="BP12" s="150">
        <f t="shared" si="0"/>
        <v>4282.7439999999997</v>
      </c>
      <c r="BQ12" s="150">
        <f t="shared" si="0"/>
        <v>8580.0459999999985</v>
      </c>
      <c r="BR12" s="150">
        <f t="shared" si="0"/>
        <v>12425.329999999998</v>
      </c>
      <c r="BS12" s="150">
        <f t="shared" si="0"/>
        <v>16596.79</v>
      </c>
      <c r="BT12" s="150">
        <v>4483.5429999999997</v>
      </c>
    </row>
    <row r="13" spans="1:72">
      <c r="A13" s="4"/>
      <c r="B13" s="4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17"/>
      <c r="AR13" s="17"/>
      <c r="AS13" s="17"/>
      <c r="AT13" s="17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L13" s="24"/>
      <c r="BM13" s="24"/>
      <c r="BN13" s="24"/>
      <c r="BO13" s="24"/>
      <c r="BP13" s="24"/>
      <c r="BQ13" s="24"/>
      <c r="BR13" s="24"/>
      <c r="BT13" s="24"/>
    </row>
    <row r="14" spans="1:72" ht="15.5">
      <c r="A14" s="2" t="s">
        <v>247</v>
      </c>
      <c r="B14" s="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2"/>
      <c r="AJ14" s="3"/>
      <c r="AK14" s="3"/>
      <c r="AL14" s="3"/>
      <c r="AM14" s="3"/>
      <c r="AN14" s="3"/>
      <c r="AO14" s="1"/>
      <c r="AP14" s="1"/>
      <c r="AQ14" s="1"/>
      <c r="AR14" s="1"/>
      <c r="AS14" s="1"/>
      <c r="AT14" s="1"/>
      <c r="AV14" s="2" t="s">
        <v>248</v>
      </c>
      <c r="AW14" s="1"/>
      <c r="AX14" s="1"/>
      <c r="AY14" s="2"/>
      <c r="AZ14" s="1"/>
      <c r="BA14" s="1"/>
      <c r="BB14" s="1"/>
      <c r="BL14" s="199"/>
      <c r="BM14" s="199"/>
      <c r="BN14" s="199"/>
      <c r="BO14" s="199"/>
      <c r="BP14" s="199"/>
      <c r="BQ14" s="199"/>
      <c r="BR14" s="199"/>
      <c r="BT14" s="199"/>
    </row>
    <row r="15" spans="1:72">
      <c r="A15" s="3" t="s">
        <v>50</v>
      </c>
      <c r="B15" s="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1"/>
      <c r="AP15" s="1"/>
      <c r="AQ15" s="1"/>
      <c r="AR15" s="1"/>
      <c r="AS15" s="1"/>
      <c r="AT15" s="1"/>
      <c r="AV15" s="3" t="s">
        <v>50</v>
      </c>
      <c r="AW15" s="1"/>
      <c r="AX15" s="1"/>
      <c r="AY15" s="3"/>
      <c r="AZ15" s="1"/>
      <c r="BA15" s="1"/>
      <c r="BB15" s="1"/>
      <c r="BL15" s="24"/>
      <c r="BM15" s="24"/>
      <c r="BN15" s="24"/>
      <c r="BO15" s="24"/>
      <c r="BP15" s="24"/>
      <c r="BQ15" s="24"/>
      <c r="BR15" s="24"/>
      <c r="BT15" s="24"/>
    </row>
    <row r="17" spans="1:72">
      <c r="A17" s="5" t="s">
        <v>45</v>
      </c>
      <c r="B17" s="5"/>
      <c r="C17" s="6" t="s">
        <v>6</v>
      </c>
      <c r="D17" s="6" t="s">
        <v>7</v>
      </c>
      <c r="E17" s="6" t="s">
        <v>8</v>
      </c>
      <c r="F17" s="6" t="s">
        <v>9</v>
      </c>
      <c r="G17" s="6" t="s">
        <v>10</v>
      </c>
      <c r="H17" s="6" t="s">
        <v>11</v>
      </c>
      <c r="I17" s="6" t="s">
        <v>12</v>
      </c>
      <c r="J17" s="6" t="s">
        <v>13</v>
      </c>
      <c r="K17" s="6" t="s">
        <v>14</v>
      </c>
      <c r="L17" s="6" t="s">
        <v>15</v>
      </c>
      <c r="M17" s="6" t="s">
        <v>16</v>
      </c>
      <c r="N17" s="6" t="s">
        <v>17</v>
      </c>
      <c r="O17" s="6" t="s">
        <v>18</v>
      </c>
      <c r="P17" s="6" t="s">
        <v>19</v>
      </c>
      <c r="Q17" s="6" t="s">
        <v>20</v>
      </c>
      <c r="R17" s="6" t="s">
        <v>21</v>
      </c>
      <c r="S17" s="6" t="s">
        <v>22</v>
      </c>
      <c r="T17" s="6" t="s">
        <v>23</v>
      </c>
      <c r="U17" s="6" t="s">
        <v>24</v>
      </c>
      <c r="V17" s="6" t="s">
        <v>25</v>
      </c>
      <c r="W17" s="6" t="s">
        <v>26</v>
      </c>
      <c r="X17" s="6" t="s">
        <v>27</v>
      </c>
      <c r="Y17" s="6" t="s">
        <v>28</v>
      </c>
      <c r="Z17" s="6" t="s">
        <v>29</v>
      </c>
      <c r="AA17" s="6" t="s">
        <v>30</v>
      </c>
      <c r="AB17" s="6" t="s">
        <v>31</v>
      </c>
      <c r="AC17" s="6" t="s">
        <v>32</v>
      </c>
      <c r="AD17" s="6" t="s">
        <v>33</v>
      </c>
      <c r="AE17" s="6" t="s">
        <v>34</v>
      </c>
      <c r="AF17" s="6" t="s">
        <v>35</v>
      </c>
      <c r="AG17" s="6" t="s">
        <v>36</v>
      </c>
      <c r="AH17" s="6" t="s">
        <v>37</v>
      </c>
      <c r="AI17" s="6" t="s">
        <v>38</v>
      </c>
      <c r="AJ17" s="6" t="s">
        <v>39</v>
      </c>
      <c r="AK17" s="6" t="s">
        <v>40</v>
      </c>
      <c r="AL17" s="6" t="s">
        <v>41</v>
      </c>
      <c r="AM17" s="6" t="s">
        <v>42</v>
      </c>
      <c r="AN17" s="6" t="s">
        <v>43</v>
      </c>
      <c r="AO17" s="6" t="s">
        <v>216</v>
      </c>
      <c r="AP17" s="6" t="s">
        <v>220</v>
      </c>
      <c r="AQ17" s="6" t="s">
        <v>226</v>
      </c>
      <c r="AR17" s="6" t="s">
        <v>229</v>
      </c>
      <c r="AS17" s="6" t="s">
        <v>233</v>
      </c>
      <c r="AT17" s="6" t="s">
        <v>246</v>
      </c>
      <c r="AV17" s="6" t="s">
        <v>226</v>
      </c>
      <c r="AW17" s="6" t="s">
        <v>229</v>
      </c>
      <c r="AX17" s="6" t="s">
        <v>233</v>
      </c>
      <c r="AY17" s="6" t="s">
        <v>246</v>
      </c>
      <c r="AZ17" s="6" t="s">
        <v>254</v>
      </c>
      <c r="BA17" s="6" t="s">
        <v>258</v>
      </c>
      <c r="BB17" s="6" t="s">
        <v>260</v>
      </c>
      <c r="BC17" s="6" t="s">
        <v>261</v>
      </c>
      <c r="BD17" s="6" t="s">
        <v>266</v>
      </c>
      <c r="BE17" s="6" t="s">
        <v>269</v>
      </c>
      <c r="BF17" s="6" t="s">
        <v>278</v>
      </c>
      <c r="BG17" s="6" t="s">
        <v>280</v>
      </c>
      <c r="BH17" s="6" t="s">
        <v>283</v>
      </c>
      <c r="BI17" s="6" t="s">
        <v>286</v>
      </c>
      <c r="BJ17" s="6" t="s">
        <v>287</v>
      </c>
      <c r="BK17" s="6" t="s">
        <v>305</v>
      </c>
      <c r="BL17" s="6" t="s">
        <v>375</v>
      </c>
      <c r="BM17" s="6" t="s">
        <v>378</v>
      </c>
      <c r="BN17" s="6" t="s">
        <v>381</v>
      </c>
      <c r="BO17" s="6" t="s">
        <v>384</v>
      </c>
      <c r="BP17" s="6" t="s">
        <v>387</v>
      </c>
      <c r="BQ17" s="6" t="s">
        <v>390</v>
      </c>
      <c r="BR17" s="6" t="s">
        <v>396</v>
      </c>
      <c r="BS17" s="6" t="s">
        <v>400</v>
      </c>
      <c r="BT17" s="6" t="s">
        <v>405</v>
      </c>
    </row>
    <row r="18" spans="1:72">
      <c r="A18" s="3" t="s">
        <v>48</v>
      </c>
      <c r="B18" s="187"/>
      <c r="C18" s="172">
        <v>11546.087</v>
      </c>
      <c r="D18" s="172">
        <v>18342.793000000001</v>
      </c>
      <c r="E18" s="172">
        <v>26863.275000000001</v>
      </c>
      <c r="F18" s="172">
        <v>32604.942000000003</v>
      </c>
      <c r="G18" s="172">
        <v>9896.5249999999996</v>
      </c>
      <c r="H18" s="172">
        <v>15219.59</v>
      </c>
      <c r="I18" s="172">
        <v>23438.370999999999</v>
      </c>
      <c r="J18" s="172">
        <v>28824.296000000002</v>
      </c>
      <c r="K18" s="172">
        <v>12273.671</v>
      </c>
      <c r="L18" s="172">
        <v>19736.588000000003</v>
      </c>
      <c r="M18" s="172">
        <v>30571.824000000001</v>
      </c>
      <c r="N18" s="172">
        <v>36377.650999999998</v>
      </c>
      <c r="O18" s="172">
        <v>14606.575999999999</v>
      </c>
      <c r="P18" s="172">
        <v>22377.953999999998</v>
      </c>
      <c r="Q18" s="172">
        <v>34776.82</v>
      </c>
      <c r="R18" s="172">
        <v>40372.805999999997</v>
      </c>
      <c r="S18" s="172">
        <v>15311.034</v>
      </c>
      <c r="T18" s="172">
        <v>24240.191000000003</v>
      </c>
      <c r="U18" s="172">
        <v>36109.911</v>
      </c>
      <c r="V18" s="172">
        <v>45131.408000000003</v>
      </c>
      <c r="W18" s="172">
        <v>16188.125</v>
      </c>
      <c r="X18" s="172">
        <v>24243.016</v>
      </c>
      <c r="Y18" s="172">
        <v>35808.534</v>
      </c>
      <c r="Z18" s="172">
        <v>42340.156000000003</v>
      </c>
      <c r="AA18" s="172">
        <v>15182.071</v>
      </c>
      <c r="AB18" s="172">
        <v>23092.883999999998</v>
      </c>
      <c r="AC18" s="172">
        <v>34683.296000000002</v>
      </c>
      <c r="AD18" s="172">
        <v>41007.485000000001</v>
      </c>
      <c r="AE18" s="172">
        <v>15341.793</v>
      </c>
      <c r="AF18" s="172">
        <v>23787.703000000001</v>
      </c>
      <c r="AG18" s="172">
        <v>33842.018000000004</v>
      </c>
      <c r="AH18" s="172">
        <v>38925.706000000006</v>
      </c>
      <c r="AI18" s="172">
        <v>14573.297</v>
      </c>
      <c r="AJ18" s="172">
        <v>22314.618000000002</v>
      </c>
      <c r="AK18" s="172">
        <v>32103.442000000003</v>
      </c>
      <c r="AL18" s="172">
        <v>37344.158000000003</v>
      </c>
      <c r="AM18" s="172">
        <v>13570.63</v>
      </c>
      <c r="AN18" s="172">
        <v>20738.362999999998</v>
      </c>
      <c r="AO18" s="152">
        <v>32465.687999999998</v>
      </c>
      <c r="AP18" s="152">
        <v>39860.502</v>
      </c>
      <c r="AQ18" s="150">
        <v>12281.735000000001</v>
      </c>
      <c r="AR18" s="150">
        <v>20866.905999999999</v>
      </c>
      <c r="AS18" s="150">
        <v>36935.180999999997</v>
      </c>
      <c r="AT18" s="150">
        <v>52322.362999999998</v>
      </c>
      <c r="AU18" s="36"/>
      <c r="AV18" s="150">
        <v>11806.617</v>
      </c>
      <c r="AW18" s="150">
        <v>15283.518</v>
      </c>
      <c r="AX18" s="150">
        <v>24118.420999999998</v>
      </c>
      <c r="AY18" s="150">
        <v>33615.341</v>
      </c>
      <c r="AZ18" s="150">
        <v>13554.782999999999</v>
      </c>
      <c r="BA18" s="150">
        <v>24002.566999999999</v>
      </c>
      <c r="BB18" s="150">
        <v>37630.004000000001</v>
      </c>
      <c r="BC18" s="150">
        <v>55627.881000000001</v>
      </c>
      <c r="BD18" s="150">
        <v>17444.222000000002</v>
      </c>
      <c r="BE18" s="150">
        <v>35055.758000000002</v>
      </c>
      <c r="BF18" s="150">
        <v>50055.49</v>
      </c>
      <c r="BG18" s="150">
        <v>60585.273999999998</v>
      </c>
      <c r="BH18" s="150">
        <v>18673.789000000001</v>
      </c>
      <c r="BI18" s="150">
        <v>30216.264999999999</v>
      </c>
      <c r="BJ18" s="150">
        <v>43417.438999999998</v>
      </c>
      <c r="BK18" s="150">
        <v>53047.756000000001</v>
      </c>
      <c r="BL18" s="150">
        <v>16568.523000000001</v>
      </c>
      <c r="BM18" s="47">
        <v>29293.216</v>
      </c>
      <c r="BN18" s="47">
        <v>43141.315000000002</v>
      </c>
      <c r="BO18" s="47">
        <v>53927.870999999999</v>
      </c>
      <c r="BP18" s="47">
        <v>19542.330999999998</v>
      </c>
      <c r="BQ18" s="47">
        <v>32536.75</v>
      </c>
      <c r="BR18" s="47">
        <v>46631.612999999998</v>
      </c>
      <c r="BS18" s="150">
        <v>56843.671000000002</v>
      </c>
      <c r="BT18" s="47">
        <v>18546.233</v>
      </c>
    </row>
    <row r="19" spans="1:72">
      <c r="A19" s="3" t="s">
        <v>49</v>
      </c>
      <c r="B19" s="187"/>
      <c r="C19" s="172">
        <v>-5833.4880000000003</v>
      </c>
      <c r="D19" s="172">
        <v>-9563.3630000000012</v>
      </c>
      <c r="E19" s="172">
        <v>-14519.802</v>
      </c>
      <c r="F19" s="172">
        <v>-18011.934000000001</v>
      </c>
      <c r="G19" s="172">
        <v>-4869.6380000000008</v>
      </c>
      <c r="H19" s="172">
        <v>-7735.509</v>
      </c>
      <c r="I19" s="172">
        <v>-11895.696000000002</v>
      </c>
      <c r="J19" s="172">
        <v>-15349.747000000001</v>
      </c>
      <c r="K19" s="172">
        <v>-6610.0709999999999</v>
      </c>
      <c r="L19" s="172">
        <v>-11078.282999999999</v>
      </c>
      <c r="M19" s="172">
        <v>-17040.978999999999</v>
      </c>
      <c r="N19" s="172">
        <v>-20295.716</v>
      </c>
      <c r="O19" s="172">
        <v>-7402.6890000000003</v>
      </c>
      <c r="P19" s="172">
        <v>-11454.635</v>
      </c>
      <c r="Q19" s="172">
        <v>-18189.081000000002</v>
      </c>
      <c r="R19" s="172">
        <v>-21242.911</v>
      </c>
      <c r="S19" s="172">
        <v>-7753.5880000000006</v>
      </c>
      <c r="T19" s="172">
        <v>-12476.845000000001</v>
      </c>
      <c r="U19" s="172">
        <v>-18613.769</v>
      </c>
      <c r="V19" s="172">
        <v>-24488.246000000003</v>
      </c>
      <c r="W19" s="172">
        <v>-8773.6589999999997</v>
      </c>
      <c r="X19" s="172">
        <v>-13186.15</v>
      </c>
      <c r="Y19" s="172">
        <v>-19598.394</v>
      </c>
      <c r="Z19" s="172">
        <v>-23158.424999999999</v>
      </c>
      <c r="AA19" s="172">
        <v>-8371.91</v>
      </c>
      <c r="AB19" s="172">
        <v>-12688.613000000001</v>
      </c>
      <c r="AC19" s="172">
        <v>-18809.861000000001</v>
      </c>
      <c r="AD19" s="172">
        <v>-22287.942999999999</v>
      </c>
      <c r="AE19" s="172">
        <v>-7785.3180000000002</v>
      </c>
      <c r="AF19" s="172">
        <v>-12322.28</v>
      </c>
      <c r="AG19" s="172">
        <v>-17450.046000000002</v>
      </c>
      <c r="AH19" s="172">
        <v>-20007.861000000001</v>
      </c>
      <c r="AI19" s="172">
        <v>-7026</v>
      </c>
      <c r="AJ19" s="172">
        <v>-10998.316999999999</v>
      </c>
      <c r="AK19" s="172">
        <v>-15927.021999999999</v>
      </c>
      <c r="AL19" s="172">
        <v>-18836.210999999999</v>
      </c>
      <c r="AM19" s="172">
        <v>-6983.6220000000003</v>
      </c>
      <c r="AN19" s="172">
        <v>-10802.134</v>
      </c>
      <c r="AO19" s="152">
        <v>-17239.886999999999</v>
      </c>
      <c r="AP19" s="152">
        <v>-21928.776000000002</v>
      </c>
      <c r="AQ19" s="152">
        <v>-6887.366</v>
      </c>
      <c r="AR19" s="152">
        <v>-11334.476000000001</v>
      </c>
      <c r="AS19" s="152">
        <v>-19990.927</v>
      </c>
      <c r="AT19" s="152">
        <v>-28639.581999999999</v>
      </c>
      <c r="AU19" s="36"/>
      <c r="AV19" s="152">
        <v>-6638.2169999999996</v>
      </c>
      <c r="AW19" s="152">
        <v>-8734.0630000000001</v>
      </c>
      <c r="AX19" s="152">
        <v>-13860.184999999999</v>
      </c>
      <c r="AY19" s="150">
        <v>-19674.511999999999</v>
      </c>
      <c r="AZ19" s="152">
        <v>-7442.4009999999998</v>
      </c>
      <c r="BA19" s="152">
        <v>-13461.66</v>
      </c>
      <c r="BB19" s="152">
        <v>-21561.703000000001</v>
      </c>
      <c r="BC19" s="150">
        <v>-32970.707999999999</v>
      </c>
      <c r="BD19" s="150">
        <v>-10419.087</v>
      </c>
      <c r="BE19" s="150">
        <v>-20642.260000000002</v>
      </c>
      <c r="BF19" s="150">
        <v>-29774.418000000001</v>
      </c>
      <c r="BG19" s="150">
        <v>-36470.701999999997</v>
      </c>
      <c r="BH19" s="150">
        <v>-10408.511</v>
      </c>
      <c r="BI19" s="150">
        <v>-16850.608</v>
      </c>
      <c r="BJ19" s="150">
        <v>-23326.248</v>
      </c>
      <c r="BK19" s="150">
        <v>-29526.688999999998</v>
      </c>
      <c r="BL19" s="150">
        <v>-9239.4689999999991</v>
      </c>
      <c r="BM19" s="150">
        <v>-16548.557000000001</v>
      </c>
      <c r="BN19" s="150">
        <v>-24724.466</v>
      </c>
      <c r="BO19" s="150">
        <v>-30471.797999999999</v>
      </c>
      <c r="BP19" s="150">
        <v>-11665.695</v>
      </c>
      <c r="BQ19" s="150">
        <v>-18765.655999999999</v>
      </c>
      <c r="BR19" s="150">
        <v>-26772.199000000001</v>
      </c>
      <c r="BS19" s="150">
        <v>-31982.449000000001</v>
      </c>
      <c r="BT19" s="150">
        <v>-10352.894</v>
      </c>
    </row>
    <row r="20" spans="1:72">
      <c r="A20" s="10" t="s">
        <v>46</v>
      </c>
      <c r="B20" s="180"/>
      <c r="C20" s="180">
        <v>5712.5989999999993</v>
      </c>
      <c r="D20" s="180">
        <v>8779.43</v>
      </c>
      <c r="E20" s="180">
        <v>12343.473000000002</v>
      </c>
      <c r="F20" s="180">
        <v>14593.008000000002</v>
      </c>
      <c r="G20" s="180">
        <v>5026.8869999999988</v>
      </c>
      <c r="H20" s="180">
        <v>7484.0810000000001</v>
      </c>
      <c r="I20" s="180">
        <v>11542.674999999997</v>
      </c>
      <c r="J20" s="180">
        <v>13474.549000000001</v>
      </c>
      <c r="K20" s="180">
        <v>5663.6</v>
      </c>
      <c r="L20" s="180">
        <v>8658.3050000000039</v>
      </c>
      <c r="M20" s="180">
        <v>13530.845000000001</v>
      </c>
      <c r="N20" s="180">
        <v>16081.934999999998</v>
      </c>
      <c r="O20" s="180">
        <v>7203.8869999999988</v>
      </c>
      <c r="P20" s="180">
        <v>10923.318999999998</v>
      </c>
      <c r="Q20" s="180">
        <v>16587.738999999998</v>
      </c>
      <c r="R20" s="180">
        <v>19129.894999999997</v>
      </c>
      <c r="S20" s="180">
        <v>7557.445999999999</v>
      </c>
      <c r="T20" s="180">
        <v>11763.346000000001</v>
      </c>
      <c r="U20" s="180">
        <v>17496.142</v>
      </c>
      <c r="V20" s="180">
        <v>20643.162</v>
      </c>
      <c r="W20" s="180">
        <v>7414.4660000000003</v>
      </c>
      <c r="X20" s="180">
        <v>11056.866</v>
      </c>
      <c r="Y20" s="180">
        <v>16210.14</v>
      </c>
      <c r="Z20" s="180">
        <v>19181.731000000003</v>
      </c>
      <c r="AA20" s="180">
        <v>6810.1610000000001</v>
      </c>
      <c r="AB20" s="180">
        <v>10404.270999999997</v>
      </c>
      <c r="AC20" s="180">
        <v>15873.435000000001</v>
      </c>
      <c r="AD20" s="180">
        <v>18719.542000000001</v>
      </c>
      <c r="AE20" s="180">
        <v>7556.4750000000004</v>
      </c>
      <c r="AF20" s="180">
        <v>11465.423000000001</v>
      </c>
      <c r="AG20" s="180">
        <v>16391.972000000002</v>
      </c>
      <c r="AH20" s="180">
        <v>18917.845000000005</v>
      </c>
      <c r="AI20" s="180">
        <v>7547.2969999999996</v>
      </c>
      <c r="AJ20" s="180">
        <v>11316.301000000003</v>
      </c>
      <c r="AK20" s="180">
        <v>16176.420000000004</v>
      </c>
      <c r="AL20" s="180">
        <v>18507.947000000004</v>
      </c>
      <c r="AM20" s="180">
        <v>6587.0079999999989</v>
      </c>
      <c r="AN20" s="180">
        <v>9936.2289999999975</v>
      </c>
      <c r="AO20" s="180">
        <v>15225.800999999999</v>
      </c>
      <c r="AP20" s="180">
        <v>17931.725999999999</v>
      </c>
      <c r="AQ20" s="180">
        <v>5394.3690000000006</v>
      </c>
      <c r="AR20" s="180">
        <v>9532.4299999999985</v>
      </c>
      <c r="AS20" s="180">
        <v>16944.253999999997</v>
      </c>
      <c r="AT20" s="180">
        <v>23682.780999999999</v>
      </c>
      <c r="AU20" s="36"/>
      <c r="AV20" s="151">
        <v>5168.3999999999996</v>
      </c>
      <c r="AW20" s="151">
        <v>6549.4549999999999</v>
      </c>
      <c r="AX20" s="151">
        <v>10258.236000000001</v>
      </c>
      <c r="AY20" s="151">
        <v>13940.829</v>
      </c>
      <c r="AZ20" s="151">
        <v>6112.3819999999996</v>
      </c>
      <c r="BA20" s="151">
        <v>10540.906999999999</v>
      </c>
      <c r="BB20" s="151">
        <v>16068.300999999999</v>
      </c>
      <c r="BC20" s="151">
        <v>22657.172999999999</v>
      </c>
      <c r="BD20" s="151">
        <v>7025.1350000000002</v>
      </c>
      <c r="BE20" s="151">
        <v>14413.498</v>
      </c>
      <c r="BF20" s="151">
        <v>20281.072</v>
      </c>
      <c r="BG20" s="180">
        <v>24114.572</v>
      </c>
      <c r="BH20" s="180">
        <v>8265.2780000000002</v>
      </c>
      <c r="BI20" s="180">
        <v>13365.656999999999</v>
      </c>
      <c r="BJ20" s="180">
        <v>20091.190999999999</v>
      </c>
      <c r="BK20" s="180">
        <v>23521.066999999999</v>
      </c>
      <c r="BL20" s="180">
        <v>7329.0540000000001</v>
      </c>
      <c r="BM20" s="180">
        <v>12744.659</v>
      </c>
      <c r="BN20" s="180">
        <v>18416.848999999998</v>
      </c>
      <c r="BO20" s="180">
        <v>23456.073</v>
      </c>
      <c r="BP20" s="180">
        <v>7876.6360000000004</v>
      </c>
      <c r="BQ20" s="180">
        <v>13771.093999999999</v>
      </c>
      <c r="BR20" s="180">
        <v>19859.414000000001</v>
      </c>
      <c r="BS20" s="180">
        <v>24861.222000000002</v>
      </c>
      <c r="BT20" s="180">
        <v>8193.3389999999999</v>
      </c>
    </row>
    <row r="21" spans="1:72">
      <c r="A21" s="3" t="s">
        <v>47</v>
      </c>
      <c r="B21" s="187"/>
      <c r="C21" s="172">
        <v>2587.165</v>
      </c>
      <c r="D21" s="172">
        <v>2231.14</v>
      </c>
      <c r="E21" s="172">
        <v>3650.7909999999997</v>
      </c>
      <c r="F21" s="172">
        <v>3890.7789999999995</v>
      </c>
      <c r="G21" s="172">
        <v>2995.1839999999997</v>
      </c>
      <c r="H21" s="172">
        <v>2863.6379999999999</v>
      </c>
      <c r="I21" s="172">
        <v>5067.5819999999994</v>
      </c>
      <c r="J21" s="172">
        <v>5193.5819999999994</v>
      </c>
      <c r="K21" s="172">
        <v>3702.6510000000003</v>
      </c>
      <c r="L21" s="172">
        <v>4796.4799999999996</v>
      </c>
      <c r="M21" s="172">
        <v>7577.9829999999993</v>
      </c>
      <c r="N21" s="172">
        <v>8354.3559999999998</v>
      </c>
      <c r="O21" s="172">
        <v>4953.1980000000003</v>
      </c>
      <c r="P21" s="172">
        <v>6501.7690000000002</v>
      </c>
      <c r="Q21" s="172">
        <v>9858.5259999999998</v>
      </c>
      <c r="R21" s="172">
        <v>10186.124</v>
      </c>
      <c r="S21" s="172">
        <v>4668.9549999999999</v>
      </c>
      <c r="T21" s="172">
        <v>6455.5230000000001</v>
      </c>
      <c r="U21" s="172">
        <v>9395.0069999999996</v>
      </c>
      <c r="V21" s="172">
        <v>9507.9840000000004</v>
      </c>
      <c r="W21" s="172">
        <v>4455.1809999999996</v>
      </c>
      <c r="X21" s="172">
        <v>5782.9319999999998</v>
      </c>
      <c r="Y21" s="172">
        <v>8262.82</v>
      </c>
      <c r="Z21" s="172">
        <v>8439.2160000000003</v>
      </c>
      <c r="AA21" s="172">
        <v>4241.7839999999997</v>
      </c>
      <c r="AB21" s="172">
        <v>5756.6269999999995</v>
      </c>
      <c r="AC21" s="172">
        <v>8291.8429999999989</v>
      </c>
      <c r="AD21" s="172">
        <v>8439.7469999999994</v>
      </c>
      <c r="AE21" s="172">
        <v>4673.7039999999997</v>
      </c>
      <c r="AF21" s="172">
        <v>6176.585</v>
      </c>
      <c r="AG21" s="172">
        <v>8191.8050000000003</v>
      </c>
      <c r="AH21" s="172">
        <v>8673.5840000000007</v>
      </c>
      <c r="AI21" s="172">
        <v>4884.9179999999997</v>
      </c>
      <c r="AJ21" s="172">
        <v>6646.9889999999996</v>
      </c>
      <c r="AK21" s="172">
        <v>9082.4789999999994</v>
      </c>
      <c r="AL21" s="172">
        <v>8937.1239999999998</v>
      </c>
      <c r="AM21" s="172">
        <v>4095.7640000000001</v>
      </c>
      <c r="AN21" s="172">
        <v>5412.62</v>
      </c>
      <c r="AO21" s="152">
        <v>7794.52</v>
      </c>
      <c r="AP21" s="152">
        <v>8098.9679999999998</v>
      </c>
      <c r="AQ21" s="152">
        <v>2722.8420000000001</v>
      </c>
      <c r="AR21" s="152">
        <v>4344.2160000000003</v>
      </c>
      <c r="AS21" s="152">
        <v>7808.7889999999998</v>
      </c>
      <c r="AT21" s="152">
        <v>10321.759</v>
      </c>
      <c r="AU21" s="36"/>
      <c r="AV21" s="152">
        <v>2725.665</v>
      </c>
      <c r="AW21" s="152">
        <v>3209.4609999999998</v>
      </c>
      <c r="AX21" s="152">
        <v>5303.6629999999996</v>
      </c>
      <c r="AY21" s="150">
        <v>6835.607</v>
      </c>
      <c r="AZ21" s="152">
        <v>3822.7339999999999</v>
      </c>
      <c r="BA21" s="152">
        <v>6475.616</v>
      </c>
      <c r="BB21" s="152">
        <v>8775.6919999999991</v>
      </c>
      <c r="BC21" s="150">
        <v>11020.876</v>
      </c>
      <c r="BD21" s="150">
        <v>3684.9340000000002</v>
      </c>
      <c r="BE21" s="150">
        <v>7872.6850000000004</v>
      </c>
      <c r="BF21" s="150">
        <v>10443.075000000001</v>
      </c>
      <c r="BG21" s="150">
        <v>2089.4470000000001</v>
      </c>
      <c r="BH21" s="150">
        <v>3594.221</v>
      </c>
      <c r="BI21" s="150">
        <v>4614.1689999999999</v>
      </c>
      <c r="BJ21" s="150">
        <v>6696.3469999999998</v>
      </c>
      <c r="BK21" s="150">
        <v>4535.5519999999997</v>
      </c>
      <c r="BL21" s="150">
        <v>2316.4679999999998</v>
      </c>
      <c r="BM21" s="150">
        <v>3026.4179999999997</v>
      </c>
      <c r="BN21" s="150">
        <v>3644.4920000000002</v>
      </c>
      <c r="BO21" s="150">
        <v>3835.7930000000001</v>
      </c>
      <c r="BP21" s="150">
        <v>1810.508</v>
      </c>
      <c r="BQ21" s="150">
        <v>1852.354</v>
      </c>
      <c r="BR21" s="150">
        <v>2304.7939999999999</v>
      </c>
      <c r="BS21" s="150">
        <v>1784.7539999999999</v>
      </c>
      <c r="BT21" s="150">
        <v>2542.8240000000001</v>
      </c>
    </row>
    <row r="22" spans="1:72" s="172" customFormat="1">
      <c r="A22" s="3" t="s">
        <v>56</v>
      </c>
      <c r="B22" s="187"/>
      <c r="C22" s="172">
        <v>2778.0789999999997</v>
      </c>
      <c r="D22" s="172">
        <v>2978.7179999999998</v>
      </c>
      <c r="E22" s="172">
        <v>4524.0649999999996</v>
      </c>
      <c r="F22" s="172">
        <v>5063.2149999999992</v>
      </c>
      <c r="G22" s="172">
        <v>3121.2949999999996</v>
      </c>
      <c r="H22" s="172">
        <v>3156.0859999999998</v>
      </c>
      <c r="I22" s="172">
        <v>5557.8289999999997</v>
      </c>
      <c r="J22" s="172">
        <v>6716.601999999999</v>
      </c>
      <c r="K22" s="172">
        <v>3896.5370000000003</v>
      </c>
      <c r="L22" s="172">
        <v>5190.674</v>
      </c>
      <c r="M22" s="172">
        <v>8175.3849999999993</v>
      </c>
      <c r="N22" s="172">
        <v>9263.6849999999995</v>
      </c>
      <c r="O22" s="172">
        <v>5163.8420000000006</v>
      </c>
      <c r="P22" s="172">
        <v>6920.8310000000001</v>
      </c>
      <c r="Q22" s="172">
        <v>10482.449000000001</v>
      </c>
      <c r="R22" s="172">
        <v>11004.357</v>
      </c>
      <c r="S22" s="172">
        <v>4913.9359999999997</v>
      </c>
      <c r="T22" s="172">
        <v>6943.1419999999998</v>
      </c>
      <c r="U22" s="172">
        <v>10119.993</v>
      </c>
      <c r="V22" s="172">
        <v>11215.055</v>
      </c>
      <c r="W22" s="172">
        <v>4707.5789999999997</v>
      </c>
      <c r="X22" s="172">
        <v>6290.1170000000002</v>
      </c>
      <c r="Y22" s="172">
        <v>9361.6769999999997</v>
      </c>
      <c r="Z22" s="172">
        <v>10545.787</v>
      </c>
      <c r="AA22" s="172">
        <v>4482.3729999999996</v>
      </c>
      <c r="AB22" s="172">
        <v>6239.0829999999996</v>
      </c>
      <c r="AC22" s="172">
        <v>9016.5149999999994</v>
      </c>
      <c r="AD22" s="172">
        <v>10502.666999999999</v>
      </c>
      <c r="AE22" s="172">
        <v>4889.7330000000002</v>
      </c>
      <c r="AF22" s="172">
        <v>6609.4400000000005</v>
      </c>
      <c r="AG22" s="172">
        <v>9103.991</v>
      </c>
      <c r="AH22" s="172">
        <v>9625.1450000000004</v>
      </c>
      <c r="AI22" s="172">
        <v>5037.9669999999996</v>
      </c>
      <c r="AJ22" s="172">
        <v>6955.5439999999999</v>
      </c>
      <c r="AK22" s="172">
        <v>9576.4839999999986</v>
      </c>
      <c r="AL22" s="172">
        <v>10253.084999999999</v>
      </c>
      <c r="AM22" s="172">
        <v>4292.4319999999998</v>
      </c>
      <c r="AN22" s="172">
        <v>5827.0919999999996</v>
      </c>
      <c r="AO22" s="172">
        <v>8489.3729999999996</v>
      </c>
      <c r="AP22" s="172">
        <v>9085.2649999999994</v>
      </c>
      <c r="AQ22" s="152">
        <v>3015.9360000000001</v>
      </c>
      <c r="AR22" s="152">
        <v>4924.4760000000006</v>
      </c>
      <c r="AS22" s="152">
        <v>8677.3590000000004</v>
      </c>
      <c r="AT22" s="152">
        <v>11616.344999999999</v>
      </c>
      <c r="AU22" s="36"/>
      <c r="AV22" s="152">
        <v>3018.759</v>
      </c>
      <c r="AW22" s="150">
        <v>3789.7209999999995</v>
      </c>
      <c r="AX22" s="150">
        <v>6172.2329999999993</v>
      </c>
      <c r="AY22" s="150">
        <v>8130.1930000000002</v>
      </c>
      <c r="AZ22" s="152">
        <v>4170.7950000000001</v>
      </c>
      <c r="BA22" s="150">
        <v>7142.8419999999996</v>
      </c>
      <c r="BB22" s="150">
        <v>9808.5439999999999</v>
      </c>
      <c r="BC22" s="150">
        <v>13636.999</v>
      </c>
      <c r="BD22" s="150">
        <v>4095.8610000000003</v>
      </c>
      <c r="BE22" s="150">
        <v>8701.0490000000009</v>
      </c>
      <c r="BF22" s="150">
        <v>11854.983</v>
      </c>
      <c r="BG22" s="172">
        <v>12807.787</v>
      </c>
      <c r="BH22" s="172">
        <v>4293.53</v>
      </c>
      <c r="BI22" s="172">
        <v>5999.1480000000001</v>
      </c>
      <c r="BJ22" s="172">
        <v>8720.6769999999997</v>
      </c>
      <c r="BK22" s="172">
        <v>8532.9470000000001</v>
      </c>
      <c r="BL22" s="172">
        <v>3009.9560000000001</v>
      </c>
      <c r="BM22" s="172">
        <v>4437.5920000000006</v>
      </c>
      <c r="BN22" s="172">
        <v>5753.63</v>
      </c>
      <c r="BO22" s="172">
        <v>6654.8580000000002</v>
      </c>
      <c r="BP22" s="172">
        <v>2526.9030000000002</v>
      </c>
      <c r="BQ22" s="172">
        <v>3281.6660000000002</v>
      </c>
      <c r="BR22" s="172">
        <v>4446.2259999999997</v>
      </c>
      <c r="BS22" s="172">
        <v>4569.8159999999998</v>
      </c>
      <c r="BT22" s="172">
        <v>3278.694</v>
      </c>
    </row>
    <row r="23" spans="1:72">
      <c r="A23" s="3" t="s">
        <v>263</v>
      </c>
      <c r="C23" s="172">
        <v>190.91399999999999</v>
      </c>
      <c r="D23" s="150">
        <v>747.57799999999997</v>
      </c>
      <c r="E23" s="150">
        <v>873.274</v>
      </c>
      <c r="F23" s="150">
        <v>1172.4359999999999</v>
      </c>
      <c r="G23" s="150">
        <v>126.111</v>
      </c>
      <c r="H23" s="150">
        <v>292.44799999999998</v>
      </c>
      <c r="I23" s="150">
        <v>490.24700000000001</v>
      </c>
      <c r="J23" s="150">
        <v>1523.02</v>
      </c>
      <c r="K23" s="150">
        <v>193.886</v>
      </c>
      <c r="L23" s="150">
        <v>394.19400000000002</v>
      </c>
      <c r="M23" s="150">
        <v>597.40200000000004</v>
      </c>
      <c r="N23" s="150">
        <v>909.32899999999995</v>
      </c>
      <c r="O23" s="150">
        <v>210.64400000000001</v>
      </c>
      <c r="P23" s="150">
        <v>419.06200000000001</v>
      </c>
      <c r="Q23" s="150">
        <v>623.923</v>
      </c>
      <c r="R23" s="150">
        <v>818.23299999999995</v>
      </c>
      <c r="S23" s="150">
        <v>244.98099999999999</v>
      </c>
      <c r="T23" s="150">
        <v>487.61900000000003</v>
      </c>
      <c r="U23" s="150">
        <v>724.98599999999999</v>
      </c>
      <c r="V23" s="150">
        <v>1707.0709999999999</v>
      </c>
      <c r="W23" s="150">
        <v>252.398</v>
      </c>
      <c r="X23" s="150">
        <v>507.185</v>
      </c>
      <c r="Y23" s="150">
        <v>1098.857</v>
      </c>
      <c r="Z23" s="150">
        <v>2106.5709999999999</v>
      </c>
      <c r="AA23" s="150">
        <v>240.589</v>
      </c>
      <c r="AB23" s="150">
        <v>482.45600000000002</v>
      </c>
      <c r="AC23" s="150">
        <v>724.67200000000003</v>
      </c>
      <c r="AD23" s="150">
        <v>2062.92</v>
      </c>
      <c r="AE23" s="150">
        <v>216.029</v>
      </c>
      <c r="AF23" s="150">
        <v>432.85500000000002</v>
      </c>
      <c r="AG23" s="150">
        <v>912.18600000000004</v>
      </c>
      <c r="AH23" s="150">
        <v>951.56100000000004</v>
      </c>
      <c r="AI23" s="150">
        <v>153.04900000000001</v>
      </c>
      <c r="AJ23" s="150">
        <v>308.55500000000001</v>
      </c>
      <c r="AK23" s="150">
        <v>494.005</v>
      </c>
      <c r="AL23" s="150">
        <v>1315.961</v>
      </c>
      <c r="AM23" s="150">
        <v>196.66800000000001</v>
      </c>
      <c r="AN23" s="150">
        <v>414.47199999999998</v>
      </c>
      <c r="AO23" s="150">
        <v>694.85299999999995</v>
      </c>
      <c r="AP23" s="150">
        <v>986.29700000000003</v>
      </c>
      <c r="AQ23" s="150">
        <v>293.09399999999999</v>
      </c>
      <c r="AR23" s="150">
        <v>580.26</v>
      </c>
      <c r="AS23" s="150">
        <v>868.57</v>
      </c>
      <c r="AT23" s="150">
        <v>1294.586</v>
      </c>
      <c r="AV23" s="150">
        <v>293.09399999999999</v>
      </c>
      <c r="AW23" s="150">
        <v>580.26</v>
      </c>
      <c r="AX23" s="150">
        <v>868.57</v>
      </c>
      <c r="AY23" s="150">
        <v>1294.586</v>
      </c>
      <c r="AZ23" s="150">
        <v>348.06099999999998</v>
      </c>
      <c r="BA23" s="150">
        <v>667.226</v>
      </c>
      <c r="BB23" s="150">
        <v>1032.8520000000001</v>
      </c>
      <c r="BC23" s="150">
        <v>2616.123</v>
      </c>
      <c r="BD23" s="150">
        <v>410.92700000000013</v>
      </c>
      <c r="BE23" s="150">
        <f>+BE22-BE21</f>
        <v>828.36400000000049</v>
      </c>
      <c r="BF23" s="150">
        <v>1411.9079999999994</v>
      </c>
      <c r="BG23" s="150">
        <v>10718.341</v>
      </c>
      <c r="BH23" s="150">
        <f>+BH22-BH21</f>
        <v>699.30899999999974</v>
      </c>
      <c r="BI23" s="150">
        <f>+BI22-BI21</f>
        <v>1384.9790000000003</v>
      </c>
      <c r="BJ23" s="150">
        <f>+BJ22-BJ21</f>
        <v>2024.33</v>
      </c>
      <c r="BK23" s="150">
        <v>3997.395</v>
      </c>
      <c r="BL23" s="150">
        <f>+BL22-BL21</f>
        <v>693.48800000000028</v>
      </c>
      <c r="BM23" s="150">
        <v>1411.1740000000002</v>
      </c>
      <c r="BN23" s="150">
        <f t="shared" ref="BN23:BS23" si="1">+BN22-BN21</f>
        <v>2109.1379999999999</v>
      </c>
      <c r="BO23" s="150">
        <f t="shared" si="1"/>
        <v>2819.0650000000001</v>
      </c>
      <c r="BP23" s="150">
        <f t="shared" si="1"/>
        <v>716.39500000000021</v>
      </c>
      <c r="BQ23" s="150">
        <f t="shared" si="1"/>
        <v>1429.3120000000001</v>
      </c>
      <c r="BR23" s="150">
        <f t="shared" si="1"/>
        <v>2141.4319999999998</v>
      </c>
      <c r="BS23" s="150">
        <f t="shared" si="1"/>
        <v>2785.0619999999999</v>
      </c>
      <c r="BT23" s="150">
        <v>735.87</v>
      </c>
    </row>
    <row r="24" spans="1:72">
      <c r="F24" s="27"/>
      <c r="G24" s="27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L24" s="184"/>
      <c r="BM24" s="184"/>
      <c r="BN24" s="184"/>
      <c r="BO24" s="184"/>
      <c r="BP24" s="184"/>
      <c r="BQ24" s="184"/>
      <c r="BR24" s="184"/>
      <c r="BT24" s="184"/>
    </row>
    <row r="25" spans="1:72" ht="15.5">
      <c r="A25" s="2" t="s">
        <v>2</v>
      </c>
      <c r="B25" s="2"/>
      <c r="C25" s="2"/>
      <c r="D25" s="2"/>
      <c r="E25" s="2"/>
      <c r="F25" s="2"/>
      <c r="G25" s="16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19"/>
      <c r="AP25" s="19"/>
      <c r="AQ25" s="19"/>
      <c r="AR25" s="19"/>
      <c r="AS25" s="19"/>
      <c r="AT25" s="19"/>
      <c r="AV25" s="2" t="s">
        <v>51</v>
      </c>
      <c r="AW25" s="19"/>
      <c r="AX25" s="19"/>
      <c r="AY25" s="2"/>
      <c r="AZ25" s="19"/>
      <c r="BA25" s="19"/>
      <c r="BB25" s="19"/>
      <c r="BL25" s="24"/>
      <c r="BM25" s="24"/>
      <c r="BN25" s="24"/>
      <c r="BO25" s="24"/>
      <c r="BP25" s="24"/>
      <c r="BQ25" s="24"/>
      <c r="BR25" s="24"/>
      <c r="BT25" s="24"/>
    </row>
    <row r="26" spans="1:72">
      <c r="A26" s="3" t="s">
        <v>50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19"/>
      <c r="AP26" s="19"/>
      <c r="AQ26" s="19"/>
      <c r="AR26" s="19"/>
      <c r="AS26" s="19"/>
      <c r="AT26" s="19"/>
      <c r="AV26" s="3" t="s">
        <v>50</v>
      </c>
      <c r="AW26" s="19"/>
      <c r="AX26" s="19"/>
      <c r="AY26" s="3"/>
      <c r="AZ26" s="19"/>
      <c r="BA26" s="19"/>
      <c r="BB26" s="19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</row>
    <row r="27" spans="1:72">
      <c r="A27" s="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19"/>
      <c r="AP27" s="19"/>
      <c r="AQ27" s="19"/>
      <c r="AR27" s="19"/>
      <c r="AS27" s="19"/>
      <c r="AT27" s="19"/>
      <c r="AV27" s="19"/>
      <c r="AW27" s="19"/>
      <c r="AX27" s="19"/>
      <c r="AZ27" s="19"/>
      <c r="BA27" s="19"/>
      <c r="BB27" s="19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</row>
    <row r="28" spans="1:72">
      <c r="A28" s="5" t="s">
        <v>45</v>
      </c>
      <c r="B28" s="21"/>
      <c r="C28" s="6" t="s">
        <v>6</v>
      </c>
      <c r="D28" s="6" t="s">
        <v>7</v>
      </c>
      <c r="E28" s="6" t="s">
        <v>8</v>
      </c>
      <c r="F28" s="6" t="s">
        <v>9</v>
      </c>
      <c r="G28" s="6" t="s">
        <v>10</v>
      </c>
      <c r="H28" s="6" t="s">
        <v>11</v>
      </c>
      <c r="I28" s="6" t="s">
        <v>12</v>
      </c>
      <c r="J28" s="6" t="s">
        <v>13</v>
      </c>
      <c r="K28" s="6" t="s">
        <v>14</v>
      </c>
      <c r="L28" s="6" t="s">
        <v>15</v>
      </c>
      <c r="M28" s="6" t="s">
        <v>16</v>
      </c>
      <c r="N28" s="6" t="s">
        <v>17</v>
      </c>
      <c r="O28" s="6" t="s">
        <v>18</v>
      </c>
      <c r="P28" s="6" t="s">
        <v>19</v>
      </c>
      <c r="Q28" s="6" t="s">
        <v>20</v>
      </c>
      <c r="R28" s="6" t="s">
        <v>21</v>
      </c>
      <c r="S28" s="6" t="s">
        <v>22</v>
      </c>
      <c r="T28" s="6" t="s">
        <v>23</v>
      </c>
      <c r="U28" s="6" t="s">
        <v>24</v>
      </c>
      <c r="V28" s="6" t="s">
        <v>25</v>
      </c>
      <c r="W28" s="6" t="s">
        <v>26</v>
      </c>
      <c r="X28" s="6" t="s">
        <v>27</v>
      </c>
      <c r="Y28" s="6" t="s">
        <v>28</v>
      </c>
      <c r="Z28" s="6" t="s">
        <v>29</v>
      </c>
      <c r="AA28" s="6" t="s">
        <v>30</v>
      </c>
      <c r="AB28" s="6" t="s">
        <v>31</v>
      </c>
      <c r="AC28" s="6" t="s">
        <v>32</v>
      </c>
      <c r="AD28" s="6" t="s">
        <v>33</v>
      </c>
      <c r="AE28" s="6" t="s">
        <v>34</v>
      </c>
      <c r="AF28" s="6" t="s">
        <v>35</v>
      </c>
      <c r="AG28" s="6" t="s">
        <v>36</v>
      </c>
      <c r="AH28" s="6" t="s">
        <v>37</v>
      </c>
      <c r="AI28" s="6" t="s">
        <v>38</v>
      </c>
      <c r="AJ28" s="6" t="s">
        <v>39</v>
      </c>
      <c r="AK28" s="6" t="s">
        <v>40</v>
      </c>
      <c r="AL28" s="6" t="s">
        <v>41</v>
      </c>
      <c r="AM28" s="6" t="s">
        <v>42</v>
      </c>
      <c r="AN28" s="6" t="s">
        <v>43</v>
      </c>
      <c r="AO28" s="6" t="s">
        <v>216</v>
      </c>
      <c r="AP28" s="6" t="s">
        <v>220</v>
      </c>
      <c r="AQ28" s="6" t="s">
        <v>226</v>
      </c>
      <c r="AR28" s="6" t="s">
        <v>229</v>
      </c>
      <c r="AS28" s="6" t="s">
        <v>233</v>
      </c>
      <c r="AT28" s="6" t="s">
        <v>246</v>
      </c>
      <c r="AV28" s="6" t="s">
        <v>226</v>
      </c>
      <c r="AW28" s="6" t="s">
        <v>229</v>
      </c>
      <c r="AX28" s="6" t="s">
        <v>233</v>
      </c>
      <c r="AY28" s="6" t="s">
        <v>246</v>
      </c>
      <c r="AZ28" s="6" t="s">
        <v>254</v>
      </c>
      <c r="BA28" s="6" t="s">
        <v>258</v>
      </c>
      <c r="BB28" s="6" t="s">
        <v>260</v>
      </c>
      <c r="BC28" s="6" t="s">
        <v>261</v>
      </c>
      <c r="BD28" s="6" t="s">
        <v>266</v>
      </c>
      <c r="BE28" s="6" t="s">
        <v>269</v>
      </c>
      <c r="BF28" s="6" t="s">
        <v>278</v>
      </c>
      <c r="BG28" s="6" t="s">
        <v>280</v>
      </c>
      <c r="BH28" s="6" t="s">
        <v>283</v>
      </c>
      <c r="BI28" s="6" t="s">
        <v>286</v>
      </c>
      <c r="BJ28" s="6" t="s">
        <v>287</v>
      </c>
      <c r="BK28" s="6" t="s">
        <v>305</v>
      </c>
      <c r="BL28" s="6" t="s">
        <v>375</v>
      </c>
      <c r="BM28" s="6" t="s">
        <v>378</v>
      </c>
      <c r="BN28" s="6" t="s">
        <v>381</v>
      </c>
      <c r="BO28" s="6" t="s">
        <v>384</v>
      </c>
      <c r="BP28" s="6" t="s">
        <v>387</v>
      </c>
      <c r="BQ28" s="6" t="s">
        <v>390</v>
      </c>
      <c r="BR28" s="6" t="s">
        <v>396</v>
      </c>
      <c r="BS28" s="6" t="s">
        <v>400</v>
      </c>
      <c r="BT28" s="6" t="s">
        <v>405</v>
      </c>
    </row>
    <row r="29" spans="1:72">
      <c r="A29" s="3" t="s">
        <v>48</v>
      </c>
      <c r="B29" s="187"/>
      <c r="C29" s="172">
        <v>26675.683000000001</v>
      </c>
      <c r="D29" s="172">
        <v>53351.987999999998</v>
      </c>
      <c r="E29" s="172">
        <v>78645.915999999997</v>
      </c>
      <c r="F29" s="172">
        <v>105416.02099999999</v>
      </c>
      <c r="G29" s="172">
        <v>29545.073999999997</v>
      </c>
      <c r="H29" s="172">
        <v>59635.165000000001</v>
      </c>
      <c r="I29" s="172">
        <v>88994.53</v>
      </c>
      <c r="J29" s="172">
        <v>121935.012</v>
      </c>
      <c r="K29" s="172">
        <v>36316.102000000006</v>
      </c>
      <c r="L29" s="172">
        <v>74982.438000000009</v>
      </c>
      <c r="M29" s="172">
        <v>110042.67200000001</v>
      </c>
      <c r="N29" s="172">
        <v>145317.73300000001</v>
      </c>
      <c r="O29" s="172">
        <v>41213.15</v>
      </c>
      <c r="P29" s="172">
        <v>84454.388999999996</v>
      </c>
      <c r="Q29" s="172">
        <v>124568.66399999999</v>
      </c>
      <c r="R29" s="152">
        <v>164504.69700000001</v>
      </c>
      <c r="S29" s="172">
        <v>46199.603999999999</v>
      </c>
      <c r="T29" s="172">
        <v>96417.285999999993</v>
      </c>
      <c r="U29" s="172">
        <v>139914.95700000002</v>
      </c>
      <c r="V29" s="172">
        <v>190187.22200000001</v>
      </c>
      <c r="W29" s="172">
        <v>49456.089</v>
      </c>
      <c r="X29" s="172">
        <v>98124.991000000009</v>
      </c>
      <c r="Y29" s="172">
        <v>142678.08100000001</v>
      </c>
      <c r="Z29" s="172">
        <v>190592.14300000001</v>
      </c>
      <c r="AA29" s="172">
        <v>49438.105000000003</v>
      </c>
      <c r="AB29" s="172">
        <v>103201.731</v>
      </c>
      <c r="AC29" s="172">
        <v>149707.14299999998</v>
      </c>
      <c r="AD29" s="172">
        <v>198682.62199999997</v>
      </c>
      <c r="AE29" s="172">
        <v>51313.538</v>
      </c>
      <c r="AF29" s="172">
        <v>109484.507</v>
      </c>
      <c r="AG29" s="172">
        <v>156980.20000000001</v>
      </c>
      <c r="AH29" s="172">
        <v>205797.62700000001</v>
      </c>
      <c r="AI29" s="172">
        <v>50928.453999999998</v>
      </c>
      <c r="AJ29" s="172">
        <v>107896.353</v>
      </c>
      <c r="AK29" s="172">
        <v>154318.15400000001</v>
      </c>
      <c r="AL29" s="172">
        <v>203573.288</v>
      </c>
      <c r="AM29" s="172">
        <v>46735.701000000001</v>
      </c>
      <c r="AN29" s="172">
        <v>101221.088</v>
      </c>
      <c r="AO29" s="150">
        <v>147889.94699999999</v>
      </c>
      <c r="AP29" s="150">
        <v>191843.54800000001</v>
      </c>
      <c r="AQ29" s="150">
        <v>39802.591</v>
      </c>
      <c r="AR29" s="150">
        <v>58182.807999999997</v>
      </c>
      <c r="AS29" s="150">
        <v>95526.409</v>
      </c>
      <c r="AT29" s="150">
        <v>150523.33600000001</v>
      </c>
      <c r="AU29" s="36"/>
      <c r="AV29" s="150">
        <v>39802.591</v>
      </c>
      <c r="AW29" s="150">
        <v>58182.807999999997</v>
      </c>
      <c r="AX29" s="150">
        <v>95526.409</v>
      </c>
      <c r="AY29" s="150">
        <v>150523.33600000001</v>
      </c>
      <c r="AZ29" s="150">
        <v>42741.351999999999</v>
      </c>
      <c r="BA29" s="150">
        <v>103896.28599999999</v>
      </c>
      <c r="BB29" s="150">
        <v>170097.65500000003</v>
      </c>
      <c r="BC29" s="150">
        <v>249767.77799999999</v>
      </c>
      <c r="BD29" s="150">
        <v>55920.074999999997</v>
      </c>
      <c r="BE29" s="150">
        <v>123995.22099999999</v>
      </c>
      <c r="BF29" s="150">
        <v>172227.03700000001</v>
      </c>
      <c r="BG29" s="150">
        <v>236286.70800000001</v>
      </c>
      <c r="BH29" s="150">
        <v>60256.495999999999</v>
      </c>
      <c r="BI29" s="150">
        <v>127220.996</v>
      </c>
      <c r="BJ29" s="150">
        <v>179117.682</v>
      </c>
      <c r="BK29" s="150">
        <v>242783.91500000001</v>
      </c>
      <c r="BL29" s="150">
        <v>60963.387000000002</v>
      </c>
      <c r="BM29" s="47">
        <v>141712.47500000001</v>
      </c>
      <c r="BN29" s="47">
        <v>196740.28700000001</v>
      </c>
      <c r="BO29" s="47">
        <v>267139.71399999998</v>
      </c>
      <c r="BP29" s="47">
        <v>70324.959000000003</v>
      </c>
      <c r="BQ29" s="47">
        <v>150642.39799999999</v>
      </c>
      <c r="BR29" s="47">
        <v>207875.53099999999</v>
      </c>
      <c r="BS29" s="150">
        <v>280039.03399999999</v>
      </c>
      <c r="BT29" s="47">
        <v>66360.823999999993</v>
      </c>
    </row>
    <row r="30" spans="1:72">
      <c r="A30" s="3" t="s">
        <v>49</v>
      </c>
      <c r="B30" s="187"/>
      <c r="C30" s="172">
        <v>-12656.636</v>
      </c>
      <c r="D30" s="172">
        <v>-24084.281000000003</v>
      </c>
      <c r="E30" s="172">
        <v>-36509.454000000005</v>
      </c>
      <c r="F30" s="172">
        <v>-47579.843000000001</v>
      </c>
      <c r="G30" s="172">
        <v>-12418.062</v>
      </c>
      <c r="H30" s="172">
        <v>-23775.809999999998</v>
      </c>
      <c r="I30" s="172">
        <v>-36366.236000000004</v>
      </c>
      <c r="J30" s="172">
        <v>-49959.297000000006</v>
      </c>
      <c r="K30" s="172">
        <v>-16525.25</v>
      </c>
      <c r="L30" s="172">
        <v>-32536.136000000002</v>
      </c>
      <c r="M30" s="172">
        <v>-49379.194000000003</v>
      </c>
      <c r="N30" s="172">
        <v>-63823.245999999999</v>
      </c>
      <c r="O30" s="172">
        <v>-18326.478999999999</v>
      </c>
      <c r="P30" s="172">
        <v>-35226.716</v>
      </c>
      <c r="Q30" s="172">
        <v>-54489.473000000005</v>
      </c>
      <c r="R30" s="152">
        <v>-70658.157000000007</v>
      </c>
      <c r="S30" s="172">
        <v>-20944.189000000002</v>
      </c>
      <c r="T30" s="172">
        <v>-41626.673000000003</v>
      </c>
      <c r="U30" s="172">
        <v>-62670.438999999998</v>
      </c>
      <c r="V30" s="172">
        <v>-86404.193999999989</v>
      </c>
      <c r="W30" s="172">
        <v>-24006.573</v>
      </c>
      <c r="X30" s="172">
        <v>-44407.675000000003</v>
      </c>
      <c r="Y30" s="172">
        <v>-65861.065000000002</v>
      </c>
      <c r="Z30" s="172">
        <v>-87196.106</v>
      </c>
      <c r="AA30" s="172">
        <v>-23865.62</v>
      </c>
      <c r="AB30" s="172">
        <v>-46881.017</v>
      </c>
      <c r="AC30" s="172">
        <v>-69716.264999999999</v>
      </c>
      <c r="AD30" s="172">
        <v>-91206.376999999993</v>
      </c>
      <c r="AE30" s="172">
        <v>-23542.058000000001</v>
      </c>
      <c r="AF30" s="172">
        <v>-48458.123</v>
      </c>
      <c r="AG30" s="172">
        <v>-71499.59599999999</v>
      </c>
      <c r="AH30" s="172">
        <v>-93407.700999999986</v>
      </c>
      <c r="AI30" s="172">
        <v>-23414.364000000001</v>
      </c>
      <c r="AJ30" s="172">
        <v>-46641.423999999999</v>
      </c>
      <c r="AK30" s="172">
        <v>-68676.972999999998</v>
      </c>
      <c r="AL30" s="172">
        <v>-92136.725999999995</v>
      </c>
      <c r="AM30" s="172">
        <v>-22188.593000000001</v>
      </c>
      <c r="AN30" s="172">
        <v>-45844.641000000003</v>
      </c>
      <c r="AO30" s="150">
        <v>-69621.892999999996</v>
      </c>
      <c r="AP30" s="150">
        <v>-91229.763000000006</v>
      </c>
      <c r="AQ30" s="150">
        <v>-19841.96</v>
      </c>
      <c r="AR30" s="150">
        <v>-29472.510999999999</v>
      </c>
      <c r="AS30" s="150">
        <v>-49218.593999999997</v>
      </c>
      <c r="AT30" s="150">
        <v>-75907.308000000005</v>
      </c>
      <c r="AU30" s="36"/>
      <c r="AV30" s="150">
        <v>-19841.96</v>
      </c>
      <c r="AW30" s="150">
        <v>-29472.510999999999</v>
      </c>
      <c r="AX30" s="150">
        <v>-49218.593999999997</v>
      </c>
      <c r="AY30" s="150">
        <v>-75907.308000000005</v>
      </c>
      <c r="AZ30" s="150">
        <v>-19818.850999999999</v>
      </c>
      <c r="BA30" s="150">
        <v>-46519.010999999999</v>
      </c>
      <c r="BB30" s="150">
        <v>-74515.27</v>
      </c>
      <c r="BC30" s="150">
        <v>-109847.48699999999</v>
      </c>
      <c r="BD30" s="150">
        <v>-25661.921999999999</v>
      </c>
      <c r="BE30" s="150">
        <v>-55855.459000000003</v>
      </c>
      <c r="BF30" s="150">
        <v>-78123.103000000003</v>
      </c>
      <c r="BG30" s="150">
        <v>-107117.886</v>
      </c>
      <c r="BH30" s="150">
        <v>-27781.739000000001</v>
      </c>
      <c r="BI30" s="150">
        <v>-56735.711000000003</v>
      </c>
      <c r="BJ30" s="150">
        <v>-79684.653999999995</v>
      </c>
      <c r="BK30" s="150">
        <v>-109887.061</v>
      </c>
      <c r="BL30" s="150">
        <v>-28570.322</v>
      </c>
      <c r="BM30" s="150">
        <v>-65373.15</v>
      </c>
      <c r="BN30" s="150">
        <v>-91924.297999999995</v>
      </c>
      <c r="BO30" s="150">
        <v>-123326.69500000001</v>
      </c>
      <c r="BP30" s="150">
        <v>-33674.127</v>
      </c>
      <c r="BQ30" s="150">
        <v>-70467.108999999997</v>
      </c>
      <c r="BR30" s="150">
        <v>-97376.307000000001</v>
      </c>
      <c r="BS30" s="150">
        <v>-130764.91</v>
      </c>
      <c r="BT30" s="150">
        <v>-31289.38</v>
      </c>
    </row>
    <row r="31" spans="1:72">
      <c r="A31" s="10" t="s">
        <v>46</v>
      </c>
      <c r="B31" s="189"/>
      <c r="C31" s="180">
        <v>14019.047</v>
      </c>
      <c r="D31" s="180">
        <v>29267.706999999995</v>
      </c>
      <c r="E31" s="180">
        <v>42136.461999999992</v>
      </c>
      <c r="F31" s="180">
        <v>57836.177999999993</v>
      </c>
      <c r="G31" s="180">
        <v>17127.011999999995</v>
      </c>
      <c r="H31" s="180">
        <v>35859.355000000003</v>
      </c>
      <c r="I31" s="180">
        <v>52628.293999999994</v>
      </c>
      <c r="J31" s="180">
        <v>71975.714999999997</v>
      </c>
      <c r="K31" s="180">
        <v>19790.852000000006</v>
      </c>
      <c r="L31" s="180">
        <v>42446.302000000011</v>
      </c>
      <c r="M31" s="180">
        <v>60663.478000000003</v>
      </c>
      <c r="N31" s="180">
        <v>81494.487000000008</v>
      </c>
      <c r="O31" s="180">
        <v>22886.671000000002</v>
      </c>
      <c r="P31" s="180">
        <v>49227.672999999995</v>
      </c>
      <c r="Q31" s="180">
        <v>70079.190999999992</v>
      </c>
      <c r="R31" s="180">
        <v>93846.540000000008</v>
      </c>
      <c r="S31" s="180">
        <v>25255.414999999997</v>
      </c>
      <c r="T31" s="180">
        <v>54790.61299999999</v>
      </c>
      <c r="U31" s="180">
        <v>77244.518000000025</v>
      </c>
      <c r="V31" s="180">
        <v>103783.02800000002</v>
      </c>
      <c r="W31" s="180">
        <v>25449.516</v>
      </c>
      <c r="X31" s="180">
        <v>53717.316000000006</v>
      </c>
      <c r="Y31" s="180">
        <v>76817.016000000003</v>
      </c>
      <c r="Z31" s="180">
        <v>103396.03700000001</v>
      </c>
      <c r="AA31" s="180">
        <v>25572.485000000004</v>
      </c>
      <c r="AB31" s="180">
        <v>56320.714</v>
      </c>
      <c r="AC31" s="180">
        <v>79990.877999999982</v>
      </c>
      <c r="AD31" s="180">
        <v>107476.24499999998</v>
      </c>
      <c r="AE31" s="180">
        <v>27771.480000000003</v>
      </c>
      <c r="AF31" s="180">
        <v>61026.383999999998</v>
      </c>
      <c r="AG31" s="180">
        <v>85480.604000000021</v>
      </c>
      <c r="AH31" s="180">
        <v>112389.92600000002</v>
      </c>
      <c r="AI31" s="180">
        <v>27514.09</v>
      </c>
      <c r="AJ31" s="180">
        <v>61254.929000000004</v>
      </c>
      <c r="AK31" s="180">
        <v>85641.181000000011</v>
      </c>
      <c r="AL31" s="180">
        <v>111436.56200000001</v>
      </c>
      <c r="AM31" s="180">
        <v>24547.108</v>
      </c>
      <c r="AN31" s="180">
        <v>55376.447</v>
      </c>
      <c r="AO31" s="180">
        <v>78268.053999999989</v>
      </c>
      <c r="AP31" s="180">
        <v>100613.785</v>
      </c>
      <c r="AQ31" s="180">
        <v>19960.631000000001</v>
      </c>
      <c r="AR31" s="180">
        <v>28710.296999999999</v>
      </c>
      <c r="AS31" s="180">
        <v>46307.815000000002</v>
      </c>
      <c r="AT31" s="180">
        <v>74616.028000000006</v>
      </c>
      <c r="AU31" s="191"/>
      <c r="AV31" s="180">
        <v>19960.631000000001</v>
      </c>
      <c r="AW31" s="180">
        <v>28710.296999999999</v>
      </c>
      <c r="AX31" s="180">
        <v>46307.815000000002</v>
      </c>
      <c r="AY31" s="180">
        <v>74616.028000000006</v>
      </c>
      <c r="AZ31" s="180">
        <v>22922.501</v>
      </c>
      <c r="BA31" s="180">
        <v>57377.274999999994</v>
      </c>
      <c r="BB31" s="180">
        <v>95582.385000000024</v>
      </c>
      <c r="BC31" s="180">
        <v>139920.291</v>
      </c>
      <c r="BD31" s="180">
        <v>30258.152999999998</v>
      </c>
      <c r="BE31" s="180">
        <v>68139.761999999988</v>
      </c>
      <c r="BF31" s="180">
        <v>94103.933999999994</v>
      </c>
      <c r="BG31" s="180">
        <v>129168.822</v>
      </c>
      <c r="BH31" s="180">
        <v>32474.757000000001</v>
      </c>
      <c r="BI31" s="180">
        <v>70485.285000000003</v>
      </c>
      <c r="BJ31" s="180">
        <v>99433.028000000006</v>
      </c>
      <c r="BK31" s="180">
        <v>132896.85399999999</v>
      </c>
      <c r="BL31" s="180">
        <v>32393.064999999999</v>
      </c>
      <c r="BM31" s="180">
        <v>76339.324999999997</v>
      </c>
      <c r="BN31" s="180">
        <v>104815.989</v>
      </c>
      <c r="BO31" s="180">
        <v>143813.019</v>
      </c>
      <c r="BP31" s="180">
        <v>36650.832000000002</v>
      </c>
      <c r="BQ31" s="180">
        <v>80175.289000000004</v>
      </c>
      <c r="BR31" s="180">
        <v>110499.224</v>
      </c>
      <c r="BS31" s="180">
        <v>149274.12400000001</v>
      </c>
      <c r="BT31" s="180">
        <v>35071.444000000003</v>
      </c>
    </row>
    <row r="32" spans="1:72">
      <c r="A32" s="3" t="s">
        <v>47</v>
      </c>
      <c r="B32" s="187"/>
      <c r="C32" s="172">
        <v>4870.2199999999993</v>
      </c>
      <c r="D32" s="172">
        <v>9761.8819999999996</v>
      </c>
      <c r="E32" s="172">
        <v>13816.818000000001</v>
      </c>
      <c r="F32" s="172">
        <v>19814.575000000001</v>
      </c>
      <c r="G32" s="172">
        <v>7539.4530000000004</v>
      </c>
      <c r="H32" s="172">
        <v>15430.056</v>
      </c>
      <c r="I32" s="172">
        <v>22261.262000000002</v>
      </c>
      <c r="J32" s="172">
        <v>30151.952999999998</v>
      </c>
      <c r="K32" s="172">
        <v>8814.0460000000003</v>
      </c>
      <c r="L32" s="172">
        <v>19586.674000000003</v>
      </c>
      <c r="M32" s="172">
        <v>26037.634999999998</v>
      </c>
      <c r="N32" s="172">
        <v>34356.6</v>
      </c>
      <c r="O32" s="172">
        <v>10443.93</v>
      </c>
      <c r="P32" s="172">
        <v>23170.737000000001</v>
      </c>
      <c r="Q32" s="172">
        <v>30543.154000000002</v>
      </c>
      <c r="R32" s="152">
        <v>39494.26</v>
      </c>
      <c r="S32" s="172">
        <v>10250.495000000001</v>
      </c>
      <c r="T32" s="172">
        <v>23550.739999999998</v>
      </c>
      <c r="U32" s="172">
        <v>30167.371999999999</v>
      </c>
      <c r="V32" s="172">
        <v>39014.285000000003</v>
      </c>
      <c r="W32" s="172">
        <v>8818.0480000000007</v>
      </c>
      <c r="X32" s="172">
        <v>20269.366000000002</v>
      </c>
      <c r="Y32" s="172">
        <v>26693.807000000001</v>
      </c>
      <c r="Z32" s="172">
        <v>34876.495999999999</v>
      </c>
      <c r="AA32" s="172">
        <v>8644.7360000000008</v>
      </c>
      <c r="AB32" s="172">
        <v>21185.969000000001</v>
      </c>
      <c r="AC32" s="172">
        <v>26957.185000000001</v>
      </c>
      <c r="AD32" s="172">
        <v>35031.971000000005</v>
      </c>
      <c r="AE32" s="172">
        <v>9154.9409999999989</v>
      </c>
      <c r="AF32" s="172">
        <v>22309.269999999997</v>
      </c>
      <c r="AG32" s="172">
        <v>27372.961999999996</v>
      </c>
      <c r="AH32" s="172">
        <v>33877.287999999993</v>
      </c>
      <c r="AI32" s="172">
        <v>7836.2579999999998</v>
      </c>
      <c r="AJ32" s="172">
        <v>20737.931</v>
      </c>
      <c r="AK32" s="172">
        <v>25461.760000000002</v>
      </c>
      <c r="AL32" s="172">
        <v>29592.212000000003</v>
      </c>
      <c r="AM32" s="172">
        <v>5288.5069999999996</v>
      </c>
      <c r="AN32" s="172">
        <v>14940.519</v>
      </c>
      <c r="AO32" s="150">
        <v>16473.418000000001</v>
      </c>
      <c r="AP32" s="150">
        <v>17100.896000000001</v>
      </c>
      <c r="AQ32" s="150">
        <v>153.51499999999999</v>
      </c>
      <c r="AR32" s="150">
        <v>-3380.9679999999998</v>
      </c>
      <c r="AS32" s="150">
        <v>-110.35299999999999</v>
      </c>
      <c r="AT32" s="150">
        <v>6775.6279999999997</v>
      </c>
      <c r="AU32" s="36"/>
      <c r="AV32" s="150">
        <v>153.51499999999999</v>
      </c>
      <c r="AW32" s="150">
        <v>-3380.9679999999998</v>
      </c>
      <c r="AX32" s="150">
        <v>-110.35300000000007</v>
      </c>
      <c r="AY32" s="150">
        <v>6775.6279999999997</v>
      </c>
      <c r="AZ32" s="150">
        <v>3995.6030000000001</v>
      </c>
      <c r="BA32" s="150">
        <v>17802.177</v>
      </c>
      <c r="BB32" s="150">
        <v>32252.708999999999</v>
      </c>
      <c r="BC32" s="150">
        <v>49062.042000000001</v>
      </c>
      <c r="BD32" s="150">
        <v>6696.57</v>
      </c>
      <c r="BE32" s="150">
        <v>18128.841</v>
      </c>
      <c r="BF32" s="150">
        <v>20790.759999999998</v>
      </c>
      <c r="BG32" s="150">
        <v>20947.656999999999</v>
      </c>
      <c r="BH32" s="150">
        <v>7205.3099999999995</v>
      </c>
      <c r="BI32" s="150">
        <v>17561.251</v>
      </c>
      <c r="BJ32" s="150">
        <v>20041.358</v>
      </c>
      <c r="BK32" s="150">
        <v>23467.016</v>
      </c>
      <c r="BL32" s="150">
        <v>5214.866</v>
      </c>
      <c r="BM32" s="150">
        <v>18080.440000000002</v>
      </c>
      <c r="BN32" s="150">
        <v>18741.012999999999</v>
      </c>
      <c r="BO32" s="150">
        <v>26331.808000000001</v>
      </c>
      <c r="BP32" s="150">
        <v>6479.5739999999996</v>
      </c>
      <c r="BQ32" s="150">
        <v>16684.780999999999</v>
      </c>
      <c r="BR32" s="150">
        <v>18068.330999999998</v>
      </c>
      <c r="BS32" s="150">
        <v>23311.343000000001</v>
      </c>
      <c r="BT32" s="150">
        <v>4059.0189999999998</v>
      </c>
    </row>
    <row r="33" spans="1:72" s="172" customFormat="1">
      <c r="A33" s="3" t="s">
        <v>56</v>
      </c>
      <c r="B33" s="187"/>
      <c r="C33" s="172">
        <v>5368.2479999999996</v>
      </c>
      <c r="D33" s="172">
        <v>11154.084999999999</v>
      </c>
      <c r="E33" s="172">
        <v>15683.449000000001</v>
      </c>
      <c r="F33" s="172">
        <v>22335.338</v>
      </c>
      <c r="G33" s="172">
        <v>8085.7170000000006</v>
      </c>
      <c r="H33" s="172">
        <v>16601.152000000002</v>
      </c>
      <c r="I33" s="172">
        <v>24132.705000000002</v>
      </c>
      <c r="J33" s="172">
        <v>33762.146999999997</v>
      </c>
      <c r="K33" s="172">
        <v>9578.5980000000018</v>
      </c>
      <c r="L33" s="172">
        <v>21169.943000000003</v>
      </c>
      <c r="M33" s="172">
        <v>28503.31</v>
      </c>
      <c r="N33" s="172">
        <v>37827.832000000002</v>
      </c>
      <c r="O33" s="172">
        <v>11351.14</v>
      </c>
      <c r="P33" s="172">
        <v>25026.811999999998</v>
      </c>
      <c r="Q33" s="172">
        <v>33369.539000000004</v>
      </c>
      <c r="R33" s="172">
        <v>43350.093999999997</v>
      </c>
      <c r="S33" s="172">
        <v>11357.907999999999</v>
      </c>
      <c r="T33" s="172">
        <v>25835.385999999999</v>
      </c>
      <c r="U33" s="172">
        <v>33646.785000000003</v>
      </c>
      <c r="V33" s="172">
        <v>44498.85</v>
      </c>
      <c r="W33" s="172">
        <v>10143.648999999999</v>
      </c>
      <c r="X33" s="172">
        <v>22442.953000000001</v>
      </c>
      <c r="Y33" s="172">
        <v>30275.321</v>
      </c>
      <c r="Z33" s="172">
        <v>40281.18</v>
      </c>
      <c r="AA33" s="172">
        <v>9680.8469999999998</v>
      </c>
      <c r="AB33" s="172">
        <v>23231.494999999999</v>
      </c>
      <c r="AC33" s="172">
        <v>29969.261999999999</v>
      </c>
      <c r="AD33" s="172">
        <v>40092.432000000001</v>
      </c>
      <c r="AE33" s="172">
        <v>10082.43</v>
      </c>
      <c r="AF33" s="172">
        <v>24174.736000000004</v>
      </c>
      <c r="AG33" s="172">
        <v>30467.853000000003</v>
      </c>
      <c r="AH33" s="172">
        <v>37971.813999999998</v>
      </c>
      <c r="AI33" s="150">
        <v>8838.0589999999993</v>
      </c>
      <c r="AJ33" s="150">
        <v>22762.946000000004</v>
      </c>
      <c r="AK33" s="150">
        <v>28561.635000000002</v>
      </c>
      <c r="AL33" s="150">
        <v>34428.398000000001</v>
      </c>
      <c r="AM33" s="150">
        <v>8813.7609999999986</v>
      </c>
      <c r="AN33" s="150">
        <v>21959.693000000003</v>
      </c>
      <c r="AO33" s="150">
        <v>27628.478999999999</v>
      </c>
      <c r="AP33" s="150">
        <v>32348.877999999997</v>
      </c>
      <c r="AQ33" s="150">
        <v>4158.2739999999994</v>
      </c>
      <c r="AR33" s="150">
        <v>4147.192</v>
      </c>
      <c r="AS33" s="150">
        <v>10635.981</v>
      </c>
      <c r="AT33" s="150">
        <v>20435.873</v>
      </c>
      <c r="AU33" s="36"/>
      <c r="AV33" s="150">
        <v>4158.2640000000001</v>
      </c>
      <c r="AW33" s="150">
        <v>4147.192</v>
      </c>
      <c r="AX33" s="150">
        <v>10635.981</v>
      </c>
      <c r="AY33" s="150">
        <v>20435.873</v>
      </c>
      <c r="AZ33" s="150">
        <v>7141.1390000000001</v>
      </c>
      <c r="BA33" s="150">
        <v>24210.609</v>
      </c>
      <c r="BB33" s="150">
        <v>42070.811000000002</v>
      </c>
      <c r="BC33" s="150">
        <v>64209.91</v>
      </c>
      <c r="BD33" s="150">
        <v>10468.200999999999</v>
      </c>
      <c r="BE33" s="150">
        <v>25602.006000000001</v>
      </c>
      <c r="BF33" s="150">
        <v>33176.722999999998</v>
      </c>
      <c r="BG33" s="172">
        <v>46521.669000000002</v>
      </c>
      <c r="BH33" s="172">
        <v>11267.539999999999</v>
      </c>
      <c r="BI33" s="172">
        <v>26027.523000000001</v>
      </c>
      <c r="BJ33" s="172">
        <v>33033.603000000003</v>
      </c>
      <c r="BK33" s="172">
        <v>42029.696000000004</v>
      </c>
      <c r="BL33" s="172">
        <v>9572.6329999999998</v>
      </c>
      <c r="BM33" s="172">
        <v>26899.347000000002</v>
      </c>
      <c r="BN33" s="172">
        <v>31697.567999999999</v>
      </c>
      <c r="BO33" s="172">
        <v>44782.065999999999</v>
      </c>
      <c r="BP33" s="172">
        <v>11478.713</v>
      </c>
      <c r="BQ33" s="172">
        <v>26694.138999999999</v>
      </c>
      <c r="BR33" s="172">
        <v>32635.093000000001</v>
      </c>
      <c r="BS33" s="172">
        <v>42693.195</v>
      </c>
      <c r="BT33" s="172">
        <v>9278.4320000000007</v>
      </c>
    </row>
    <row r="34" spans="1:72">
      <c r="A34" s="3" t="s">
        <v>263</v>
      </c>
      <c r="C34" s="172">
        <v>498.02799999999996</v>
      </c>
      <c r="D34" s="172">
        <v>1392.203</v>
      </c>
      <c r="E34" s="172">
        <v>1866.6309999999999</v>
      </c>
      <c r="F34" s="172">
        <v>2520.7629999999999</v>
      </c>
      <c r="G34" s="172">
        <v>546.26400000000001</v>
      </c>
      <c r="H34" s="172">
        <v>1171.096</v>
      </c>
      <c r="I34" s="172">
        <v>1871.443</v>
      </c>
      <c r="J34" s="172">
        <v>3610.194</v>
      </c>
      <c r="K34" s="172">
        <v>764.55200000000002</v>
      </c>
      <c r="L34" s="172">
        <v>1583.269</v>
      </c>
      <c r="M34" s="172">
        <v>2465.6750000000002</v>
      </c>
      <c r="N34" s="172">
        <v>3471.232</v>
      </c>
      <c r="O34" s="172">
        <v>907.21</v>
      </c>
      <c r="P34" s="172">
        <v>1856.0749999999998</v>
      </c>
      <c r="Q34" s="172">
        <v>2826.3850000000002</v>
      </c>
      <c r="R34" s="172">
        <v>3855.8339999999998</v>
      </c>
      <c r="S34" s="172">
        <v>1107.413</v>
      </c>
      <c r="T34" s="172">
        <v>2284.6460000000002</v>
      </c>
      <c r="U34" s="172">
        <v>3479.413</v>
      </c>
      <c r="V34" s="172">
        <v>5484.5650000000005</v>
      </c>
      <c r="W34" s="172">
        <v>1325.6009999999999</v>
      </c>
      <c r="X34" s="172">
        <v>2173.587</v>
      </c>
      <c r="Y34" s="172">
        <v>3581.5140000000001</v>
      </c>
      <c r="Z34" s="172">
        <v>5404.6839999999993</v>
      </c>
      <c r="AA34" s="172">
        <v>1036.1110000000001</v>
      </c>
      <c r="AB34" s="172">
        <v>2045.5259999999998</v>
      </c>
      <c r="AC34" s="172">
        <v>3012.0770000000002</v>
      </c>
      <c r="AD34" s="172">
        <v>5060.4610000000002</v>
      </c>
      <c r="AE34" s="172">
        <v>927.48900000000003</v>
      </c>
      <c r="AF34" s="172">
        <v>1865.4660000000001</v>
      </c>
      <c r="AG34" s="172">
        <v>3094.8910000000001</v>
      </c>
      <c r="AH34" s="172">
        <v>4094.5260000000003</v>
      </c>
      <c r="AI34" s="150">
        <v>1001.8009999999999</v>
      </c>
      <c r="AJ34" s="150">
        <v>2025.0150000000001</v>
      </c>
      <c r="AK34" s="150">
        <v>3099.875</v>
      </c>
      <c r="AL34" s="150">
        <v>4836.1859999999997</v>
      </c>
      <c r="AM34" s="150">
        <v>3525.2539999999999</v>
      </c>
      <c r="AN34" s="150">
        <v>7019.174</v>
      </c>
      <c r="AO34" s="150">
        <v>11155.061</v>
      </c>
      <c r="AP34" s="150">
        <v>15247.982</v>
      </c>
      <c r="AQ34" s="150">
        <v>4004.759</v>
      </c>
      <c r="AR34" s="150">
        <v>7528.16</v>
      </c>
      <c r="AS34" s="150">
        <v>10746.333999999999</v>
      </c>
      <c r="AT34" s="150">
        <v>13660.244999999999</v>
      </c>
      <c r="AV34" s="150">
        <v>4004.759</v>
      </c>
      <c r="AW34" s="150">
        <v>7528.16</v>
      </c>
      <c r="AX34" s="150">
        <v>10746.333999999999</v>
      </c>
      <c r="AY34" s="150">
        <v>13660.244999999999</v>
      </c>
      <c r="AZ34" s="150">
        <v>3145.5360000000001</v>
      </c>
      <c r="BA34" s="150">
        <v>6408.4319999999998</v>
      </c>
      <c r="BB34" s="150">
        <v>9818.1020000000008</v>
      </c>
      <c r="BC34" s="150">
        <v>15147.868</v>
      </c>
      <c r="BD34" s="150">
        <v>3771.6309999999994</v>
      </c>
      <c r="BE34" s="150">
        <f>+BE33-BE32</f>
        <v>7473.1650000000009</v>
      </c>
      <c r="BF34" s="150">
        <v>12385.963</v>
      </c>
      <c r="BG34" s="150">
        <v>25574.012999999999</v>
      </c>
      <c r="BH34" s="150">
        <f>+BH33-BH32</f>
        <v>4062.2299999999996</v>
      </c>
      <c r="BI34" s="150">
        <f>+BI33-BI32</f>
        <v>8466.2720000000008</v>
      </c>
      <c r="BJ34" s="150">
        <f>+BJ33-BJ32</f>
        <v>12992.245000000003</v>
      </c>
      <c r="BK34" s="150">
        <f>+BK33-BK32</f>
        <v>18562.680000000004</v>
      </c>
      <c r="BL34" s="150">
        <f>+BL33-BL32</f>
        <v>4357.7669999999998</v>
      </c>
      <c r="BM34" s="150">
        <v>8818.9069999999992</v>
      </c>
      <c r="BN34" s="150">
        <f t="shared" ref="BN34:BT34" si="2">+BN33-BN32</f>
        <v>12956.555</v>
      </c>
      <c r="BO34" s="150">
        <f t="shared" si="2"/>
        <v>18450.257999999998</v>
      </c>
      <c r="BP34" s="150">
        <f t="shared" si="2"/>
        <v>4999.1390000000001</v>
      </c>
      <c r="BQ34" s="150">
        <f t="shared" si="2"/>
        <v>10009.358</v>
      </c>
      <c r="BR34" s="150">
        <f t="shared" si="2"/>
        <v>14566.762000000002</v>
      </c>
      <c r="BS34" s="150">
        <f t="shared" si="2"/>
        <v>19381.851999999999</v>
      </c>
      <c r="BT34" s="150">
        <f t="shared" si="2"/>
        <v>5219.4130000000005</v>
      </c>
    </row>
    <row r="35" spans="1:72">
      <c r="A35" s="3" t="s">
        <v>249</v>
      </c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J35" s="27"/>
      <c r="BL35" s="150"/>
      <c r="BM35" s="150"/>
      <c r="BN35" s="150"/>
      <c r="BO35" s="150"/>
      <c r="BP35" s="150"/>
      <c r="BQ35" s="150"/>
      <c r="BR35" s="150"/>
      <c r="BT35" s="150"/>
    </row>
    <row r="36" spans="1:72">
      <c r="A36" s="3" t="s">
        <v>251</v>
      </c>
      <c r="AH36" s="172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L36" s="207"/>
      <c r="BM36" s="207"/>
      <c r="BN36" s="207"/>
      <c r="BO36" s="207"/>
      <c r="BP36" s="207"/>
      <c r="BQ36" s="207"/>
      <c r="BR36" s="207"/>
      <c r="BT36" s="207"/>
    </row>
    <row r="37" spans="1:72">
      <c r="A37" s="3"/>
      <c r="AH37" s="27"/>
      <c r="BL37" s="150"/>
      <c r="BM37" s="150"/>
      <c r="BN37" s="150"/>
      <c r="BO37" s="150"/>
      <c r="BP37" s="150"/>
      <c r="BQ37" s="150"/>
      <c r="BR37" s="150"/>
      <c r="BT37" s="150"/>
    </row>
    <row r="38" spans="1:72">
      <c r="AH38" s="27"/>
      <c r="BL38" s="150"/>
      <c r="BM38" s="150"/>
      <c r="BN38" s="150"/>
      <c r="BO38" s="150"/>
      <c r="BP38" s="150"/>
      <c r="BQ38" s="150"/>
      <c r="BR38" s="150"/>
      <c r="BT38" s="150"/>
    </row>
    <row r="39" spans="1:72">
      <c r="A39" s="28" t="s">
        <v>253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V39" s="28" t="s">
        <v>3</v>
      </c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</row>
    <row r="40" spans="1:7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BL40" s="24"/>
      <c r="BM40" s="24"/>
      <c r="BN40" s="24"/>
      <c r="BO40" s="24"/>
      <c r="BP40" s="24"/>
      <c r="BQ40" s="24"/>
      <c r="BR40" s="24"/>
      <c r="BT40" s="24"/>
    </row>
    <row r="41" spans="1:72">
      <c r="A41" s="2" t="s">
        <v>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V41" s="2" t="s">
        <v>2</v>
      </c>
      <c r="BL41" s="24"/>
      <c r="BM41" s="24"/>
      <c r="BN41" s="24"/>
      <c r="BO41" s="24"/>
      <c r="BP41" s="24"/>
      <c r="BQ41" s="24"/>
      <c r="BR41" s="24"/>
      <c r="BT41" s="24"/>
    </row>
    <row r="42" spans="1:72">
      <c r="A42" s="3" t="s">
        <v>50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J42" s="3"/>
      <c r="AK42" s="3"/>
      <c r="AL42" s="3"/>
      <c r="AM42" s="3"/>
      <c r="AN42" s="3"/>
      <c r="AV42" s="3" t="s">
        <v>50</v>
      </c>
      <c r="BL42" s="171"/>
      <c r="BM42" s="171"/>
      <c r="BN42" s="171"/>
      <c r="BO42" s="171"/>
      <c r="BP42" s="171"/>
      <c r="BQ42" s="171"/>
      <c r="BR42" s="171"/>
      <c r="BT42" s="171"/>
    </row>
    <row r="43" spans="1:72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7">
        <v>0</v>
      </c>
      <c r="AJ43" s="2"/>
      <c r="AK43" s="2"/>
      <c r="AL43" s="2"/>
      <c r="AM43" s="2"/>
      <c r="AN43" s="2"/>
      <c r="BL43" s="24"/>
      <c r="BM43" s="24"/>
      <c r="BN43" s="24"/>
      <c r="BO43" s="24"/>
      <c r="BP43" s="24"/>
      <c r="BQ43" s="24"/>
      <c r="BR43" s="24"/>
      <c r="BT43" s="24"/>
    </row>
    <row r="44" spans="1:72">
      <c r="A44" s="5" t="s">
        <v>45</v>
      </c>
      <c r="B44" s="21"/>
      <c r="C44" s="6" t="s">
        <v>6</v>
      </c>
      <c r="D44" s="6" t="s">
        <v>7</v>
      </c>
      <c r="E44" s="6" t="s">
        <v>8</v>
      </c>
      <c r="F44" s="6" t="s">
        <v>9</v>
      </c>
      <c r="G44" s="6" t="s">
        <v>10</v>
      </c>
      <c r="H44" s="6" t="s">
        <v>11</v>
      </c>
      <c r="I44" s="6" t="s">
        <v>12</v>
      </c>
      <c r="J44" s="6" t="s">
        <v>13</v>
      </c>
      <c r="K44" s="6" t="s">
        <v>14</v>
      </c>
      <c r="L44" s="6" t="s">
        <v>15</v>
      </c>
      <c r="M44" s="6" t="s">
        <v>16</v>
      </c>
      <c r="N44" s="6" t="s">
        <v>17</v>
      </c>
      <c r="O44" s="6" t="s">
        <v>18</v>
      </c>
      <c r="P44" s="6" t="s">
        <v>19</v>
      </c>
      <c r="Q44" s="6" t="s">
        <v>20</v>
      </c>
      <c r="R44" s="6" t="s">
        <v>21</v>
      </c>
      <c r="S44" s="6" t="s">
        <v>22</v>
      </c>
      <c r="T44" s="6" t="s">
        <v>23</v>
      </c>
      <c r="U44" s="6" t="s">
        <v>24</v>
      </c>
      <c r="V44" s="6" t="s">
        <v>25</v>
      </c>
      <c r="W44" s="6" t="s">
        <v>26</v>
      </c>
      <c r="X44" s="6" t="s">
        <v>27</v>
      </c>
      <c r="Y44" s="6" t="s">
        <v>28</v>
      </c>
      <c r="Z44" s="6" t="s">
        <v>29</v>
      </c>
      <c r="AA44" s="6" t="s">
        <v>30</v>
      </c>
      <c r="AB44" s="6" t="s">
        <v>31</v>
      </c>
      <c r="AC44" s="6" t="s">
        <v>32</v>
      </c>
      <c r="AD44" s="6" t="s">
        <v>33</v>
      </c>
      <c r="AE44" s="6" t="s">
        <v>34</v>
      </c>
      <c r="AF44" s="6" t="s">
        <v>35</v>
      </c>
      <c r="AG44" s="6" t="s">
        <v>36</v>
      </c>
      <c r="AH44" s="6" t="s">
        <v>37</v>
      </c>
      <c r="AI44" s="6" t="s">
        <v>38</v>
      </c>
      <c r="AJ44" s="6" t="s">
        <v>39</v>
      </c>
      <c r="AK44" s="6" t="s">
        <v>40</v>
      </c>
      <c r="AL44" s="6" t="s">
        <v>41</v>
      </c>
      <c r="AM44" s="6" t="s">
        <v>42</v>
      </c>
      <c r="AN44" s="6" t="s">
        <v>43</v>
      </c>
      <c r="AO44" s="6" t="s">
        <v>216</v>
      </c>
      <c r="AP44" s="6" t="s">
        <v>220</v>
      </c>
      <c r="AQ44" s="6" t="s">
        <v>226</v>
      </c>
      <c r="AR44" s="6" t="s">
        <v>229</v>
      </c>
      <c r="AS44" s="6" t="s">
        <v>233</v>
      </c>
      <c r="AT44" s="6" t="s">
        <v>246</v>
      </c>
      <c r="AV44" s="6" t="s">
        <v>226</v>
      </c>
      <c r="AW44" s="6" t="s">
        <v>229</v>
      </c>
      <c r="AX44" s="6" t="s">
        <v>233</v>
      </c>
      <c r="AY44" s="6" t="s">
        <v>246</v>
      </c>
      <c r="AZ44" s="6" t="s">
        <v>254</v>
      </c>
      <c r="BA44" s="6" t="s">
        <v>258</v>
      </c>
      <c r="BB44" s="6" t="s">
        <v>260</v>
      </c>
      <c r="BC44" s="6" t="s">
        <v>261</v>
      </c>
      <c r="BD44" s="6" t="s">
        <v>266</v>
      </c>
      <c r="BE44" s="6" t="s">
        <v>269</v>
      </c>
      <c r="BF44" s="6" t="s">
        <v>278</v>
      </c>
      <c r="BG44" s="6" t="s">
        <v>280</v>
      </c>
      <c r="BH44" s="6" t="s">
        <v>283</v>
      </c>
      <c r="BI44" s="6" t="s">
        <v>286</v>
      </c>
      <c r="BJ44" s="6" t="s">
        <v>287</v>
      </c>
      <c r="BK44" s="6" t="s">
        <v>305</v>
      </c>
      <c r="BL44" s="6" t="s">
        <v>375</v>
      </c>
      <c r="BM44" s="6" t="s">
        <v>378</v>
      </c>
      <c r="BN44" s="6" t="s">
        <v>381</v>
      </c>
      <c r="BO44" s="6" t="s">
        <v>384</v>
      </c>
      <c r="BP44" s="6" t="s">
        <v>387</v>
      </c>
      <c r="BQ44" s="6" t="s">
        <v>390</v>
      </c>
      <c r="BR44" s="6" t="s">
        <v>396</v>
      </c>
      <c r="BS44" s="6" t="s">
        <v>400</v>
      </c>
      <c r="BT44" s="6" t="s">
        <v>405</v>
      </c>
    </row>
    <row r="45" spans="1:72">
      <c r="A45" s="3" t="s">
        <v>48</v>
      </c>
      <c r="B45" s="187"/>
      <c r="C45" s="172">
        <v>1444.8779999999999</v>
      </c>
      <c r="D45" s="172">
        <v>2961.192</v>
      </c>
      <c r="E45" s="172">
        <v>4232.6480000000001</v>
      </c>
      <c r="F45" s="172">
        <v>5971.8980000000001</v>
      </c>
      <c r="G45" s="172">
        <v>2011.115</v>
      </c>
      <c r="H45" s="172">
        <v>3866.8630000000003</v>
      </c>
      <c r="I45" s="172">
        <v>5525.6059999999998</v>
      </c>
      <c r="J45" s="172">
        <v>7827.4039999999995</v>
      </c>
      <c r="K45" s="172">
        <v>2453.9389999999999</v>
      </c>
      <c r="L45" s="172">
        <v>5005.9269999999997</v>
      </c>
      <c r="M45" s="172">
        <v>7123.5829999999996</v>
      </c>
      <c r="N45" s="172">
        <v>9687.4290000000001</v>
      </c>
      <c r="O45" s="172">
        <v>2792.4009999999998</v>
      </c>
      <c r="P45" s="172">
        <v>5541.6759999999995</v>
      </c>
      <c r="Q45" s="172">
        <v>8120.9079999999994</v>
      </c>
      <c r="R45" s="172">
        <v>11966.745999999999</v>
      </c>
      <c r="S45" s="172">
        <v>4842.4459999999999</v>
      </c>
      <c r="T45" s="172">
        <v>9622.1130000000012</v>
      </c>
      <c r="U45" s="172">
        <v>14260.226000000002</v>
      </c>
      <c r="V45" s="172">
        <v>19770.453000000001</v>
      </c>
      <c r="W45" s="172">
        <v>5425.7920000000004</v>
      </c>
      <c r="X45" s="172">
        <v>9747.91</v>
      </c>
      <c r="Y45" s="172">
        <v>14082.962</v>
      </c>
      <c r="Z45" s="172">
        <v>19213.189999999999</v>
      </c>
      <c r="AA45" s="172">
        <v>5339.0609999999997</v>
      </c>
      <c r="AB45" s="172">
        <v>9660.0669999999991</v>
      </c>
      <c r="AC45" s="172">
        <v>13516.347</v>
      </c>
      <c r="AD45" s="172">
        <v>18764.546999999999</v>
      </c>
      <c r="AE45" s="172">
        <v>4677.1440000000002</v>
      </c>
      <c r="AF45" s="172">
        <v>9186.8909999999996</v>
      </c>
      <c r="AG45" s="172">
        <v>13331.489</v>
      </c>
      <c r="AH45" s="172">
        <v>18575.366999999998</v>
      </c>
      <c r="AI45" s="172">
        <v>4679.8860000000004</v>
      </c>
      <c r="AJ45" s="172">
        <v>8839.3780000000006</v>
      </c>
      <c r="AK45" s="172">
        <v>13433.331000000002</v>
      </c>
      <c r="AL45" s="172">
        <v>18880.166000000001</v>
      </c>
      <c r="AM45" s="172">
        <v>4615.2340000000004</v>
      </c>
      <c r="AN45" s="172">
        <v>9389.6579999999994</v>
      </c>
      <c r="AO45" s="152">
        <v>14414.86</v>
      </c>
      <c r="AP45" s="152">
        <v>20735.121999999999</v>
      </c>
      <c r="AQ45" s="152">
        <v>4724.29</v>
      </c>
      <c r="AR45" s="152">
        <v>5308.3249999999998</v>
      </c>
      <c r="AS45" s="152">
        <v>8880.8549999999996</v>
      </c>
      <c r="AT45" s="152">
        <v>15246.183000000001</v>
      </c>
      <c r="AU45" s="36"/>
      <c r="AV45" s="152">
        <v>4724.29</v>
      </c>
      <c r="AW45" s="152">
        <v>5308.3249999999998</v>
      </c>
      <c r="AX45" s="152">
        <v>8880.8549999999996</v>
      </c>
      <c r="AY45" s="150">
        <v>15246.183000000001</v>
      </c>
      <c r="AZ45" s="152">
        <v>2935.6950000000002</v>
      </c>
      <c r="BA45" s="152">
        <v>6741.433</v>
      </c>
      <c r="BB45" s="152">
        <v>11491.291999999999</v>
      </c>
      <c r="BC45" s="150">
        <v>18108.507000000001</v>
      </c>
      <c r="BD45" s="150">
        <v>5213.3779999999997</v>
      </c>
      <c r="BE45" s="150">
        <v>12091.670999999998</v>
      </c>
      <c r="BF45" s="150">
        <v>19100.774000000001</v>
      </c>
      <c r="BG45" s="150">
        <v>27587.816999999999</v>
      </c>
      <c r="BH45" s="150">
        <v>6181.0860000000002</v>
      </c>
      <c r="BI45" s="150">
        <v>13026.116</v>
      </c>
      <c r="BJ45" s="150">
        <v>20123.735000000001</v>
      </c>
      <c r="BK45" s="150">
        <v>28800.553</v>
      </c>
      <c r="BL45" s="150">
        <v>7603.1390000000001</v>
      </c>
      <c r="BM45" s="47">
        <v>17241.357</v>
      </c>
      <c r="BN45" s="47">
        <v>26387.692999999999</v>
      </c>
      <c r="BO45" s="47">
        <v>37167.006000000001</v>
      </c>
      <c r="BP45" s="47">
        <v>8345.0329999999994</v>
      </c>
      <c r="BQ45" s="47">
        <v>18767.972000000002</v>
      </c>
      <c r="BR45" s="47">
        <v>29197.585999999999</v>
      </c>
      <c r="BS45" s="150">
        <v>43315.834000000003</v>
      </c>
      <c r="BT45" s="47">
        <v>10298.564</v>
      </c>
    </row>
    <row r="46" spans="1:72">
      <c r="A46" s="3" t="s">
        <v>49</v>
      </c>
      <c r="B46" s="187"/>
      <c r="C46" s="172">
        <v>-734.59799999999996</v>
      </c>
      <c r="D46" s="172">
        <v>-1392.0920000000001</v>
      </c>
      <c r="E46" s="172">
        <v>-2049.107</v>
      </c>
      <c r="F46" s="172">
        <v>-2832.777</v>
      </c>
      <c r="G46" s="172">
        <v>-960.899</v>
      </c>
      <c r="H46" s="172">
        <v>-1763.9839999999999</v>
      </c>
      <c r="I46" s="172">
        <v>-2532.9949999999999</v>
      </c>
      <c r="J46" s="172">
        <v>-3504.6880000000001</v>
      </c>
      <c r="K46" s="172">
        <v>-1113.3810000000001</v>
      </c>
      <c r="L46" s="172">
        <v>-2186.09</v>
      </c>
      <c r="M46" s="172">
        <v>-3191.8230000000003</v>
      </c>
      <c r="N46" s="172">
        <v>-4368.6370000000006</v>
      </c>
      <c r="O46" s="172">
        <v>-1254.126</v>
      </c>
      <c r="P46" s="172">
        <v>-2394.87</v>
      </c>
      <c r="Q46" s="172">
        <v>-3540.587</v>
      </c>
      <c r="R46" s="172">
        <v>-5024.7579999999998</v>
      </c>
      <c r="S46" s="172">
        <v>-2032.6569999999999</v>
      </c>
      <c r="T46" s="172">
        <v>-4172.9629999999997</v>
      </c>
      <c r="U46" s="172">
        <v>-6413.2649999999994</v>
      </c>
      <c r="V46" s="172">
        <v>-8825.3139999999985</v>
      </c>
      <c r="W46" s="172">
        <v>-2630.268</v>
      </c>
      <c r="X46" s="172">
        <v>-4752.277</v>
      </c>
      <c r="Y46" s="172">
        <v>-6903.3099999999995</v>
      </c>
      <c r="Z46" s="172">
        <v>-9381.3709999999992</v>
      </c>
      <c r="AA46" s="172">
        <v>-2737.9630000000002</v>
      </c>
      <c r="AB46" s="172">
        <v>-4827.5570000000007</v>
      </c>
      <c r="AC46" s="172">
        <v>-6728.2360000000008</v>
      </c>
      <c r="AD46" s="172">
        <v>-9227.9740000000002</v>
      </c>
      <c r="AE46" s="172">
        <v>-2347.058</v>
      </c>
      <c r="AF46" s="172">
        <v>-4557.1059999999998</v>
      </c>
      <c r="AG46" s="172">
        <v>-6571.3679999999995</v>
      </c>
      <c r="AH46" s="172">
        <v>-9036.4509999999991</v>
      </c>
      <c r="AI46" s="172">
        <v>-2200.5549999999998</v>
      </c>
      <c r="AJ46" s="172">
        <v>-4083.1109999999999</v>
      </c>
      <c r="AK46" s="172">
        <v>-6184.665</v>
      </c>
      <c r="AL46" s="172">
        <v>-8666.1549999999988</v>
      </c>
      <c r="AM46" s="172">
        <v>-2209.971</v>
      </c>
      <c r="AN46" s="172">
        <v>-4323.17</v>
      </c>
      <c r="AO46" s="152">
        <v>-6611.19</v>
      </c>
      <c r="AP46" s="152">
        <v>-9453.0660000000007</v>
      </c>
      <c r="AQ46" s="152">
        <v>-2239.2860000000001</v>
      </c>
      <c r="AR46" s="152">
        <v>-2494.4119999999998</v>
      </c>
      <c r="AS46" s="152">
        <v>-4104.0929999999998</v>
      </c>
      <c r="AT46" s="152">
        <v>-7027.1189999999997</v>
      </c>
      <c r="AU46" s="36"/>
      <c r="AV46" s="152">
        <v>-2239.2860000000001</v>
      </c>
      <c r="AW46" s="152">
        <v>-2494.4119999999998</v>
      </c>
      <c r="AX46" s="152">
        <v>-4104.0929999999998</v>
      </c>
      <c r="AY46" s="150">
        <v>-7027.1189999999997</v>
      </c>
      <c r="AZ46" s="152">
        <v>-1349.296</v>
      </c>
      <c r="BA46" s="152">
        <v>-3061.9780000000001</v>
      </c>
      <c r="BB46" s="152">
        <v>-5124.6769999999997</v>
      </c>
      <c r="BC46" s="150">
        <v>-8000.22</v>
      </c>
      <c r="BD46" s="150">
        <v>-2144.5360000000001</v>
      </c>
      <c r="BE46" s="150">
        <v>-4943.0509999999995</v>
      </c>
      <c r="BF46" s="150">
        <v>-7678.1750000000002</v>
      </c>
      <c r="BG46" s="150">
        <v>-11167.550999999999</v>
      </c>
      <c r="BH46" s="150">
        <v>-2648.902</v>
      </c>
      <c r="BI46" s="150">
        <v>-5405.4989999999998</v>
      </c>
      <c r="BJ46" s="150">
        <v>-8346.84</v>
      </c>
      <c r="BK46" s="150">
        <v>-11969.053</v>
      </c>
      <c r="BL46" s="150">
        <v>-3245.819</v>
      </c>
      <c r="BM46" s="150">
        <v>-7197.6139999999996</v>
      </c>
      <c r="BN46" s="150">
        <v>-11061.089</v>
      </c>
      <c r="BO46" s="150">
        <v>-15642.259</v>
      </c>
      <c r="BP46" s="150">
        <v>-3586.1849999999999</v>
      </c>
      <c r="BQ46" s="150">
        <v>-7850.95</v>
      </c>
      <c r="BR46" s="150">
        <v>-12247.489</v>
      </c>
      <c r="BS46" s="150">
        <v>-18432.822</v>
      </c>
      <c r="BT46" s="150">
        <v>-4409.4920000000002</v>
      </c>
    </row>
    <row r="47" spans="1:72">
      <c r="A47" s="10" t="s">
        <v>46</v>
      </c>
      <c r="B47" s="189"/>
      <c r="C47" s="180">
        <v>710.28</v>
      </c>
      <c r="D47" s="180">
        <v>1569.1</v>
      </c>
      <c r="E47" s="180">
        <v>2183.5409999999997</v>
      </c>
      <c r="F47" s="180">
        <v>3139.1209999999996</v>
      </c>
      <c r="G47" s="180">
        <v>1050.2159999999999</v>
      </c>
      <c r="H47" s="180">
        <v>2102.8789999999999</v>
      </c>
      <c r="I47" s="180">
        <v>2992.6109999999999</v>
      </c>
      <c r="J47" s="180">
        <v>4322.7159999999994</v>
      </c>
      <c r="K47" s="180">
        <v>1340.5579999999998</v>
      </c>
      <c r="L47" s="180">
        <v>2819.8369999999995</v>
      </c>
      <c r="M47" s="180">
        <v>3931.7599999999993</v>
      </c>
      <c r="N47" s="180">
        <v>5318.7919999999995</v>
      </c>
      <c r="O47" s="180">
        <v>1538.2749999999999</v>
      </c>
      <c r="P47" s="180">
        <v>3146.806</v>
      </c>
      <c r="Q47" s="180">
        <v>4580.3209999999999</v>
      </c>
      <c r="R47" s="180">
        <v>6941.9880000000003</v>
      </c>
      <c r="S47" s="180">
        <v>2809.7889999999998</v>
      </c>
      <c r="T47" s="180">
        <v>5449.15</v>
      </c>
      <c r="U47" s="180">
        <v>7846.9609999999993</v>
      </c>
      <c r="V47" s="180">
        <v>10945.138999999999</v>
      </c>
      <c r="W47" s="180">
        <v>2795.5240000000003</v>
      </c>
      <c r="X47" s="180">
        <v>4995.6330000000007</v>
      </c>
      <c r="Y47" s="180">
        <v>7179.652</v>
      </c>
      <c r="Z47" s="180">
        <v>9831.8189999999995</v>
      </c>
      <c r="AA47" s="180">
        <v>2601.0979999999995</v>
      </c>
      <c r="AB47" s="180">
        <v>4832.51</v>
      </c>
      <c r="AC47" s="180">
        <v>6788.1110000000008</v>
      </c>
      <c r="AD47" s="180">
        <v>9536.5730000000003</v>
      </c>
      <c r="AE47" s="180">
        <v>2330.0860000000002</v>
      </c>
      <c r="AF47" s="180">
        <v>4629.7850000000008</v>
      </c>
      <c r="AG47" s="180">
        <v>6760.121000000001</v>
      </c>
      <c r="AH47" s="180">
        <v>9538.9160000000011</v>
      </c>
      <c r="AI47" s="180">
        <v>2479.3310000000006</v>
      </c>
      <c r="AJ47" s="180">
        <v>4756.2670000000007</v>
      </c>
      <c r="AK47" s="180">
        <v>7248.6660000000011</v>
      </c>
      <c r="AL47" s="180">
        <v>10214.011000000002</v>
      </c>
      <c r="AM47" s="180">
        <v>2405.2630000000004</v>
      </c>
      <c r="AN47" s="180">
        <v>5066.4880000000003</v>
      </c>
      <c r="AO47" s="153">
        <v>7803.670000000001</v>
      </c>
      <c r="AP47" s="153">
        <v>11282.055999999999</v>
      </c>
      <c r="AQ47" s="151">
        <v>2485.0039999999999</v>
      </c>
      <c r="AR47" s="151">
        <v>2813.913</v>
      </c>
      <c r="AS47" s="151">
        <v>4776.7619999999997</v>
      </c>
      <c r="AT47" s="151">
        <v>8219.0640000000021</v>
      </c>
      <c r="AU47" s="152"/>
      <c r="AV47" s="180">
        <v>2485.0039999999999</v>
      </c>
      <c r="AW47" s="180">
        <v>2813.913</v>
      </c>
      <c r="AX47" s="180">
        <v>4776.7619999999997</v>
      </c>
      <c r="AY47" s="180">
        <v>8219.0640000000021</v>
      </c>
      <c r="AZ47" s="180">
        <v>1586.3990000000001</v>
      </c>
      <c r="BA47" s="180">
        <v>3679.4549999999999</v>
      </c>
      <c r="BB47" s="180">
        <v>6366.6149999999998</v>
      </c>
      <c r="BC47" s="180">
        <v>10108.287</v>
      </c>
      <c r="BD47" s="180">
        <v>3068.8419999999996</v>
      </c>
      <c r="BE47" s="180">
        <v>7148.619999999999</v>
      </c>
      <c r="BF47" s="180">
        <v>11422.599000000002</v>
      </c>
      <c r="BG47" s="180">
        <v>16420.266</v>
      </c>
      <c r="BH47" s="180">
        <v>3532.1840000000002</v>
      </c>
      <c r="BI47" s="180">
        <v>7620.6170000000002</v>
      </c>
      <c r="BJ47" s="180">
        <v>11776.895</v>
      </c>
      <c r="BK47" s="180">
        <v>16831.5</v>
      </c>
      <c r="BL47" s="180">
        <v>4357.32</v>
      </c>
      <c r="BM47" s="180">
        <v>10043.743</v>
      </c>
      <c r="BN47" s="180">
        <v>15326.603999999999</v>
      </c>
      <c r="BO47" s="180">
        <v>21524.747000000003</v>
      </c>
      <c r="BP47" s="180">
        <v>4758.848</v>
      </c>
      <c r="BQ47" s="180">
        <v>10917.022000000001</v>
      </c>
      <c r="BR47" s="180">
        <v>16950.097000000002</v>
      </c>
      <c r="BS47" s="180">
        <v>24883.012000000002</v>
      </c>
      <c r="BT47" s="180">
        <v>5889.0720000000001</v>
      </c>
    </row>
    <row r="48" spans="1:72">
      <c r="A48" s="3" t="s">
        <v>47</v>
      </c>
      <c r="B48" s="187"/>
      <c r="C48" s="172">
        <v>97.587000000000003</v>
      </c>
      <c r="D48" s="172">
        <v>358.43299999999999</v>
      </c>
      <c r="E48" s="172">
        <v>380.47699999999998</v>
      </c>
      <c r="F48" s="172">
        <v>533.53</v>
      </c>
      <c r="G48" s="172">
        <v>290.923</v>
      </c>
      <c r="H48" s="172">
        <v>468.41300000000001</v>
      </c>
      <c r="I48" s="172">
        <v>557.13400000000001</v>
      </c>
      <c r="J48" s="172">
        <v>777.64499999999998</v>
      </c>
      <c r="K48" s="172">
        <v>320.68900000000002</v>
      </c>
      <c r="L48" s="172">
        <v>647.97900000000004</v>
      </c>
      <c r="M48" s="172">
        <v>740.44900000000007</v>
      </c>
      <c r="N48" s="172">
        <v>986.23100000000011</v>
      </c>
      <c r="O48" s="172">
        <v>367.18599999999998</v>
      </c>
      <c r="P48" s="172">
        <v>769.19100000000003</v>
      </c>
      <c r="Q48" s="172">
        <v>990.20699999999999</v>
      </c>
      <c r="R48" s="172">
        <v>1524.518</v>
      </c>
      <c r="S48" s="172">
        <v>611.76599999999996</v>
      </c>
      <c r="T48" s="172">
        <v>999.64400000000001</v>
      </c>
      <c r="U48" s="172">
        <v>1098.354</v>
      </c>
      <c r="V48" s="172">
        <v>1237.144</v>
      </c>
      <c r="W48" s="172">
        <v>244.94</v>
      </c>
      <c r="X48" s="172">
        <v>107.72200000000001</v>
      </c>
      <c r="Y48" s="172">
        <v>-305.09799999999996</v>
      </c>
      <c r="Z48" s="172">
        <v>-774.78</v>
      </c>
      <c r="AA48" s="172">
        <v>-150.917</v>
      </c>
      <c r="AB48" s="172">
        <v>-427.84900000000005</v>
      </c>
      <c r="AC48" s="172">
        <v>-824.03200000000004</v>
      </c>
      <c r="AD48" s="172">
        <v>-797.53700000000003</v>
      </c>
      <c r="AE48" s="172">
        <v>-333.20400000000001</v>
      </c>
      <c r="AF48" s="172">
        <v>-626.58699999999999</v>
      </c>
      <c r="AG48" s="172">
        <v>-966.51900000000001</v>
      </c>
      <c r="AH48" s="172">
        <v>-846.72199999999998</v>
      </c>
      <c r="AI48" s="172">
        <v>123.922</v>
      </c>
      <c r="AJ48" s="172">
        <v>118.02499999999999</v>
      </c>
      <c r="AK48" s="172">
        <v>179.33499999999998</v>
      </c>
      <c r="AL48" s="172">
        <v>516.71299999999997</v>
      </c>
      <c r="AM48" s="172">
        <v>106.04</v>
      </c>
      <c r="AN48" s="172">
        <v>339.00900000000001</v>
      </c>
      <c r="AO48" s="152">
        <v>570.72699999999998</v>
      </c>
      <c r="AP48" s="152">
        <v>1111.568</v>
      </c>
      <c r="AQ48" s="152">
        <v>58.033000000000001</v>
      </c>
      <c r="AR48" s="152">
        <v>-1011.741</v>
      </c>
      <c r="AS48" s="152">
        <v>-842.86599999999999</v>
      </c>
      <c r="AT48" s="152">
        <v>253.61099999999999</v>
      </c>
      <c r="AU48" s="172"/>
      <c r="AV48" s="172">
        <v>58.033000000000001</v>
      </c>
      <c r="AW48" s="172">
        <v>-1011.741</v>
      </c>
      <c r="AX48" s="172">
        <v>-842.86599999999999</v>
      </c>
      <c r="AY48" s="172">
        <v>253.61099999999999</v>
      </c>
      <c r="AZ48" s="172">
        <v>-99.78</v>
      </c>
      <c r="BA48" s="172">
        <v>251.34299999999999</v>
      </c>
      <c r="BB48" s="172">
        <v>942.43799999999999</v>
      </c>
      <c r="BC48" s="172">
        <v>1966.155</v>
      </c>
      <c r="BD48" s="172">
        <v>706.68399999999997</v>
      </c>
      <c r="BE48" s="172">
        <v>2023.143</v>
      </c>
      <c r="BF48" s="172">
        <v>3148.2080000000001</v>
      </c>
      <c r="BG48" s="172">
        <v>4964.7209999999995</v>
      </c>
      <c r="BH48" s="150">
        <v>638.95100000000002</v>
      </c>
      <c r="BI48" s="150">
        <v>1951.2560000000001</v>
      </c>
      <c r="BJ48" s="150">
        <v>3188.3249999999998</v>
      </c>
      <c r="BK48" s="150">
        <v>4781.1509999999998</v>
      </c>
      <c r="BL48" s="150">
        <v>887.84199999999998</v>
      </c>
      <c r="BM48" s="150">
        <v>2671.9259999999999</v>
      </c>
      <c r="BN48" s="150">
        <v>4265.0010000000002</v>
      </c>
      <c r="BO48" s="150">
        <v>5992.9080000000004</v>
      </c>
      <c r="BP48" s="150">
        <v>811.12800000000004</v>
      </c>
      <c r="BQ48" s="150">
        <v>2564.7719999999999</v>
      </c>
      <c r="BR48" s="150">
        <v>3947.8820000000001</v>
      </c>
      <c r="BS48" s="150">
        <v>6446.71</v>
      </c>
      <c r="BT48" s="150">
        <v>1234.694</v>
      </c>
    </row>
    <row r="49" spans="1:72" s="172" customFormat="1" ht="12.5">
      <c r="A49" s="3" t="s">
        <v>56</v>
      </c>
      <c r="B49" s="187"/>
      <c r="C49" s="172">
        <v>188.59699999999998</v>
      </c>
      <c r="D49" s="172">
        <v>536.05600000000004</v>
      </c>
      <c r="E49" s="172">
        <v>644.71599999999989</v>
      </c>
      <c r="F49" s="172">
        <v>890.65899999999999</v>
      </c>
      <c r="G49" s="172">
        <v>385.435</v>
      </c>
      <c r="H49" s="172">
        <v>663.31500000000005</v>
      </c>
      <c r="I49" s="172">
        <v>847.26900000000001</v>
      </c>
      <c r="J49" s="172">
        <v>1132.807</v>
      </c>
      <c r="K49" s="172">
        <v>411.45100000000002</v>
      </c>
      <c r="L49" s="172">
        <v>778.47199999999998</v>
      </c>
      <c r="M49" s="172">
        <v>944.2890000000001</v>
      </c>
      <c r="N49" s="172">
        <v>1260.596</v>
      </c>
      <c r="O49" s="172">
        <v>471.01400000000001</v>
      </c>
      <c r="P49" s="172">
        <v>960.86099999999999</v>
      </c>
      <c r="Q49" s="172">
        <v>1321.596</v>
      </c>
      <c r="R49" s="172">
        <v>1998.7130000000002</v>
      </c>
      <c r="S49" s="172">
        <v>800.31799999999998</v>
      </c>
      <c r="T49" s="172">
        <v>1390.634</v>
      </c>
      <c r="U49" s="172">
        <v>1791.769</v>
      </c>
      <c r="V49" s="172">
        <v>2122.203</v>
      </c>
      <c r="W49" s="172">
        <v>526.923</v>
      </c>
      <c r="X49" s="172">
        <v>681.83500000000004</v>
      </c>
      <c r="Y49" s="172">
        <v>579.01700000000005</v>
      </c>
      <c r="Z49" s="172">
        <v>412.56799999999998</v>
      </c>
      <c r="AA49" s="172">
        <v>149.89899999999997</v>
      </c>
      <c r="AB49" s="172">
        <v>175.19499999999994</v>
      </c>
      <c r="AC49" s="172">
        <v>50.171999999999912</v>
      </c>
      <c r="AD49" s="172">
        <v>403.24399999999991</v>
      </c>
      <c r="AE49" s="172">
        <v>-87.721000000000004</v>
      </c>
      <c r="AF49" s="172">
        <v>-47.999000000000024</v>
      </c>
      <c r="AG49" s="172">
        <v>-158.86799999999994</v>
      </c>
      <c r="AH49" s="172">
        <v>265.72000000000003</v>
      </c>
      <c r="AI49" s="172">
        <v>351.15800000000002</v>
      </c>
      <c r="AJ49" s="172">
        <v>530.822</v>
      </c>
      <c r="AK49" s="172">
        <v>791.48199999999997</v>
      </c>
      <c r="AL49" s="172">
        <v>1342.9679999999998</v>
      </c>
      <c r="AM49" s="172">
        <v>751.91200000000003</v>
      </c>
      <c r="AN49" s="172">
        <v>1638.2820000000002</v>
      </c>
      <c r="AO49" s="172">
        <v>2555.268</v>
      </c>
      <c r="AP49" s="172">
        <v>3986.4220000000005</v>
      </c>
      <c r="AQ49" s="172">
        <v>798.44200000000001</v>
      </c>
      <c r="AR49" s="172">
        <v>483.50099999999998</v>
      </c>
      <c r="AS49" s="172">
        <v>840.28700000000003</v>
      </c>
      <c r="AT49" s="172">
        <v>2679.3179999999998</v>
      </c>
      <c r="AV49" s="172">
        <v>798.44200000000001</v>
      </c>
      <c r="AW49" s="172">
        <v>483.50099999999998</v>
      </c>
      <c r="AX49" s="172">
        <v>840.28700000000003</v>
      </c>
      <c r="AY49" s="172">
        <v>2679.3180000000002</v>
      </c>
      <c r="AZ49" s="172">
        <v>424.21499999999997</v>
      </c>
      <c r="BA49" s="172">
        <v>1351.481</v>
      </c>
      <c r="BB49" s="172">
        <v>2622.8209999999999</v>
      </c>
      <c r="BC49" s="172">
        <v>4483.1120000000001</v>
      </c>
      <c r="BD49" s="172">
        <v>1284.617</v>
      </c>
      <c r="BE49" s="172">
        <v>3340.1350000000002</v>
      </c>
      <c r="BF49" s="172">
        <v>5062.6260000000002</v>
      </c>
      <c r="BG49" s="172">
        <v>7420.4599999999991</v>
      </c>
      <c r="BH49" s="172">
        <v>1257.326</v>
      </c>
      <c r="BI49" s="172">
        <v>3211.1410000000001</v>
      </c>
      <c r="BJ49" s="172">
        <v>5190.0969999999998</v>
      </c>
      <c r="BK49" s="172">
        <v>7424.549</v>
      </c>
      <c r="BL49" s="172">
        <v>1636.6120000000001</v>
      </c>
      <c r="BM49" s="172">
        <v>4117.8070000000007</v>
      </c>
      <c r="BN49" s="172">
        <v>6442.8059999999996</v>
      </c>
      <c r="BO49" s="172">
        <v>9035.4030000000002</v>
      </c>
      <c r="BP49" s="172">
        <v>1619.328</v>
      </c>
      <c r="BQ49" s="172">
        <v>4256.3549999999996</v>
      </c>
      <c r="BR49" s="172">
        <v>6686.3310000000001</v>
      </c>
      <c r="BS49" s="172">
        <v>10207.575999999999</v>
      </c>
      <c r="BT49" s="172">
        <v>2255.0479999999998</v>
      </c>
    </row>
    <row r="50" spans="1:72" s="172" customFormat="1" ht="12.5">
      <c r="A50" s="3" t="s">
        <v>263</v>
      </c>
      <c r="B50" s="187"/>
      <c r="C50" s="172">
        <v>91.009999999999991</v>
      </c>
      <c r="D50" s="172">
        <v>177.62299999999999</v>
      </c>
      <c r="E50" s="172">
        <v>264.23899999999998</v>
      </c>
      <c r="F50" s="172">
        <v>357.12900000000002</v>
      </c>
      <c r="G50" s="172">
        <v>94.512</v>
      </c>
      <c r="H50" s="172">
        <v>194.90199999999999</v>
      </c>
      <c r="I50" s="172">
        <v>290.13499999999999</v>
      </c>
      <c r="J50" s="172">
        <v>355.16199999999998</v>
      </c>
      <c r="K50" s="172">
        <v>90.762</v>
      </c>
      <c r="L50" s="172">
        <v>130.49299999999999</v>
      </c>
      <c r="M50" s="172">
        <v>203.84</v>
      </c>
      <c r="N50" s="172">
        <v>274.36500000000001</v>
      </c>
      <c r="O50" s="172">
        <v>103.828</v>
      </c>
      <c r="P50" s="172">
        <v>191.67</v>
      </c>
      <c r="Q50" s="172">
        <v>331.38900000000001</v>
      </c>
      <c r="R50" s="172">
        <v>474.19500000000005</v>
      </c>
      <c r="S50" s="172">
        <v>188.55200000000002</v>
      </c>
      <c r="T50" s="172">
        <v>390.99</v>
      </c>
      <c r="U50" s="172">
        <v>693.41499999999996</v>
      </c>
      <c r="V50" s="172">
        <v>885.05899999999997</v>
      </c>
      <c r="W50" s="172">
        <v>281.983</v>
      </c>
      <c r="X50" s="172">
        <v>574.11300000000006</v>
      </c>
      <c r="Y50" s="172">
        <v>884.11500000000001</v>
      </c>
      <c r="Z50" s="172">
        <v>1187.348</v>
      </c>
      <c r="AA50" s="172">
        <v>300.81599999999997</v>
      </c>
      <c r="AB50" s="172">
        <v>603.04399999999998</v>
      </c>
      <c r="AC50" s="172">
        <v>874.20399999999995</v>
      </c>
      <c r="AD50" s="172">
        <v>1200.7809999999999</v>
      </c>
      <c r="AE50" s="172">
        <v>245.483</v>
      </c>
      <c r="AF50" s="172">
        <v>578.58799999999997</v>
      </c>
      <c r="AG50" s="172">
        <v>807.65100000000007</v>
      </c>
      <c r="AH50" s="172">
        <v>1112.442</v>
      </c>
      <c r="AI50" s="172">
        <v>227.23599999999999</v>
      </c>
      <c r="AJ50" s="172">
        <v>412.79700000000003</v>
      </c>
      <c r="AK50" s="172">
        <v>612.14700000000005</v>
      </c>
      <c r="AL50" s="172">
        <v>826.255</v>
      </c>
      <c r="AM50" s="172">
        <v>645.87200000000007</v>
      </c>
      <c r="AN50" s="172">
        <v>1299.2730000000001</v>
      </c>
      <c r="AO50" s="172">
        <v>1984.5409999999999</v>
      </c>
      <c r="AP50" s="172">
        <v>2874.8540000000003</v>
      </c>
      <c r="AQ50" s="172">
        <v>740.40899999999999</v>
      </c>
      <c r="AR50" s="172">
        <v>1495.242</v>
      </c>
      <c r="AS50" s="172">
        <v>1683.153</v>
      </c>
      <c r="AT50" s="172">
        <v>2425.7069999999999</v>
      </c>
      <c r="AV50" s="172">
        <v>740.40899999999999</v>
      </c>
      <c r="AW50" s="172">
        <v>1495.242</v>
      </c>
      <c r="AX50" s="172">
        <v>1683.153</v>
      </c>
      <c r="AY50" s="172">
        <v>2425.7070000000003</v>
      </c>
      <c r="AZ50" s="172">
        <v>523.995</v>
      </c>
      <c r="BA50" s="172">
        <v>1100.1379999999999</v>
      </c>
      <c r="BB50" s="172">
        <v>1680.3829999999998</v>
      </c>
      <c r="BC50" s="172">
        <v>2516.9570000000003</v>
      </c>
      <c r="BD50" s="172">
        <v>577.93299999999999</v>
      </c>
      <c r="BE50" s="150">
        <f>+BE49-BE48</f>
        <v>1316.9920000000002</v>
      </c>
      <c r="BF50" s="150">
        <v>1914.4180000000001</v>
      </c>
      <c r="BG50" s="150">
        <v>2455.7389999999996</v>
      </c>
      <c r="BH50" s="150">
        <f>+BH49-BH48</f>
        <v>618.375</v>
      </c>
      <c r="BI50" s="150">
        <f>+BI49-BI48</f>
        <v>1259.885</v>
      </c>
      <c r="BJ50" s="150">
        <f>+BJ49-BJ48</f>
        <v>2001.7719999999999</v>
      </c>
      <c r="BK50" s="150">
        <f>+BK49-BK48</f>
        <v>2643.3980000000001</v>
      </c>
      <c r="BL50" s="150">
        <f>+BL49-BL48</f>
        <v>748.7700000000001</v>
      </c>
      <c r="BM50" s="150">
        <v>1445.8810000000003</v>
      </c>
      <c r="BN50" s="150">
        <f>+BN49-BN48</f>
        <v>2177.8049999999994</v>
      </c>
      <c r="BO50" s="150">
        <f>+BO49-BO48</f>
        <v>3042.4949999999999</v>
      </c>
      <c r="BP50" s="150">
        <f>+BP49-BP48</f>
        <v>808.19999999999993</v>
      </c>
      <c r="BQ50" s="150">
        <f t="shared" ref="BQ50:BR50" si="3">+BQ49-BQ48</f>
        <v>1691.5829999999996</v>
      </c>
      <c r="BR50" s="150">
        <f t="shared" si="3"/>
        <v>2738.4490000000001</v>
      </c>
      <c r="BS50" s="150">
        <f>+BS49-BS48</f>
        <v>3760.8659999999991</v>
      </c>
      <c r="BT50" s="150">
        <f t="shared" ref="BT50" si="4">+BT49-BT48</f>
        <v>1020.3539999999998</v>
      </c>
    </row>
    <row r="51" spans="1:72" s="7" customFormat="1">
      <c r="A51" s="2"/>
      <c r="B51" s="3"/>
      <c r="AO51" s="152"/>
      <c r="AP51" s="152"/>
      <c r="AQ51" s="150"/>
      <c r="AR51" s="150"/>
      <c r="AS51" s="150"/>
      <c r="AT51" s="150"/>
      <c r="AU51" s="36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H51"/>
      <c r="BI51"/>
      <c r="BJ51"/>
      <c r="BK51"/>
      <c r="BL51" s="24"/>
      <c r="BM51" s="24"/>
      <c r="BN51" s="24"/>
      <c r="BO51" s="24"/>
      <c r="BP51" s="24"/>
      <c r="BQ51" s="24"/>
      <c r="BR51" s="24"/>
      <c r="BS51"/>
      <c r="BT51" s="24"/>
    </row>
    <row r="52" spans="1:72" s="7" customFormat="1">
      <c r="A52" s="2" t="s">
        <v>250</v>
      </c>
      <c r="B52" s="3"/>
      <c r="AO52" s="152"/>
      <c r="AP52" s="152"/>
      <c r="AQ52" s="150"/>
      <c r="AR52" s="150"/>
      <c r="AS52" s="150"/>
      <c r="AT52" s="150"/>
      <c r="AU52" s="36"/>
      <c r="AV52" s="2" t="s">
        <v>250</v>
      </c>
      <c r="AW52" s="150"/>
      <c r="AX52" s="150"/>
      <c r="AY52" s="150"/>
      <c r="AZ52" s="152"/>
      <c r="BA52" s="150"/>
      <c r="BB52" s="150"/>
      <c r="BC52" s="150"/>
      <c r="BD52" s="150"/>
      <c r="BE52" s="150"/>
      <c r="BF52" s="150"/>
      <c r="BH52"/>
      <c r="BI52"/>
      <c r="BJ52"/>
      <c r="BK52"/>
      <c r="BL52" s="208"/>
      <c r="BM52" s="208"/>
      <c r="BN52" s="208"/>
      <c r="BO52" s="208"/>
      <c r="BP52" s="208"/>
      <c r="BQ52" s="208"/>
      <c r="BR52" s="208"/>
      <c r="BS52"/>
      <c r="BT52" s="208"/>
    </row>
    <row r="53" spans="1:72" s="7" customFormat="1">
      <c r="A53" s="3" t="s">
        <v>50</v>
      </c>
      <c r="B53" s="3"/>
      <c r="AO53" s="152"/>
      <c r="AP53" s="152"/>
      <c r="AQ53" s="150"/>
      <c r="AR53" s="150"/>
      <c r="AS53" s="150"/>
      <c r="AT53" s="150"/>
      <c r="AU53" s="36"/>
      <c r="AV53" s="3" t="s">
        <v>50</v>
      </c>
      <c r="AW53" s="150"/>
      <c r="AX53" s="150"/>
      <c r="AY53" s="150"/>
      <c r="AZ53" s="152"/>
      <c r="BA53" s="150"/>
      <c r="BB53" s="150"/>
      <c r="BC53" s="150"/>
      <c r="BD53" s="150"/>
      <c r="BE53" s="150"/>
      <c r="BF53" s="150"/>
      <c r="BH53"/>
      <c r="BI53"/>
      <c r="BJ53"/>
      <c r="BK53"/>
      <c r="BL53" s="24"/>
      <c r="BM53" s="24"/>
      <c r="BN53" s="24"/>
      <c r="BO53" s="24"/>
      <c r="BP53" s="24"/>
      <c r="BQ53" s="24"/>
      <c r="BR53" s="24"/>
      <c r="BS53"/>
      <c r="BT53" s="24"/>
    </row>
    <row r="54" spans="1:72" s="7" customFormat="1">
      <c r="A54" s="4"/>
      <c r="B54" s="3"/>
      <c r="AO54" s="152"/>
      <c r="AP54" s="152"/>
      <c r="AQ54" s="150"/>
      <c r="AR54" s="150"/>
      <c r="AS54" s="150"/>
      <c r="AT54" s="150"/>
      <c r="AU54" s="36"/>
      <c r="AV54" s="152"/>
      <c r="AW54" s="150"/>
      <c r="AX54" s="150"/>
      <c r="AY54" s="150"/>
      <c r="AZ54" s="152"/>
      <c r="BA54" s="150"/>
      <c r="BB54" s="150"/>
      <c r="BC54" s="150"/>
      <c r="BD54" s="150"/>
      <c r="BE54" s="150"/>
      <c r="BF54" s="150"/>
      <c r="BH54"/>
      <c r="BI54"/>
      <c r="BJ54"/>
      <c r="BK54"/>
      <c r="BL54" s="24"/>
      <c r="BM54" s="24"/>
      <c r="BN54" s="24"/>
      <c r="BO54" s="24"/>
      <c r="BP54" s="24"/>
      <c r="BQ54" s="24"/>
      <c r="BR54" s="24"/>
      <c r="BS54"/>
      <c r="BT54" s="24"/>
    </row>
    <row r="55" spans="1:72" s="7" customFormat="1">
      <c r="A55" s="5" t="s">
        <v>45</v>
      </c>
      <c r="B55" s="21"/>
      <c r="C55" s="6" t="s">
        <v>6</v>
      </c>
      <c r="D55" s="6" t="s">
        <v>7</v>
      </c>
      <c r="E55" s="6" t="s">
        <v>8</v>
      </c>
      <c r="F55" s="6" t="s">
        <v>9</v>
      </c>
      <c r="G55" s="6" t="s">
        <v>10</v>
      </c>
      <c r="H55" s="6" t="s">
        <v>11</v>
      </c>
      <c r="I55" s="6" t="s">
        <v>12</v>
      </c>
      <c r="J55" s="6" t="s">
        <v>13</v>
      </c>
      <c r="K55" s="6" t="s">
        <v>14</v>
      </c>
      <c r="L55" s="6" t="s">
        <v>15</v>
      </c>
      <c r="M55" s="6" t="s">
        <v>16</v>
      </c>
      <c r="N55" s="6" t="s">
        <v>17</v>
      </c>
      <c r="O55" s="6" t="s">
        <v>18</v>
      </c>
      <c r="P55" s="6" t="s">
        <v>19</v>
      </c>
      <c r="Q55" s="6" t="s">
        <v>20</v>
      </c>
      <c r="R55" s="6" t="s">
        <v>21</v>
      </c>
      <c r="S55" s="6" t="s">
        <v>22</v>
      </c>
      <c r="T55" s="6" t="s">
        <v>23</v>
      </c>
      <c r="U55" s="6" t="s">
        <v>24</v>
      </c>
      <c r="V55" s="6" t="s">
        <v>25</v>
      </c>
      <c r="W55" s="6" t="s">
        <v>26</v>
      </c>
      <c r="X55" s="6" t="s">
        <v>27</v>
      </c>
      <c r="Y55" s="6" t="s">
        <v>28</v>
      </c>
      <c r="Z55" s="6" t="s">
        <v>29</v>
      </c>
      <c r="AA55" s="6" t="s">
        <v>30</v>
      </c>
      <c r="AB55" s="6" t="s">
        <v>31</v>
      </c>
      <c r="AC55" s="6" t="s">
        <v>32</v>
      </c>
      <c r="AD55" s="6" t="s">
        <v>33</v>
      </c>
      <c r="AE55" s="6" t="s">
        <v>34</v>
      </c>
      <c r="AF55" s="6" t="s">
        <v>35</v>
      </c>
      <c r="AG55" s="6" t="s">
        <v>36</v>
      </c>
      <c r="AH55" s="6" t="s">
        <v>37</v>
      </c>
      <c r="AI55" s="6" t="s">
        <v>38</v>
      </c>
      <c r="AJ55" s="6" t="s">
        <v>39</v>
      </c>
      <c r="AK55" s="6" t="s">
        <v>40</v>
      </c>
      <c r="AL55" s="6" t="s">
        <v>41</v>
      </c>
      <c r="AM55" s="6" t="s">
        <v>42</v>
      </c>
      <c r="AN55" s="6" t="s">
        <v>43</v>
      </c>
      <c r="AO55" s="6" t="s">
        <v>216</v>
      </c>
      <c r="AP55" s="6" t="s">
        <v>220</v>
      </c>
      <c r="AQ55" s="6" t="s">
        <v>226</v>
      </c>
      <c r="AR55" s="6" t="s">
        <v>229</v>
      </c>
      <c r="AS55" s="6" t="s">
        <v>233</v>
      </c>
      <c r="AT55" s="6" t="s">
        <v>246</v>
      </c>
      <c r="AU55" s="36"/>
      <c r="AV55" s="6" t="s">
        <v>226</v>
      </c>
      <c r="AW55" s="6" t="s">
        <v>229</v>
      </c>
      <c r="AX55" s="6" t="s">
        <v>233</v>
      </c>
      <c r="AY55" s="6" t="s">
        <v>246</v>
      </c>
      <c r="AZ55" s="6" t="s">
        <v>254</v>
      </c>
      <c r="BA55" s="6" t="s">
        <v>258</v>
      </c>
      <c r="BB55" s="6" t="s">
        <v>260</v>
      </c>
      <c r="BC55" s="6" t="s">
        <v>261</v>
      </c>
      <c r="BD55" s="6" t="s">
        <v>266</v>
      </c>
      <c r="BE55" s="6" t="s">
        <v>269</v>
      </c>
      <c r="BF55" s="6" t="s">
        <v>278</v>
      </c>
      <c r="BG55" s="6" t="s">
        <v>280</v>
      </c>
      <c r="BH55" s="6" t="s">
        <v>283</v>
      </c>
      <c r="BI55" s="6" t="s">
        <v>286</v>
      </c>
      <c r="BJ55" s="6" t="s">
        <v>287</v>
      </c>
      <c r="BK55" s="6" t="s">
        <v>305</v>
      </c>
      <c r="BL55" s="6" t="s">
        <v>375</v>
      </c>
      <c r="BM55" s="6" t="s">
        <v>378</v>
      </c>
      <c r="BN55" s="6" t="s">
        <v>381</v>
      </c>
      <c r="BO55" s="6" t="s">
        <v>384</v>
      </c>
      <c r="BP55" s="6" t="s">
        <v>387</v>
      </c>
      <c r="BQ55" s="6" t="s">
        <v>390</v>
      </c>
      <c r="BR55" s="6" t="s">
        <v>396</v>
      </c>
      <c r="BS55" s="6" t="s">
        <v>400</v>
      </c>
      <c r="BT55" s="6" t="s">
        <v>405</v>
      </c>
    </row>
    <row r="56" spans="1:72" s="172" customFormat="1">
      <c r="A56" s="3" t="s">
        <v>48</v>
      </c>
      <c r="B56" s="187"/>
      <c r="S56" s="172">
        <v>3196.6509999999998</v>
      </c>
      <c r="T56" s="172">
        <v>6411.8467148360432</v>
      </c>
      <c r="U56" s="172">
        <v>9705.4539999999997</v>
      </c>
      <c r="V56" s="172">
        <v>14362.364</v>
      </c>
      <c r="W56" s="172">
        <v>3935.018</v>
      </c>
      <c r="X56" s="172">
        <v>7326.6869999999999</v>
      </c>
      <c r="Y56" s="172">
        <v>10689.518</v>
      </c>
      <c r="Z56" s="172">
        <v>14755.816000000001</v>
      </c>
      <c r="AA56" s="172">
        <v>3861.402</v>
      </c>
      <c r="AB56" s="172">
        <v>7406.2430000000004</v>
      </c>
      <c r="AC56" s="172">
        <v>10513.216</v>
      </c>
      <c r="AD56" s="172">
        <v>14727.001</v>
      </c>
      <c r="AE56" s="172">
        <v>3423.0169999999998</v>
      </c>
      <c r="AF56" s="172">
        <v>7051.6959999999999</v>
      </c>
      <c r="AG56" s="172">
        <v>10490.777</v>
      </c>
      <c r="AH56" s="172">
        <v>14648.183000000001</v>
      </c>
      <c r="AI56" s="172">
        <v>3432.4960000000001</v>
      </c>
      <c r="AJ56" s="172">
        <v>7060.3810000000003</v>
      </c>
      <c r="AK56" s="172">
        <v>10894.928</v>
      </c>
      <c r="AL56" s="172">
        <v>15332.069</v>
      </c>
      <c r="AM56" s="172">
        <v>3512.3670000000002</v>
      </c>
      <c r="AN56" s="172">
        <v>7725.6080000000002</v>
      </c>
      <c r="AO56" s="152">
        <v>12244.665000000001</v>
      </c>
      <c r="AP56" s="152">
        <v>17434.928</v>
      </c>
      <c r="AQ56" s="150">
        <v>3522.7979999999998</v>
      </c>
      <c r="AR56" s="150">
        <v>4048.0320000000002</v>
      </c>
      <c r="AS56" s="150">
        <v>7390.223</v>
      </c>
      <c r="AT56" s="150">
        <v>12802.684999999999</v>
      </c>
      <c r="AU56" s="36"/>
      <c r="AV56" s="152">
        <v>3522.7979999999998</v>
      </c>
      <c r="AW56" s="150">
        <v>4048.0320000000002</v>
      </c>
      <c r="AX56" s="150">
        <v>7390.223</v>
      </c>
      <c r="AY56" s="150">
        <v>12802.684999999999</v>
      </c>
      <c r="AZ56" s="152">
        <v>2506.5030000000002</v>
      </c>
      <c r="BA56" s="150">
        <v>6026.5010000000002</v>
      </c>
      <c r="BB56" s="150">
        <v>10366.156999999999</v>
      </c>
      <c r="BC56" s="150">
        <v>16175.370999999999</v>
      </c>
      <c r="BD56" s="150">
        <v>4337.8890000000001</v>
      </c>
      <c r="BE56" s="150">
        <v>10551.649000000001</v>
      </c>
      <c r="BF56" s="150">
        <v>16790.971000000001</v>
      </c>
      <c r="BG56" s="150">
        <v>23927.626</v>
      </c>
      <c r="BH56" s="150">
        <v>4744.1319999999996</v>
      </c>
      <c r="BI56" s="150">
        <v>10508.259</v>
      </c>
      <c r="BJ56" s="150">
        <v>16556.578000000001</v>
      </c>
      <c r="BK56" s="150">
        <v>24038.944</v>
      </c>
      <c r="BL56" s="150">
        <v>5904.2420000000002</v>
      </c>
      <c r="BM56" s="47">
        <v>14222.84</v>
      </c>
      <c r="BN56" s="47">
        <v>22077.127</v>
      </c>
      <c r="BO56" s="47">
        <v>30977.190999999999</v>
      </c>
      <c r="BP56" s="47">
        <v>6497.7389999999996</v>
      </c>
      <c r="BQ56" s="47">
        <v>15510.839</v>
      </c>
      <c r="BR56" s="47">
        <v>24543.381000000001</v>
      </c>
      <c r="BS56" s="150">
        <v>36122.303</v>
      </c>
      <c r="BT56" s="47">
        <v>7943.65</v>
      </c>
    </row>
    <row r="57" spans="1:72" s="172" customFormat="1">
      <c r="A57" s="3" t="s">
        <v>49</v>
      </c>
      <c r="B57" s="187"/>
      <c r="S57" s="172">
        <v>-1114.7819999999999</v>
      </c>
      <c r="T57" s="172">
        <v>-2340.4988177342557</v>
      </c>
      <c r="U57" s="172">
        <v>-3816.0610000000001</v>
      </c>
      <c r="V57" s="172">
        <v>-5933.6139999999996</v>
      </c>
      <c r="W57" s="172">
        <v>-1807.4259999999999</v>
      </c>
      <c r="X57" s="172">
        <v>-3386.5929999999998</v>
      </c>
      <c r="Y57" s="172">
        <v>-4981.2939999999999</v>
      </c>
      <c r="Z57" s="172">
        <v>-6836.009</v>
      </c>
      <c r="AA57" s="172">
        <v>-1854.971</v>
      </c>
      <c r="AB57" s="172">
        <v>-3486.4250000000002</v>
      </c>
      <c r="AC57" s="172">
        <v>-4938.4889999999996</v>
      </c>
      <c r="AD57" s="172">
        <v>-6873.1459999999997</v>
      </c>
      <c r="AE57" s="172">
        <v>-1600.396</v>
      </c>
      <c r="AF57" s="172">
        <v>-3278.6909999999998</v>
      </c>
      <c r="AG57" s="172">
        <v>-4892.1099999999997</v>
      </c>
      <c r="AH57" s="172">
        <v>-6768.277</v>
      </c>
      <c r="AI57" s="172">
        <v>-1516.5409999999999</v>
      </c>
      <c r="AJ57" s="172">
        <v>-3080.5619999999999</v>
      </c>
      <c r="AK57" s="172">
        <v>-4750.7120000000004</v>
      </c>
      <c r="AL57" s="172">
        <v>-6696.1819999999998</v>
      </c>
      <c r="AM57" s="172">
        <v>-1573.0139999999999</v>
      </c>
      <c r="AN57" s="172">
        <v>-3361.9459999999999</v>
      </c>
      <c r="AO57" s="152">
        <v>-5362.06</v>
      </c>
      <c r="AP57" s="152">
        <v>-7603.6710000000003</v>
      </c>
      <c r="AQ57" s="150">
        <v>-1580.854</v>
      </c>
      <c r="AR57" s="150">
        <v>-1816.194</v>
      </c>
      <c r="AS57" s="150">
        <v>-3327.596</v>
      </c>
      <c r="AT57" s="150">
        <v>-5762.0839999999998</v>
      </c>
      <c r="AU57" s="36"/>
      <c r="AV57" s="152">
        <v>-1580.854</v>
      </c>
      <c r="AW57" s="150">
        <v>-1816.194</v>
      </c>
      <c r="AX57" s="150">
        <v>-3327.596</v>
      </c>
      <c r="AY57" s="150">
        <v>-5762.0839999999998</v>
      </c>
      <c r="AZ57" s="152">
        <v>-1113.0219999999999</v>
      </c>
      <c r="BA57" s="150">
        <v>-2654.4169999999999</v>
      </c>
      <c r="BB57" s="150">
        <v>-4426.4070000000002</v>
      </c>
      <c r="BC57" s="150">
        <v>-6711.6049999999996</v>
      </c>
      <c r="BD57" s="150">
        <v>-1690.0139999999999</v>
      </c>
      <c r="BE57" s="150">
        <v>-4054.893</v>
      </c>
      <c r="BF57" s="150">
        <v>-6367.902</v>
      </c>
      <c r="BG57" s="150">
        <v>-9059.6039999999994</v>
      </c>
      <c r="BH57" s="150">
        <v>-1810.569</v>
      </c>
      <c r="BI57" s="150">
        <v>-3978.7460000000001</v>
      </c>
      <c r="BJ57" s="150">
        <v>-6391.7430000000004</v>
      </c>
      <c r="BK57" s="150">
        <v>-9380.4599999999991</v>
      </c>
      <c r="BL57" s="150">
        <v>-2357.473</v>
      </c>
      <c r="BM57" s="150">
        <v>-5598.3040000000001</v>
      </c>
      <c r="BN57" s="150">
        <v>-8787.8529999999992</v>
      </c>
      <c r="BO57" s="150">
        <v>-12388.769</v>
      </c>
      <c r="BP57" s="150">
        <v>-2601.192</v>
      </c>
      <c r="BQ57" s="150">
        <v>-6133.2520000000004</v>
      </c>
      <c r="BR57" s="150">
        <v>-9807.2639999999992</v>
      </c>
      <c r="BS57" s="150">
        <v>-14658.207</v>
      </c>
      <c r="BT57" s="150">
        <v>-3227.4189999999999</v>
      </c>
    </row>
    <row r="58" spans="1:72" s="172" customFormat="1">
      <c r="A58" s="10" t="s">
        <v>46</v>
      </c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>
        <v>2081.8689999999997</v>
      </c>
      <c r="T58" s="151">
        <v>4071.3478971017876</v>
      </c>
      <c r="U58" s="151">
        <v>5889.393</v>
      </c>
      <c r="V58" s="151">
        <v>8428.75</v>
      </c>
      <c r="W58" s="151">
        <v>2127.5920000000001</v>
      </c>
      <c r="X58" s="151">
        <v>3940.0940000000001</v>
      </c>
      <c r="Y58" s="151">
        <v>5708.2240000000002</v>
      </c>
      <c r="Z58" s="151">
        <v>7919.8070000000007</v>
      </c>
      <c r="AA58" s="151">
        <v>2006.431</v>
      </c>
      <c r="AB58" s="151">
        <v>3919.8180000000002</v>
      </c>
      <c r="AC58" s="151">
        <v>5574.7270000000008</v>
      </c>
      <c r="AD58" s="151">
        <v>7853.8550000000005</v>
      </c>
      <c r="AE58" s="151">
        <v>1822.6209999999999</v>
      </c>
      <c r="AF58" s="151">
        <v>3773.0050000000001</v>
      </c>
      <c r="AG58" s="151">
        <v>5598.6670000000004</v>
      </c>
      <c r="AH58" s="151">
        <v>7879.9060000000009</v>
      </c>
      <c r="AI58" s="151">
        <v>1915.9550000000002</v>
      </c>
      <c r="AJ58" s="151">
        <v>3979.8190000000004</v>
      </c>
      <c r="AK58" s="151">
        <v>6144.2159999999994</v>
      </c>
      <c r="AL58" s="151">
        <v>8635.8869999999988</v>
      </c>
      <c r="AM58" s="151">
        <v>1939.3530000000003</v>
      </c>
      <c r="AN58" s="151">
        <v>4363.6620000000003</v>
      </c>
      <c r="AO58" s="151">
        <v>6882.6050000000005</v>
      </c>
      <c r="AP58" s="151">
        <v>9831.2569999999996</v>
      </c>
      <c r="AQ58" s="151">
        <v>1941.9439999999997</v>
      </c>
      <c r="AR58" s="151">
        <v>2231.8380000000002</v>
      </c>
      <c r="AS58" s="151">
        <v>4062.627</v>
      </c>
      <c r="AT58" s="151">
        <v>7040.6009999999997</v>
      </c>
      <c r="AU58" s="36"/>
      <c r="AV58" s="151">
        <v>1941.9439999999997</v>
      </c>
      <c r="AW58" s="151">
        <v>2231.8380000000002</v>
      </c>
      <c r="AX58" s="151">
        <v>4062.627</v>
      </c>
      <c r="AY58" s="151">
        <v>7040.6009999999997</v>
      </c>
      <c r="AZ58" s="151">
        <v>1393.4810000000002</v>
      </c>
      <c r="BA58" s="151">
        <v>3372.0840000000003</v>
      </c>
      <c r="BB58" s="151">
        <v>5939.7499999999991</v>
      </c>
      <c r="BC58" s="151">
        <v>9463.7659999999996</v>
      </c>
      <c r="BD58" s="151">
        <v>2647.875</v>
      </c>
      <c r="BE58" s="151">
        <v>6496.7560000000003</v>
      </c>
      <c r="BF58" s="151">
        <v>10423.069000000001</v>
      </c>
      <c r="BG58" s="180">
        <v>14868.022000000001</v>
      </c>
      <c r="BH58" s="180">
        <v>2933.5629999999996</v>
      </c>
      <c r="BI58" s="180">
        <v>6529.5129999999999</v>
      </c>
      <c r="BJ58" s="180">
        <v>10164.835000000001</v>
      </c>
      <c r="BK58" s="180">
        <v>14658.484</v>
      </c>
      <c r="BL58" s="180">
        <v>3546.7690000000002</v>
      </c>
      <c r="BM58" s="180">
        <v>8624.5360000000001</v>
      </c>
      <c r="BN58" s="180">
        <v>13289.274000000001</v>
      </c>
      <c r="BO58" s="180">
        <v>18588.421999999999</v>
      </c>
      <c r="BP58" s="180">
        <v>3896.5469999999996</v>
      </c>
      <c r="BQ58" s="180">
        <v>9377.5869999999995</v>
      </c>
      <c r="BR58" s="180">
        <v>14736.117000000002</v>
      </c>
      <c r="BS58" s="180">
        <v>21464.095999999998</v>
      </c>
      <c r="BT58" s="180">
        <v>4716.2309999999998</v>
      </c>
    </row>
    <row r="59" spans="1:72" s="172" customFormat="1">
      <c r="A59" s="3" t="s">
        <v>47</v>
      </c>
      <c r="B59" s="187"/>
      <c r="S59" s="172">
        <v>468.64600000000002</v>
      </c>
      <c r="T59" s="172">
        <v>655.87489710178784</v>
      </c>
      <c r="U59" s="172">
        <v>495.67</v>
      </c>
      <c r="V59" s="172">
        <v>623.89499999999998</v>
      </c>
      <c r="W59" s="172">
        <v>112.242</v>
      </c>
      <c r="X59" s="172">
        <v>-193.05</v>
      </c>
      <c r="Y59" s="172">
        <v>-330.30399999999997</v>
      </c>
      <c r="Z59" s="172">
        <v>-480.47399999999999</v>
      </c>
      <c r="AA59" s="172">
        <v>-211.696</v>
      </c>
      <c r="AB59" s="172">
        <v>-568.25599999999997</v>
      </c>
      <c r="AC59" s="172">
        <v>-957.70399999999995</v>
      </c>
      <c r="AD59" s="172">
        <v>-690.70100000000002</v>
      </c>
      <c r="AE59" s="172">
        <v>-387.12700000000001</v>
      </c>
      <c r="AF59" s="172">
        <v>-542.87099999999998</v>
      </c>
      <c r="AG59" s="172">
        <v>-941.85500000000002</v>
      </c>
      <c r="AH59" s="172">
        <v>-909.08799999999997</v>
      </c>
      <c r="AI59" s="172">
        <v>213.13300000000001</v>
      </c>
      <c r="AJ59" s="172">
        <v>111.45</v>
      </c>
      <c r="AK59" s="172">
        <v>181.44300000000001</v>
      </c>
      <c r="AL59" s="172">
        <v>406.31200000000001</v>
      </c>
      <c r="AM59" s="172">
        <v>-25.808</v>
      </c>
      <c r="AN59" s="172">
        <v>299.81900000000002</v>
      </c>
      <c r="AO59" s="152">
        <v>669.21799999999996</v>
      </c>
      <c r="AP59" s="152">
        <v>1111.973</v>
      </c>
      <c r="AQ59" s="150">
        <v>-42.21</v>
      </c>
      <c r="AR59" s="150">
        <v>-1085.778</v>
      </c>
      <c r="AS59" s="150">
        <v>-963.11199999999997</v>
      </c>
      <c r="AT59" s="150">
        <v>19.95</v>
      </c>
      <c r="AU59" s="36"/>
      <c r="AV59" s="152">
        <v>-42.21</v>
      </c>
      <c r="AW59" s="150">
        <v>-1085.778</v>
      </c>
      <c r="AX59" s="150">
        <v>-963.11199999999997</v>
      </c>
      <c r="AY59" s="150">
        <v>19.95</v>
      </c>
      <c r="AZ59" s="152">
        <v>174.93199999999999</v>
      </c>
      <c r="BA59" s="150">
        <v>880.28399999999999</v>
      </c>
      <c r="BB59" s="150">
        <v>1967.124</v>
      </c>
      <c r="BC59" s="150">
        <v>3291.8429999999998</v>
      </c>
      <c r="BD59" s="150">
        <v>743.03599999999994</v>
      </c>
      <c r="BE59" s="150">
        <v>1893.989</v>
      </c>
      <c r="BF59" s="150">
        <v>3206.3670000000002</v>
      </c>
      <c r="BG59" s="172">
        <v>4832.1549999999997</v>
      </c>
      <c r="BH59" s="150">
        <v>361.238</v>
      </c>
      <c r="BI59" s="150">
        <v>1306.192</v>
      </c>
      <c r="BJ59" s="150">
        <v>2177.7759999999998</v>
      </c>
      <c r="BK59" s="150">
        <v>3562.3670000000002</v>
      </c>
      <c r="BL59" s="150">
        <v>449.54899999999998</v>
      </c>
      <c r="BM59" s="150">
        <v>2022.6879999999999</v>
      </c>
      <c r="BN59" s="150">
        <v>3380.212</v>
      </c>
      <c r="BO59" s="150">
        <v>4984.7120000000004</v>
      </c>
      <c r="BP59" s="150">
        <v>451.40100000000001</v>
      </c>
      <c r="BQ59" s="150">
        <v>2036.636</v>
      </c>
      <c r="BR59" s="150">
        <v>3258.7330000000002</v>
      </c>
      <c r="BS59" s="150">
        <v>5137.59</v>
      </c>
      <c r="BT59" s="150">
        <v>718.57299999999998</v>
      </c>
    </row>
    <row r="60" spans="1:72" s="172" customFormat="1" ht="12.5">
      <c r="A60" s="3" t="s">
        <v>56</v>
      </c>
      <c r="B60" s="187"/>
      <c r="S60" s="172">
        <v>593.93299999999999</v>
      </c>
      <c r="T60" s="172">
        <v>923.72489710178786</v>
      </c>
      <c r="U60" s="172">
        <v>947.08</v>
      </c>
      <c r="V60" s="172">
        <v>1362.0720000000001</v>
      </c>
      <c r="W60" s="172">
        <v>345.71699999999998</v>
      </c>
      <c r="X60" s="172">
        <v>168.70400000000001</v>
      </c>
      <c r="Y60" s="172">
        <v>254.904</v>
      </c>
      <c r="Z60" s="172">
        <v>306.142</v>
      </c>
      <c r="AA60" s="172">
        <v>-18.584000000000003</v>
      </c>
      <c r="AB60" s="172">
        <v>-181.94</v>
      </c>
      <c r="AC60" s="172">
        <v>-391.18899999999996</v>
      </c>
      <c r="AD60" s="172">
        <v>77.538999999999987</v>
      </c>
      <c r="AE60" s="172">
        <v>-207.62400000000002</v>
      </c>
      <c r="AF60" s="172">
        <v>-180.298</v>
      </c>
      <c r="AG60" s="172">
        <v>-441.61900000000003</v>
      </c>
      <c r="AH60" s="172">
        <v>-285.15899999999999</v>
      </c>
      <c r="AI60" s="172">
        <v>343.73199999999997</v>
      </c>
      <c r="AJ60" s="172">
        <v>397.17500000000001</v>
      </c>
      <c r="AK60" s="172">
        <v>605.18500000000006</v>
      </c>
      <c r="AL60" s="172">
        <v>980.23099999999999</v>
      </c>
      <c r="AM60" s="172">
        <v>564.03700000000003</v>
      </c>
      <c r="AN60" s="172">
        <v>1470.046</v>
      </c>
      <c r="AO60" s="172">
        <v>2471.9299999999998</v>
      </c>
      <c r="AP60" s="172">
        <v>3756.239</v>
      </c>
      <c r="AQ60" s="172">
        <v>655.55799999999999</v>
      </c>
      <c r="AR60" s="172">
        <v>323.74399999999991</v>
      </c>
      <c r="AS60" s="172">
        <v>600.303</v>
      </c>
      <c r="AT60" s="172">
        <v>2292.6439999999998</v>
      </c>
      <c r="AV60" s="172">
        <v>655.55799999999999</v>
      </c>
      <c r="AW60" s="172">
        <v>323.74399999999991</v>
      </c>
      <c r="AX60" s="172">
        <v>600.303</v>
      </c>
      <c r="AY60" s="172">
        <v>2292.6439999999998</v>
      </c>
      <c r="AZ60" s="172">
        <v>668.94600000000003</v>
      </c>
      <c r="BA60" s="172">
        <v>1922.027</v>
      </c>
      <c r="BB60" s="172">
        <v>3559.9300000000003</v>
      </c>
      <c r="BC60" s="172">
        <v>5690.1679999999997</v>
      </c>
      <c r="BD60" s="172">
        <v>1222.373</v>
      </c>
      <c r="BE60" s="172">
        <v>3143.59</v>
      </c>
      <c r="BF60" s="172">
        <v>5015.87</v>
      </c>
      <c r="BG60" s="172">
        <v>7144.4619999999995</v>
      </c>
      <c r="BH60" s="172">
        <v>944.1869999999999</v>
      </c>
      <c r="BI60" s="172">
        <v>2494.2199999999998</v>
      </c>
      <c r="BJ60" s="172">
        <v>4068.2739999999999</v>
      </c>
      <c r="BK60" s="172">
        <v>6053.6589999999997</v>
      </c>
      <c r="BL60" s="172">
        <v>1163.4870000000001</v>
      </c>
      <c r="BM60" s="172">
        <v>3389.0639999999999</v>
      </c>
      <c r="BN60" s="172">
        <v>5434.88</v>
      </c>
      <c r="BO60" s="172">
        <v>7857.6290000000008</v>
      </c>
      <c r="BP60" s="172">
        <v>1213.2729999999999</v>
      </c>
      <c r="BQ60" s="172">
        <v>3634.6499999999996</v>
      </c>
      <c r="BR60" s="172">
        <v>5854.3360000000002</v>
      </c>
      <c r="BS60" s="172">
        <v>8706.0519999999997</v>
      </c>
      <c r="BT60" s="172">
        <v>1690.867</v>
      </c>
    </row>
    <row r="61" spans="1:72" s="172" customFormat="1">
      <c r="A61" s="3" t="s">
        <v>263</v>
      </c>
      <c r="B61" s="187"/>
      <c r="S61" s="172">
        <v>125.28700000000001</v>
      </c>
      <c r="T61" s="172">
        <v>267.85000000000002</v>
      </c>
      <c r="U61" s="172">
        <v>451.41</v>
      </c>
      <c r="V61" s="172">
        <v>738.17700000000002</v>
      </c>
      <c r="W61" s="172">
        <v>233.47499999999999</v>
      </c>
      <c r="X61" s="172">
        <v>361.75400000000002</v>
      </c>
      <c r="Y61" s="172">
        <v>585.20799999999997</v>
      </c>
      <c r="Z61" s="172">
        <v>786.61599999999999</v>
      </c>
      <c r="AA61" s="172">
        <v>193.11199999999999</v>
      </c>
      <c r="AB61" s="172">
        <v>386.31599999999997</v>
      </c>
      <c r="AC61" s="172">
        <v>566.51499999999999</v>
      </c>
      <c r="AD61" s="172">
        <v>768.24</v>
      </c>
      <c r="AE61" s="172">
        <v>179.50299999999999</v>
      </c>
      <c r="AF61" s="172">
        <v>362.57299999999998</v>
      </c>
      <c r="AG61" s="172">
        <v>500.23599999999999</v>
      </c>
      <c r="AH61" s="172">
        <v>623.92899999999997</v>
      </c>
      <c r="AI61" s="172">
        <v>130.59899999999999</v>
      </c>
      <c r="AJ61" s="172">
        <v>285.72500000000002</v>
      </c>
      <c r="AK61" s="172">
        <v>423.74200000000002</v>
      </c>
      <c r="AL61" s="172">
        <v>573.91899999999998</v>
      </c>
      <c r="AM61" s="172">
        <v>589.84500000000003</v>
      </c>
      <c r="AN61" s="172">
        <v>1170.2270000000001</v>
      </c>
      <c r="AO61" s="152">
        <v>1802.712</v>
      </c>
      <c r="AP61" s="152">
        <v>2644.2660000000001</v>
      </c>
      <c r="AQ61" s="150">
        <v>697.76800000000003</v>
      </c>
      <c r="AR61" s="150">
        <v>1409.5219999999999</v>
      </c>
      <c r="AS61" s="150">
        <v>1563.415</v>
      </c>
      <c r="AT61" s="150">
        <v>2272.694</v>
      </c>
      <c r="AU61" s="36"/>
      <c r="AV61" s="150">
        <v>697.76800000000003</v>
      </c>
      <c r="AW61" s="150">
        <v>1409.5219999999999</v>
      </c>
      <c r="AX61" s="150">
        <v>1563.415</v>
      </c>
      <c r="AY61" s="150">
        <v>2272.694</v>
      </c>
      <c r="AZ61" s="152">
        <v>494.01400000000001</v>
      </c>
      <c r="BA61" s="150">
        <v>1041.7429999999999</v>
      </c>
      <c r="BB61" s="150">
        <v>1592.806</v>
      </c>
      <c r="BC61" s="150">
        <v>2398.3249999999998</v>
      </c>
      <c r="BD61" s="150">
        <v>479.33699999999999</v>
      </c>
      <c r="BE61" s="150">
        <f>+BE60-BE59</f>
        <v>1249.6010000000001</v>
      </c>
      <c r="BF61" s="150">
        <v>1809.5029999999997</v>
      </c>
      <c r="BG61" s="150">
        <v>2312.3069999999998</v>
      </c>
      <c r="BH61" s="150">
        <f>+BH60-BH59</f>
        <v>582.94899999999984</v>
      </c>
      <c r="BI61" s="150">
        <f>+BI60-BI59</f>
        <v>1188.0279999999998</v>
      </c>
      <c r="BJ61" s="150">
        <v>1890.498</v>
      </c>
      <c r="BK61" s="150">
        <v>2491.2919999999999</v>
      </c>
      <c r="BL61" s="150">
        <f>+BL60-BL59</f>
        <v>713.9380000000001</v>
      </c>
      <c r="BM61" s="150">
        <v>1366.376</v>
      </c>
      <c r="BN61" s="150">
        <f>+BN60-BN59</f>
        <v>2054.6680000000001</v>
      </c>
      <c r="BO61" s="150">
        <f>+BO60-BO59</f>
        <v>2872.9170000000004</v>
      </c>
      <c r="BP61" s="150">
        <f t="shared" ref="BP61:BR61" si="5">+BP60-BP59</f>
        <v>761.87199999999984</v>
      </c>
      <c r="BQ61" s="150">
        <f t="shared" si="5"/>
        <v>1598.0139999999997</v>
      </c>
      <c r="BR61" s="150">
        <f t="shared" si="5"/>
        <v>2595.6030000000001</v>
      </c>
      <c r="BS61" s="150">
        <f>+BS60-BS59</f>
        <v>3568.4619999999995</v>
      </c>
      <c r="BT61" s="150">
        <v>972.29399999999998</v>
      </c>
    </row>
    <row r="62" spans="1:72" s="7" customFormat="1">
      <c r="A62" s="33"/>
      <c r="B62" s="3"/>
      <c r="AU62" s="36"/>
      <c r="BS62"/>
    </row>
    <row r="63" spans="1:72" s="7" customFormat="1">
      <c r="A63" s="2" t="s">
        <v>1</v>
      </c>
      <c r="B63" s="3"/>
      <c r="AO63" s="152"/>
      <c r="AP63" s="152"/>
      <c r="AQ63" s="150"/>
      <c r="AR63" s="150"/>
      <c r="AS63" s="150"/>
      <c r="AT63" s="150"/>
      <c r="AU63" s="36"/>
      <c r="AV63" s="2" t="s">
        <v>1</v>
      </c>
      <c r="AW63" s="150"/>
      <c r="AX63" s="150"/>
      <c r="AY63" s="150"/>
      <c r="AZ63" s="152"/>
      <c r="BA63" s="150"/>
      <c r="BB63" s="150"/>
      <c r="BC63" s="150"/>
      <c r="BD63" s="150"/>
      <c r="BE63" s="150"/>
      <c r="BF63" s="150"/>
      <c r="BH63"/>
      <c r="BI63"/>
      <c r="BJ63"/>
      <c r="BK63"/>
      <c r="BL63" s="208"/>
      <c r="BM63" s="208"/>
      <c r="BN63" s="208"/>
      <c r="BO63" s="208"/>
      <c r="BP63" s="208"/>
      <c r="BQ63" s="208"/>
      <c r="BR63" s="208"/>
      <c r="BS63"/>
      <c r="BT63" s="208"/>
    </row>
    <row r="64" spans="1:72" s="7" customFormat="1">
      <c r="A64" s="3" t="s">
        <v>50</v>
      </c>
      <c r="B64" s="3"/>
      <c r="AO64" s="152"/>
      <c r="AP64" s="152"/>
      <c r="AQ64" s="150"/>
      <c r="AR64" s="150"/>
      <c r="AS64" s="150"/>
      <c r="AT64" s="150"/>
      <c r="AU64" s="36"/>
      <c r="AV64" s="3" t="s">
        <v>50</v>
      </c>
      <c r="AW64" s="150"/>
      <c r="AX64" s="150"/>
      <c r="AY64" s="150"/>
      <c r="AZ64" s="152"/>
      <c r="BA64" s="150"/>
      <c r="BB64" s="150"/>
      <c r="BC64" s="150"/>
      <c r="BD64" s="150"/>
      <c r="BE64" s="150"/>
      <c r="BF64" s="150"/>
      <c r="BH64"/>
      <c r="BI64"/>
      <c r="BJ64"/>
      <c r="BK64"/>
      <c r="BL64" s="24"/>
      <c r="BM64" s="24"/>
      <c r="BN64" s="24"/>
      <c r="BO64" s="24"/>
      <c r="BP64" s="24"/>
      <c r="BQ64" s="24"/>
      <c r="BR64" s="24"/>
      <c r="BS64"/>
      <c r="BT64" s="24"/>
    </row>
    <row r="66" spans="1:72" s="7" customFormat="1">
      <c r="A66" s="5" t="s">
        <v>45</v>
      </c>
      <c r="B66" s="21"/>
      <c r="C66" s="6" t="s">
        <v>6</v>
      </c>
      <c r="D66" s="6" t="s">
        <v>7</v>
      </c>
      <c r="E66" s="6" t="s">
        <v>8</v>
      </c>
      <c r="F66" s="6" t="s">
        <v>9</v>
      </c>
      <c r="G66" s="6" t="s">
        <v>10</v>
      </c>
      <c r="H66" s="6" t="s">
        <v>11</v>
      </c>
      <c r="I66" s="6" t="s">
        <v>12</v>
      </c>
      <c r="J66" s="6" t="s">
        <v>13</v>
      </c>
      <c r="K66" s="6" t="s">
        <v>14</v>
      </c>
      <c r="L66" s="6" t="s">
        <v>15</v>
      </c>
      <c r="M66" s="6" t="s">
        <v>16</v>
      </c>
      <c r="N66" s="6" t="s">
        <v>17</v>
      </c>
      <c r="O66" s="6" t="s">
        <v>18</v>
      </c>
      <c r="P66" s="6" t="s">
        <v>19</v>
      </c>
      <c r="Q66" s="6" t="s">
        <v>20</v>
      </c>
      <c r="R66" s="6" t="s">
        <v>21</v>
      </c>
      <c r="S66" s="6" t="s">
        <v>22</v>
      </c>
      <c r="T66" s="6" t="s">
        <v>23</v>
      </c>
      <c r="U66" s="6" t="s">
        <v>24</v>
      </c>
      <c r="V66" s="6" t="s">
        <v>25</v>
      </c>
      <c r="W66" s="6" t="s">
        <v>26</v>
      </c>
      <c r="X66" s="6" t="s">
        <v>27</v>
      </c>
      <c r="Y66" s="6" t="s">
        <v>28</v>
      </c>
      <c r="Z66" s="6" t="s">
        <v>29</v>
      </c>
      <c r="AA66" s="6" t="s">
        <v>30</v>
      </c>
      <c r="AB66" s="6" t="s">
        <v>31</v>
      </c>
      <c r="AC66" s="6" t="s">
        <v>32</v>
      </c>
      <c r="AD66" s="6" t="s">
        <v>33</v>
      </c>
      <c r="AE66" s="6" t="s">
        <v>34</v>
      </c>
      <c r="AF66" s="6" t="s">
        <v>35</v>
      </c>
      <c r="AG66" s="6" t="s">
        <v>36</v>
      </c>
      <c r="AH66" s="6" t="s">
        <v>37</v>
      </c>
      <c r="AI66" s="6" t="s">
        <v>38</v>
      </c>
      <c r="AJ66" s="6" t="s">
        <v>39</v>
      </c>
      <c r="AK66" s="6" t="s">
        <v>40</v>
      </c>
      <c r="AL66" s="6" t="s">
        <v>41</v>
      </c>
      <c r="AM66" s="6" t="s">
        <v>42</v>
      </c>
      <c r="AN66" s="6" t="s">
        <v>43</v>
      </c>
      <c r="AO66" s="6" t="s">
        <v>216</v>
      </c>
      <c r="AP66" s="6" t="s">
        <v>220</v>
      </c>
      <c r="AQ66" s="6" t="s">
        <v>226</v>
      </c>
      <c r="AR66" s="6" t="s">
        <v>229</v>
      </c>
      <c r="AS66" s="6" t="s">
        <v>233</v>
      </c>
      <c r="AT66" s="6" t="s">
        <v>246</v>
      </c>
      <c r="AU66" s="36"/>
      <c r="AV66" s="6" t="s">
        <v>226</v>
      </c>
      <c r="AW66" s="6" t="s">
        <v>229</v>
      </c>
      <c r="AX66" s="6" t="s">
        <v>233</v>
      </c>
      <c r="AY66" s="6" t="s">
        <v>246</v>
      </c>
      <c r="AZ66" s="6" t="s">
        <v>254</v>
      </c>
      <c r="BA66" s="6" t="s">
        <v>258</v>
      </c>
      <c r="BB66" s="6" t="s">
        <v>260</v>
      </c>
      <c r="BC66" s="6" t="s">
        <v>261</v>
      </c>
      <c r="BD66" s="6" t="s">
        <v>266</v>
      </c>
      <c r="BE66" s="6" t="s">
        <v>269</v>
      </c>
      <c r="BF66" s="6" t="s">
        <v>278</v>
      </c>
      <c r="BG66" s="6" t="s">
        <v>280</v>
      </c>
      <c r="BH66" s="6" t="s">
        <v>283</v>
      </c>
      <c r="BI66" s="6" t="s">
        <v>286</v>
      </c>
      <c r="BJ66" s="6" t="s">
        <v>287</v>
      </c>
      <c r="BK66" s="6" t="s">
        <v>305</v>
      </c>
      <c r="BL66" s="6" t="s">
        <v>375</v>
      </c>
      <c r="BM66" s="6" t="s">
        <v>378</v>
      </c>
      <c r="BN66" s="6" t="s">
        <v>381</v>
      </c>
      <c r="BO66" s="6" t="s">
        <v>384</v>
      </c>
      <c r="BP66" s="6" t="s">
        <v>387</v>
      </c>
      <c r="BQ66" s="6" t="s">
        <v>390</v>
      </c>
      <c r="BR66" s="6" t="s">
        <v>396</v>
      </c>
      <c r="BS66" s="6" t="s">
        <v>400</v>
      </c>
      <c r="BT66" s="6" t="s">
        <v>405</v>
      </c>
    </row>
    <row r="67" spans="1:72" s="172" customFormat="1">
      <c r="A67" s="3" t="s">
        <v>48</v>
      </c>
      <c r="B67" s="187"/>
      <c r="S67" s="172">
        <v>1645.7950000000001</v>
      </c>
      <c r="T67" s="172">
        <v>3210.2662851639566</v>
      </c>
      <c r="U67" s="172">
        <v>4554.7719999999999</v>
      </c>
      <c r="V67" s="172">
        <v>5408.0889999999999</v>
      </c>
      <c r="W67" s="172">
        <v>1490.7739999999999</v>
      </c>
      <c r="X67" s="172">
        <v>2421.223</v>
      </c>
      <c r="Y67" s="172">
        <v>3393.444</v>
      </c>
      <c r="Z67" s="172">
        <v>4457.3739999999998</v>
      </c>
      <c r="AA67" s="172">
        <v>1477.6590000000001</v>
      </c>
      <c r="AB67" s="172">
        <v>2253.8240000000001</v>
      </c>
      <c r="AC67" s="172">
        <v>3003.1309999999999</v>
      </c>
      <c r="AD67" s="172">
        <v>4037.5459999999998</v>
      </c>
      <c r="AE67" s="172">
        <v>1254.127</v>
      </c>
      <c r="AF67" s="172">
        <v>2135.1950000000002</v>
      </c>
      <c r="AG67" s="172">
        <v>2840.712</v>
      </c>
      <c r="AH67" s="172">
        <v>3927.1840000000002</v>
      </c>
      <c r="AI67" s="172">
        <v>1247.3900000000001</v>
      </c>
      <c r="AJ67" s="172">
        <v>1778.9970000000001</v>
      </c>
      <c r="AK67" s="172">
        <v>2538.4029999999998</v>
      </c>
      <c r="AL67" s="172">
        <v>3548.0970000000002</v>
      </c>
      <c r="AM67" s="172">
        <v>1102.867</v>
      </c>
      <c r="AN67" s="172">
        <v>1664.05</v>
      </c>
      <c r="AO67" s="152">
        <v>2170.1950000000002</v>
      </c>
      <c r="AP67" s="152">
        <v>3300.194</v>
      </c>
      <c r="AQ67" s="150">
        <v>1201.492</v>
      </c>
      <c r="AR67" s="150">
        <v>1260.2929999999999</v>
      </c>
      <c r="AS67" s="150">
        <v>1490.6320000000001</v>
      </c>
      <c r="AT67" s="150">
        <v>2443.498</v>
      </c>
      <c r="AU67" s="36"/>
      <c r="AV67" s="152">
        <v>1201.492</v>
      </c>
      <c r="AW67" s="150">
        <v>1260.2929999999999</v>
      </c>
      <c r="AX67" s="150">
        <v>1490.6320000000001</v>
      </c>
      <c r="AY67" s="150">
        <v>2443.498</v>
      </c>
      <c r="AZ67" s="152">
        <v>429.19200000000001</v>
      </c>
      <c r="BA67" s="150">
        <v>714.93200000000002</v>
      </c>
      <c r="BB67" s="150">
        <v>1125.135</v>
      </c>
      <c r="BC67" s="150">
        <v>1933.136</v>
      </c>
      <c r="BD67" s="150">
        <v>875.48900000000003</v>
      </c>
      <c r="BE67" s="150">
        <v>1540.0219999999999</v>
      </c>
      <c r="BF67" s="150">
        <v>2309.8029999999999</v>
      </c>
      <c r="BG67" s="150">
        <v>3660.1909999999998</v>
      </c>
      <c r="BH67" s="150">
        <v>1436.954</v>
      </c>
      <c r="BI67" s="150">
        <v>2517.857</v>
      </c>
      <c r="BJ67" s="150">
        <v>3567.1570000000002</v>
      </c>
      <c r="BK67" s="150">
        <v>4761.6090000000004</v>
      </c>
      <c r="BL67" s="150">
        <v>1698.8969999999999</v>
      </c>
      <c r="BM67" s="47">
        <v>3018.5169999999998</v>
      </c>
      <c r="BN67" s="47">
        <v>4310.5659999999998</v>
      </c>
      <c r="BO67" s="47">
        <v>6189.8149999999996</v>
      </c>
      <c r="BP67" s="47">
        <v>1847.2940000000001</v>
      </c>
      <c r="BQ67" s="47">
        <v>3257.1329999999998</v>
      </c>
      <c r="BR67" s="47">
        <v>4654.2049999999999</v>
      </c>
      <c r="BS67" s="150">
        <v>7193.5309999999999</v>
      </c>
      <c r="BT67" s="47">
        <v>2354.9140000000002</v>
      </c>
    </row>
    <row r="68" spans="1:72" s="172" customFormat="1">
      <c r="A68" s="3" t="s">
        <v>49</v>
      </c>
      <c r="B68" s="187"/>
      <c r="S68" s="172">
        <v>-917.875</v>
      </c>
      <c r="T68" s="172">
        <v>-1832.4641822657445</v>
      </c>
      <c r="U68" s="172">
        <v>-2597.2040000000002</v>
      </c>
      <c r="V68" s="172">
        <v>-2891.7</v>
      </c>
      <c r="W68" s="172">
        <v>-822.84199999999998</v>
      </c>
      <c r="X68" s="172">
        <v>-1365.684</v>
      </c>
      <c r="Y68" s="172">
        <v>-1922.0160000000001</v>
      </c>
      <c r="Z68" s="172">
        <v>-2545.3620000000001</v>
      </c>
      <c r="AA68" s="172">
        <v>-882.99199999999996</v>
      </c>
      <c r="AB68" s="172">
        <v>-1341.1320000000001</v>
      </c>
      <c r="AC68" s="172">
        <v>-1789.7470000000001</v>
      </c>
      <c r="AD68" s="172">
        <v>-2354.828</v>
      </c>
      <c r="AE68" s="172">
        <v>-746.66200000000003</v>
      </c>
      <c r="AF68" s="172">
        <v>-1278.415</v>
      </c>
      <c r="AG68" s="172">
        <v>-1679.258</v>
      </c>
      <c r="AH68" s="172">
        <v>-2268.174</v>
      </c>
      <c r="AI68" s="172">
        <v>-684.01400000000001</v>
      </c>
      <c r="AJ68" s="172">
        <v>-1002.549</v>
      </c>
      <c r="AK68" s="172">
        <v>-1433.953</v>
      </c>
      <c r="AL68" s="172">
        <v>-1969.973</v>
      </c>
      <c r="AM68" s="172">
        <v>-636.95699999999999</v>
      </c>
      <c r="AN68" s="172">
        <v>-961.22400000000005</v>
      </c>
      <c r="AO68" s="152">
        <v>-1249.1300000000001</v>
      </c>
      <c r="AP68" s="152">
        <v>-1849.395</v>
      </c>
      <c r="AQ68" s="150">
        <v>-658.43200000000002</v>
      </c>
      <c r="AR68" s="150">
        <v>-678.21799999999996</v>
      </c>
      <c r="AS68" s="150">
        <v>-776.49699999999996</v>
      </c>
      <c r="AT68" s="150">
        <v>-1265.0350000000001</v>
      </c>
      <c r="AU68" s="36"/>
      <c r="AV68" s="152">
        <v>-658.43200000000002</v>
      </c>
      <c r="AW68" s="150">
        <v>-678.21799999999996</v>
      </c>
      <c r="AX68" s="150">
        <v>-776.49699999999996</v>
      </c>
      <c r="AY68" s="150">
        <v>-1265.0350000000001</v>
      </c>
      <c r="AZ68" s="152">
        <v>-236.274</v>
      </c>
      <c r="BA68" s="150">
        <v>-407.56099999999998</v>
      </c>
      <c r="BB68" s="150">
        <v>-698.27</v>
      </c>
      <c r="BC68" s="150">
        <v>-1288.615</v>
      </c>
      <c r="BD68" s="150">
        <v>-454.52199999999999</v>
      </c>
      <c r="BE68" s="150">
        <v>-888.15800000000002</v>
      </c>
      <c r="BF68" s="150">
        <v>-1310.2729999999999</v>
      </c>
      <c r="BG68" s="150">
        <v>-2107.9470000000001</v>
      </c>
      <c r="BH68" s="150">
        <v>-838.33299999999997</v>
      </c>
      <c r="BI68" s="150">
        <v>-1426.7529999999999</v>
      </c>
      <c r="BJ68" s="150">
        <v>-1955.097</v>
      </c>
      <c r="BK68" s="150">
        <v>-2588.5929999999998</v>
      </c>
      <c r="BL68" s="150">
        <v>-888.346</v>
      </c>
      <c r="BM68" s="150">
        <v>-1599.31</v>
      </c>
      <c r="BN68" s="150">
        <v>-2273.2359999999999</v>
      </c>
      <c r="BO68" s="150">
        <v>-3253.49</v>
      </c>
      <c r="BP68" s="150">
        <v>-984.99300000000005</v>
      </c>
      <c r="BQ68" s="150">
        <v>-1717.6980000000001</v>
      </c>
      <c r="BR68" s="150">
        <v>-2440.2249999999999</v>
      </c>
      <c r="BS68" s="150">
        <v>-3774.6149999999998</v>
      </c>
      <c r="BT68" s="150">
        <v>-1182.0730000000001</v>
      </c>
    </row>
    <row r="69" spans="1:72" s="172" customFormat="1">
      <c r="A69" s="10" t="s">
        <v>46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>
        <v>727.92000000000007</v>
      </c>
      <c r="T69" s="151">
        <v>1377.8021028982121</v>
      </c>
      <c r="U69" s="151">
        <v>1957.5679999999998</v>
      </c>
      <c r="V69" s="151">
        <v>2516.3890000000001</v>
      </c>
      <c r="W69" s="151">
        <v>667.9319999999999</v>
      </c>
      <c r="X69" s="151">
        <v>1055.539</v>
      </c>
      <c r="Y69" s="151">
        <v>1471.4279999999999</v>
      </c>
      <c r="Z69" s="151">
        <v>1912.0119999999997</v>
      </c>
      <c r="AA69" s="151">
        <v>594.66700000000014</v>
      </c>
      <c r="AB69" s="151">
        <v>912.69200000000001</v>
      </c>
      <c r="AC69" s="151">
        <v>1213.3839999999998</v>
      </c>
      <c r="AD69" s="151">
        <v>1682.7179999999998</v>
      </c>
      <c r="AE69" s="151">
        <v>507.46499999999992</v>
      </c>
      <c r="AF69" s="151">
        <v>856.7800000000002</v>
      </c>
      <c r="AG69" s="151">
        <v>1161.454</v>
      </c>
      <c r="AH69" s="151">
        <v>1659.0100000000002</v>
      </c>
      <c r="AI69" s="151">
        <v>563.37600000000009</v>
      </c>
      <c r="AJ69" s="151">
        <v>776.44800000000009</v>
      </c>
      <c r="AK69" s="151">
        <v>1104.4499999999998</v>
      </c>
      <c r="AL69" s="151">
        <v>1578.1240000000003</v>
      </c>
      <c r="AM69" s="151">
        <v>465.90999999999997</v>
      </c>
      <c r="AN69" s="151">
        <v>702.82599999999991</v>
      </c>
      <c r="AO69" s="151">
        <v>921.06500000000005</v>
      </c>
      <c r="AP69" s="151">
        <v>1450.799</v>
      </c>
      <c r="AQ69" s="151">
        <v>543.05999999999995</v>
      </c>
      <c r="AR69" s="151">
        <v>582.07499999999993</v>
      </c>
      <c r="AS69" s="151">
        <v>714.1350000000001</v>
      </c>
      <c r="AT69" s="151">
        <v>1178.463</v>
      </c>
      <c r="AU69" s="36"/>
      <c r="AV69" s="151">
        <v>543.05999999999995</v>
      </c>
      <c r="AW69" s="151">
        <v>582.07499999999993</v>
      </c>
      <c r="AX69" s="151">
        <v>714.1350000000001</v>
      </c>
      <c r="AY69" s="151">
        <v>1178.463</v>
      </c>
      <c r="AZ69" s="151">
        <v>192.91800000000001</v>
      </c>
      <c r="BA69" s="151">
        <v>307.37100000000004</v>
      </c>
      <c r="BB69" s="151">
        <v>426.86500000000001</v>
      </c>
      <c r="BC69" s="151">
        <v>644.52099999999996</v>
      </c>
      <c r="BD69" s="151">
        <v>420.96700000000004</v>
      </c>
      <c r="BE69" s="151">
        <v>651.86400000000003</v>
      </c>
      <c r="BF69" s="151">
        <v>999.53</v>
      </c>
      <c r="BG69" s="180">
        <v>1552.2439999999997</v>
      </c>
      <c r="BH69" s="180">
        <v>598.62099999999998</v>
      </c>
      <c r="BI69" s="180">
        <v>1091.104</v>
      </c>
      <c r="BJ69" s="180">
        <v>1612.0600000000002</v>
      </c>
      <c r="BK69" s="180">
        <v>2173.0160000000005</v>
      </c>
      <c r="BL69" s="180">
        <v>810.55099999999993</v>
      </c>
      <c r="BM69" s="180">
        <v>1419.2069999999999</v>
      </c>
      <c r="BN69" s="180">
        <v>2037.33</v>
      </c>
      <c r="BO69" s="180">
        <v>2936.3249999999998</v>
      </c>
      <c r="BP69" s="180">
        <v>862.30100000000004</v>
      </c>
      <c r="BQ69" s="180">
        <v>1539.4349999999997</v>
      </c>
      <c r="BR69" s="180">
        <v>2213.98</v>
      </c>
      <c r="BS69" s="180">
        <v>3418.9160000000002</v>
      </c>
      <c r="BT69" s="180">
        <v>1172.8410000000001</v>
      </c>
    </row>
    <row r="70" spans="1:72" s="172" customFormat="1">
      <c r="A70" s="3" t="s">
        <v>47</v>
      </c>
      <c r="B70" s="187"/>
      <c r="S70" s="172">
        <v>143.12</v>
      </c>
      <c r="T70" s="172">
        <v>343.76910289821217</v>
      </c>
      <c r="U70" s="172">
        <v>602.68399999999997</v>
      </c>
      <c r="V70" s="172">
        <v>613.24900000000002</v>
      </c>
      <c r="W70" s="172">
        <v>132.69800000000001</v>
      </c>
      <c r="X70" s="172">
        <v>300.77199999999999</v>
      </c>
      <c r="Y70" s="172">
        <v>25.206</v>
      </c>
      <c r="Z70" s="172">
        <v>-294.30599999999998</v>
      </c>
      <c r="AA70" s="172">
        <v>60.779000000000003</v>
      </c>
      <c r="AB70" s="172">
        <v>140.40700000000001</v>
      </c>
      <c r="AC70" s="172">
        <v>133.672</v>
      </c>
      <c r="AD70" s="172">
        <v>-106.836</v>
      </c>
      <c r="AE70" s="172">
        <v>53.923000000000002</v>
      </c>
      <c r="AF70" s="172">
        <v>-83.715999999999994</v>
      </c>
      <c r="AG70" s="172">
        <v>-24.664000000000001</v>
      </c>
      <c r="AH70" s="172">
        <v>62.366</v>
      </c>
      <c r="AI70" s="172">
        <v>-89.210999999999999</v>
      </c>
      <c r="AJ70" s="172">
        <v>6.5750000000000002</v>
      </c>
      <c r="AK70" s="172">
        <v>-2.1080000000000001</v>
      </c>
      <c r="AL70" s="172">
        <v>110.401</v>
      </c>
      <c r="AM70" s="172">
        <v>131.84800000000001</v>
      </c>
      <c r="AN70" s="172">
        <v>39.19</v>
      </c>
      <c r="AO70" s="152">
        <v>-98.491</v>
      </c>
      <c r="AP70" s="152">
        <v>-0.40500000000000003</v>
      </c>
      <c r="AQ70" s="150">
        <v>100.24299999999999</v>
      </c>
      <c r="AR70" s="150">
        <v>74.037000000000006</v>
      </c>
      <c r="AS70" s="150">
        <v>120.246</v>
      </c>
      <c r="AT70" s="150">
        <v>233.661</v>
      </c>
      <c r="AU70" s="36"/>
      <c r="AV70" s="152">
        <v>100.24299999999999</v>
      </c>
      <c r="AW70" s="150">
        <v>74.037000000000006</v>
      </c>
      <c r="AX70" s="150">
        <v>120.246</v>
      </c>
      <c r="AY70" s="150">
        <v>233.661</v>
      </c>
      <c r="AZ70" s="152">
        <v>-274.71199999999999</v>
      </c>
      <c r="BA70" s="150">
        <v>-628.94100000000003</v>
      </c>
      <c r="BB70" s="150">
        <v>-1024.6859999999999</v>
      </c>
      <c r="BC70" s="150">
        <v>-1325.6880000000001</v>
      </c>
      <c r="BD70" s="150">
        <v>-36.351999999999997</v>
      </c>
      <c r="BE70" s="150">
        <v>129.154</v>
      </c>
      <c r="BF70" s="150">
        <v>-58.158999999999999</v>
      </c>
      <c r="BG70" s="172">
        <v>132.566</v>
      </c>
      <c r="BH70" s="172">
        <v>277.71300000000002</v>
      </c>
      <c r="BI70" s="150">
        <v>645.06400000000008</v>
      </c>
      <c r="BJ70" s="150">
        <v>1010.549</v>
      </c>
      <c r="BK70" s="150">
        <v>1218.7840000000001</v>
      </c>
      <c r="BL70" s="172">
        <v>438.29300000000001</v>
      </c>
      <c r="BM70" s="150">
        <v>649.23800000000006</v>
      </c>
      <c r="BN70" s="150">
        <v>884.78899999999999</v>
      </c>
      <c r="BO70" s="150">
        <v>1008.196</v>
      </c>
      <c r="BP70" s="150">
        <v>359.72699999999998</v>
      </c>
      <c r="BQ70" s="150">
        <v>528.13599999999997</v>
      </c>
      <c r="BR70" s="150">
        <v>689.149</v>
      </c>
      <c r="BS70" s="150">
        <v>1309.1199999999999</v>
      </c>
      <c r="BT70" s="150">
        <v>516.12099999999998</v>
      </c>
    </row>
    <row r="71" spans="1:72" s="172" customFormat="1" ht="12.5">
      <c r="A71" s="3" t="s">
        <v>56</v>
      </c>
      <c r="B71" s="187"/>
      <c r="S71" s="172">
        <v>206.38499999999999</v>
      </c>
      <c r="T71" s="172">
        <v>466.90910289821215</v>
      </c>
      <c r="U71" s="172">
        <v>844.68899999999996</v>
      </c>
      <c r="V71" s="172">
        <v>760.13100000000009</v>
      </c>
      <c r="W71" s="172">
        <v>181.20600000000002</v>
      </c>
      <c r="X71" s="172">
        <v>513.13099999999997</v>
      </c>
      <c r="Y71" s="172">
        <v>324.113</v>
      </c>
      <c r="Z71" s="172">
        <v>106.42600000000004</v>
      </c>
      <c r="AA71" s="172">
        <v>168.483</v>
      </c>
      <c r="AB71" s="172">
        <v>357.13499999999999</v>
      </c>
      <c r="AC71" s="172">
        <v>441.36099999999999</v>
      </c>
      <c r="AD71" s="172">
        <v>325.70499999999998</v>
      </c>
      <c r="AE71" s="172">
        <v>119.90300000000001</v>
      </c>
      <c r="AF71" s="172">
        <v>132.29899999999998</v>
      </c>
      <c r="AG71" s="172">
        <v>282.75100000000003</v>
      </c>
      <c r="AH71" s="172">
        <v>550.87900000000002</v>
      </c>
      <c r="AI71" s="172">
        <v>7.4260000000000019</v>
      </c>
      <c r="AJ71" s="172">
        <v>133.64699999999999</v>
      </c>
      <c r="AK71" s="172">
        <v>186.297</v>
      </c>
      <c r="AL71" s="172">
        <v>362.73700000000002</v>
      </c>
      <c r="AM71" s="172">
        <v>187.875</v>
      </c>
      <c r="AN71" s="172">
        <v>168.23599999999999</v>
      </c>
      <c r="AO71" s="172">
        <v>83.338000000000008</v>
      </c>
      <c r="AP71" s="172">
        <v>230.18299999999999</v>
      </c>
      <c r="AQ71" s="172">
        <v>142.88399999999999</v>
      </c>
      <c r="AR71" s="172">
        <v>159.75700000000001</v>
      </c>
      <c r="AS71" s="172">
        <v>239.98399999999998</v>
      </c>
      <c r="AT71" s="172">
        <v>386.67399999999998</v>
      </c>
      <c r="AV71" s="172">
        <v>142.88399999999999</v>
      </c>
      <c r="AW71" s="172">
        <v>159.75700000000001</v>
      </c>
      <c r="AX71" s="172">
        <v>239.98399999999998</v>
      </c>
      <c r="AY71" s="172">
        <v>386.67399999999998</v>
      </c>
      <c r="AZ71" s="172">
        <v>-244.73099999999999</v>
      </c>
      <c r="BA71" s="172">
        <v>-570.54600000000005</v>
      </c>
      <c r="BB71" s="172">
        <v>-937.10899999999992</v>
      </c>
      <c r="BC71" s="172">
        <v>-1207.056</v>
      </c>
      <c r="BD71" s="172">
        <v>62.244000000000007</v>
      </c>
      <c r="BE71" s="172">
        <v>196.54500000000002</v>
      </c>
      <c r="BF71" s="172">
        <v>46.756000000000007</v>
      </c>
      <c r="BG71" s="172">
        <v>275.99799999999999</v>
      </c>
      <c r="BH71" s="172">
        <v>313.13900000000001</v>
      </c>
      <c r="BI71" s="172">
        <v>716.92100000000005</v>
      </c>
      <c r="BJ71" s="172">
        <v>1121.8229999999999</v>
      </c>
      <c r="BK71" s="172">
        <v>1370.89</v>
      </c>
      <c r="BL71" s="172">
        <v>473.125</v>
      </c>
      <c r="BM71" s="172">
        <v>728.74299999999994</v>
      </c>
      <c r="BN71" s="172">
        <v>1007.9259999999999</v>
      </c>
      <c r="BO71" s="172">
        <v>1177.7740000000001</v>
      </c>
      <c r="BP71" s="172">
        <v>406.05499999999995</v>
      </c>
      <c r="BQ71" s="172">
        <v>621.70499999999993</v>
      </c>
      <c r="BR71" s="172">
        <v>831.995</v>
      </c>
      <c r="BS71" s="172">
        <v>1501.5239999999999</v>
      </c>
      <c r="BT71" s="172">
        <v>564.18100000000004</v>
      </c>
    </row>
    <row r="72" spans="1:72" s="172" customFormat="1">
      <c r="A72" s="3" t="s">
        <v>263</v>
      </c>
      <c r="B72" s="187"/>
      <c r="D72" s="181"/>
      <c r="S72" s="172">
        <v>63.265000000000001</v>
      </c>
      <c r="T72" s="172">
        <v>123.14</v>
      </c>
      <c r="U72" s="172">
        <v>242.005</v>
      </c>
      <c r="V72" s="172">
        <v>146.88200000000001</v>
      </c>
      <c r="W72" s="172">
        <v>48.508000000000003</v>
      </c>
      <c r="X72" s="172">
        <v>212.35900000000001</v>
      </c>
      <c r="Y72" s="172">
        <v>298.90699999999998</v>
      </c>
      <c r="Z72" s="172">
        <v>400.73200000000003</v>
      </c>
      <c r="AA72" s="172">
        <v>107.70399999999999</v>
      </c>
      <c r="AB72" s="172">
        <v>216.72800000000001</v>
      </c>
      <c r="AC72" s="172">
        <v>307.68900000000002</v>
      </c>
      <c r="AD72" s="172">
        <v>432.541</v>
      </c>
      <c r="AE72" s="172">
        <v>65.98</v>
      </c>
      <c r="AF72" s="172">
        <v>216.01499999999999</v>
      </c>
      <c r="AG72" s="172">
        <v>307.41500000000002</v>
      </c>
      <c r="AH72" s="172">
        <v>488.51300000000003</v>
      </c>
      <c r="AI72" s="172">
        <v>96.637</v>
      </c>
      <c r="AJ72" s="172">
        <v>127.072</v>
      </c>
      <c r="AK72" s="172">
        <v>188.405</v>
      </c>
      <c r="AL72" s="172">
        <v>252.33600000000001</v>
      </c>
      <c r="AM72" s="172">
        <v>56.027000000000001</v>
      </c>
      <c r="AN72" s="172">
        <v>129.04599999999999</v>
      </c>
      <c r="AO72" s="152">
        <v>181.82900000000001</v>
      </c>
      <c r="AP72" s="152">
        <v>230.58799999999999</v>
      </c>
      <c r="AQ72" s="150">
        <v>42.640999999999998</v>
      </c>
      <c r="AR72" s="150">
        <v>85.72</v>
      </c>
      <c r="AS72" s="150">
        <v>119.738</v>
      </c>
      <c r="AT72" s="150">
        <v>153.01300000000001</v>
      </c>
      <c r="AU72" s="36"/>
      <c r="AV72" s="150">
        <v>42.640999999999998</v>
      </c>
      <c r="AW72" s="150">
        <v>85.72</v>
      </c>
      <c r="AX72" s="150">
        <v>119.738</v>
      </c>
      <c r="AY72" s="150">
        <v>153.01300000000001</v>
      </c>
      <c r="AZ72" s="152">
        <v>29.981000000000002</v>
      </c>
      <c r="BA72" s="150">
        <v>58.395000000000003</v>
      </c>
      <c r="BB72" s="150">
        <v>87.576999999999998</v>
      </c>
      <c r="BC72" s="150">
        <v>118.63200000000001</v>
      </c>
      <c r="BD72" s="150">
        <v>98.596000000000004</v>
      </c>
      <c r="BE72" s="150">
        <f>+BE71-BE70</f>
        <v>67.39100000000002</v>
      </c>
      <c r="BF72" s="150">
        <v>104.91500000000001</v>
      </c>
      <c r="BG72" s="150">
        <v>143.43199999999999</v>
      </c>
      <c r="BH72" s="150">
        <f>+BH71-BH70</f>
        <v>35.425999999999988</v>
      </c>
      <c r="BI72" s="150">
        <f>+BI71-BI70</f>
        <v>71.856999999999971</v>
      </c>
      <c r="BJ72" s="150">
        <v>111.274</v>
      </c>
      <c r="BK72" s="150">
        <v>152.10599999999999</v>
      </c>
      <c r="BL72" s="150">
        <f>+BL71-BL70</f>
        <v>34.831999999999994</v>
      </c>
      <c r="BM72" s="150">
        <v>79.504999999999995</v>
      </c>
      <c r="BN72" s="150">
        <f>+BN71-BN70</f>
        <v>123.13699999999994</v>
      </c>
      <c r="BO72" s="150">
        <f>+BO71-BO70</f>
        <v>169.57800000000009</v>
      </c>
      <c r="BP72" s="150">
        <f t="shared" ref="BP72:BR72" si="6">+BP71-BP70</f>
        <v>46.327999999999975</v>
      </c>
      <c r="BQ72" s="150">
        <f t="shared" si="6"/>
        <v>93.56899999999996</v>
      </c>
      <c r="BR72" s="150">
        <f t="shared" si="6"/>
        <v>142.846</v>
      </c>
      <c r="BS72" s="150">
        <f>+BS71-BS70</f>
        <v>192.404</v>
      </c>
      <c r="BT72" s="150">
        <v>48.06</v>
      </c>
    </row>
    <row r="73" spans="1:72" s="7" customFormat="1">
      <c r="A73" s="33"/>
      <c r="B73" s="3"/>
      <c r="AU73" s="36"/>
      <c r="BP73"/>
      <c r="BQ73"/>
      <c r="BR73"/>
      <c r="BS73"/>
      <c r="BT73"/>
    </row>
    <row r="74" spans="1:7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L74" s="22"/>
      <c r="BM74" s="22"/>
      <c r="BN74" s="22"/>
      <c r="BO74" s="22"/>
    </row>
    <row r="75" spans="1:72">
      <c r="A75" s="28" t="s">
        <v>4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V75" s="28" t="s">
        <v>4</v>
      </c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</row>
    <row r="76" spans="1:7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BL76" s="24"/>
      <c r="BM76" s="24"/>
      <c r="BN76" s="24"/>
      <c r="BO76" s="24"/>
      <c r="BP76" s="24"/>
      <c r="BQ76" s="24"/>
      <c r="BR76" s="24"/>
      <c r="BT76" s="24"/>
    </row>
    <row r="77" spans="1:72">
      <c r="A77" s="2" t="s">
        <v>2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V77" s="2" t="s">
        <v>2</v>
      </c>
      <c r="BL77" s="24"/>
      <c r="BM77" s="24"/>
      <c r="BN77" s="24"/>
      <c r="BO77" s="24"/>
      <c r="BP77" s="24"/>
      <c r="BQ77" s="24"/>
      <c r="BR77" s="24"/>
      <c r="BT77" s="24"/>
    </row>
    <row r="78" spans="1:72">
      <c r="A78" s="3" t="s">
        <v>50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V78" s="3" t="s">
        <v>50</v>
      </c>
      <c r="BL78" s="7"/>
      <c r="BM78" s="7"/>
      <c r="BN78" s="7"/>
      <c r="BO78" s="7"/>
      <c r="BP78" s="7"/>
      <c r="BQ78" s="7"/>
      <c r="BR78" s="7"/>
      <c r="BT78" s="7"/>
    </row>
    <row r="79" spans="1:72">
      <c r="A79" s="4"/>
      <c r="B79" s="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BL79" s="24"/>
      <c r="BM79" s="24"/>
      <c r="BN79" s="24"/>
      <c r="BO79" s="24"/>
      <c r="BP79" s="24"/>
      <c r="BQ79" s="24"/>
      <c r="BR79" s="24"/>
      <c r="BT79" s="24"/>
    </row>
    <row r="80" spans="1:72">
      <c r="A80" s="5" t="s">
        <v>45</v>
      </c>
      <c r="B80" s="21"/>
      <c r="C80" s="6" t="s">
        <v>6</v>
      </c>
      <c r="D80" s="6" t="s">
        <v>7</v>
      </c>
      <c r="E80" s="6" t="s">
        <v>8</v>
      </c>
      <c r="F80" s="6" t="s">
        <v>9</v>
      </c>
      <c r="G80" s="6" t="s">
        <v>10</v>
      </c>
      <c r="H80" s="6" t="s">
        <v>11</v>
      </c>
      <c r="I80" s="6" t="s">
        <v>12</v>
      </c>
      <c r="J80" s="6" t="s">
        <v>13</v>
      </c>
      <c r="K80" s="6" t="s">
        <v>14</v>
      </c>
      <c r="L80" s="6" t="s">
        <v>15</v>
      </c>
      <c r="M80" s="6" t="s">
        <v>16</v>
      </c>
      <c r="N80" s="6" t="s">
        <v>17</v>
      </c>
      <c r="O80" s="6" t="s">
        <v>18</v>
      </c>
      <c r="P80" s="6" t="s">
        <v>19</v>
      </c>
      <c r="Q80" s="6" t="s">
        <v>20</v>
      </c>
      <c r="R80" s="6" t="s">
        <v>21</v>
      </c>
      <c r="S80" s="6" t="s">
        <v>22</v>
      </c>
      <c r="T80" s="6" t="s">
        <v>23</v>
      </c>
      <c r="U80" s="6" t="s">
        <v>24</v>
      </c>
      <c r="V80" s="6" t="s">
        <v>25</v>
      </c>
      <c r="W80" s="6" t="s">
        <v>26</v>
      </c>
      <c r="X80" s="6" t="s">
        <v>27</v>
      </c>
      <c r="Y80" s="6" t="s">
        <v>28</v>
      </c>
      <c r="Z80" s="6" t="s">
        <v>29</v>
      </c>
      <c r="AA80" s="6" t="s">
        <v>30</v>
      </c>
      <c r="AB80" s="6" t="s">
        <v>31</v>
      </c>
      <c r="AC80" s="6" t="s">
        <v>32</v>
      </c>
      <c r="AD80" s="6" t="s">
        <v>33</v>
      </c>
      <c r="AE80" s="6" t="s">
        <v>34</v>
      </c>
      <c r="AF80" s="6" t="s">
        <v>35</v>
      </c>
      <c r="AG80" s="6" t="s">
        <v>36</v>
      </c>
      <c r="AH80" s="6" t="s">
        <v>37</v>
      </c>
      <c r="AI80" s="6" t="s">
        <v>38</v>
      </c>
      <c r="AJ80" s="6" t="s">
        <v>39</v>
      </c>
      <c r="AK80" s="6" t="s">
        <v>40</v>
      </c>
      <c r="AL80" s="6" t="s">
        <v>41</v>
      </c>
      <c r="AM80" s="6" t="s">
        <v>42</v>
      </c>
      <c r="AN80" s="6" t="s">
        <v>43</v>
      </c>
      <c r="AO80" s="6" t="s">
        <v>216</v>
      </c>
      <c r="AP80" s="6" t="s">
        <v>220</v>
      </c>
      <c r="AQ80" s="6" t="s">
        <v>226</v>
      </c>
      <c r="AR80" s="6" t="s">
        <v>229</v>
      </c>
      <c r="AS80" s="6" t="s">
        <v>233</v>
      </c>
      <c r="AT80" s="6" t="s">
        <v>246</v>
      </c>
      <c r="AV80" s="6" t="s">
        <v>226</v>
      </c>
      <c r="AW80" s="6" t="s">
        <v>229</v>
      </c>
      <c r="AX80" s="6" t="s">
        <v>233</v>
      </c>
      <c r="AY80" s="6" t="s">
        <v>246</v>
      </c>
      <c r="AZ80" s="6" t="s">
        <v>254</v>
      </c>
      <c r="BA80" s="6" t="s">
        <v>258</v>
      </c>
      <c r="BB80" s="6" t="s">
        <v>260</v>
      </c>
      <c r="BC80" s="6" t="s">
        <v>261</v>
      </c>
      <c r="BD80" s="6" t="s">
        <v>266</v>
      </c>
      <c r="BE80" s="6" t="s">
        <v>269</v>
      </c>
      <c r="BF80" s="6" t="s">
        <v>278</v>
      </c>
      <c r="BG80" s="6" t="s">
        <v>280</v>
      </c>
      <c r="BH80" s="6" t="s">
        <v>283</v>
      </c>
      <c r="BI80" s="6" t="s">
        <v>286</v>
      </c>
      <c r="BJ80" s="6" t="s">
        <v>287</v>
      </c>
      <c r="BK80" s="6" t="s">
        <v>305</v>
      </c>
      <c r="BL80" s="6" t="s">
        <v>375</v>
      </c>
      <c r="BM80" s="6" t="s">
        <v>378</v>
      </c>
      <c r="BN80" s="6" t="s">
        <v>381</v>
      </c>
      <c r="BO80" s="6" t="s">
        <v>384</v>
      </c>
      <c r="BP80" s="6" t="s">
        <v>387</v>
      </c>
      <c r="BQ80" s="6" t="s">
        <v>390</v>
      </c>
      <c r="BR80" s="6" t="s">
        <v>396</v>
      </c>
      <c r="BS80" s="6" t="s">
        <v>400</v>
      </c>
      <c r="BT80" s="6" t="s">
        <v>405</v>
      </c>
    </row>
    <row r="81" spans="1:72">
      <c r="A81" s="3" t="s">
        <v>48</v>
      </c>
      <c r="B81" s="187"/>
      <c r="C81" s="172">
        <v>1860.1690000000001</v>
      </c>
      <c r="D81" s="172">
        <v>4600.32</v>
      </c>
      <c r="E81" s="172">
        <v>6804.7899999999991</v>
      </c>
      <c r="F81" s="172">
        <v>9442.0369999999984</v>
      </c>
      <c r="G81" s="172">
        <v>2218.7530000000002</v>
      </c>
      <c r="H81" s="172">
        <v>5477.857</v>
      </c>
      <c r="I81" s="172">
        <v>8192.1849999999995</v>
      </c>
      <c r="J81" s="172">
        <v>11620.391</v>
      </c>
      <c r="K81" s="172">
        <v>2808.2379999999998</v>
      </c>
      <c r="L81" s="172">
        <v>7120.0409999999993</v>
      </c>
      <c r="M81" s="172">
        <v>10151.919</v>
      </c>
      <c r="N81" s="172">
        <v>14373.208999999999</v>
      </c>
      <c r="O81" s="172">
        <v>3124.8850000000002</v>
      </c>
      <c r="P81" s="172">
        <v>7856.4050000000007</v>
      </c>
      <c r="Q81" s="172">
        <v>11304.209000000001</v>
      </c>
      <c r="R81" s="172">
        <v>15770.095000000001</v>
      </c>
      <c r="S81" s="172">
        <v>3500.9929999999999</v>
      </c>
      <c r="T81" s="172">
        <v>8987.4459999999999</v>
      </c>
      <c r="U81" s="172">
        <v>13383.970000000001</v>
      </c>
      <c r="V81" s="172">
        <v>18656.461000000003</v>
      </c>
      <c r="W81" s="172">
        <v>3749.2779999999998</v>
      </c>
      <c r="X81" s="172">
        <v>8769.7080000000005</v>
      </c>
      <c r="Y81" s="172">
        <v>12937.636</v>
      </c>
      <c r="Z81" s="172">
        <v>17956.548000000003</v>
      </c>
      <c r="AA81" s="172">
        <v>3646.3020000000001</v>
      </c>
      <c r="AB81" s="172">
        <v>9019.9249999999993</v>
      </c>
      <c r="AC81" s="172">
        <v>13189.206999999999</v>
      </c>
      <c r="AD81" s="172">
        <v>18924.014999999999</v>
      </c>
      <c r="AE81" s="172">
        <v>4177.1279999999997</v>
      </c>
      <c r="AF81" s="172">
        <v>10932.644</v>
      </c>
      <c r="AG81" s="172">
        <v>15609.702000000001</v>
      </c>
      <c r="AH81" s="172">
        <v>21721.940999999999</v>
      </c>
      <c r="AI81" s="172">
        <v>4242.4089999999997</v>
      </c>
      <c r="AJ81" s="172">
        <v>10209.913</v>
      </c>
      <c r="AK81" s="172">
        <v>14856.059000000001</v>
      </c>
      <c r="AL81" s="172">
        <v>20509.204000000002</v>
      </c>
      <c r="AM81" s="172">
        <v>3935.0709999999999</v>
      </c>
      <c r="AN81" s="172">
        <v>9793.027</v>
      </c>
      <c r="AO81" s="152">
        <v>14797.73</v>
      </c>
      <c r="AP81" s="152">
        <v>20284.175999999999</v>
      </c>
      <c r="AQ81" s="152">
        <v>3125.509</v>
      </c>
      <c r="AR81" s="152">
        <v>6763.3680000000004</v>
      </c>
      <c r="AS81" s="152">
        <v>11106.186</v>
      </c>
      <c r="AT81" s="152">
        <v>15191.885</v>
      </c>
      <c r="AU81" s="36"/>
      <c r="AV81" s="152">
        <v>3125.509</v>
      </c>
      <c r="AW81" s="152">
        <v>6763.3680000000004</v>
      </c>
      <c r="AX81" s="152">
        <v>11106.186</v>
      </c>
      <c r="AY81" s="150">
        <v>15191.885</v>
      </c>
      <c r="AZ81" s="152">
        <v>2535.3229999999999</v>
      </c>
      <c r="BA81" s="152">
        <v>6995.1859999999997</v>
      </c>
      <c r="BB81" s="152">
        <v>10771.442999999999</v>
      </c>
      <c r="BC81" s="150">
        <v>16509.606</v>
      </c>
      <c r="BD81" s="150">
        <v>4018.0169999999998</v>
      </c>
      <c r="BE81" s="150">
        <v>12562.847</v>
      </c>
      <c r="BF81" s="150">
        <v>19046.116000000002</v>
      </c>
      <c r="BG81" s="150">
        <v>26572.492999999999</v>
      </c>
      <c r="BH81" s="150">
        <v>5851.4089999999997</v>
      </c>
      <c r="BI81" s="150">
        <v>14199.26</v>
      </c>
      <c r="BJ81" s="150">
        <v>20995.630999999998</v>
      </c>
      <c r="BK81" s="150">
        <v>29039.414000000001</v>
      </c>
      <c r="BL81" s="150">
        <v>8163.7340000000004</v>
      </c>
      <c r="BM81" s="47">
        <v>19597.046999999999</v>
      </c>
      <c r="BN81" s="47">
        <v>27531.253000000001</v>
      </c>
      <c r="BO81" s="47">
        <v>37589.269999999997</v>
      </c>
      <c r="BP81" s="47">
        <v>8038.8940000000002</v>
      </c>
      <c r="BQ81" s="47">
        <v>20775.552</v>
      </c>
      <c r="BR81" s="47">
        <v>30173.269</v>
      </c>
      <c r="BS81" s="150">
        <v>40727.813999999998</v>
      </c>
      <c r="BT81" s="47">
        <v>8571.7960000000003</v>
      </c>
    </row>
    <row r="82" spans="1:72">
      <c r="A82" s="3" t="s">
        <v>49</v>
      </c>
      <c r="B82" s="187"/>
      <c r="C82" s="172">
        <v>-967.41099999999994</v>
      </c>
      <c r="D82" s="172">
        <v>-2240.989</v>
      </c>
      <c r="E82" s="172">
        <v>-3433.4480000000003</v>
      </c>
      <c r="F82" s="172">
        <v>-4674.6570000000002</v>
      </c>
      <c r="G82" s="172">
        <v>-1178.134</v>
      </c>
      <c r="H82" s="172">
        <v>-2653.8779999999997</v>
      </c>
      <c r="I82" s="172">
        <v>-4046.7559999999994</v>
      </c>
      <c r="J82" s="172">
        <v>-5635.6579999999994</v>
      </c>
      <c r="K82" s="172">
        <v>-1398.1089999999999</v>
      </c>
      <c r="L82" s="172">
        <v>-3435.1</v>
      </c>
      <c r="M82" s="172">
        <v>-4996.8419999999996</v>
      </c>
      <c r="N82" s="172">
        <v>-6808.7199999999993</v>
      </c>
      <c r="O82" s="172">
        <v>-1330.423</v>
      </c>
      <c r="P82" s="172">
        <v>-3439.6570000000002</v>
      </c>
      <c r="Q82" s="172">
        <v>-5143.415</v>
      </c>
      <c r="R82" s="172">
        <v>-7229.277</v>
      </c>
      <c r="S82" s="172">
        <v>-1548.6969999999999</v>
      </c>
      <c r="T82" s="172">
        <v>-3824.9279999999999</v>
      </c>
      <c r="U82" s="172">
        <v>-5938.6869999999999</v>
      </c>
      <c r="V82" s="172">
        <v>-8424.0470000000005</v>
      </c>
      <c r="W82" s="172">
        <v>-1540.7080000000001</v>
      </c>
      <c r="X82" s="172">
        <v>-3755.3470000000002</v>
      </c>
      <c r="Y82" s="172">
        <v>-5803.0650000000005</v>
      </c>
      <c r="Z82" s="172">
        <v>-8126.7759999999998</v>
      </c>
      <c r="AA82" s="172">
        <v>-1789.4839999999999</v>
      </c>
      <c r="AB82" s="172">
        <v>-4079.9949999999999</v>
      </c>
      <c r="AC82" s="172">
        <v>-6011.1489999999994</v>
      </c>
      <c r="AD82" s="172">
        <v>-8678.9889999999996</v>
      </c>
      <c r="AE82" s="172">
        <v>-2000.336</v>
      </c>
      <c r="AF82" s="172">
        <v>-4811.098</v>
      </c>
      <c r="AG82" s="172">
        <v>-6867.1370000000006</v>
      </c>
      <c r="AH82" s="172">
        <v>-9431.77</v>
      </c>
      <c r="AI82" s="172">
        <v>-1963.74</v>
      </c>
      <c r="AJ82" s="172">
        <v>-4397.3900000000003</v>
      </c>
      <c r="AK82" s="172">
        <v>-6417.4170000000004</v>
      </c>
      <c r="AL82" s="172">
        <v>-8687.0480000000007</v>
      </c>
      <c r="AM82" s="172">
        <v>-1776.4380000000001</v>
      </c>
      <c r="AN82" s="172">
        <v>-4343.1849999999995</v>
      </c>
      <c r="AO82" s="152">
        <v>-6806.8789999999999</v>
      </c>
      <c r="AP82" s="152">
        <v>-9245.7340000000004</v>
      </c>
      <c r="AQ82" s="152">
        <v>-1455.3109999999999</v>
      </c>
      <c r="AR82" s="152">
        <v>-3191.4989999999998</v>
      </c>
      <c r="AS82" s="152">
        <v>-5367.732</v>
      </c>
      <c r="AT82" s="152">
        <v>-7322.0219999999999</v>
      </c>
      <c r="AU82" s="36"/>
      <c r="AV82" s="152">
        <v>-1455.3109999999999</v>
      </c>
      <c r="AW82" s="152">
        <v>-3191.4989999999998</v>
      </c>
      <c r="AX82" s="152">
        <v>-5367.732</v>
      </c>
      <c r="AY82" s="150">
        <v>-7322.0219999999999</v>
      </c>
      <c r="AZ82" s="152">
        <v>-1271.1990000000001</v>
      </c>
      <c r="BA82" s="152">
        <v>-3371.6770000000001</v>
      </c>
      <c r="BB82" s="152">
        <v>-5148.6719999999996</v>
      </c>
      <c r="BC82" s="150">
        <v>-7694.826</v>
      </c>
      <c r="BD82" s="150">
        <v>-1873.8889999999999</v>
      </c>
      <c r="BE82" s="150">
        <v>-5484.3180000000002</v>
      </c>
      <c r="BF82" s="150">
        <v>-8401.018</v>
      </c>
      <c r="BG82" s="150">
        <v>-11568.227000000001</v>
      </c>
      <c r="BH82" s="150">
        <v>-2753.9520000000002</v>
      </c>
      <c r="BI82" s="150">
        <v>-6351.2560000000003</v>
      </c>
      <c r="BJ82" s="150">
        <v>-9285.8610000000008</v>
      </c>
      <c r="BK82" s="150">
        <v>-12634.609</v>
      </c>
      <c r="BL82" s="150">
        <v>-3773.6010000000001</v>
      </c>
      <c r="BM82" s="150">
        <v>-8476.6579999999994</v>
      </c>
      <c r="BN82" s="150">
        <v>-11945.439</v>
      </c>
      <c r="BO82" s="150">
        <v>-16174.191999999999</v>
      </c>
      <c r="BP82" s="150">
        <v>-3850.29</v>
      </c>
      <c r="BQ82" s="150">
        <v>-9507.3970000000008</v>
      </c>
      <c r="BR82" s="150">
        <v>-13752.61</v>
      </c>
      <c r="BS82" s="150">
        <v>-18299.883000000002</v>
      </c>
      <c r="BT82" s="150">
        <v>-3979.8119999999999</v>
      </c>
    </row>
    <row r="83" spans="1:72">
      <c r="A83" s="10" t="s">
        <v>46</v>
      </c>
      <c r="B83" s="189"/>
      <c r="C83" s="180">
        <v>892.75800000000015</v>
      </c>
      <c r="D83" s="180">
        <v>2359.3310000000001</v>
      </c>
      <c r="E83" s="180">
        <v>3371.3419999999996</v>
      </c>
      <c r="F83" s="180">
        <v>4767.3799999999992</v>
      </c>
      <c r="G83" s="180">
        <v>1040.6190000000001</v>
      </c>
      <c r="H83" s="180">
        <v>2823.9790000000003</v>
      </c>
      <c r="I83" s="180">
        <v>4145.4290000000001</v>
      </c>
      <c r="J83" s="180">
        <v>5984.7330000000002</v>
      </c>
      <c r="K83" s="180">
        <v>1410.1289999999999</v>
      </c>
      <c r="L83" s="180">
        <v>3684.9409999999998</v>
      </c>
      <c r="M83" s="180">
        <v>5155.0770000000002</v>
      </c>
      <c r="N83" s="180">
        <v>7564.4890000000005</v>
      </c>
      <c r="O83" s="180">
        <v>1794.4620000000002</v>
      </c>
      <c r="P83" s="180">
        <v>4416.7480000000005</v>
      </c>
      <c r="Q83" s="180">
        <v>6160.7940000000008</v>
      </c>
      <c r="R83" s="180">
        <v>8540.8180000000011</v>
      </c>
      <c r="S83" s="180">
        <v>1952.296</v>
      </c>
      <c r="T83" s="180">
        <v>5162.518</v>
      </c>
      <c r="U83" s="180">
        <v>7445.2830000000004</v>
      </c>
      <c r="V83" s="180">
        <v>10232.414000000001</v>
      </c>
      <c r="W83" s="180">
        <v>2208.5699999999997</v>
      </c>
      <c r="X83" s="180">
        <v>5014.3609999999999</v>
      </c>
      <c r="Y83" s="180">
        <v>7134.5709999999999</v>
      </c>
      <c r="Z83" s="180">
        <v>9829.7720000000008</v>
      </c>
      <c r="AA83" s="180">
        <v>1856.8180000000002</v>
      </c>
      <c r="AB83" s="180">
        <v>4939.93</v>
      </c>
      <c r="AC83" s="180">
        <v>7178.0580000000009</v>
      </c>
      <c r="AD83" s="180">
        <v>10245.026000000002</v>
      </c>
      <c r="AE83" s="180">
        <v>2176.7919999999995</v>
      </c>
      <c r="AF83" s="180">
        <v>6121.5459999999985</v>
      </c>
      <c r="AG83" s="180">
        <v>8742.5649999999987</v>
      </c>
      <c r="AH83" s="180">
        <v>12290.170999999998</v>
      </c>
      <c r="AI83" s="180">
        <v>2278.6689999999999</v>
      </c>
      <c r="AJ83" s="180">
        <v>5812.5229999999992</v>
      </c>
      <c r="AK83" s="180">
        <v>8438.6419999999998</v>
      </c>
      <c r="AL83" s="180">
        <v>11822.156000000001</v>
      </c>
      <c r="AM83" s="180">
        <v>2158.6329999999998</v>
      </c>
      <c r="AN83" s="180">
        <v>5449.8420000000006</v>
      </c>
      <c r="AO83" s="153">
        <v>7990.8509999999997</v>
      </c>
      <c r="AP83" s="153">
        <v>11038.441999999999</v>
      </c>
      <c r="AQ83" s="153">
        <v>1670.1980000000001</v>
      </c>
      <c r="AR83" s="153">
        <v>3571.8690000000006</v>
      </c>
      <c r="AS83" s="153">
        <v>5738.4539999999997</v>
      </c>
      <c r="AT83" s="153">
        <v>7869.8630000000003</v>
      </c>
      <c r="AU83" s="36"/>
      <c r="AV83" s="153">
        <v>1670.1980000000001</v>
      </c>
      <c r="AW83" s="153">
        <v>3571.8690000000006</v>
      </c>
      <c r="AX83" s="153">
        <v>5738.4539999999997</v>
      </c>
      <c r="AY83" s="151">
        <v>7869.8630000000003</v>
      </c>
      <c r="AZ83" s="153">
        <v>1264.1239999999998</v>
      </c>
      <c r="BA83" s="153">
        <v>3623.5089999999996</v>
      </c>
      <c r="BB83" s="153">
        <v>5622.7709999999997</v>
      </c>
      <c r="BC83" s="151">
        <v>8814.7799999999988</v>
      </c>
      <c r="BD83" s="151">
        <v>2144.1279999999997</v>
      </c>
      <c r="BE83" s="151">
        <v>7078.5289999999995</v>
      </c>
      <c r="BF83" s="151">
        <v>10645.098000000002</v>
      </c>
      <c r="BG83" s="151">
        <v>15004.265999999998</v>
      </c>
      <c r="BH83" s="180">
        <v>3097.4569999999994</v>
      </c>
      <c r="BI83" s="180">
        <v>7848.0039999999999</v>
      </c>
      <c r="BJ83" s="180">
        <v>11709.769999999999</v>
      </c>
      <c r="BK83" s="180">
        <v>16404.805</v>
      </c>
      <c r="BL83" s="180">
        <v>4390.1329999999998</v>
      </c>
      <c r="BM83" s="180">
        <v>11120.388999999999</v>
      </c>
      <c r="BN83" s="180">
        <v>15585.814</v>
      </c>
      <c r="BO83" s="180">
        <v>21415.077999999998</v>
      </c>
      <c r="BP83" s="180">
        <v>4188.6040000000003</v>
      </c>
      <c r="BQ83" s="180">
        <v>11268.154999999999</v>
      </c>
      <c r="BR83" s="180">
        <v>16420.659</v>
      </c>
      <c r="BS83" s="180">
        <v>22427.930999999997</v>
      </c>
      <c r="BT83" s="180">
        <v>4591.9840000000004</v>
      </c>
    </row>
    <row r="84" spans="1:72">
      <c r="A84" s="3" t="s">
        <v>47</v>
      </c>
      <c r="B84" s="187"/>
      <c r="C84" s="172">
        <v>228.05600000000001</v>
      </c>
      <c r="D84" s="172">
        <v>715.72400000000005</v>
      </c>
      <c r="E84" s="172">
        <v>976.37400000000002</v>
      </c>
      <c r="F84" s="172">
        <v>1368.69</v>
      </c>
      <c r="G84" s="172">
        <v>270.01900000000001</v>
      </c>
      <c r="H84" s="172">
        <v>1004.9930000000001</v>
      </c>
      <c r="I84" s="172">
        <v>1411.9950000000001</v>
      </c>
      <c r="J84" s="172">
        <v>2030.556</v>
      </c>
      <c r="K84" s="172">
        <v>392.47699999999998</v>
      </c>
      <c r="L84" s="172">
        <v>1319.8150000000001</v>
      </c>
      <c r="M84" s="172">
        <v>1643.345</v>
      </c>
      <c r="N84" s="172">
        <v>2541.971</v>
      </c>
      <c r="O84" s="172">
        <v>495.82</v>
      </c>
      <c r="P84" s="172">
        <v>1267.77</v>
      </c>
      <c r="Q84" s="172">
        <v>1624.934</v>
      </c>
      <c r="R84" s="172">
        <v>1989.6769999999999</v>
      </c>
      <c r="S84" s="172">
        <v>271.346</v>
      </c>
      <c r="T84" s="172">
        <v>1462.4760000000001</v>
      </c>
      <c r="U84" s="172">
        <v>1724.203</v>
      </c>
      <c r="V84" s="172">
        <v>2139.7240000000002</v>
      </c>
      <c r="W84" s="172">
        <v>220.62299999999999</v>
      </c>
      <c r="X84" s="172">
        <v>737.21599999999989</v>
      </c>
      <c r="Y84" s="172">
        <v>740.39899999999989</v>
      </c>
      <c r="Z84" s="172">
        <v>1223.7959999999998</v>
      </c>
      <c r="AA84" s="172">
        <v>-84.328000000000003</v>
      </c>
      <c r="AB84" s="172">
        <v>851.25400000000002</v>
      </c>
      <c r="AC84" s="172">
        <v>925.75099999999998</v>
      </c>
      <c r="AD84" s="172">
        <v>1501.691</v>
      </c>
      <c r="AE84" s="172">
        <v>-124.627</v>
      </c>
      <c r="AF84" s="172">
        <v>1126.778</v>
      </c>
      <c r="AG84" s="172">
        <v>1348.454</v>
      </c>
      <c r="AH84" s="172">
        <v>2148.6779999999999</v>
      </c>
      <c r="AI84" s="172">
        <v>1.794</v>
      </c>
      <c r="AJ84" s="172">
        <v>863.61599999999999</v>
      </c>
      <c r="AK84" s="172">
        <v>1055.9639999999999</v>
      </c>
      <c r="AL84" s="172">
        <v>1189.8969999999999</v>
      </c>
      <c r="AM84" s="172">
        <v>-157.65299999999999</v>
      </c>
      <c r="AN84" s="172">
        <v>599.11400000000003</v>
      </c>
      <c r="AO84" s="172">
        <v>703.69500000000005</v>
      </c>
      <c r="AP84" s="172">
        <v>987.95500000000004</v>
      </c>
      <c r="AQ84" s="172">
        <v>-552.721</v>
      </c>
      <c r="AR84" s="172">
        <v>-32.360999999999997</v>
      </c>
      <c r="AS84" s="172">
        <v>102.547</v>
      </c>
      <c r="AT84" s="172">
        <v>253.268</v>
      </c>
      <c r="AU84" s="172"/>
      <c r="AV84" s="172">
        <v>-552.721</v>
      </c>
      <c r="AW84" s="172">
        <v>-32.360999999999997</v>
      </c>
      <c r="AX84" s="172">
        <v>102.547</v>
      </c>
      <c r="AY84" s="172">
        <v>253.268</v>
      </c>
      <c r="AZ84" s="172">
        <v>-160.25700000000001</v>
      </c>
      <c r="BA84" s="172">
        <v>337.971</v>
      </c>
      <c r="BB84" s="172">
        <v>431.68299999999999</v>
      </c>
      <c r="BC84" s="172">
        <v>907.7</v>
      </c>
      <c r="BD84" s="172">
        <v>-167.13900000000001</v>
      </c>
      <c r="BE84" s="172">
        <v>1418.7809999999999</v>
      </c>
      <c r="BF84" s="172">
        <v>1804.0909999999999</v>
      </c>
      <c r="BG84" s="172">
        <v>2843.66</v>
      </c>
      <c r="BH84" s="150">
        <v>333.649</v>
      </c>
      <c r="BI84" s="150">
        <v>1458.0010000000002</v>
      </c>
      <c r="BJ84" s="150">
        <v>1877.933</v>
      </c>
      <c r="BK84" s="150">
        <v>2441.279</v>
      </c>
      <c r="BL84" s="150">
        <v>350.57799999999997</v>
      </c>
      <c r="BM84" s="150">
        <v>2219.5339999999997</v>
      </c>
      <c r="BN84" s="150">
        <v>2614.3780000000002</v>
      </c>
      <c r="BO84" s="150">
        <v>3905.8049999999998</v>
      </c>
      <c r="BP84" s="150">
        <v>160.83600000000001</v>
      </c>
      <c r="BQ84" s="150">
        <v>2356.9319999999998</v>
      </c>
      <c r="BR84" s="150">
        <v>2962.0419999999999</v>
      </c>
      <c r="BS84" s="150">
        <v>4356.866</v>
      </c>
      <c r="BT84" s="150">
        <v>193.97900000000001</v>
      </c>
    </row>
    <row r="85" spans="1:72" s="172" customFormat="1" ht="12.5">
      <c r="A85" s="3" t="s">
        <v>56</v>
      </c>
      <c r="B85" s="187"/>
      <c r="C85" s="172">
        <v>309.99400000000003</v>
      </c>
      <c r="D85" s="172">
        <v>859.70700000000011</v>
      </c>
      <c r="E85" s="172">
        <v>1188.701</v>
      </c>
      <c r="F85" s="172">
        <v>1613.2570000000001</v>
      </c>
      <c r="G85" s="172">
        <v>360.40499999999997</v>
      </c>
      <c r="H85" s="172">
        <v>1221.53</v>
      </c>
      <c r="I85" s="172">
        <v>1747.355</v>
      </c>
      <c r="J85" s="172">
        <v>2409.5160000000001</v>
      </c>
      <c r="K85" s="172">
        <v>472.60399999999998</v>
      </c>
      <c r="L85" s="172">
        <v>1514.422</v>
      </c>
      <c r="M85" s="172">
        <v>1941.4180000000001</v>
      </c>
      <c r="N85" s="172">
        <v>2992.4949999999999</v>
      </c>
      <c r="O85" s="172">
        <v>634.65099999999995</v>
      </c>
      <c r="P85" s="172">
        <v>1741.441</v>
      </c>
      <c r="Q85" s="172">
        <v>2198.1469999999999</v>
      </c>
      <c r="R85" s="172">
        <v>2766.9690000000001</v>
      </c>
      <c r="S85" s="172">
        <v>447.53999999999996</v>
      </c>
      <c r="T85" s="172">
        <v>1803.6550000000002</v>
      </c>
      <c r="U85" s="172">
        <v>2252.9920000000002</v>
      </c>
      <c r="V85" s="172">
        <v>2882.5210000000002</v>
      </c>
      <c r="W85" s="172">
        <v>421.52299999999997</v>
      </c>
      <c r="X85" s="172">
        <v>1290.3979999999999</v>
      </c>
      <c r="Y85" s="172">
        <v>1489.2569999999998</v>
      </c>
      <c r="Z85" s="172">
        <v>2161.6379999999999</v>
      </c>
      <c r="AA85" s="172">
        <v>107.46899999999999</v>
      </c>
      <c r="AB85" s="172">
        <v>1244.518</v>
      </c>
      <c r="AC85" s="172">
        <v>1538.05</v>
      </c>
      <c r="AD85" s="172">
        <v>2281.65</v>
      </c>
      <c r="AE85" s="172">
        <v>36.206999999999994</v>
      </c>
      <c r="AF85" s="172">
        <v>1436.43</v>
      </c>
      <c r="AG85" s="172">
        <v>1764.5309999999999</v>
      </c>
      <c r="AH85" s="172">
        <v>2693.3919999999998</v>
      </c>
      <c r="AI85" s="172">
        <v>124.66399999999999</v>
      </c>
      <c r="AJ85" s="172">
        <v>1112.99</v>
      </c>
      <c r="AK85" s="172">
        <v>1386.1299999999999</v>
      </c>
      <c r="AL85" s="172">
        <v>1675.9749999999999</v>
      </c>
      <c r="AM85" s="172">
        <v>204.37299999999999</v>
      </c>
      <c r="AN85" s="172">
        <v>1324.585</v>
      </c>
      <c r="AO85" s="172">
        <v>1782.6309999999999</v>
      </c>
      <c r="AP85" s="172">
        <v>2628.8319999999999</v>
      </c>
      <c r="AQ85" s="172">
        <v>-155.76400000000001</v>
      </c>
      <c r="AR85" s="172">
        <v>742.66499999999996</v>
      </c>
      <c r="AS85" s="172">
        <v>1222.499</v>
      </c>
      <c r="AT85" s="172">
        <v>1687.7329999999999</v>
      </c>
      <c r="AV85" s="172">
        <v>-155.76400000000001</v>
      </c>
      <c r="AW85" s="172">
        <v>742.66499999999996</v>
      </c>
      <c r="AX85" s="172">
        <v>1222.499</v>
      </c>
      <c r="AY85" s="172">
        <v>1687.7329999999999</v>
      </c>
      <c r="AZ85" s="172">
        <v>78.334000000000003</v>
      </c>
      <c r="BA85" s="172">
        <v>786.62599999999998</v>
      </c>
      <c r="BB85" s="172">
        <v>1163.9100000000001</v>
      </c>
      <c r="BC85" s="172">
        <v>1940.6590000000001</v>
      </c>
      <c r="BD85" s="172">
        <v>110.902</v>
      </c>
      <c r="BE85" s="172">
        <v>2058.8200000000002</v>
      </c>
      <c r="BF85" s="172">
        <v>2690.5160000000001</v>
      </c>
      <c r="BG85" s="172">
        <v>3803.7330000000002</v>
      </c>
      <c r="BH85" s="172">
        <v>598.32799999999997</v>
      </c>
      <c r="BI85" s="172">
        <v>1979.1189999999999</v>
      </c>
      <c r="BJ85" s="172">
        <v>2689.1559999999999</v>
      </c>
      <c r="BK85" s="172">
        <v>3476.165</v>
      </c>
      <c r="BL85" s="172">
        <v>799.21900000000005</v>
      </c>
      <c r="BM85" s="172">
        <v>3417.299</v>
      </c>
      <c r="BN85" s="172">
        <v>4264.6040000000003</v>
      </c>
      <c r="BO85" s="172">
        <v>6176.6639999999998</v>
      </c>
      <c r="BP85" s="172">
        <v>807.39</v>
      </c>
      <c r="BQ85" s="172">
        <v>3724.038</v>
      </c>
      <c r="BR85" s="172">
        <v>5081.45</v>
      </c>
      <c r="BS85" s="172">
        <v>6897.1580000000004</v>
      </c>
      <c r="BT85" s="172">
        <v>932.79100000000005</v>
      </c>
    </row>
    <row r="86" spans="1:72">
      <c r="A86" s="3" t="s">
        <v>263</v>
      </c>
      <c r="B86" s="187"/>
      <c r="C86" s="172">
        <v>81.938000000000002</v>
      </c>
      <c r="D86" s="172">
        <v>143.983</v>
      </c>
      <c r="E86" s="172">
        <v>212.327</v>
      </c>
      <c r="F86" s="172">
        <v>244.56700000000001</v>
      </c>
      <c r="G86" s="172">
        <v>90.385999999999996</v>
      </c>
      <c r="H86" s="172">
        <v>216.53700000000001</v>
      </c>
      <c r="I86" s="172">
        <v>335.36</v>
      </c>
      <c r="J86" s="172">
        <v>378.96</v>
      </c>
      <c r="K86" s="172">
        <v>80.126999999999995</v>
      </c>
      <c r="L86" s="172">
        <v>194.607</v>
      </c>
      <c r="M86" s="172">
        <v>298.07299999999998</v>
      </c>
      <c r="N86" s="172">
        <v>450.524</v>
      </c>
      <c r="O86" s="172">
        <v>138.83099999999999</v>
      </c>
      <c r="P86" s="172">
        <v>473.67099999999999</v>
      </c>
      <c r="Q86" s="172">
        <v>573.21299999999997</v>
      </c>
      <c r="R86" s="172">
        <v>777.29200000000003</v>
      </c>
      <c r="S86" s="172">
        <v>176.19399999999999</v>
      </c>
      <c r="T86" s="172">
        <v>341.17899999999997</v>
      </c>
      <c r="U86" s="172">
        <v>528.78899999999999</v>
      </c>
      <c r="V86" s="172">
        <v>742.79700000000003</v>
      </c>
      <c r="W86" s="172">
        <v>200.89999999999998</v>
      </c>
      <c r="X86" s="172">
        <v>553.18200000000002</v>
      </c>
      <c r="Y86" s="172">
        <v>748.85799999999995</v>
      </c>
      <c r="Z86" s="172">
        <v>937.84199999999998</v>
      </c>
      <c r="AA86" s="172">
        <v>191.797</v>
      </c>
      <c r="AB86" s="172">
        <v>393.26400000000001</v>
      </c>
      <c r="AC86" s="172">
        <v>612.29899999999998</v>
      </c>
      <c r="AD86" s="172">
        <v>779.95900000000006</v>
      </c>
      <c r="AE86" s="172">
        <v>160.834</v>
      </c>
      <c r="AF86" s="172">
        <v>309.65199999999999</v>
      </c>
      <c r="AG86" s="172">
        <v>416.077</v>
      </c>
      <c r="AH86" s="172">
        <v>544.71400000000006</v>
      </c>
      <c r="AI86" s="172">
        <v>122.87</v>
      </c>
      <c r="AJ86" s="172">
        <v>249.374</v>
      </c>
      <c r="AK86" s="172">
        <v>330.166</v>
      </c>
      <c r="AL86" s="172">
        <v>486.07799999999997</v>
      </c>
      <c r="AM86" s="172">
        <v>362.02600000000001</v>
      </c>
      <c r="AN86" s="172">
        <v>725.471</v>
      </c>
      <c r="AO86" s="172">
        <v>1078.9359999999999</v>
      </c>
      <c r="AP86" s="172">
        <v>1640.877</v>
      </c>
      <c r="AQ86" s="172">
        <v>396.95699999999999</v>
      </c>
      <c r="AR86" s="172">
        <v>775.02599999999995</v>
      </c>
      <c r="AS86" s="172">
        <v>1119.952</v>
      </c>
      <c r="AT86" s="172">
        <v>1434.4650000000001</v>
      </c>
      <c r="AU86" s="172"/>
      <c r="AV86" s="172">
        <v>396.95699999999999</v>
      </c>
      <c r="AW86" s="172">
        <v>775.02599999999995</v>
      </c>
      <c r="AX86" s="172">
        <v>1119.952</v>
      </c>
      <c r="AY86" s="172">
        <v>1434.4649999999999</v>
      </c>
      <c r="AZ86" s="172">
        <v>238.59100000000001</v>
      </c>
      <c r="BA86" s="172">
        <v>448.65499999999997</v>
      </c>
      <c r="BB86" s="172">
        <v>732.22700000000009</v>
      </c>
      <c r="BC86" s="172">
        <v>1032.9590000000001</v>
      </c>
      <c r="BD86" s="172">
        <v>278.041</v>
      </c>
      <c r="BE86" s="150">
        <f>+BE85-BE84</f>
        <v>640.03900000000021</v>
      </c>
      <c r="BF86" s="150">
        <v>886.42500000000018</v>
      </c>
      <c r="BG86" s="150">
        <v>960.07299999999998</v>
      </c>
      <c r="BH86" s="150">
        <f>+BH85-BH84</f>
        <v>264.67899999999997</v>
      </c>
      <c r="BI86" s="150">
        <f>+BI85-BI84</f>
        <v>521.11799999999971</v>
      </c>
      <c r="BJ86" s="150">
        <f>+BJ85-BJ84</f>
        <v>811.22299999999996</v>
      </c>
      <c r="BK86" s="150">
        <f>+BK85-BK84</f>
        <v>1034.886</v>
      </c>
      <c r="BL86" s="150">
        <f>+BL85-BL84</f>
        <v>448.64100000000008</v>
      </c>
      <c r="BM86" s="150">
        <v>1197.7650000000001</v>
      </c>
      <c r="BN86" s="150">
        <f>+BN85-BN84</f>
        <v>1650.2260000000001</v>
      </c>
      <c r="BO86" s="150">
        <f>+BO85-BO84</f>
        <v>2270.8589999999999</v>
      </c>
      <c r="BP86" s="150">
        <f>+BP85-BP84</f>
        <v>646.55399999999997</v>
      </c>
      <c r="BQ86" s="150">
        <f t="shared" ref="BQ86" si="7">+BQ85-BQ84</f>
        <v>1367.1060000000002</v>
      </c>
      <c r="BR86" s="150">
        <f t="shared" ref="BR86" si="8">+BR85-BR84</f>
        <v>2119.4079999999999</v>
      </c>
      <c r="BS86" s="150">
        <f>+BS85-BS84</f>
        <v>2540.2920000000004</v>
      </c>
      <c r="BT86" s="150">
        <f t="shared" ref="BT86" si="9">+BT85-BT84</f>
        <v>738.81200000000001</v>
      </c>
    </row>
    <row r="87" spans="1:72">
      <c r="A87" s="30"/>
      <c r="B87" s="188"/>
      <c r="C87" s="172"/>
      <c r="D87" s="172"/>
      <c r="E87" s="172"/>
      <c r="F87" s="7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  <c r="AJ87" s="172"/>
      <c r="AK87" s="172"/>
      <c r="AL87" s="172"/>
      <c r="AM87" s="172"/>
      <c r="AN87" s="172"/>
      <c r="AO87" s="172"/>
      <c r="AP87" s="172"/>
      <c r="AQ87" s="172"/>
      <c r="AR87" s="172"/>
      <c r="AS87" s="172"/>
      <c r="AT87" s="17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</row>
    <row r="88" spans="1:72">
      <c r="A88" s="2" t="s">
        <v>250</v>
      </c>
      <c r="B88" s="3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V88" s="2" t="s">
        <v>250</v>
      </c>
      <c r="BL88" s="208"/>
      <c r="BM88" s="208"/>
      <c r="BN88" s="208"/>
      <c r="BO88" s="208"/>
      <c r="BP88" s="208"/>
      <c r="BQ88" s="208"/>
      <c r="BR88" s="208"/>
      <c r="BT88" s="208"/>
    </row>
    <row r="89" spans="1:72">
      <c r="A89" s="3" t="s">
        <v>50</v>
      </c>
      <c r="B89" s="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V89" s="3" t="s">
        <v>50</v>
      </c>
      <c r="BL89" s="24"/>
      <c r="BM89" s="24"/>
      <c r="BN89" s="24"/>
      <c r="BO89" s="24"/>
      <c r="BP89" s="24"/>
      <c r="BQ89" s="24"/>
      <c r="BR89" s="24"/>
      <c r="BT89" s="24"/>
    </row>
    <row r="90" spans="1:72">
      <c r="A90" s="4"/>
      <c r="B90" s="3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BL90" s="24"/>
      <c r="BM90" s="24"/>
      <c r="BN90" s="24"/>
      <c r="BO90" s="24"/>
      <c r="BP90" s="24"/>
      <c r="BQ90" s="24"/>
      <c r="BR90" s="24"/>
      <c r="BT90" s="24"/>
    </row>
    <row r="91" spans="1:72">
      <c r="A91" s="5" t="s">
        <v>45</v>
      </c>
      <c r="B91" s="21"/>
      <c r="C91" s="6" t="s">
        <v>6</v>
      </c>
      <c r="D91" s="6" t="s">
        <v>7</v>
      </c>
      <c r="E91" s="6" t="s">
        <v>8</v>
      </c>
      <c r="F91" s="6" t="s">
        <v>9</v>
      </c>
      <c r="G91" s="6" t="s">
        <v>10</v>
      </c>
      <c r="H91" s="6" t="s">
        <v>11</v>
      </c>
      <c r="I91" s="6" t="s">
        <v>12</v>
      </c>
      <c r="J91" s="6" t="s">
        <v>13</v>
      </c>
      <c r="K91" s="6" t="s">
        <v>14</v>
      </c>
      <c r="L91" s="6" t="s">
        <v>15</v>
      </c>
      <c r="M91" s="6" t="s">
        <v>16</v>
      </c>
      <c r="N91" s="6" t="s">
        <v>17</v>
      </c>
      <c r="O91" s="6" t="s">
        <v>18</v>
      </c>
      <c r="P91" s="6" t="s">
        <v>19</v>
      </c>
      <c r="Q91" s="6" t="s">
        <v>20</v>
      </c>
      <c r="R91" s="6" t="s">
        <v>21</v>
      </c>
      <c r="S91" s="6" t="s">
        <v>22</v>
      </c>
      <c r="T91" s="6" t="s">
        <v>23</v>
      </c>
      <c r="U91" s="6" t="s">
        <v>24</v>
      </c>
      <c r="V91" s="6" t="s">
        <v>25</v>
      </c>
      <c r="W91" s="6" t="s">
        <v>26</v>
      </c>
      <c r="X91" s="6" t="s">
        <v>27</v>
      </c>
      <c r="Y91" s="6" t="s">
        <v>28</v>
      </c>
      <c r="Z91" s="6" t="s">
        <v>29</v>
      </c>
      <c r="AA91" s="6" t="s">
        <v>30</v>
      </c>
      <c r="AB91" s="6" t="s">
        <v>31</v>
      </c>
      <c r="AC91" s="6" t="s">
        <v>32</v>
      </c>
      <c r="AD91" s="6" t="s">
        <v>33</v>
      </c>
      <c r="AE91" s="6" t="s">
        <v>34</v>
      </c>
      <c r="AF91" s="6" t="s">
        <v>35</v>
      </c>
      <c r="AG91" s="6" t="s">
        <v>36</v>
      </c>
      <c r="AH91" s="6" t="s">
        <v>37</v>
      </c>
      <c r="AI91" s="6" t="s">
        <v>38</v>
      </c>
      <c r="AJ91" s="6" t="s">
        <v>39</v>
      </c>
      <c r="AK91" s="6" t="s">
        <v>40</v>
      </c>
      <c r="AL91" s="6" t="s">
        <v>41</v>
      </c>
      <c r="AM91" s="6" t="s">
        <v>42</v>
      </c>
      <c r="AN91" s="6" t="s">
        <v>43</v>
      </c>
      <c r="AO91" s="6" t="s">
        <v>216</v>
      </c>
      <c r="AP91" s="6" t="s">
        <v>220</v>
      </c>
      <c r="AQ91" s="6" t="s">
        <v>226</v>
      </c>
      <c r="AR91" s="6" t="s">
        <v>229</v>
      </c>
      <c r="AS91" s="6" t="s">
        <v>233</v>
      </c>
      <c r="AT91" s="6" t="s">
        <v>246</v>
      </c>
      <c r="AV91" s="6" t="s">
        <v>226</v>
      </c>
      <c r="AW91" s="6" t="s">
        <v>229</v>
      </c>
      <c r="AX91" s="6" t="s">
        <v>233</v>
      </c>
      <c r="AY91" s="6" t="s">
        <v>246</v>
      </c>
      <c r="AZ91" s="6" t="s">
        <v>254</v>
      </c>
      <c r="BA91" s="6" t="s">
        <v>258</v>
      </c>
      <c r="BB91" s="6" t="s">
        <v>260</v>
      </c>
      <c r="BC91" s="6" t="s">
        <v>261</v>
      </c>
      <c r="BD91" s="6" t="s">
        <v>266</v>
      </c>
      <c r="BE91" s="6" t="s">
        <v>269</v>
      </c>
      <c r="BF91" s="6" t="s">
        <v>278</v>
      </c>
      <c r="BG91" s="6" t="s">
        <v>280</v>
      </c>
      <c r="BH91" s="6" t="s">
        <v>283</v>
      </c>
      <c r="BI91" s="6" t="s">
        <v>286</v>
      </c>
      <c r="BJ91" s="6" t="s">
        <v>287</v>
      </c>
      <c r="BK91" s="6" t="s">
        <v>305</v>
      </c>
      <c r="BL91" s="6" t="s">
        <v>375</v>
      </c>
      <c r="BM91" s="6" t="s">
        <v>378</v>
      </c>
      <c r="BN91" s="6" t="s">
        <v>381</v>
      </c>
      <c r="BO91" s="6" t="s">
        <v>384</v>
      </c>
      <c r="BP91" s="6" t="s">
        <v>387</v>
      </c>
      <c r="BQ91" s="6" t="s">
        <v>390</v>
      </c>
      <c r="BR91" s="6" t="s">
        <v>396</v>
      </c>
      <c r="BS91" s="6" t="s">
        <v>400</v>
      </c>
      <c r="BT91" s="6" t="s">
        <v>405</v>
      </c>
    </row>
    <row r="92" spans="1:72">
      <c r="A92" s="3" t="s">
        <v>48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4"/>
      <c r="O92" s="34"/>
      <c r="P92" s="34"/>
      <c r="Q92" s="34"/>
      <c r="R92" s="34"/>
      <c r="S92" s="34">
        <v>3114.4879999999998</v>
      </c>
      <c r="T92" s="34">
        <v>8540.25</v>
      </c>
      <c r="U92" s="34">
        <v>12586.233</v>
      </c>
      <c r="V92" s="34">
        <v>17717.222000000002</v>
      </c>
      <c r="W92" s="34">
        <v>3137.52</v>
      </c>
      <c r="X92" s="34">
        <v>8163.0060000000003</v>
      </c>
      <c r="Y92" s="34">
        <v>12053.200999999999</v>
      </c>
      <c r="Z92" s="34">
        <v>16952.996999999999</v>
      </c>
      <c r="AA92" s="34">
        <v>3022.3</v>
      </c>
      <c r="AB92" s="34">
        <v>8406.7960000000003</v>
      </c>
      <c r="AC92" s="34">
        <v>12166.120999999999</v>
      </c>
      <c r="AD92" s="34">
        <v>17747.55</v>
      </c>
      <c r="AE92" s="34">
        <v>3511.6030000000001</v>
      </c>
      <c r="AF92" s="34">
        <v>10330.531000000001</v>
      </c>
      <c r="AG92" s="34">
        <v>14756.078</v>
      </c>
      <c r="AH92" s="34">
        <v>20865.986000000001</v>
      </c>
      <c r="AI92" s="34">
        <v>3750.3919999999998</v>
      </c>
      <c r="AJ92" s="34">
        <v>9696.3439999999991</v>
      </c>
      <c r="AK92" s="34">
        <v>14242.454</v>
      </c>
      <c r="AL92" s="34">
        <v>19843.837</v>
      </c>
      <c r="AM92" s="34">
        <v>3804.05</v>
      </c>
      <c r="AN92" s="34">
        <v>9613.6229999999996</v>
      </c>
      <c r="AO92" s="34">
        <v>14550.748</v>
      </c>
      <c r="AP92" s="34">
        <v>19985.467000000001</v>
      </c>
      <c r="AQ92" s="34">
        <v>2904.962</v>
      </c>
      <c r="AR92" s="152">
        <v>6542.3</v>
      </c>
      <c r="AS92" s="152">
        <v>10757.365</v>
      </c>
      <c r="AT92" s="152">
        <v>14825.861000000001</v>
      </c>
      <c r="AU92" s="152"/>
      <c r="AV92" s="152">
        <v>2904.962</v>
      </c>
      <c r="AW92" s="152">
        <v>6542.3</v>
      </c>
      <c r="AX92" s="152">
        <v>10757.365</v>
      </c>
      <c r="AY92" s="152">
        <v>14825.861000000001</v>
      </c>
      <c r="AZ92" s="152">
        <v>2171.6190000000001</v>
      </c>
      <c r="BA92" s="152">
        <v>6588.8159999999998</v>
      </c>
      <c r="BB92" s="152">
        <v>10165.739</v>
      </c>
      <c r="BC92" s="152">
        <v>15854.751</v>
      </c>
      <c r="BD92" s="152">
        <v>3584.6570000000002</v>
      </c>
      <c r="BE92" s="152">
        <v>11726.42</v>
      </c>
      <c r="BF92" s="152">
        <v>17458.343000000001</v>
      </c>
      <c r="BG92" s="152">
        <v>24473.564999999999</v>
      </c>
      <c r="BH92" s="150">
        <v>4330.5479999999998</v>
      </c>
      <c r="BI92" s="150">
        <v>12034.513999999999</v>
      </c>
      <c r="BJ92" s="150">
        <v>17499.618999999999</v>
      </c>
      <c r="BK92" s="150">
        <v>25069.538</v>
      </c>
      <c r="BL92" s="150">
        <v>6151.77</v>
      </c>
      <c r="BM92" s="47">
        <v>17103.002</v>
      </c>
      <c r="BN92" s="47">
        <v>23865.217000000001</v>
      </c>
      <c r="BO92" s="47">
        <v>33006.860999999997</v>
      </c>
      <c r="BP92" s="47">
        <v>6365.18</v>
      </c>
      <c r="BQ92" s="47">
        <v>17956.948</v>
      </c>
      <c r="BR92" s="47">
        <v>25889.352999999999</v>
      </c>
      <c r="BS92" s="150">
        <v>35727.434999999998</v>
      </c>
      <c r="BT92" s="47">
        <v>6666.0010000000002</v>
      </c>
    </row>
    <row r="93" spans="1:72">
      <c r="A93" s="3" t="s">
        <v>49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4"/>
      <c r="O93" s="34"/>
      <c r="P93" s="34"/>
      <c r="Q93" s="34"/>
      <c r="R93" s="34"/>
      <c r="S93" s="34">
        <v>-1305.1569999999999</v>
      </c>
      <c r="T93" s="34">
        <v>-3534.71</v>
      </c>
      <c r="U93" s="34">
        <v>-5416.5829999999996</v>
      </c>
      <c r="V93" s="34">
        <v>-7881.3990000000003</v>
      </c>
      <c r="W93" s="34">
        <v>-1142.8309999999999</v>
      </c>
      <c r="X93" s="34">
        <v>-3607.962</v>
      </c>
      <c r="Y93" s="34">
        <v>-5447.174</v>
      </c>
      <c r="Z93" s="34">
        <v>-7699.027</v>
      </c>
      <c r="AA93" s="34">
        <v>-1345.5419999999999</v>
      </c>
      <c r="AB93" s="34">
        <v>-3642.6260000000002</v>
      </c>
      <c r="AC93" s="34">
        <v>-5286</v>
      </c>
      <c r="AD93" s="34">
        <v>-7825.9960000000001</v>
      </c>
      <c r="AE93" s="34">
        <v>-1566.327</v>
      </c>
      <c r="AF93" s="34">
        <v>-4415.6580000000004</v>
      </c>
      <c r="AG93" s="34">
        <v>-6287.17</v>
      </c>
      <c r="AH93" s="34">
        <v>-8875.51</v>
      </c>
      <c r="AI93" s="34">
        <v>-1656.653</v>
      </c>
      <c r="AJ93" s="34">
        <v>-4079.2660000000001</v>
      </c>
      <c r="AK93" s="34">
        <v>-6035.2939999999999</v>
      </c>
      <c r="AL93" s="34">
        <v>-8273.3780000000006</v>
      </c>
      <c r="AM93" s="34">
        <v>-1682.81</v>
      </c>
      <c r="AN93" s="34">
        <v>-4216.4319999999998</v>
      </c>
      <c r="AO93" s="34">
        <v>-6630.375</v>
      </c>
      <c r="AP93" s="34">
        <v>-9036.0470000000005</v>
      </c>
      <c r="AQ93" s="34">
        <v>-1300.943</v>
      </c>
      <c r="AR93" s="152">
        <v>-3036.913</v>
      </c>
      <c r="AS93" s="152">
        <v>-5115.643</v>
      </c>
      <c r="AT93" s="152">
        <v>-7060.7449999999999</v>
      </c>
      <c r="AU93" s="152"/>
      <c r="AV93" s="152">
        <v>-1300.943</v>
      </c>
      <c r="AW93" s="152">
        <v>-3036.913</v>
      </c>
      <c r="AX93" s="152">
        <v>-5115.643</v>
      </c>
      <c r="AY93" s="152">
        <v>-7060.7449999999999</v>
      </c>
      <c r="AZ93" s="152">
        <v>-1030.4780000000001</v>
      </c>
      <c r="BA93" s="152">
        <v>-3095.9740000000002</v>
      </c>
      <c r="BB93" s="152">
        <v>-4743.3410000000003</v>
      </c>
      <c r="BC93" s="152">
        <v>-7258.2380000000003</v>
      </c>
      <c r="BD93" s="152">
        <v>-1594.086</v>
      </c>
      <c r="BE93" s="152">
        <v>-4968.4970000000003</v>
      </c>
      <c r="BF93" s="152">
        <v>-7437.5190000000002</v>
      </c>
      <c r="BG93" s="152">
        <v>-10304.075000000001</v>
      </c>
      <c r="BH93" s="150">
        <v>-1888.796</v>
      </c>
      <c r="BI93" s="150">
        <v>-5041.1170000000002</v>
      </c>
      <c r="BJ93" s="150">
        <v>-7232.74</v>
      </c>
      <c r="BK93" s="150">
        <v>-10333.636</v>
      </c>
      <c r="BL93" s="150">
        <v>-2560.0990000000002</v>
      </c>
      <c r="BM93" s="150">
        <v>-6989.0330000000004</v>
      </c>
      <c r="BN93" s="150">
        <v>-9761.0529999999999</v>
      </c>
      <c r="BO93" s="150">
        <v>-13427.227999999999</v>
      </c>
      <c r="BP93" s="150">
        <v>-2777.0540000000001</v>
      </c>
      <c r="BQ93" s="150">
        <v>-7743.4880000000003</v>
      </c>
      <c r="BR93" s="150">
        <v>-11113.703</v>
      </c>
      <c r="BS93" s="150">
        <v>-15255.321</v>
      </c>
      <c r="BT93" s="150">
        <v>-2870.93</v>
      </c>
    </row>
    <row r="94" spans="1:72">
      <c r="A94" s="10" t="s">
        <v>46</v>
      </c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0"/>
      <c r="R94" s="180"/>
      <c r="S94" s="180">
        <v>1809.3309999999999</v>
      </c>
      <c r="T94" s="180">
        <v>5005.54</v>
      </c>
      <c r="U94" s="180">
        <v>7169.6500000000005</v>
      </c>
      <c r="V94" s="180">
        <v>9835.8230000000003</v>
      </c>
      <c r="W94" s="180">
        <v>1994.6890000000001</v>
      </c>
      <c r="X94" s="180">
        <v>4555.0439999999999</v>
      </c>
      <c r="Y94" s="180">
        <v>6606.0269999999991</v>
      </c>
      <c r="Z94" s="180">
        <v>9253.9699999999993</v>
      </c>
      <c r="AA94" s="180">
        <v>1676.7580000000003</v>
      </c>
      <c r="AB94" s="180">
        <v>4764.17</v>
      </c>
      <c r="AC94" s="180">
        <v>6880.1209999999992</v>
      </c>
      <c r="AD94" s="180">
        <v>9921.5540000000001</v>
      </c>
      <c r="AE94" s="180">
        <v>1945.2760000000001</v>
      </c>
      <c r="AF94" s="180">
        <v>5914.8730000000005</v>
      </c>
      <c r="AG94" s="180">
        <v>8468.9079999999994</v>
      </c>
      <c r="AH94" s="180">
        <v>11990.476000000001</v>
      </c>
      <c r="AI94" s="180">
        <v>2093.7389999999996</v>
      </c>
      <c r="AJ94" s="180">
        <v>5617.0779999999995</v>
      </c>
      <c r="AK94" s="180">
        <v>8207.16</v>
      </c>
      <c r="AL94" s="180">
        <v>11570.458999999999</v>
      </c>
      <c r="AM94" s="180">
        <v>2121.2400000000002</v>
      </c>
      <c r="AN94" s="180">
        <v>5397.1909999999998</v>
      </c>
      <c r="AO94" s="180">
        <v>7920.3729999999996</v>
      </c>
      <c r="AP94" s="180">
        <v>10949.42</v>
      </c>
      <c r="AQ94" s="180">
        <v>1604.019</v>
      </c>
      <c r="AR94" s="180">
        <v>3505.3870000000002</v>
      </c>
      <c r="AS94" s="180">
        <v>5641.7219999999998</v>
      </c>
      <c r="AT94" s="180">
        <v>7765.1160000000009</v>
      </c>
      <c r="AU94" s="152"/>
      <c r="AV94" s="180">
        <v>1604.019</v>
      </c>
      <c r="AW94" s="180">
        <v>3505.3870000000002</v>
      </c>
      <c r="AX94" s="180">
        <v>5641.7219999999998</v>
      </c>
      <c r="AY94" s="180">
        <v>7765.1160000000009</v>
      </c>
      <c r="AZ94" s="180">
        <v>1141.1410000000001</v>
      </c>
      <c r="BA94" s="180">
        <v>3492.8419999999996</v>
      </c>
      <c r="BB94" s="180">
        <v>5422.3979999999992</v>
      </c>
      <c r="BC94" s="180">
        <v>8596.512999999999</v>
      </c>
      <c r="BD94" s="180">
        <v>1990.5710000000001</v>
      </c>
      <c r="BE94" s="180">
        <v>6757.9229999999998</v>
      </c>
      <c r="BF94" s="180">
        <v>10020.824000000001</v>
      </c>
      <c r="BG94" s="180">
        <v>14169.489999999998</v>
      </c>
      <c r="BH94" s="180">
        <v>2441.7519999999995</v>
      </c>
      <c r="BI94" s="180">
        <v>6993.3969999999999</v>
      </c>
      <c r="BJ94" s="180">
        <v>10266.878999999999</v>
      </c>
      <c r="BK94" s="180">
        <v>14735.902</v>
      </c>
      <c r="BL94" s="180">
        <v>3591.6710000000003</v>
      </c>
      <c r="BM94" s="180">
        <v>10113.969000000001</v>
      </c>
      <c r="BN94" s="180">
        <v>14104.164000000001</v>
      </c>
      <c r="BO94" s="180">
        <v>19579.632999999998</v>
      </c>
      <c r="BP94" s="180">
        <v>3588.1260000000002</v>
      </c>
      <c r="BQ94" s="180">
        <v>10213.459999999999</v>
      </c>
      <c r="BR94" s="180">
        <v>14775.65</v>
      </c>
      <c r="BS94" s="180">
        <v>20472.113999999998</v>
      </c>
      <c r="BT94" s="180">
        <v>3795.0710000000004</v>
      </c>
    </row>
    <row r="95" spans="1:72">
      <c r="A95" s="3" t="s">
        <v>47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4"/>
      <c r="O95" s="34"/>
      <c r="P95" s="34"/>
      <c r="Q95" s="34"/>
      <c r="R95" s="34"/>
      <c r="S95" s="34">
        <v>156.10511321614567</v>
      </c>
      <c r="T95" s="34">
        <v>1373.3389999999999</v>
      </c>
      <c r="U95" s="34">
        <v>1584.7829999999999</v>
      </c>
      <c r="V95" s="34">
        <v>1917.462</v>
      </c>
      <c r="W95" s="34">
        <v>32.497999999999998</v>
      </c>
      <c r="X95" s="34">
        <v>359.77199999999999</v>
      </c>
      <c r="Y95" s="34">
        <v>338.71800000000002</v>
      </c>
      <c r="Z95" s="34">
        <v>838.48500000000001</v>
      </c>
      <c r="AA95" s="34">
        <v>-171.83</v>
      </c>
      <c r="AB95" s="34">
        <v>802.75800000000004</v>
      </c>
      <c r="AC95" s="34">
        <v>796.60699999999997</v>
      </c>
      <c r="AD95" s="34">
        <v>1430.825</v>
      </c>
      <c r="AE95" s="34">
        <v>-297.87400000000002</v>
      </c>
      <c r="AF95" s="34">
        <v>1043.8320000000001</v>
      </c>
      <c r="AG95" s="34">
        <v>1281.693</v>
      </c>
      <c r="AH95" s="34">
        <v>2097.2750000000001</v>
      </c>
      <c r="AI95" s="34">
        <v>-164.10300000000001</v>
      </c>
      <c r="AJ95" s="34">
        <v>777.49900000000002</v>
      </c>
      <c r="AK95" s="34">
        <v>1001.423</v>
      </c>
      <c r="AL95" s="34">
        <v>1210.319</v>
      </c>
      <c r="AM95" s="34">
        <v>-168.27</v>
      </c>
      <c r="AN95" s="34">
        <v>590.19899999999996</v>
      </c>
      <c r="AO95" s="34">
        <v>684.726</v>
      </c>
      <c r="AP95" s="34">
        <v>943.16200000000003</v>
      </c>
      <c r="AQ95" s="34">
        <v>-583.22</v>
      </c>
      <c r="AR95" s="152">
        <v>-46.643000000000001</v>
      </c>
      <c r="AS95" s="152">
        <v>75.975999999999999</v>
      </c>
      <c r="AT95" s="152">
        <v>219.28299999999999</v>
      </c>
      <c r="AU95" s="152"/>
      <c r="AV95" s="152">
        <v>-583.22</v>
      </c>
      <c r="AW95" s="152">
        <v>-46.643000000000001</v>
      </c>
      <c r="AX95" s="152">
        <v>75.975999999999999</v>
      </c>
      <c r="AY95" s="152">
        <v>219.28299999999999</v>
      </c>
      <c r="AZ95" s="152">
        <v>-235.203</v>
      </c>
      <c r="BA95" s="152">
        <v>263.82400000000001</v>
      </c>
      <c r="BB95" s="152">
        <v>338.64800000000002</v>
      </c>
      <c r="BC95" s="152">
        <v>800.70399999999995</v>
      </c>
      <c r="BD95" s="152">
        <v>-159.44999999999999</v>
      </c>
      <c r="BE95" s="152">
        <v>1307.7070000000001</v>
      </c>
      <c r="BF95" s="152">
        <v>1491.3969999999999</v>
      </c>
      <c r="BG95" s="152">
        <v>2570.895</v>
      </c>
      <c r="BH95" s="150">
        <v>52.097000000000001</v>
      </c>
      <c r="BI95" s="150">
        <v>1037.366</v>
      </c>
      <c r="BJ95" s="150">
        <v>1228.529</v>
      </c>
      <c r="BK95" s="150">
        <v>1840.7329999999999</v>
      </c>
      <c r="BL95" s="150">
        <v>44.898000000000003</v>
      </c>
      <c r="BM95" s="150">
        <v>1848.838</v>
      </c>
      <c r="BN95" s="150">
        <v>2168.3890000000001</v>
      </c>
      <c r="BO95" s="150">
        <v>3325.703</v>
      </c>
      <c r="BP95" s="150">
        <v>-7.86</v>
      </c>
      <c r="BQ95" s="150">
        <v>1950.133</v>
      </c>
      <c r="BR95" s="150">
        <v>2429.806</v>
      </c>
      <c r="BS95" s="150">
        <v>3755.9879999999998</v>
      </c>
      <c r="BT95" s="150">
        <v>-101.03400000000001</v>
      </c>
    </row>
    <row r="96" spans="1:72">
      <c r="A96" s="3" t="s">
        <v>56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4"/>
      <c r="O96" s="34"/>
      <c r="P96" s="34"/>
      <c r="Q96" s="34"/>
      <c r="R96" s="34"/>
      <c r="S96" s="34">
        <v>332.29911321614566</v>
      </c>
      <c r="T96" s="34">
        <v>1714.518</v>
      </c>
      <c r="U96" s="34">
        <v>2113.5720000000001</v>
      </c>
      <c r="V96" s="34">
        <v>2660.259</v>
      </c>
      <c r="W96" s="34">
        <v>231.91799999999998</v>
      </c>
      <c r="X96" s="34">
        <v>911.53500000000008</v>
      </c>
      <c r="Y96" s="34">
        <v>1086.1610000000001</v>
      </c>
      <c r="Z96" s="34">
        <v>1774.9189999999999</v>
      </c>
      <c r="AA96" s="34">
        <v>16.222999999999985</v>
      </c>
      <c r="AB96" s="34">
        <v>1192.691</v>
      </c>
      <c r="AC96" s="34">
        <v>1404.9449999999999</v>
      </c>
      <c r="AD96" s="34">
        <v>2206.7750000000001</v>
      </c>
      <c r="AE96" s="34">
        <v>-137.04000000000002</v>
      </c>
      <c r="AF96" s="34">
        <v>1353.4840000000002</v>
      </c>
      <c r="AG96" s="34">
        <v>1697.77</v>
      </c>
      <c r="AH96" s="34">
        <v>2641.989</v>
      </c>
      <c r="AI96" s="34">
        <v>-41.233000000000004</v>
      </c>
      <c r="AJ96" s="34">
        <v>1026.873</v>
      </c>
      <c r="AK96" s="34">
        <v>1331.5889999999999</v>
      </c>
      <c r="AL96" s="34">
        <v>1696.3969999999999</v>
      </c>
      <c r="AM96" s="34">
        <v>193.756</v>
      </c>
      <c r="AN96" s="34">
        <v>1315.67</v>
      </c>
      <c r="AO96" s="34">
        <v>1763.6619999999998</v>
      </c>
      <c r="AP96" s="34">
        <v>2584.0389999999998</v>
      </c>
      <c r="AQ96" s="34">
        <v>-187.75900000000001</v>
      </c>
      <c r="AR96" s="34">
        <v>726.93399999999997</v>
      </c>
      <c r="AS96" s="34">
        <v>1193.7860000000001</v>
      </c>
      <c r="AT96" s="34">
        <v>1651.606</v>
      </c>
      <c r="AU96" s="34"/>
      <c r="AV96" s="172">
        <v>-187.75900000000001</v>
      </c>
      <c r="AW96" s="172">
        <v>726.93399999999997</v>
      </c>
      <c r="AX96" s="172">
        <v>1193.7860000000001</v>
      </c>
      <c r="AY96" s="172">
        <v>1651.606</v>
      </c>
      <c r="AZ96" s="172">
        <v>1.4359999999999999</v>
      </c>
      <c r="BA96" s="172">
        <v>710.44900000000007</v>
      </c>
      <c r="BB96" s="172">
        <v>1067.652</v>
      </c>
      <c r="BC96" s="172">
        <v>1830.117</v>
      </c>
      <c r="BD96" s="172">
        <v>113.33300000000003</v>
      </c>
      <c r="BE96" s="172">
        <v>1940.8120000000001</v>
      </c>
      <c r="BF96" s="34">
        <v>2366.2309999999998</v>
      </c>
      <c r="BG96" s="34">
        <v>3517.0299999999997</v>
      </c>
      <c r="BH96" s="172">
        <v>312.02799999999996</v>
      </c>
      <c r="BI96" s="172">
        <v>1544.691</v>
      </c>
      <c r="BJ96" s="172">
        <v>2016.0810000000001</v>
      </c>
      <c r="BK96" s="172">
        <v>2840.277</v>
      </c>
      <c r="BL96" s="172">
        <v>458.197</v>
      </c>
      <c r="BM96" s="172">
        <v>2997.1080000000002</v>
      </c>
      <c r="BN96" s="172">
        <v>3746.0070000000001</v>
      </c>
      <c r="BO96" s="172">
        <v>5507.0039999999999</v>
      </c>
      <c r="BP96" s="172">
        <v>613.55099999999993</v>
      </c>
      <c r="BQ96" s="172">
        <v>3275.4449999999997</v>
      </c>
      <c r="BR96" s="172">
        <v>4481.8060000000005</v>
      </c>
      <c r="BS96" s="172">
        <v>6208.7049999999999</v>
      </c>
      <c r="BT96" s="172">
        <v>609.94000000000005</v>
      </c>
    </row>
    <row r="97" spans="1:72">
      <c r="A97" s="3" t="s">
        <v>263</v>
      </c>
      <c r="B97" s="33"/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>
        <v>176.19399999999999</v>
      </c>
      <c r="T97" s="172">
        <v>341.17899999999997</v>
      </c>
      <c r="U97" s="172">
        <v>528.78899999999999</v>
      </c>
      <c r="V97" s="172">
        <v>742.79700000000003</v>
      </c>
      <c r="W97" s="172">
        <v>199.42</v>
      </c>
      <c r="X97" s="172">
        <v>551.76300000000003</v>
      </c>
      <c r="Y97" s="172">
        <v>747.44299999999998</v>
      </c>
      <c r="Z97" s="172">
        <v>936.43399999999997</v>
      </c>
      <c r="AA97" s="172">
        <v>188.053</v>
      </c>
      <c r="AB97" s="172">
        <v>389.93299999999999</v>
      </c>
      <c r="AC97" s="172">
        <v>608.33799999999997</v>
      </c>
      <c r="AD97" s="172">
        <v>775.95</v>
      </c>
      <c r="AE97" s="34">
        <v>160.834</v>
      </c>
      <c r="AF97" s="34">
        <v>309.65199999999999</v>
      </c>
      <c r="AG97" s="34">
        <v>416.077</v>
      </c>
      <c r="AH97" s="34">
        <v>544.71400000000006</v>
      </c>
      <c r="AI97" s="34">
        <v>122.87</v>
      </c>
      <c r="AJ97" s="34">
        <v>249.374</v>
      </c>
      <c r="AK97" s="34">
        <v>330.166</v>
      </c>
      <c r="AL97" s="34">
        <v>486.07799999999997</v>
      </c>
      <c r="AM97" s="34">
        <v>362.02600000000001</v>
      </c>
      <c r="AN97" s="34">
        <v>725.471</v>
      </c>
      <c r="AO97" s="34">
        <v>1078.9359999999999</v>
      </c>
      <c r="AP97" s="34">
        <v>1640.877</v>
      </c>
      <c r="AQ97" s="34">
        <v>395.46100000000001</v>
      </c>
      <c r="AR97" s="35">
        <v>773.577</v>
      </c>
      <c r="AS97" s="35">
        <v>1117.81</v>
      </c>
      <c r="AT97" s="35">
        <v>1432.3230000000001</v>
      </c>
      <c r="AU97" s="152"/>
      <c r="AV97" s="172">
        <v>395.46100000000001</v>
      </c>
      <c r="AW97" s="172">
        <v>773.577</v>
      </c>
      <c r="AX97" s="172">
        <v>1117.81</v>
      </c>
      <c r="AY97" s="172">
        <v>1432.3230000000001</v>
      </c>
      <c r="AZ97" s="172">
        <v>236.63900000000001</v>
      </c>
      <c r="BA97" s="172">
        <v>446.625</v>
      </c>
      <c r="BB97" s="172">
        <v>729.00400000000002</v>
      </c>
      <c r="BC97" s="172">
        <v>1029.413</v>
      </c>
      <c r="BD97" s="172">
        <v>272.78300000000002</v>
      </c>
      <c r="BE97" s="172">
        <f>+BE96-BE95</f>
        <v>633.10500000000002</v>
      </c>
      <c r="BF97" s="150">
        <v>874.83399999999983</v>
      </c>
      <c r="BG97" s="150">
        <v>946.13499999999999</v>
      </c>
      <c r="BH97" s="150">
        <f>+BH96-BH95</f>
        <v>259.93099999999998</v>
      </c>
      <c r="BI97" s="150">
        <f>+BI96-BI95</f>
        <v>507.32500000000005</v>
      </c>
      <c r="BJ97" s="150">
        <v>787.55200000000002</v>
      </c>
      <c r="BK97" s="150">
        <v>999.54399999999998</v>
      </c>
      <c r="BL97" s="150">
        <f>+BL96-BL95</f>
        <v>413.29899999999998</v>
      </c>
      <c r="BM97" s="150">
        <v>1148.27</v>
      </c>
      <c r="BN97" s="150">
        <f>+BN96-BN95</f>
        <v>1577.6179999999999</v>
      </c>
      <c r="BO97" s="150">
        <f>+BO96-BO95</f>
        <v>2181.3009999999999</v>
      </c>
      <c r="BP97" s="150">
        <f>+BP96-BP95</f>
        <v>621.41099999999994</v>
      </c>
      <c r="BQ97" s="150">
        <f t="shared" ref="BQ97" si="10">+BQ96-BQ95</f>
        <v>1325.3119999999997</v>
      </c>
      <c r="BR97" s="150">
        <f t="shared" ref="BR97" si="11">+BR96-BR95</f>
        <v>2052.0000000000005</v>
      </c>
      <c r="BS97" s="150">
        <f>+BS96-BS95</f>
        <v>2452.7170000000001</v>
      </c>
      <c r="BT97" s="150">
        <v>710.97400000000005</v>
      </c>
    </row>
    <row r="98" spans="1:7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4"/>
      <c r="O98" s="34"/>
      <c r="P98" s="34"/>
      <c r="Q98" s="34"/>
      <c r="R98" s="34"/>
      <c r="S98" s="34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36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T98" s="7"/>
    </row>
    <row r="99" spans="1:72">
      <c r="A99" s="2" t="s">
        <v>1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U99" s="152"/>
      <c r="AV99" s="2" t="s">
        <v>1</v>
      </c>
      <c r="BL99" s="208"/>
      <c r="BM99" s="208"/>
      <c r="BN99" s="208"/>
      <c r="BO99" s="208"/>
      <c r="BP99" s="208"/>
      <c r="BQ99" s="208"/>
      <c r="BR99" s="208"/>
      <c r="BT99" s="208"/>
    </row>
    <row r="100" spans="1:72">
      <c r="A100" s="3" t="s">
        <v>50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U100" s="152"/>
      <c r="AV100" s="3" t="s">
        <v>50</v>
      </c>
      <c r="BL100" s="24"/>
      <c r="BM100" s="24"/>
      <c r="BN100" s="24"/>
      <c r="BO100" s="24"/>
      <c r="BP100" s="24"/>
      <c r="BQ100" s="24"/>
      <c r="BR100" s="24"/>
      <c r="BT100" s="24"/>
    </row>
    <row r="101" spans="1:72">
      <c r="A101" s="4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U101" s="152"/>
      <c r="BL101" s="24"/>
      <c r="BM101" s="24"/>
      <c r="BN101" s="24"/>
      <c r="BO101" s="24"/>
      <c r="BP101" s="24"/>
      <c r="BQ101" s="24"/>
      <c r="BR101" s="24"/>
      <c r="BT101" s="24"/>
    </row>
    <row r="102" spans="1:72">
      <c r="A102" s="5" t="s">
        <v>45</v>
      </c>
      <c r="B102" s="21"/>
      <c r="C102" s="6" t="s">
        <v>6</v>
      </c>
      <c r="D102" s="6" t="s">
        <v>7</v>
      </c>
      <c r="E102" s="6" t="s">
        <v>8</v>
      </c>
      <c r="F102" s="6" t="s">
        <v>9</v>
      </c>
      <c r="G102" s="6" t="s">
        <v>10</v>
      </c>
      <c r="H102" s="6" t="s">
        <v>11</v>
      </c>
      <c r="I102" s="6" t="s">
        <v>12</v>
      </c>
      <c r="J102" s="6" t="s">
        <v>13</v>
      </c>
      <c r="K102" s="6" t="s">
        <v>14</v>
      </c>
      <c r="L102" s="6" t="s">
        <v>15</v>
      </c>
      <c r="M102" s="6" t="s">
        <v>16</v>
      </c>
      <c r="N102" s="6" t="s">
        <v>17</v>
      </c>
      <c r="O102" s="6" t="s">
        <v>18</v>
      </c>
      <c r="P102" s="6" t="s">
        <v>19</v>
      </c>
      <c r="Q102" s="6" t="s">
        <v>20</v>
      </c>
      <c r="R102" s="6" t="s">
        <v>21</v>
      </c>
      <c r="S102" s="6" t="s">
        <v>22</v>
      </c>
      <c r="T102" s="6" t="s">
        <v>23</v>
      </c>
      <c r="U102" s="6" t="s">
        <v>24</v>
      </c>
      <c r="V102" s="6" t="s">
        <v>25</v>
      </c>
      <c r="W102" s="6" t="s">
        <v>26</v>
      </c>
      <c r="X102" s="6" t="s">
        <v>27</v>
      </c>
      <c r="Y102" s="6" t="s">
        <v>28</v>
      </c>
      <c r="Z102" s="6" t="s">
        <v>29</v>
      </c>
      <c r="AA102" s="6" t="s">
        <v>30</v>
      </c>
      <c r="AB102" s="6" t="s">
        <v>31</v>
      </c>
      <c r="AC102" s="6" t="s">
        <v>32</v>
      </c>
      <c r="AD102" s="6" t="s">
        <v>33</v>
      </c>
      <c r="AE102" s="6" t="s">
        <v>34</v>
      </c>
      <c r="AF102" s="6" t="s">
        <v>35</v>
      </c>
      <c r="AG102" s="6" t="s">
        <v>36</v>
      </c>
      <c r="AH102" s="6" t="s">
        <v>37</v>
      </c>
      <c r="AI102" s="6" t="s">
        <v>38</v>
      </c>
      <c r="AJ102" s="6" t="s">
        <v>39</v>
      </c>
      <c r="AK102" s="6" t="s">
        <v>40</v>
      </c>
      <c r="AL102" s="6" t="s">
        <v>41</v>
      </c>
      <c r="AM102" s="6" t="s">
        <v>42</v>
      </c>
      <c r="AN102" s="6" t="s">
        <v>43</v>
      </c>
      <c r="AO102" s="6" t="s">
        <v>216</v>
      </c>
      <c r="AP102" s="6" t="s">
        <v>220</v>
      </c>
      <c r="AQ102" s="6" t="s">
        <v>226</v>
      </c>
      <c r="AR102" s="6" t="s">
        <v>229</v>
      </c>
      <c r="AS102" s="6" t="s">
        <v>233</v>
      </c>
      <c r="AT102" s="6" t="s">
        <v>246</v>
      </c>
      <c r="AU102" s="152"/>
      <c r="AV102" s="6" t="s">
        <v>226</v>
      </c>
      <c r="AW102" s="6" t="s">
        <v>229</v>
      </c>
      <c r="AX102" s="6" t="s">
        <v>233</v>
      </c>
      <c r="AY102" s="6" t="s">
        <v>246</v>
      </c>
      <c r="AZ102" s="6" t="s">
        <v>254</v>
      </c>
      <c r="BA102" s="6" t="s">
        <v>258</v>
      </c>
      <c r="BB102" s="6" t="s">
        <v>260</v>
      </c>
      <c r="BC102" s="6" t="s">
        <v>261</v>
      </c>
      <c r="BD102" s="6" t="s">
        <v>266</v>
      </c>
      <c r="BE102" s="6" t="s">
        <v>269</v>
      </c>
      <c r="BF102" s="6" t="s">
        <v>278</v>
      </c>
      <c r="BG102" s="6" t="s">
        <v>280</v>
      </c>
      <c r="BH102" s="6" t="s">
        <v>283</v>
      </c>
      <c r="BI102" s="6" t="s">
        <v>286</v>
      </c>
      <c r="BJ102" s="6" t="s">
        <v>287</v>
      </c>
      <c r="BK102" s="6" t="s">
        <v>305</v>
      </c>
      <c r="BL102" s="6" t="s">
        <v>375</v>
      </c>
      <c r="BM102" s="6" t="s">
        <v>378</v>
      </c>
      <c r="BN102" s="6" t="s">
        <v>381</v>
      </c>
      <c r="BO102" s="6" t="s">
        <v>384</v>
      </c>
      <c r="BP102" s="6" t="s">
        <v>387</v>
      </c>
      <c r="BQ102" s="6" t="s">
        <v>390</v>
      </c>
      <c r="BR102" s="6" t="s">
        <v>396</v>
      </c>
      <c r="BS102" s="6" t="s">
        <v>400</v>
      </c>
      <c r="BT102" s="6" t="s">
        <v>405</v>
      </c>
    </row>
    <row r="103" spans="1:72">
      <c r="A103" s="3" t="s">
        <v>48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4"/>
      <c r="O103" s="34"/>
      <c r="P103" s="34"/>
      <c r="Q103" s="34"/>
      <c r="R103" s="34"/>
      <c r="S103" s="34">
        <v>386.505</v>
      </c>
      <c r="T103" s="34">
        <v>447.19600000000003</v>
      </c>
      <c r="U103" s="34">
        <v>797.73699999999997</v>
      </c>
      <c r="V103" s="34">
        <v>939.23900000000003</v>
      </c>
      <c r="W103" s="34">
        <v>611.75800000000004</v>
      </c>
      <c r="X103" s="34">
        <v>606.702</v>
      </c>
      <c r="Y103" s="34">
        <v>884.43499999999995</v>
      </c>
      <c r="Z103" s="34">
        <v>1003.551</v>
      </c>
      <c r="AA103" s="34">
        <v>624.00199999999995</v>
      </c>
      <c r="AB103" s="34">
        <v>613.12900000000002</v>
      </c>
      <c r="AC103" s="34">
        <v>1023.086</v>
      </c>
      <c r="AD103" s="34">
        <v>1176.4649999999999</v>
      </c>
      <c r="AE103" s="34">
        <v>665.52499999999998</v>
      </c>
      <c r="AF103" s="34">
        <v>602.11300000000006</v>
      </c>
      <c r="AG103" s="34">
        <v>853.62400000000002</v>
      </c>
      <c r="AH103" s="34">
        <v>855.95500000000004</v>
      </c>
      <c r="AI103" s="34">
        <v>492.017</v>
      </c>
      <c r="AJ103" s="34">
        <v>513.56899999999996</v>
      </c>
      <c r="AK103" s="34">
        <v>613.60500000000002</v>
      </c>
      <c r="AL103" s="34">
        <v>665.36699999999996</v>
      </c>
      <c r="AM103" s="34">
        <v>131.02099999999999</v>
      </c>
      <c r="AN103" s="34">
        <v>179.404</v>
      </c>
      <c r="AO103" s="34">
        <v>246.982</v>
      </c>
      <c r="AP103" s="34">
        <v>298.709</v>
      </c>
      <c r="AQ103" s="34">
        <v>220.547</v>
      </c>
      <c r="AR103" s="34">
        <v>221.06800000000001</v>
      </c>
      <c r="AS103" s="34">
        <v>348.82100000000003</v>
      </c>
      <c r="AT103" s="34">
        <v>366.024</v>
      </c>
      <c r="AU103" s="152"/>
      <c r="AV103" s="34">
        <v>220.547</v>
      </c>
      <c r="AW103" s="34">
        <v>221.06800000000001</v>
      </c>
      <c r="AX103" s="34">
        <v>348.82100000000003</v>
      </c>
      <c r="AY103" s="34">
        <v>366.024</v>
      </c>
      <c r="AZ103" s="34">
        <v>363.70400000000001</v>
      </c>
      <c r="BA103" s="34">
        <v>406.37</v>
      </c>
      <c r="BB103" s="34">
        <v>605.70399999999995</v>
      </c>
      <c r="BC103" s="34">
        <v>654.85500000000002</v>
      </c>
      <c r="BD103" s="34">
        <v>433.36</v>
      </c>
      <c r="BE103" s="34">
        <v>836.42700000000002</v>
      </c>
      <c r="BF103" s="34">
        <v>1587.7729999999999</v>
      </c>
      <c r="BG103" s="152">
        <v>2098.9279999999999</v>
      </c>
      <c r="BH103" s="152">
        <v>1520.8610000000001</v>
      </c>
      <c r="BI103" s="150">
        <v>2164.7460000000001</v>
      </c>
      <c r="BJ103" s="150">
        <v>3496.0120000000002</v>
      </c>
      <c r="BK103" s="150">
        <v>3969.8760000000002</v>
      </c>
      <c r="BL103" s="152">
        <v>2011.9639999999999</v>
      </c>
      <c r="BM103" s="47">
        <v>2494.0450000000001</v>
      </c>
      <c r="BN103" s="47">
        <v>3666.0360000000001</v>
      </c>
      <c r="BO103" s="47">
        <v>4582.4089999999997</v>
      </c>
      <c r="BP103" s="47">
        <v>1673.7139999999999</v>
      </c>
      <c r="BQ103" s="47">
        <v>2818.6039999999998</v>
      </c>
      <c r="BR103" s="47">
        <v>4283.9160000000002</v>
      </c>
      <c r="BS103" s="150">
        <v>5000.3789999999999</v>
      </c>
      <c r="BT103" s="47">
        <v>1905.7950000000001</v>
      </c>
    </row>
    <row r="104" spans="1:72">
      <c r="A104" s="3" t="s">
        <v>49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4"/>
      <c r="O104" s="34"/>
      <c r="P104" s="34"/>
      <c r="Q104" s="34"/>
      <c r="R104" s="34"/>
      <c r="S104" s="34">
        <v>-243.54</v>
      </c>
      <c r="T104" s="34">
        <v>-290.21800000000002</v>
      </c>
      <c r="U104" s="34">
        <v>-522.10400000000004</v>
      </c>
      <c r="V104" s="34">
        <v>-542.64800000000002</v>
      </c>
      <c r="W104" s="34">
        <v>-397.87700000000001</v>
      </c>
      <c r="X104" s="34">
        <v>-147.38499999999999</v>
      </c>
      <c r="Y104" s="34">
        <v>-355.89100000000002</v>
      </c>
      <c r="Z104" s="34">
        <v>-427.74900000000002</v>
      </c>
      <c r="AA104" s="34">
        <v>-443.94200000000001</v>
      </c>
      <c r="AB104" s="34">
        <v>-437.36900000000003</v>
      </c>
      <c r="AC104" s="34">
        <v>-725.149</v>
      </c>
      <c r="AD104" s="34">
        <v>-852.99300000000005</v>
      </c>
      <c r="AE104" s="34">
        <v>-434.00900000000001</v>
      </c>
      <c r="AF104" s="34">
        <v>-395.44</v>
      </c>
      <c r="AG104" s="34">
        <v>-579.96699999999998</v>
      </c>
      <c r="AH104" s="34">
        <v>-556.26</v>
      </c>
      <c r="AI104" s="34">
        <v>-307.08699999999999</v>
      </c>
      <c r="AJ104" s="34">
        <v>-318.12400000000002</v>
      </c>
      <c r="AK104" s="34">
        <v>-382.12299999999999</v>
      </c>
      <c r="AL104" s="34">
        <v>-413.67</v>
      </c>
      <c r="AM104" s="34">
        <v>-93.628</v>
      </c>
      <c r="AN104" s="34">
        <v>-126.753</v>
      </c>
      <c r="AO104" s="34">
        <v>-176.50399999999999</v>
      </c>
      <c r="AP104" s="34">
        <v>-209.68700000000001</v>
      </c>
      <c r="AQ104" s="34">
        <v>-154.36799999999999</v>
      </c>
      <c r="AR104" s="34">
        <v>-154.58600000000001</v>
      </c>
      <c r="AS104" s="34">
        <v>-252.089</v>
      </c>
      <c r="AT104" s="34">
        <v>-261.27699999999999</v>
      </c>
      <c r="AU104" s="152"/>
      <c r="AV104" s="34">
        <v>-154.36799999999999</v>
      </c>
      <c r="AW104" s="34">
        <v>-154.58600000000001</v>
      </c>
      <c r="AX104" s="34">
        <v>-252.089</v>
      </c>
      <c r="AY104" s="34">
        <v>-261.27699999999999</v>
      </c>
      <c r="AZ104" s="34">
        <v>-240.721</v>
      </c>
      <c r="BA104" s="34">
        <v>-275.70299999999997</v>
      </c>
      <c r="BB104" s="34">
        <v>-405.33100000000002</v>
      </c>
      <c r="BC104" s="34">
        <v>-436.58800000000002</v>
      </c>
      <c r="BD104" s="34">
        <v>-279.803</v>
      </c>
      <c r="BE104" s="34">
        <v>-515.82100000000003</v>
      </c>
      <c r="BF104" s="34">
        <v>-963.49900000000002</v>
      </c>
      <c r="BG104" s="152">
        <v>-1264.152</v>
      </c>
      <c r="BH104" s="152">
        <v>-865.15599999999995</v>
      </c>
      <c r="BI104" s="150">
        <v>-1310.1389999999999</v>
      </c>
      <c r="BJ104" s="150">
        <v>-2053.1210000000001</v>
      </c>
      <c r="BK104" s="150">
        <v>-2300.973</v>
      </c>
      <c r="BL104" s="152">
        <v>-1213.502</v>
      </c>
      <c r="BM104" s="150">
        <v>-1487.625</v>
      </c>
      <c r="BN104" s="150">
        <v>-2184.386</v>
      </c>
      <c r="BO104" s="150">
        <v>-2746.9639999999999</v>
      </c>
      <c r="BP104" s="150">
        <v>-1073.2360000000001</v>
      </c>
      <c r="BQ104" s="150">
        <v>-1763.9090000000001</v>
      </c>
      <c r="BR104" s="150">
        <v>-2638.9070000000002</v>
      </c>
      <c r="BS104" s="150">
        <v>-3044.5619999999999</v>
      </c>
      <c r="BT104" s="150">
        <v>-1108.8820000000001</v>
      </c>
    </row>
    <row r="105" spans="1:72">
      <c r="A105" s="10" t="s">
        <v>46</v>
      </c>
      <c r="B105" s="180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80">
        <v>142.965</v>
      </c>
      <c r="T105" s="180">
        <v>156.97800000000001</v>
      </c>
      <c r="U105" s="180">
        <v>275.63299999999992</v>
      </c>
      <c r="V105" s="180">
        <v>396.59100000000001</v>
      </c>
      <c r="W105" s="180">
        <v>213.88100000000003</v>
      </c>
      <c r="X105" s="180">
        <v>459.31700000000001</v>
      </c>
      <c r="Y105" s="180">
        <v>528.54399999999987</v>
      </c>
      <c r="Z105" s="180">
        <v>575.80200000000002</v>
      </c>
      <c r="AA105" s="180">
        <v>180.05999999999995</v>
      </c>
      <c r="AB105" s="180">
        <v>175.76</v>
      </c>
      <c r="AC105" s="180">
        <v>297.93700000000001</v>
      </c>
      <c r="AD105" s="180">
        <v>323.47199999999987</v>
      </c>
      <c r="AE105" s="180">
        <v>231.51599999999996</v>
      </c>
      <c r="AF105" s="180">
        <v>206.67300000000006</v>
      </c>
      <c r="AG105" s="180">
        <v>273.65700000000004</v>
      </c>
      <c r="AH105" s="180">
        <v>299.69500000000005</v>
      </c>
      <c r="AI105" s="180">
        <v>184.93</v>
      </c>
      <c r="AJ105" s="180">
        <v>195.44499999999994</v>
      </c>
      <c r="AK105" s="180">
        <v>231.48200000000003</v>
      </c>
      <c r="AL105" s="180">
        <v>251.69699999999995</v>
      </c>
      <c r="AM105" s="180">
        <v>37.392999999999986</v>
      </c>
      <c r="AN105" s="180">
        <v>52.650999999999996</v>
      </c>
      <c r="AO105" s="180">
        <v>70.478000000000009</v>
      </c>
      <c r="AP105" s="180">
        <v>89.021999999999991</v>
      </c>
      <c r="AQ105" s="180">
        <v>66.179000000000002</v>
      </c>
      <c r="AR105" s="180">
        <v>66.481999999999999</v>
      </c>
      <c r="AS105" s="180">
        <v>96.732000000000028</v>
      </c>
      <c r="AT105" s="180">
        <v>104.74700000000001</v>
      </c>
      <c r="AU105" s="152"/>
      <c r="AV105" s="180">
        <v>66.179000000000002</v>
      </c>
      <c r="AW105" s="180">
        <v>66.481999999999999</v>
      </c>
      <c r="AX105" s="180">
        <v>96.732000000000028</v>
      </c>
      <c r="AY105" s="180">
        <v>104.74700000000001</v>
      </c>
      <c r="AZ105" s="180">
        <v>122.983</v>
      </c>
      <c r="BA105" s="180">
        <v>130.66700000000003</v>
      </c>
      <c r="BB105" s="180">
        <v>200.37299999999993</v>
      </c>
      <c r="BC105" s="180">
        <v>218.267</v>
      </c>
      <c r="BD105" s="180">
        <v>153.55700000000002</v>
      </c>
      <c r="BE105" s="180">
        <v>320.60599999999999</v>
      </c>
      <c r="BF105" s="180">
        <v>624.27399999999989</v>
      </c>
      <c r="BG105" s="180">
        <v>834.77599999999984</v>
      </c>
      <c r="BH105" s="180">
        <v>655.70500000000015</v>
      </c>
      <c r="BI105" s="180">
        <v>854.6070000000002</v>
      </c>
      <c r="BJ105" s="180">
        <v>1442.8910000000001</v>
      </c>
      <c r="BK105" s="180">
        <v>1668.9030000000002</v>
      </c>
      <c r="BL105" s="180">
        <v>798.46199999999999</v>
      </c>
      <c r="BM105" s="180">
        <v>1006.4200000000001</v>
      </c>
      <c r="BN105" s="180">
        <v>1481.65</v>
      </c>
      <c r="BO105" s="180">
        <v>1835.4449999999997</v>
      </c>
      <c r="BP105" s="180">
        <v>600.47799999999984</v>
      </c>
      <c r="BQ105" s="180">
        <v>1054.6949999999997</v>
      </c>
      <c r="BR105" s="180">
        <v>1645.009</v>
      </c>
      <c r="BS105" s="180">
        <v>1955.817</v>
      </c>
      <c r="BT105" s="180">
        <v>796.91300000000001</v>
      </c>
    </row>
    <row r="106" spans="1:72">
      <c r="A106" s="3" t="s">
        <v>47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40"/>
      <c r="O106" s="40"/>
      <c r="P106" s="40"/>
      <c r="Q106" s="40"/>
      <c r="R106" s="41"/>
      <c r="S106" s="34">
        <v>115.24088702815905</v>
      </c>
      <c r="T106" s="34">
        <v>89.137</v>
      </c>
      <c r="U106" s="34">
        <v>139.41999999999999</v>
      </c>
      <c r="V106" s="34">
        <v>222.262</v>
      </c>
      <c r="W106" s="34">
        <v>188.125</v>
      </c>
      <c r="X106" s="34">
        <v>377.44400000000002</v>
      </c>
      <c r="Y106" s="34">
        <v>401.68099999999998</v>
      </c>
      <c r="Z106" s="34">
        <v>385.31099999999998</v>
      </c>
      <c r="AA106" s="34">
        <v>87.501999999999995</v>
      </c>
      <c r="AB106" s="34">
        <v>48.496000000000002</v>
      </c>
      <c r="AC106" s="34">
        <v>129.14400000000001</v>
      </c>
      <c r="AD106" s="34">
        <v>70.866</v>
      </c>
      <c r="AE106" s="34">
        <v>173.24700000000001</v>
      </c>
      <c r="AF106" s="34">
        <v>82.945999999999998</v>
      </c>
      <c r="AG106" s="34">
        <v>66.760999999999996</v>
      </c>
      <c r="AH106" s="34">
        <v>51.402999999999999</v>
      </c>
      <c r="AI106" s="34">
        <v>165.89699999999999</v>
      </c>
      <c r="AJ106" s="34">
        <v>86.117000000000004</v>
      </c>
      <c r="AK106" s="34">
        <v>54.540999999999997</v>
      </c>
      <c r="AL106" s="34">
        <v>-20.422000000000001</v>
      </c>
      <c r="AM106" s="34">
        <v>10.617000000000001</v>
      </c>
      <c r="AN106" s="34">
        <v>8.9149999999999991</v>
      </c>
      <c r="AO106" s="34">
        <v>18.969000000000001</v>
      </c>
      <c r="AP106" s="34">
        <v>44.792999999999999</v>
      </c>
      <c r="AQ106" s="34">
        <v>30.498999999999999</v>
      </c>
      <c r="AR106" s="34">
        <v>14.282</v>
      </c>
      <c r="AS106" s="34">
        <v>26.571000000000002</v>
      </c>
      <c r="AT106" s="34">
        <v>33.984999999999999</v>
      </c>
      <c r="AU106" s="152"/>
      <c r="AV106" s="172">
        <v>30.498999999999999</v>
      </c>
      <c r="AW106" s="172">
        <v>14.282</v>
      </c>
      <c r="AX106" s="172">
        <v>26.571000000000002</v>
      </c>
      <c r="AY106" s="172">
        <v>33.984999999999999</v>
      </c>
      <c r="AZ106" s="172">
        <v>74.945999999999998</v>
      </c>
      <c r="BA106" s="172">
        <v>74.147000000000006</v>
      </c>
      <c r="BB106" s="172">
        <v>93.034999999999997</v>
      </c>
      <c r="BC106" s="172">
        <v>106.996</v>
      </c>
      <c r="BD106" s="172">
        <v>-7.6890000000000001</v>
      </c>
      <c r="BE106" s="172">
        <v>111.074</v>
      </c>
      <c r="BF106" s="172">
        <v>312.69400000000002</v>
      </c>
      <c r="BG106" s="152">
        <v>272.76499999999999</v>
      </c>
      <c r="BH106" s="152">
        <v>281.55200000000002</v>
      </c>
      <c r="BI106" s="150">
        <v>420.63499999999999</v>
      </c>
      <c r="BJ106" s="150">
        <v>649.404</v>
      </c>
      <c r="BK106" s="150">
        <v>600.54600000000005</v>
      </c>
      <c r="BL106" s="152">
        <v>305.68</v>
      </c>
      <c r="BM106" s="150">
        <v>370.69600000000003</v>
      </c>
      <c r="BN106" s="150">
        <v>445.98899999999998</v>
      </c>
      <c r="BO106" s="150">
        <v>580.10199999999998</v>
      </c>
      <c r="BP106" s="150">
        <v>168.696</v>
      </c>
      <c r="BQ106" s="150">
        <v>406.79899999999998</v>
      </c>
      <c r="BR106" s="150">
        <v>532.23599999999999</v>
      </c>
      <c r="BS106" s="150">
        <v>600.87800000000004</v>
      </c>
      <c r="BT106" s="150">
        <v>295.01299999999998</v>
      </c>
    </row>
    <row r="107" spans="1:72">
      <c r="A107" s="3" t="s">
        <v>56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42"/>
      <c r="S107" s="34">
        <v>115.24088702815905</v>
      </c>
      <c r="T107" s="34">
        <v>89.137</v>
      </c>
      <c r="U107" s="34">
        <v>139.41999999999999</v>
      </c>
      <c r="V107" s="34">
        <v>222.262</v>
      </c>
      <c r="W107" s="34">
        <v>189.60499999999999</v>
      </c>
      <c r="X107" s="34">
        <v>378.863</v>
      </c>
      <c r="Y107" s="34">
        <v>403.096</v>
      </c>
      <c r="Z107" s="34">
        <v>386.71899999999999</v>
      </c>
      <c r="AA107" s="34">
        <v>91.245999999999995</v>
      </c>
      <c r="AB107" s="34">
        <v>51.827000000000005</v>
      </c>
      <c r="AC107" s="34">
        <v>133.10500000000002</v>
      </c>
      <c r="AD107" s="34">
        <v>74.875</v>
      </c>
      <c r="AE107" s="34">
        <v>173.24700000000001</v>
      </c>
      <c r="AF107" s="34">
        <v>82.945999999999998</v>
      </c>
      <c r="AG107" s="34">
        <v>66.760999999999996</v>
      </c>
      <c r="AH107" s="34">
        <v>51.402999999999999</v>
      </c>
      <c r="AI107" s="34">
        <v>165.89699999999999</v>
      </c>
      <c r="AJ107" s="34">
        <v>86.117000000000004</v>
      </c>
      <c r="AK107" s="34">
        <v>54.540999999999997</v>
      </c>
      <c r="AL107" s="34">
        <v>-20.422000000000001</v>
      </c>
      <c r="AM107" s="34">
        <v>10.617000000000001</v>
      </c>
      <c r="AN107" s="34">
        <v>8.9149999999999991</v>
      </c>
      <c r="AO107" s="34">
        <v>18.969000000000001</v>
      </c>
      <c r="AP107" s="34">
        <v>44.792999999999999</v>
      </c>
      <c r="AQ107" s="34">
        <v>31.994999999999997</v>
      </c>
      <c r="AR107" s="34">
        <v>15.731</v>
      </c>
      <c r="AS107" s="34">
        <v>28.713000000000001</v>
      </c>
      <c r="AT107" s="34">
        <v>36.127000000000002</v>
      </c>
      <c r="AU107" s="34"/>
      <c r="AV107" s="172">
        <v>31.994999999999997</v>
      </c>
      <c r="AW107" s="172">
        <v>15.731</v>
      </c>
      <c r="AX107" s="172">
        <v>28.713000000000001</v>
      </c>
      <c r="AY107" s="172">
        <v>36.127000000000002</v>
      </c>
      <c r="AZ107" s="172">
        <v>76.897999999999996</v>
      </c>
      <c r="BA107" s="172">
        <v>76.177000000000007</v>
      </c>
      <c r="BB107" s="172">
        <v>96.257999999999996</v>
      </c>
      <c r="BC107" s="172">
        <v>110.542</v>
      </c>
      <c r="BD107" s="172">
        <v>-2.431</v>
      </c>
      <c r="BE107" s="172">
        <v>118.008</v>
      </c>
      <c r="BF107" s="172">
        <v>324.28500000000003</v>
      </c>
      <c r="BG107" s="34">
        <v>286.70299999999997</v>
      </c>
      <c r="BH107" s="34">
        <v>286.3</v>
      </c>
      <c r="BI107" s="172">
        <v>434.428</v>
      </c>
      <c r="BJ107" s="172">
        <v>673.07500000000005</v>
      </c>
      <c r="BK107" s="172">
        <v>635.88800000000003</v>
      </c>
      <c r="BL107" s="34">
        <v>341.02199999999999</v>
      </c>
      <c r="BM107" s="172">
        <v>420.19100000000003</v>
      </c>
      <c r="BN107" s="172">
        <v>518.59699999999998</v>
      </c>
      <c r="BO107" s="172">
        <v>669.66</v>
      </c>
      <c r="BP107" s="172">
        <v>193.839</v>
      </c>
      <c r="BQ107" s="172">
        <v>448.59299999999996</v>
      </c>
      <c r="BR107" s="172">
        <v>599.64400000000001</v>
      </c>
      <c r="BS107" s="172">
        <v>688.45300000000009</v>
      </c>
      <c r="BT107" s="172">
        <v>322.851</v>
      </c>
    </row>
    <row r="108" spans="1:72">
      <c r="A108" s="3" t="s">
        <v>263</v>
      </c>
      <c r="B108" s="33"/>
      <c r="C108" s="181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92">
        <v>0</v>
      </c>
      <c r="T108" s="192">
        <v>0</v>
      </c>
      <c r="U108" s="192">
        <v>0</v>
      </c>
      <c r="V108" s="192">
        <v>0</v>
      </c>
      <c r="W108" s="192">
        <v>1.48</v>
      </c>
      <c r="X108" s="192">
        <v>1.419</v>
      </c>
      <c r="Y108" s="192">
        <v>1.415</v>
      </c>
      <c r="Z108" s="192">
        <v>1.4079999999999999</v>
      </c>
      <c r="AA108" s="192">
        <v>3.7440000000000002</v>
      </c>
      <c r="AB108" s="192">
        <v>3.331</v>
      </c>
      <c r="AC108" s="172">
        <v>3.9609999999999999</v>
      </c>
      <c r="AD108" s="172">
        <v>4.0090000000000003</v>
      </c>
      <c r="AE108" s="192">
        <v>0</v>
      </c>
      <c r="AF108" s="192">
        <v>0</v>
      </c>
      <c r="AG108" s="192">
        <v>0</v>
      </c>
      <c r="AH108" s="192">
        <v>0</v>
      </c>
      <c r="AI108" s="192">
        <v>0</v>
      </c>
      <c r="AJ108" s="192">
        <v>0</v>
      </c>
      <c r="AK108" s="192">
        <v>0</v>
      </c>
      <c r="AL108" s="192">
        <v>0</v>
      </c>
      <c r="AM108" s="192">
        <v>0</v>
      </c>
      <c r="AN108" s="192">
        <v>0</v>
      </c>
      <c r="AO108" s="192">
        <v>0</v>
      </c>
      <c r="AP108" s="192">
        <v>0</v>
      </c>
      <c r="AQ108" s="34">
        <v>1.496</v>
      </c>
      <c r="AR108" s="34">
        <v>1.4490000000000001</v>
      </c>
      <c r="AS108" s="34">
        <v>2.1419999999999999</v>
      </c>
      <c r="AT108" s="34">
        <v>2.1419999999999999</v>
      </c>
      <c r="AU108" s="34"/>
      <c r="AV108" s="172">
        <v>1.496</v>
      </c>
      <c r="AW108" s="172">
        <v>1.4490000000000001</v>
      </c>
      <c r="AX108" s="172">
        <v>2.1419999999999999</v>
      </c>
      <c r="AY108" s="172">
        <v>2.1419999999999999</v>
      </c>
      <c r="AZ108" s="172">
        <v>1.952</v>
      </c>
      <c r="BA108" s="172">
        <v>2.0299999999999998</v>
      </c>
      <c r="BB108" s="172">
        <v>3.2229999999999999</v>
      </c>
      <c r="BC108" s="172">
        <v>3.5459999999999998</v>
      </c>
      <c r="BD108" s="172">
        <v>5.258</v>
      </c>
      <c r="BE108" s="172">
        <f>+BE107-BE106</f>
        <v>6.9339999999999975</v>
      </c>
      <c r="BF108" s="150">
        <v>11.591000000000008</v>
      </c>
      <c r="BG108" s="150">
        <v>13.938000000000001</v>
      </c>
      <c r="BH108" s="150">
        <f>+BH107-BH106</f>
        <v>4.7479999999999905</v>
      </c>
      <c r="BI108" s="150">
        <f>+BI107-BI106</f>
        <v>13.793000000000006</v>
      </c>
      <c r="BJ108" s="150">
        <v>23.670999999999999</v>
      </c>
      <c r="BK108" s="150">
        <v>35.341999999999999</v>
      </c>
      <c r="BL108" s="150">
        <f>+BL107-BL106</f>
        <v>35.341999999999985</v>
      </c>
      <c r="BM108" s="150">
        <v>49.49499999999999</v>
      </c>
      <c r="BN108" s="150">
        <f>+BN107-BN106</f>
        <v>72.608000000000004</v>
      </c>
      <c r="BO108" s="150">
        <f>+BO107-BO106</f>
        <v>89.557999999999993</v>
      </c>
      <c r="BP108" s="150">
        <f>+BP107-BP106</f>
        <v>25.143000000000001</v>
      </c>
      <c r="BQ108" s="150">
        <f t="shared" ref="BQ108:BR108" si="12">+BQ107-BQ106</f>
        <v>41.793999999999983</v>
      </c>
      <c r="BR108" s="150">
        <f t="shared" si="12"/>
        <v>67.408000000000015</v>
      </c>
      <c r="BS108" s="150">
        <f>+BS107-BS106</f>
        <v>87.575000000000045</v>
      </c>
      <c r="BT108" s="150">
        <v>27.838000000000001</v>
      </c>
    </row>
    <row r="111" spans="1:72">
      <c r="A111" s="28" t="s">
        <v>5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V111" s="28" t="s">
        <v>5</v>
      </c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</row>
    <row r="112" spans="1:7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V112" s="3"/>
      <c r="BL112" s="24"/>
      <c r="BM112" s="24"/>
      <c r="BN112" s="24"/>
      <c r="BO112" s="24"/>
      <c r="BP112" s="24"/>
      <c r="BQ112" s="24"/>
      <c r="BR112" s="24"/>
      <c r="BT112" s="24"/>
    </row>
    <row r="113" spans="1:72">
      <c r="A113" s="2" t="s">
        <v>2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V113" s="2" t="s">
        <v>2</v>
      </c>
      <c r="BL113" s="24"/>
      <c r="BM113" s="24"/>
      <c r="BN113" s="24"/>
      <c r="BO113" s="24"/>
      <c r="BP113" s="24"/>
      <c r="BQ113" s="24"/>
      <c r="BR113" s="24"/>
      <c r="BT113" s="24"/>
    </row>
    <row r="114" spans="1:72">
      <c r="A114" s="3" t="s">
        <v>50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V114" s="3" t="s">
        <v>50</v>
      </c>
      <c r="BL114" s="171"/>
      <c r="BM114" s="171"/>
      <c r="BN114" s="171"/>
      <c r="BO114" s="171"/>
      <c r="BP114" s="171"/>
      <c r="BQ114" s="171"/>
      <c r="BR114" s="171"/>
      <c r="BT114" s="171"/>
    </row>
    <row r="115" spans="1:72">
      <c r="A115" s="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BL115" s="24"/>
      <c r="BM115" s="24"/>
      <c r="BN115" s="24"/>
      <c r="BO115" s="24"/>
      <c r="BP115" s="24"/>
      <c r="BQ115" s="24"/>
      <c r="BR115" s="24"/>
      <c r="BS115" s="22"/>
      <c r="BT115" s="24"/>
    </row>
    <row r="116" spans="1:72">
      <c r="A116" s="5" t="s">
        <v>45</v>
      </c>
      <c r="B116" s="21"/>
      <c r="C116" s="6" t="s">
        <v>6</v>
      </c>
      <c r="D116" s="6" t="s">
        <v>7</v>
      </c>
      <c r="E116" s="6" t="s">
        <v>8</v>
      </c>
      <c r="F116" s="6" t="s">
        <v>9</v>
      </c>
      <c r="G116" s="6" t="s">
        <v>10</v>
      </c>
      <c r="H116" s="6" t="s">
        <v>11</v>
      </c>
      <c r="I116" s="6" t="s">
        <v>12</v>
      </c>
      <c r="J116" s="6" t="s">
        <v>13</v>
      </c>
      <c r="K116" s="6" t="s">
        <v>14</v>
      </c>
      <c r="L116" s="6" t="s">
        <v>15</v>
      </c>
      <c r="M116" s="6" t="s">
        <v>16</v>
      </c>
      <c r="N116" s="6" t="s">
        <v>17</v>
      </c>
      <c r="O116" s="6" t="s">
        <v>18</v>
      </c>
      <c r="P116" s="6" t="s">
        <v>19</v>
      </c>
      <c r="Q116" s="6" t="s">
        <v>20</v>
      </c>
      <c r="R116" s="6" t="s">
        <v>21</v>
      </c>
      <c r="S116" s="6" t="s">
        <v>22</v>
      </c>
      <c r="T116" s="6" t="s">
        <v>23</v>
      </c>
      <c r="U116" s="6" t="s">
        <v>24</v>
      </c>
      <c r="V116" s="6" t="s">
        <v>25</v>
      </c>
      <c r="W116" s="6" t="s">
        <v>26</v>
      </c>
      <c r="X116" s="6" t="s">
        <v>27</v>
      </c>
      <c r="Y116" s="6" t="s">
        <v>28</v>
      </c>
      <c r="Z116" s="6" t="s">
        <v>29</v>
      </c>
      <c r="AA116" s="6" t="s">
        <v>30</v>
      </c>
      <c r="AB116" s="6" t="s">
        <v>31</v>
      </c>
      <c r="AC116" s="6" t="s">
        <v>32</v>
      </c>
      <c r="AD116" s="6" t="s">
        <v>33</v>
      </c>
      <c r="AE116" s="6" t="s">
        <v>34</v>
      </c>
      <c r="AF116" s="6" t="s">
        <v>35</v>
      </c>
      <c r="AG116" s="6" t="s">
        <v>36</v>
      </c>
      <c r="AH116" s="6" t="s">
        <v>37</v>
      </c>
      <c r="AI116" s="6" t="s">
        <v>38</v>
      </c>
      <c r="AJ116" s="6" t="s">
        <v>39</v>
      </c>
      <c r="AK116" s="6" t="s">
        <v>40</v>
      </c>
      <c r="AL116" s="6" t="s">
        <v>41</v>
      </c>
      <c r="AM116" s="6" t="s">
        <v>42</v>
      </c>
      <c r="AN116" s="6" t="s">
        <v>43</v>
      </c>
      <c r="AO116" s="6" t="s">
        <v>216</v>
      </c>
      <c r="AP116" s="6" t="s">
        <v>220</v>
      </c>
      <c r="AQ116" s="6" t="s">
        <v>226</v>
      </c>
      <c r="AR116" s="6" t="s">
        <v>229</v>
      </c>
      <c r="AS116" s="6" t="s">
        <v>233</v>
      </c>
      <c r="AT116" s="6" t="s">
        <v>246</v>
      </c>
      <c r="AV116" s="6" t="s">
        <v>226</v>
      </c>
      <c r="AW116" s="6" t="s">
        <v>229</v>
      </c>
      <c r="AX116" s="6" t="s">
        <v>233</v>
      </c>
      <c r="AY116" s="6" t="s">
        <v>246</v>
      </c>
      <c r="AZ116" s="6" t="s">
        <v>254</v>
      </c>
      <c r="BA116" s="6" t="s">
        <v>258</v>
      </c>
      <c r="BB116" s="6" t="s">
        <v>260</v>
      </c>
      <c r="BC116" s="6" t="s">
        <v>261</v>
      </c>
      <c r="BD116" s="6" t="s">
        <v>266</v>
      </c>
      <c r="BE116" s="6" t="s">
        <v>269</v>
      </c>
      <c r="BF116" s="6" t="s">
        <v>278</v>
      </c>
      <c r="BG116" s="6" t="s">
        <v>280</v>
      </c>
      <c r="BH116" s="6" t="s">
        <v>283</v>
      </c>
      <c r="BI116" s="6" t="s">
        <v>286</v>
      </c>
      <c r="BJ116" s="6" t="s">
        <v>287</v>
      </c>
      <c r="BK116" s="6" t="s">
        <v>305</v>
      </c>
      <c r="BL116" s="6" t="s">
        <v>375</v>
      </c>
      <c r="BM116" s="6" t="s">
        <v>378</v>
      </c>
      <c r="BN116" s="6" t="s">
        <v>381</v>
      </c>
      <c r="BO116" s="6" t="s">
        <v>384</v>
      </c>
      <c r="BP116" s="6" t="s">
        <v>387</v>
      </c>
      <c r="BQ116" s="6" t="s">
        <v>390</v>
      </c>
      <c r="BR116" s="6" t="s">
        <v>396</v>
      </c>
      <c r="BS116" s="6" t="s">
        <v>400</v>
      </c>
      <c r="BT116" s="6" t="s">
        <v>405</v>
      </c>
    </row>
    <row r="117" spans="1:72">
      <c r="A117" s="3" t="s">
        <v>48</v>
      </c>
      <c r="B117" s="187"/>
      <c r="C117" s="172">
        <v>1251.3520000000001</v>
      </c>
      <c r="D117" s="172">
        <v>2276.6570000000002</v>
      </c>
      <c r="E117" s="172">
        <v>2975.623</v>
      </c>
      <c r="F117" s="172">
        <v>4244.3240000000005</v>
      </c>
      <c r="G117" s="172">
        <v>689.46600000000001</v>
      </c>
      <c r="H117" s="172">
        <v>1589.0219999999999</v>
      </c>
      <c r="I117" s="172">
        <v>2639.8809999999999</v>
      </c>
      <c r="J117" s="172">
        <v>4052.89</v>
      </c>
      <c r="K117" s="172">
        <v>931.428</v>
      </c>
      <c r="L117" s="172">
        <v>2846.6480000000001</v>
      </c>
      <c r="M117" s="172">
        <v>4344.9790000000003</v>
      </c>
      <c r="N117" s="172">
        <v>6270.2129999999997</v>
      </c>
      <c r="O117" s="172">
        <v>1277.116</v>
      </c>
      <c r="P117" s="172">
        <v>2447.9160000000002</v>
      </c>
      <c r="Q117" s="172">
        <v>3618.973</v>
      </c>
      <c r="R117" s="172">
        <v>5589.393</v>
      </c>
      <c r="S117" s="172">
        <v>1358.701</v>
      </c>
      <c r="T117" s="172">
        <v>2849.0740000000001</v>
      </c>
      <c r="U117" s="172">
        <v>4400.3590000000004</v>
      </c>
      <c r="V117" s="172">
        <v>6723.6020000000008</v>
      </c>
      <c r="W117" s="172">
        <v>1403.451</v>
      </c>
      <c r="X117" s="172">
        <v>2762.3969999999999</v>
      </c>
      <c r="Y117" s="172">
        <v>4058.915</v>
      </c>
      <c r="Z117" s="172">
        <v>5880.9690000000001</v>
      </c>
      <c r="AA117" s="172">
        <v>1162.1759999999999</v>
      </c>
      <c r="AB117" s="172">
        <v>2447.9700000000003</v>
      </c>
      <c r="AC117" s="172">
        <v>3712.6730000000002</v>
      </c>
      <c r="AD117" s="172">
        <v>5554.4620000000004</v>
      </c>
      <c r="AE117" s="172">
        <v>1274.6289999999999</v>
      </c>
      <c r="AF117" s="172">
        <v>2489.7849999999999</v>
      </c>
      <c r="AG117" s="172">
        <v>3620.3279999999995</v>
      </c>
      <c r="AH117" s="172">
        <v>5164.9339999999993</v>
      </c>
      <c r="AI117" s="172">
        <v>1024.2180000000001</v>
      </c>
      <c r="AJ117" s="172">
        <v>2175.0569999999998</v>
      </c>
      <c r="AK117" s="172">
        <v>3334.0029999999997</v>
      </c>
      <c r="AL117" s="172">
        <v>4932.2959999999994</v>
      </c>
      <c r="AM117" s="172">
        <v>936.62400000000002</v>
      </c>
      <c r="AN117" s="172">
        <v>1987.9690000000001</v>
      </c>
      <c r="AO117" s="152">
        <v>3038.7840000000001</v>
      </c>
      <c r="AP117" s="152">
        <v>4697.1689999999999</v>
      </c>
      <c r="AQ117" s="152">
        <v>860.572</v>
      </c>
      <c r="AR117" s="152">
        <v>1026.6559999999999</v>
      </c>
      <c r="AS117" s="152">
        <v>1598.019</v>
      </c>
      <c r="AT117" s="152">
        <v>3487.7820000000002</v>
      </c>
      <c r="AU117" s="36"/>
      <c r="AV117" s="152">
        <v>860.572</v>
      </c>
      <c r="AW117" s="152">
        <v>1026.6559999999999</v>
      </c>
      <c r="AX117" s="152">
        <v>1598.019</v>
      </c>
      <c r="AY117" s="150">
        <v>3487.7820000000002</v>
      </c>
      <c r="AZ117" s="152">
        <v>1180.944</v>
      </c>
      <c r="BA117" s="152">
        <v>2406.5360000000001</v>
      </c>
      <c r="BB117" s="152">
        <v>5667.9940000000006</v>
      </c>
      <c r="BC117" s="150">
        <v>10304.605</v>
      </c>
      <c r="BD117" s="150">
        <v>4720.0600000000004</v>
      </c>
      <c r="BE117" s="150">
        <v>10094.204000000002</v>
      </c>
      <c r="BF117" s="150">
        <v>17274.585999999999</v>
      </c>
      <c r="BG117" s="150">
        <v>24608.245999999999</v>
      </c>
      <c r="BH117" s="150">
        <v>4833.0720000000001</v>
      </c>
      <c r="BI117" s="150">
        <v>10143.614000000001</v>
      </c>
      <c r="BJ117" s="150">
        <v>17160.718000000001</v>
      </c>
      <c r="BK117" s="150">
        <v>25931.006000000001</v>
      </c>
      <c r="BL117" s="150">
        <v>6676.3890000000001</v>
      </c>
      <c r="BM117" s="47">
        <v>15365.123</v>
      </c>
      <c r="BN117" s="47">
        <v>23245.758999999998</v>
      </c>
      <c r="BO117" s="47">
        <v>34086.67</v>
      </c>
      <c r="BP117" s="47">
        <v>7804.0219999999999</v>
      </c>
      <c r="BQ117" s="47">
        <v>15971.968000000001</v>
      </c>
      <c r="BR117" s="47">
        <v>24854.152999999998</v>
      </c>
      <c r="BS117" s="150">
        <v>39675.786999999997</v>
      </c>
      <c r="BT117" s="47">
        <v>9690.8549999999996</v>
      </c>
    </row>
    <row r="118" spans="1:72">
      <c r="A118" s="3" t="s">
        <v>49</v>
      </c>
      <c r="B118" s="187"/>
      <c r="C118" s="172">
        <v>-821.726</v>
      </c>
      <c r="D118" s="172">
        <v>-1416.8620000000001</v>
      </c>
      <c r="E118" s="172">
        <v>-1743.364</v>
      </c>
      <c r="F118" s="172">
        <v>-2338.8810000000003</v>
      </c>
      <c r="G118" s="172">
        <v>-296.09300000000002</v>
      </c>
      <c r="H118" s="172">
        <v>-646.04700000000003</v>
      </c>
      <c r="I118" s="172">
        <v>-1117.0060000000001</v>
      </c>
      <c r="J118" s="172">
        <v>-1638.7830000000001</v>
      </c>
      <c r="K118" s="172">
        <v>-355.20800000000003</v>
      </c>
      <c r="L118" s="172">
        <v>-1559.0440000000001</v>
      </c>
      <c r="M118" s="172">
        <v>-2434.4</v>
      </c>
      <c r="N118" s="172">
        <v>-3335.306</v>
      </c>
      <c r="O118" s="172">
        <v>-700.62900000000002</v>
      </c>
      <c r="P118" s="172">
        <v>-1180.7670000000001</v>
      </c>
      <c r="Q118" s="172">
        <v>-1755.1410000000001</v>
      </c>
      <c r="R118" s="172">
        <v>-2714.44</v>
      </c>
      <c r="S118" s="172">
        <v>-778.40099999999995</v>
      </c>
      <c r="T118" s="172">
        <v>-1458.5540000000001</v>
      </c>
      <c r="U118" s="172">
        <v>-2188.7250000000004</v>
      </c>
      <c r="V118" s="172">
        <v>-3281.2170000000006</v>
      </c>
      <c r="W118" s="172">
        <v>-753.25400000000002</v>
      </c>
      <c r="X118" s="172">
        <v>-1392.127</v>
      </c>
      <c r="Y118" s="172">
        <v>-2066.4229999999998</v>
      </c>
      <c r="Z118" s="172">
        <v>-2972.7029999999995</v>
      </c>
      <c r="AA118" s="172">
        <v>-658.84699999999998</v>
      </c>
      <c r="AB118" s="172">
        <v>-1369.5740000000001</v>
      </c>
      <c r="AC118" s="172">
        <v>-2124.7579999999998</v>
      </c>
      <c r="AD118" s="172">
        <v>-3232.6539999999995</v>
      </c>
      <c r="AE118" s="172">
        <v>-736.00099999999998</v>
      </c>
      <c r="AF118" s="172">
        <v>-1423.548</v>
      </c>
      <c r="AG118" s="172">
        <v>-2065.768</v>
      </c>
      <c r="AH118" s="172">
        <v>-2958.422</v>
      </c>
      <c r="AI118" s="172">
        <v>-563.54300000000001</v>
      </c>
      <c r="AJ118" s="172">
        <v>-1185.9560000000001</v>
      </c>
      <c r="AK118" s="172">
        <v>-1790.991</v>
      </c>
      <c r="AL118" s="172">
        <v>-2555.451</v>
      </c>
      <c r="AM118" s="172">
        <v>-523.30499999999995</v>
      </c>
      <c r="AN118" s="172">
        <v>-1122.57</v>
      </c>
      <c r="AO118" s="152">
        <v>-1691.306</v>
      </c>
      <c r="AP118" s="152">
        <v>-2383.348</v>
      </c>
      <c r="AQ118" s="152">
        <v>-449.92200000000003</v>
      </c>
      <c r="AR118" s="152">
        <v>-534.66200000000003</v>
      </c>
      <c r="AS118" s="152">
        <v>-853.71199999999999</v>
      </c>
      <c r="AT118" s="152">
        <v>-1960.1489999999999</v>
      </c>
      <c r="AU118" s="36"/>
      <c r="AV118" s="152">
        <v>-449.92200000000003</v>
      </c>
      <c r="AW118" s="152">
        <v>-534.66200000000003</v>
      </c>
      <c r="AX118" s="152">
        <v>-853.71199999999999</v>
      </c>
      <c r="AY118" s="150">
        <v>-1960.1489999999999</v>
      </c>
      <c r="AZ118" s="152">
        <v>-670.91600000000005</v>
      </c>
      <c r="BA118" s="152">
        <v>-1382.1859999999999</v>
      </c>
      <c r="BB118" s="152">
        <v>-3462.4780000000001</v>
      </c>
      <c r="BC118" s="150">
        <v>-6064.35</v>
      </c>
      <c r="BD118" s="150">
        <v>-2634.12</v>
      </c>
      <c r="BE118" s="150">
        <v>-5329.5679999999993</v>
      </c>
      <c r="BF118" s="150">
        <v>-9678.2579999999998</v>
      </c>
      <c r="BG118" s="150">
        <v>-13789.423000000001</v>
      </c>
      <c r="BH118" s="150">
        <v>-2728.194</v>
      </c>
      <c r="BI118" s="150">
        <v>-5605.5069999999996</v>
      </c>
      <c r="BJ118" s="150">
        <v>-9383.1610000000001</v>
      </c>
      <c r="BK118" s="150">
        <v>-14365.308000000001</v>
      </c>
      <c r="BL118" s="150">
        <v>-3561.3919999999998</v>
      </c>
      <c r="BM118" s="150">
        <v>-8375.5220000000008</v>
      </c>
      <c r="BN118" s="150">
        <v>-12563.746999999999</v>
      </c>
      <c r="BO118" s="150">
        <v>-18127.544000000002</v>
      </c>
      <c r="BP118" s="150">
        <v>-4167.058</v>
      </c>
      <c r="BQ118" s="150">
        <v>-8310.0930000000008</v>
      </c>
      <c r="BR118" s="150">
        <v>-12791.141</v>
      </c>
      <c r="BS118" s="150">
        <v>-19881.076000000001</v>
      </c>
      <c r="BT118" s="150">
        <v>-4530.4530000000004</v>
      </c>
    </row>
    <row r="119" spans="1:72">
      <c r="A119" s="10" t="s">
        <v>46</v>
      </c>
      <c r="B119" s="189"/>
      <c r="C119" s="180">
        <v>429.62600000000009</v>
      </c>
      <c r="D119" s="180">
        <v>859.79500000000019</v>
      </c>
      <c r="E119" s="180">
        <v>1232.2590000000002</v>
      </c>
      <c r="F119" s="180">
        <v>1905.4430000000002</v>
      </c>
      <c r="G119" s="180">
        <v>393.37299999999999</v>
      </c>
      <c r="H119" s="180">
        <v>942.97500000000014</v>
      </c>
      <c r="I119" s="180">
        <v>1522.875</v>
      </c>
      <c r="J119" s="180">
        <v>2414.107</v>
      </c>
      <c r="K119" s="180">
        <v>576.22</v>
      </c>
      <c r="L119" s="180">
        <v>1287.604</v>
      </c>
      <c r="M119" s="180">
        <v>1910.579</v>
      </c>
      <c r="N119" s="180">
        <v>2934.9070000000002</v>
      </c>
      <c r="O119" s="180">
        <v>576.48699999999997</v>
      </c>
      <c r="P119" s="180">
        <v>1267.1489999999999</v>
      </c>
      <c r="Q119" s="180">
        <v>1863.8319999999999</v>
      </c>
      <c r="R119" s="180">
        <v>2874.953</v>
      </c>
      <c r="S119" s="180">
        <v>580.30000000000007</v>
      </c>
      <c r="T119" s="180">
        <v>1390.52</v>
      </c>
      <c r="U119" s="180">
        <v>2211.634</v>
      </c>
      <c r="V119" s="180">
        <v>3442.3850000000002</v>
      </c>
      <c r="W119" s="180">
        <v>650.197</v>
      </c>
      <c r="X119" s="180">
        <v>1370.27</v>
      </c>
      <c r="Y119" s="180">
        <v>1992.492</v>
      </c>
      <c r="Z119" s="180">
        <v>2908.2660000000001</v>
      </c>
      <c r="AA119" s="180">
        <v>503.32899999999995</v>
      </c>
      <c r="AB119" s="180">
        <v>1078.3960000000002</v>
      </c>
      <c r="AC119" s="180">
        <v>1587.9150000000002</v>
      </c>
      <c r="AD119" s="180">
        <v>2321.808</v>
      </c>
      <c r="AE119" s="180">
        <v>538.62799999999993</v>
      </c>
      <c r="AF119" s="180">
        <v>1066.2369999999999</v>
      </c>
      <c r="AG119" s="180">
        <v>1554.5599999999997</v>
      </c>
      <c r="AH119" s="180">
        <v>2206.5119999999997</v>
      </c>
      <c r="AI119" s="180">
        <v>460.67500000000007</v>
      </c>
      <c r="AJ119" s="180">
        <v>989.101</v>
      </c>
      <c r="AK119" s="180">
        <v>1543.0119999999999</v>
      </c>
      <c r="AL119" s="180">
        <v>2376.8449999999998</v>
      </c>
      <c r="AM119" s="180">
        <v>413.31900000000007</v>
      </c>
      <c r="AN119" s="180">
        <v>865.39900000000011</v>
      </c>
      <c r="AO119" s="153">
        <v>1347.4780000000001</v>
      </c>
      <c r="AP119" s="153">
        <v>2313.8209999999999</v>
      </c>
      <c r="AQ119" s="153">
        <v>410.65</v>
      </c>
      <c r="AR119" s="153">
        <v>491.99399999999991</v>
      </c>
      <c r="AS119" s="153">
        <v>744.30700000000002</v>
      </c>
      <c r="AT119" s="153">
        <v>1527.6330000000003</v>
      </c>
      <c r="AU119" s="36"/>
      <c r="AV119" s="153">
        <v>410.65</v>
      </c>
      <c r="AW119" s="153">
        <v>491.99399999999991</v>
      </c>
      <c r="AX119" s="153">
        <v>744.30700000000002</v>
      </c>
      <c r="AY119" s="151">
        <v>1527.6330000000003</v>
      </c>
      <c r="AZ119" s="153">
        <v>510.02799999999991</v>
      </c>
      <c r="BA119" s="153">
        <v>1024.3500000000001</v>
      </c>
      <c r="BB119" s="153">
        <v>2205.5160000000001</v>
      </c>
      <c r="BC119" s="151">
        <v>4240.2549999999992</v>
      </c>
      <c r="BD119" s="151">
        <v>2085.9400000000005</v>
      </c>
      <c r="BE119" s="151">
        <v>4764.6360000000004</v>
      </c>
      <c r="BF119" s="151">
        <v>7596.3279999999995</v>
      </c>
      <c r="BG119" s="151">
        <v>10818.822999999999</v>
      </c>
      <c r="BH119" s="180">
        <v>2104.8780000000002</v>
      </c>
      <c r="BI119" s="180">
        <v>4538.107</v>
      </c>
      <c r="BJ119" s="180">
        <v>7777.5570000000007</v>
      </c>
      <c r="BK119" s="180">
        <v>11565.698</v>
      </c>
      <c r="BL119" s="180">
        <v>3114.9970000000003</v>
      </c>
      <c r="BM119" s="180">
        <v>6989.6010000000006</v>
      </c>
      <c r="BN119" s="180">
        <v>10682.011999999999</v>
      </c>
      <c r="BO119" s="180">
        <v>15959.125999999997</v>
      </c>
      <c r="BP119" s="180">
        <v>3636.9639999999999</v>
      </c>
      <c r="BQ119" s="180">
        <v>7661.875</v>
      </c>
      <c r="BR119" s="180">
        <v>12063.011999999999</v>
      </c>
      <c r="BS119" s="180">
        <v>19794.710999999996</v>
      </c>
      <c r="BT119" s="180">
        <v>5160.4019999999991</v>
      </c>
    </row>
    <row r="120" spans="1:72">
      <c r="A120" s="3" t="s">
        <v>47</v>
      </c>
      <c r="B120" s="187"/>
      <c r="C120" s="172">
        <v>-70.647999999999996</v>
      </c>
      <c r="D120" s="172">
        <v>-132.404</v>
      </c>
      <c r="E120" s="172">
        <v>-220.94200000000001</v>
      </c>
      <c r="F120" s="172">
        <v>-100.50000000000001</v>
      </c>
      <c r="G120" s="172">
        <v>-60.3</v>
      </c>
      <c r="H120" s="172">
        <v>-46.315999999999995</v>
      </c>
      <c r="I120" s="172">
        <v>11.593000000000004</v>
      </c>
      <c r="J120" s="172">
        <v>199.214</v>
      </c>
      <c r="K120" s="172">
        <v>-134.417</v>
      </c>
      <c r="L120" s="172">
        <v>-86.426000000000002</v>
      </c>
      <c r="M120" s="172">
        <v>-78.835999999999999</v>
      </c>
      <c r="N120" s="172">
        <v>245.83199999999999</v>
      </c>
      <c r="O120" s="172">
        <v>-48.143999999999998</v>
      </c>
      <c r="P120" s="172">
        <v>-152.648</v>
      </c>
      <c r="Q120" s="172">
        <v>-290.11599999999999</v>
      </c>
      <c r="R120" s="172">
        <v>-120.21099999999998</v>
      </c>
      <c r="S120" s="172">
        <v>-185.22900000000001</v>
      </c>
      <c r="T120" s="172">
        <v>-293.52100000000002</v>
      </c>
      <c r="U120" s="172">
        <v>-402.31600000000003</v>
      </c>
      <c r="V120" s="172">
        <v>-42.424000000000035</v>
      </c>
      <c r="W120" s="172">
        <v>-207.18600000000001</v>
      </c>
      <c r="X120" s="172">
        <v>-292.38499999999999</v>
      </c>
      <c r="Y120" s="172">
        <v>-404.53100000000001</v>
      </c>
      <c r="Z120" s="172">
        <v>-393.02600000000001</v>
      </c>
      <c r="AA120" s="172">
        <v>-241.01</v>
      </c>
      <c r="AB120" s="172">
        <v>-486.66899999999998</v>
      </c>
      <c r="AC120" s="172">
        <v>-675.68799999999999</v>
      </c>
      <c r="AD120" s="172">
        <v>-887.78099999999995</v>
      </c>
      <c r="AE120" s="172">
        <v>-210.18100000000001</v>
      </c>
      <c r="AF120" s="172">
        <v>-403.23500000000001</v>
      </c>
      <c r="AG120" s="172">
        <v>-583.827</v>
      </c>
      <c r="AH120" s="172">
        <v>-558.447</v>
      </c>
      <c r="AI120" s="172">
        <v>-168.14599999999999</v>
      </c>
      <c r="AJ120" s="172">
        <v>-215.58299999999997</v>
      </c>
      <c r="AK120" s="172">
        <v>-256.63699999999994</v>
      </c>
      <c r="AL120" s="172">
        <v>-54.219999999999942</v>
      </c>
      <c r="AM120" s="172">
        <v>-268.49099999999999</v>
      </c>
      <c r="AN120" s="172">
        <v>-517.19299999999998</v>
      </c>
      <c r="AO120" s="172">
        <v>-744.56299999999999</v>
      </c>
      <c r="AP120" s="172">
        <v>-602.58799999999997</v>
      </c>
      <c r="AQ120" s="172">
        <v>-350.78800000000001</v>
      </c>
      <c r="AR120" s="172">
        <v>-697.31700000000001</v>
      </c>
      <c r="AS120" s="172">
        <v>-940.34799999999996</v>
      </c>
      <c r="AT120" s="172">
        <v>-963.70699999999999</v>
      </c>
      <c r="AU120" s="172"/>
      <c r="AV120" s="172">
        <v>-350.78800000000001</v>
      </c>
      <c r="AW120" s="172">
        <v>-697.31700000000001</v>
      </c>
      <c r="AX120" s="172">
        <v>-940.34799999999996</v>
      </c>
      <c r="AY120" s="172">
        <v>-963.70699999999999</v>
      </c>
      <c r="AZ120" s="172">
        <v>-223.82900000000001</v>
      </c>
      <c r="BA120" s="172">
        <v>-402.74599999999998</v>
      </c>
      <c r="BB120" s="172">
        <v>-269.01100000000002</v>
      </c>
      <c r="BC120" s="172">
        <v>435.27700000000004</v>
      </c>
      <c r="BD120" s="172">
        <v>450.99900000000002</v>
      </c>
      <c r="BE120" s="172">
        <v>1204.097</v>
      </c>
      <c r="BF120" s="172">
        <v>2122.3339999999998</v>
      </c>
      <c r="BG120" s="172">
        <v>3254.6239999999998</v>
      </c>
      <c r="BH120" s="150">
        <v>371.745</v>
      </c>
      <c r="BI120" s="150">
        <v>730.40300000000002</v>
      </c>
      <c r="BJ120" s="150">
        <v>1303.3800000000001</v>
      </c>
      <c r="BK120" s="150">
        <v>1841.2670000000001</v>
      </c>
      <c r="BL120" s="150">
        <v>38.140999999999998</v>
      </c>
      <c r="BM120" s="150">
        <v>588.59100000000001</v>
      </c>
      <c r="BN120" s="150">
        <v>1174.4690000000001</v>
      </c>
      <c r="BO120" s="150">
        <v>2827.4059999999999</v>
      </c>
      <c r="BP120" s="150">
        <v>384.45600000000002</v>
      </c>
      <c r="BQ120" s="150">
        <v>995.56299999999999</v>
      </c>
      <c r="BR120" s="150">
        <v>1323.3150000000001</v>
      </c>
      <c r="BS120" s="150">
        <v>3898.3020000000001</v>
      </c>
      <c r="BT120" s="150">
        <v>410.303</v>
      </c>
    </row>
    <row r="121" spans="1:72" s="172" customFormat="1" ht="12.5">
      <c r="A121" s="3" t="s">
        <v>56</v>
      </c>
      <c r="B121" s="187"/>
      <c r="C121" s="172">
        <v>-25.667999999999992</v>
      </c>
      <c r="D121" s="172">
        <v>-23.882000000000005</v>
      </c>
      <c r="E121" s="172">
        <v>-85.984000000000009</v>
      </c>
      <c r="F121" s="172">
        <v>17.022999999999982</v>
      </c>
      <c r="G121" s="172">
        <v>-11.372</v>
      </c>
      <c r="H121" s="172">
        <v>78.146999999999991</v>
      </c>
      <c r="I121" s="172">
        <v>154.52699999999999</v>
      </c>
      <c r="J121" s="172">
        <v>358.06900000000002</v>
      </c>
      <c r="K121" s="172">
        <v>-62.921999999999997</v>
      </c>
      <c r="L121" s="172">
        <v>1.2499999999999858</v>
      </c>
      <c r="M121" s="172">
        <v>48.872</v>
      </c>
      <c r="N121" s="172">
        <v>413.79200000000003</v>
      </c>
      <c r="O121" s="172">
        <v>-0.58099999999999596</v>
      </c>
      <c r="P121" s="172">
        <v>-63.227999999999994</v>
      </c>
      <c r="Q121" s="172">
        <v>-158.05799999999999</v>
      </c>
      <c r="R121" s="172">
        <v>94.094999999999999</v>
      </c>
      <c r="S121" s="172">
        <v>-130.649</v>
      </c>
      <c r="T121" s="172">
        <v>-174.154</v>
      </c>
      <c r="U121" s="172">
        <v>-217.82000000000002</v>
      </c>
      <c r="V121" s="172">
        <v>163.82999999999996</v>
      </c>
      <c r="W121" s="172">
        <v>-157.34200000000001</v>
      </c>
      <c r="X121" s="172">
        <v>-184.63399999999999</v>
      </c>
      <c r="Y121" s="172">
        <v>-131.63400000000001</v>
      </c>
      <c r="Z121" s="172">
        <v>-78.16700000000003</v>
      </c>
      <c r="AA121" s="172">
        <v>-180.83799999999999</v>
      </c>
      <c r="AB121" s="172">
        <v>-373.16699999999997</v>
      </c>
      <c r="AC121" s="172">
        <v>-514.97699999999998</v>
      </c>
      <c r="AD121" s="172">
        <v>-631.31499999999994</v>
      </c>
      <c r="AE121" s="172">
        <v>-153.69499999999999</v>
      </c>
      <c r="AF121" s="172">
        <v>-282.358</v>
      </c>
      <c r="AG121" s="172">
        <v>-406.09199999999998</v>
      </c>
      <c r="AH121" s="172">
        <v>-361.83600000000001</v>
      </c>
      <c r="AI121" s="172">
        <v>-128.31</v>
      </c>
      <c r="AJ121" s="172">
        <v>-135.47499999999997</v>
      </c>
      <c r="AK121" s="172">
        <v>-137.55499999999995</v>
      </c>
      <c r="AL121" s="172">
        <v>94.021000000000072</v>
      </c>
      <c r="AM121" s="172">
        <v>-43.700999999999993</v>
      </c>
      <c r="AN121" s="172">
        <v>-67.62</v>
      </c>
      <c r="AO121" s="172">
        <v>-68.238999999999919</v>
      </c>
      <c r="AP121" s="172">
        <v>331.27800000000002</v>
      </c>
      <c r="AQ121" s="172">
        <v>-121.35500000000002</v>
      </c>
      <c r="AR121" s="172">
        <v>-245.13200000000001</v>
      </c>
      <c r="AS121" s="172">
        <v>-255.47799999999995</v>
      </c>
      <c r="AT121" s="172">
        <v>-38.040000000000077</v>
      </c>
      <c r="AU121" s="181"/>
      <c r="AV121" s="172">
        <v>-121.355</v>
      </c>
      <c r="AW121" s="172">
        <v>-245.13200000000001</v>
      </c>
      <c r="AX121" s="172">
        <v>-255.47800000000001</v>
      </c>
      <c r="AY121" s="172">
        <v>-38.04</v>
      </c>
      <c r="AZ121" s="172">
        <v>-8.0660000000000007</v>
      </c>
      <c r="BA121" s="172">
        <v>-46.54</v>
      </c>
      <c r="BB121" s="172">
        <v>179.24100000000001</v>
      </c>
      <c r="BC121" s="172">
        <v>963.14199999999994</v>
      </c>
      <c r="BD121" s="172">
        <v>787.33600000000001</v>
      </c>
      <c r="BE121" s="172">
        <v>1864.6759999999999</v>
      </c>
      <c r="BF121" s="172">
        <v>3061.0360000000001</v>
      </c>
      <c r="BG121" s="172">
        <v>4412.326</v>
      </c>
      <c r="BH121" s="172">
        <v>675.75199999999995</v>
      </c>
      <c r="BI121" s="172">
        <v>1387.231</v>
      </c>
      <c r="BJ121" s="172">
        <v>2421.4369999999999</v>
      </c>
      <c r="BK121" s="172">
        <v>3455.6579999999999</v>
      </c>
      <c r="BL121" s="172">
        <v>648.96600000000001</v>
      </c>
      <c r="BM121" s="172">
        <v>1816.1869999999999</v>
      </c>
      <c r="BN121" s="172">
        <v>3048.7350000000001</v>
      </c>
      <c r="BO121" s="172">
        <v>5372.72</v>
      </c>
      <c r="BP121" s="172">
        <v>1091.154</v>
      </c>
      <c r="BQ121" s="172">
        <v>2415.6170000000002</v>
      </c>
      <c r="BR121" s="172">
        <v>3749.1680000000001</v>
      </c>
      <c r="BS121" s="172">
        <v>7413.2690000000002</v>
      </c>
      <c r="BT121" s="172">
        <v>1537.069</v>
      </c>
    </row>
    <row r="122" spans="1:72">
      <c r="A122" s="3" t="s">
        <v>263</v>
      </c>
      <c r="B122" s="187"/>
      <c r="C122" s="172">
        <v>44.980000000000004</v>
      </c>
      <c r="D122" s="172">
        <v>108.52199999999999</v>
      </c>
      <c r="E122" s="172">
        <v>134.958</v>
      </c>
      <c r="F122" s="172">
        <v>117.523</v>
      </c>
      <c r="G122" s="172">
        <v>48.927999999999997</v>
      </c>
      <c r="H122" s="172">
        <v>124.46299999999999</v>
      </c>
      <c r="I122" s="172">
        <v>142.934</v>
      </c>
      <c r="J122" s="172">
        <v>158.85500000000002</v>
      </c>
      <c r="K122" s="172">
        <v>71.495000000000005</v>
      </c>
      <c r="L122" s="172">
        <v>87.675999999999988</v>
      </c>
      <c r="M122" s="172">
        <v>127.708</v>
      </c>
      <c r="N122" s="172">
        <v>167.96</v>
      </c>
      <c r="O122" s="172">
        <v>47.563000000000002</v>
      </c>
      <c r="P122" s="172">
        <v>89.42</v>
      </c>
      <c r="Q122" s="172">
        <v>132.05799999999999</v>
      </c>
      <c r="R122" s="172">
        <v>214.30599999999998</v>
      </c>
      <c r="S122" s="172">
        <v>54.58</v>
      </c>
      <c r="T122" s="172">
        <v>119.367</v>
      </c>
      <c r="U122" s="172">
        <v>184.49600000000001</v>
      </c>
      <c r="V122" s="172">
        <v>206.25399999999999</v>
      </c>
      <c r="W122" s="172">
        <v>49.844000000000001</v>
      </c>
      <c r="X122" s="172">
        <v>107.751</v>
      </c>
      <c r="Y122" s="172">
        <v>272.89699999999999</v>
      </c>
      <c r="Z122" s="172">
        <v>314.85899999999998</v>
      </c>
      <c r="AA122" s="172">
        <v>60.171999999999997</v>
      </c>
      <c r="AB122" s="172">
        <v>113.502</v>
      </c>
      <c r="AC122" s="172">
        <v>160.71100000000001</v>
      </c>
      <c r="AD122" s="172">
        <v>256.46600000000001</v>
      </c>
      <c r="AE122" s="181">
        <v>56.486000000000004</v>
      </c>
      <c r="AF122" s="181">
        <v>120.87700000000001</v>
      </c>
      <c r="AG122" s="181">
        <v>177.73500000000001</v>
      </c>
      <c r="AH122" s="181">
        <v>196.61099999999999</v>
      </c>
      <c r="AI122" s="181">
        <v>39.835999999999999</v>
      </c>
      <c r="AJ122" s="181">
        <v>80.108000000000004</v>
      </c>
      <c r="AK122" s="181">
        <v>119.08199999999999</v>
      </c>
      <c r="AL122" s="181">
        <v>148.24100000000001</v>
      </c>
      <c r="AM122" s="181">
        <v>224.79</v>
      </c>
      <c r="AN122" s="181">
        <v>449.57299999999998</v>
      </c>
      <c r="AO122" s="181">
        <v>676.32400000000007</v>
      </c>
      <c r="AP122" s="181">
        <v>933.86599999999999</v>
      </c>
      <c r="AQ122" s="181">
        <v>229.43299999999999</v>
      </c>
      <c r="AR122" s="181">
        <v>452.185</v>
      </c>
      <c r="AS122" s="181">
        <v>684.87</v>
      </c>
      <c r="AT122" s="181">
        <v>925.66699999999992</v>
      </c>
      <c r="AU122" s="181"/>
      <c r="AV122" s="172">
        <v>229.43299999999999</v>
      </c>
      <c r="AW122" s="172">
        <v>452.185</v>
      </c>
      <c r="AX122" s="172">
        <v>684.86999999999989</v>
      </c>
      <c r="AY122" s="172">
        <v>925.66700000000003</v>
      </c>
      <c r="AZ122" s="172">
        <v>215.76300000000001</v>
      </c>
      <c r="BA122" s="172">
        <v>356.20599999999996</v>
      </c>
      <c r="BB122" s="172">
        <v>448.25200000000007</v>
      </c>
      <c r="BC122" s="172">
        <v>527.86500000000001</v>
      </c>
      <c r="BD122" s="172">
        <v>336.33699999999999</v>
      </c>
      <c r="BE122" s="172">
        <f>+BE121-BE120</f>
        <v>660.57899999999995</v>
      </c>
      <c r="BF122" s="150">
        <v>938.70200000000023</v>
      </c>
      <c r="BG122" s="150">
        <v>1157.702</v>
      </c>
      <c r="BH122" s="150">
        <f>+BH121-BH120</f>
        <v>304.00699999999995</v>
      </c>
      <c r="BI122" s="150">
        <f>+BI121-BI120</f>
        <v>656.82799999999997</v>
      </c>
      <c r="BJ122" s="150">
        <f>+BJ121-BJ120</f>
        <v>1118.0569999999998</v>
      </c>
      <c r="BK122" s="150">
        <f>+BK121-BK120</f>
        <v>1614.3909999999998</v>
      </c>
      <c r="BL122" s="150">
        <f>+BL121-BL120</f>
        <v>610.82500000000005</v>
      </c>
      <c r="BM122" s="150">
        <v>1227.596</v>
      </c>
      <c r="BN122" s="150">
        <f>+BN121-BN120</f>
        <v>1874.2660000000001</v>
      </c>
      <c r="BO122" s="150">
        <f>+BO121-BO120</f>
        <v>2545.3140000000003</v>
      </c>
      <c r="BP122" s="150">
        <f>+BP121-BP120</f>
        <v>706.69799999999998</v>
      </c>
      <c r="BQ122" s="150">
        <f t="shared" ref="BQ122" si="13">+BQ121-BQ120</f>
        <v>1420.0540000000001</v>
      </c>
      <c r="BR122" s="150">
        <f t="shared" ref="BR122" si="14">+BR121-BR120</f>
        <v>2425.8530000000001</v>
      </c>
      <c r="BS122" s="150">
        <f>+BS121-BS120</f>
        <v>3514.9670000000001</v>
      </c>
      <c r="BT122" s="150">
        <f t="shared" ref="BT122" si="15">+BT121-BT120</f>
        <v>1126.7660000000001</v>
      </c>
    </row>
    <row r="124" spans="1:72">
      <c r="A124" s="2" t="s">
        <v>250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171"/>
      <c r="AV124" s="2" t="s">
        <v>250</v>
      </c>
      <c r="AW124" s="171"/>
      <c r="AX124" s="171"/>
      <c r="AY124" s="171"/>
      <c r="AZ124" s="171"/>
      <c r="BA124" s="171"/>
      <c r="BB124" s="171"/>
      <c r="BC124" s="171"/>
      <c r="BD124" s="171"/>
      <c r="BE124" s="171"/>
      <c r="BF124" s="171"/>
      <c r="BL124" s="208"/>
      <c r="BM124" s="208"/>
      <c r="BN124" s="208"/>
      <c r="BO124" s="208"/>
      <c r="BP124" s="208"/>
      <c r="BQ124" s="208"/>
      <c r="BR124" s="208"/>
      <c r="BT124" s="208"/>
    </row>
    <row r="125" spans="1:72">
      <c r="A125" s="3" t="s">
        <v>50</v>
      </c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171"/>
      <c r="AV125" s="3" t="s">
        <v>50</v>
      </c>
      <c r="AW125" s="171"/>
      <c r="AX125" s="171"/>
      <c r="AY125" s="171"/>
      <c r="AZ125" s="171"/>
      <c r="BA125" s="171"/>
      <c r="BB125" s="171"/>
      <c r="BC125" s="171"/>
      <c r="BD125" s="171"/>
      <c r="BE125" s="171"/>
      <c r="BF125" s="171"/>
      <c r="BL125" s="24"/>
      <c r="BM125" s="24"/>
      <c r="BN125" s="24"/>
      <c r="BO125" s="24"/>
      <c r="BP125" s="24"/>
      <c r="BQ125" s="24"/>
      <c r="BR125" s="24"/>
      <c r="BT125" s="24"/>
    </row>
    <row r="126" spans="1:72">
      <c r="A126" s="4"/>
      <c r="B126" s="167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BL126" s="24"/>
      <c r="BM126" s="24"/>
      <c r="BN126" s="24"/>
      <c r="BO126" s="24"/>
      <c r="BP126" s="24"/>
      <c r="BQ126" s="24"/>
      <c r="BR126" s="24"/>
      <c r="BT126" s="24"/>
    </row>
    <row r="127" spans="1:72">
      <c r="A127" s="5" t="s">
        <v>45</v>
      </c>
      <c r="B127" s="21"/>
      <c r="C127" s="6" t="s">
        <v>6</v>
      </c>
      <c r="D127" s="6" t="s">
        <v>7</v>
      </c>
      <c r="E127" s="6" t="s">
        <v>8</v>
      </c>
      <c r="F127" s="6" t="s">
        <v>9</v>
      </c>
      <c r="G127" s="6" t="s">
        <v>10</v>
      </c>
      <c r="H127" s="6" t="s">
        <v>11</v>
      </c>
      <c r="I127" s="6" t="s">
        <v>12</v>
      </c>
      <c r="J127" s="6" t="s">
        <v>13</v>
      </c>
      <c r="K127" s="6" t="s">
        <v>14</v>
      </c>
      <c r="L127" s="6" t="s">
        <v>15</v>
      </c>
      <c r="M127" s="6" t="s">
        <v>16</v>
      </c>
      <c r="N127" s="6" t="s">
        <v>17</v>
      </c>
      <c r="O127" s="6" t="s">
        <v>18</v>
      </c>
      <c r="P127" s="6" t="s">
        <v>19</v>
      </c>
      <c r="Q127" s="6" t="s">
        <v>20</v>
      </c>
      <c r="R127" s="6" t="s">
        <v>21</v>
      </c>
      <c r="S127" s="6" t="s">
        <v>22</v>
      </c>
      <c r="T127" s="6" t="s">
        <v>23</v>
      </c>
      <c r="U127" s="6" t="s">
        <v>24</v>
      </c>
      <c r="V127" s="6" t="s">
        <v>25</v>
      </c>
      <c r="W127" s="6" t="s">
        <v>26</v>
      </c>
      <c r="X127" s="6" t="s">
        <v>27</v>
      </c>
      <c r="Y127" s="6" t="s">
        <v>28</v>
      </c>
      <c r="Z127" s="6" t="s">
        <v>29</v>
      </c>
      <c r="AA127" s="6" t="s">
        <v>30</v>
      </c>
      <c r="AB127" s="6" t="s">
        <v>31</v>
      </c>
      <c r="AC127" s="6" t="s">
        <v>32</v>
      </c>
      <c r="AD127" s="6" t="s">
        <v>33</v>
      </c>
      <c r="AE127" s="6" t="s">
        <v>34</v>
      </c>
      <c r="AF127" s="6" t="s">
        <v>35</v>
      </c>
      <c r="AG127" s="6" t="s">
        <v>36</v>
      </c>
      <c r="AH127" s="6" t="s">
        <v>37</v>
      </c>
      <c r="AI127" s="6" t="s">
        <v>38</v>
      </c>
      <c r="AJ127" s="6" t="s">
        <v>39</v>
      </c>
      <c r="AK127" s="6" t="s">
        <v>40</v>
      </c>
      <c r="AL127" s="6" t="s">
        <v>41</v>
      </c>
      <c r="AM127" s="6" t="s">
        <v>42</v>
      </c>
      <c r="AN127" s="6" t="s">
        <v>43</v>
      </c>
      <c r="AO127" s="6" t="s">
        <v>216</v>
      </c>
      <c r="AP127" s="6" t="s">
        <v>220</v>
      </c>
      <c r="AQ127" s="6" t="s">
        <v>226</v>
      </c>
      <c r="AR127" s="6" t="s">
        <v>229</v>
      </c>
      <c r="AS127" s="6" t="s">
        <v>233</v>
      </c>
      <c r="AT127" s="6" t="s">
        <v>246</v>
      </c>
      <c r="AV127" s="6" t="s">
        <v>226</v>
      </c>
      <c r="AW127" s="6" t="s">
        <v>229</v>
      </c>
      <c r="AX127" s="6" t="s">
        <v>233</v>
      </c>
      <c r="AY127" s="6" t="s">
        <v>246</v>
      </c>
      <c r="AZ127" s="6" t="s">
        <v>254</v>
      </c>
      <c r="BA127" s="6" t="s">
        <v>258</v>
      </c>
      <c r="BB127" s="6" t="s">
        <v>260</v>
      </c>
      <c r="BC127" s="6" t="s">
        <v>261</v>
      </c>
      <c r="BD127" s="6" t="s">
        <v>266</v>
      </c>
      <c r="BE127" s="6" t="s">
        <v>269</v>
      </c>
      <c r="BF127" s="6" t="s">
        <v>278</v>
      </c>
      <c r="BG127" s="6" t="s">
        <v>280</v>
      </c>
      <c r="BH127" s="6" t="s">
        <v>283</v>
      </c>
      <c r="BI127" s="6" t="s">
        <v>286</v>
      </c>
      <c r="BJ127" s="6" t="s">
        <v>287</v>
      </c>
      <c r="BK127" s="6" t="s">
        <v>305</v>
      </c>
      <c r="BL127" s="6" t="s">
        <v>375</v>
      </c>
      <c r="BM127" s="6" t="s">
        <v>378</v>
      </c>
      <c r="BN127" s="6" t="s">
        <v>381</v>
      </c>
      <c r="BO127" s="6" t="s">
        <v>384</v>
      </c>
      <c r="BP127" s="6" t="s">
        <v>387</v>
      </c>
      <c r="BQ127" s="6" t="s">
        <v>390</v>
      </c>
      <c r="BR127" s="6" t="s">
        <v>396</v>
      </c>
      <c r="BS127" s="6" t="s">
        <v>400</v>
      </c>
      <c r="BT127" s="6" t="s">
        <v>405</v>
      </c>
    </row>
    <row r="128" spans="1:72">
      <c r="A128" s="3" t="s">
        <v>48</v>
      </c>
      <c r="S128" s="172">
        <v>1203.1279999999999</v>
      </c>
      <c r="T128" s="172">
        <v>2513.7280000000001</v>
      </c>
      <c r="U128" s="172">
        <v>3958.95</v>
      </c>
      <c r="V128" s="172">
        <v>5867.24</v>
      </c>
      <c r="W128" s="172">
        <v>1282.1079999999999</v>
      </c>
      <c r="X128" s="172">
        <v>2506.0709999999999</v>
      </c>
      <c r="Y128" s="172">
        <v>3692.6790000000001</v>
      </c>
      <c r="Z128" s="172">
        <v>5320.7569999999996</v>
      </c>
      <c r="AA128" s="172">
        <v>1076.616</v>
      </c>
      <c r="AB128" s="172">
        <v>2285.3049999999998</v>
      </c>
      <c r="AC128" s="172">
        <v>3499.17</v>
      </c>
      <c r="AD128" s="172">
        <v>5272.4579999999996</v>
      </c>
      <c r="AE128" s="172">
        <v>1215.5889999999999</v>
      </c>
      <c r="AF128" s="172">
        <v>2356.8629999999998</v>
      </c>
      <c r="AG128" s="172">
        <v>3453.0830000000001</v>
      </c>
      <c r="AH128" s="172">
        <v>4939.9399999999996</v>
      </c>
      <c r="AI128" s="172">
        <v>991.178</v>
      </c>
      <c r="AJ128" s="172">
        <v>2076.2420000000002</v>
      </c>
      <c r="AK128" s="172">
        <v>3196.12</v>
      </c>
      <c r="AL128" s="172">
        <v>4736.7929999999997</v>
      </c>
      <c r="AM128" s="172">
        <v>911.13400000000001</v>
      </c>
      <c r="AN128" s="172">
        <v>1923.5820000000001</v>
      </c>
      <c r="AO128" s="172">
        <v>2944.8760000000002</v>
      </c>
      <c r="AP128" s="172">
        <v>4561.9690000000001</v>
      </c>
      <c r="AQ128" s="172">
        <v>838.78499999999997</v>
      </c>
      <c r="AR128" s="172">
        <v>1002.277</v>
      </c>
      <c r="AS128" s="172">
        <v>1571.931</v>
      </c>
      <c r="AT128" s="172">
        <v>3437.8139999999999</v>
      </c>
      <c r="AU128" s="172"/>
      <c r="AV128" s="150">
        <v>838.78499999999997</v>
      </c>
      <c r="AW128" s="150">
        <v>1002.277</v>
      </c>
      <c r="AX128" s="150">
        <v>1571.931</v>
      </c>
      <c r="AY128" s="150">
        <v>3437.8139999999999</v>
      </c>
      <c r="AZ128" s="150">
        <v>1162.0719999999999</v>
      </c>
      <c r="BA128" s="150">
        <v>2374.431</v>
      </c>
      <c r="BB128" s="150">
        <v>3609.3209999999999</v>
      </c>
      <c r="BC128" s="150">
        <v>5769.7960000000003</v>
      </c>
      <c r="BD128" s="150">
        <v>2469.38</v>
      </c>
      <c r="BE128" s="150">
        <v>5446.46</v>
      </c>
      <c r="BF128" s="150">
        <v>8362.884</v>
      </c>
      <c r="BG128" s="150">
        <v>12403.142</v>
      </c>
      <c r="BH128" s="150">
        <v>2786.3119999999999</v>
      </c>
      <c r="BI128" s="150">
        <v>6095.2129999999997</v>
      </c>
      <c r="BJ128" s="150">
        <v>10542.996999999999</v>
      </c>
      <c r="BK128" s="150">
        <v>16913.996999999999</v>
      </c>
      <c r="BL128" s="150">
        <v>4926.6409999999996</v>
      </c>
      <c r="BM128" s="47">
        <v>10981.744999999999</v>
      </c>
      <c r="BN128" s="47">
        <v>16845.223999999998</v>
      </c>
      <c r="BO128" s="47">
        <v>25166.921999999999</v>
      </c>
      <c r="BP128" s="47">
        <v>5740.9579999999996</v>
      </c>
      <c r="BQ128" s="47">
        <v>12441.460999999999</v>
      </c>
      <c r="BR128" s="47">
        <v>19252.904999999999</v>
      </c>
      <c r="BS128" s="150">
        <v>31385.292000000001</v>
      </c>
      <c r="BT128" s="47">
        <v>7926.8580000000002</v>
      </c>
    </row>
    <row r="129" spans="1:72">
      <c r="A129" s="3" t="s">
        <v>49</v>
      </c>
      <c r="S129" s="172">
        <v>-670.226</v>
      </c>
      <c r="T129" s="172">
        <v>-1252.1510000000001</v>
      </c>
      <c r="U129" s="172">
        <v>-1912.134</v>
      </c>
      <c r="V129" s="172">
        <v>-2764.1529999999998</v>
      </c>
      <c r="W129" s="172">
        <v>-666.26700000000005</v>
      </c>
      <c r="X129" s="172">
        <v>-1222.335</v>
      </c>
      <c r="Y129" s="172">
        <v>-1826.182</v>
      </c>
      <c r="Z129" s="172">
        <v>-2629.9879999999998</v>
      </c>
      <c r="AA129" s="172">
        <v>-601.50400000000002</v>
      </c>
      <c r="AB129" s="172">
        <v>-1263.3630000000001</v>
      </c>
      <c r="AC129" s="172">
        <v>-1985.8140000000001</v>
      </c>
      <c r="AD129" s="172">
        <v>-3050.2919999999999</v>
      </c>
      <c r="AE129" s="172">
        <v>-697.76300000000003</v>
      </c>
      <c r="AF129" s="172">
        <v>-1335.9670000000001</v>
      </c>
      <c r="AG129" s="172">
        <v>-1956.0060000000001</v>
      </c>
      <c r="AH129" s="172">
        <v>-2814.0219999999999</v>
      </c>
      <c r="AI129" s="172">
        <v>-543.79899999999998</v>
      </c>
      <c r="AJ129" s="172">
        <v>-1121.8140000000001</v>
      </c>
      <c r="AK129" s="172">
        <v>-1702.9480000000001</v>
      </c>
      <c r="AL129" s="172">
        <v>-2438.9229999999998</v>
      </c>
      <c r="AM129" s="172">
        <v>-508.85599999999999</v>
      </c>
      <c r="AN129" s="172">
        <v>-1084.5940000000001</v>
      </c>
      <c r="AO129" s="172">
        <v>-1634.761</v>
      </c>
      <c r="AP129" s="172">
        <v>-2305.6460000000002</v>
      </c>
      <c r="AQ129" s="172">
        <v>-435.35599999999999</v>
      </c>
      <c r="AR129" s="172">
        <v>-518.69200000000001</v>
      </c>
      <c r="AS129" s="172">
        <v>-836.18799999999999</v>
      </c>
      <c r="AT129" s="172">
        <v>-1926.704</v>
      </c>
      <c r="AU129" s="172"/>
      <c r="AV129" s="150">
        <v>-435.35599999999999</v>
      </c>
      <c r="AW129" s="150">
        <v>-518.69200000000001</v>
      </c>
      <c r="AX129" s="150">
        <v>-836.18799999999999</v>
      </c>
      <c r="AY129" s="150">
        <v>-1926.704</v>
      </c>
      <c r="AZ129" s="150">
        <v>-662.53899999999999</v>
      </c>
      <c r="BA129" s="150">
        <v>-1364.752</v>
      </c>
      <c r="BB129" s="150">
        <v>-2010.6020000000001</v>
      </c>
      <c r="BC129" s="150">
        <v>-2985.3319999999999</v>
      </c>
      <c r="BD129" s="150">
        <v>-1115.7919999999999</v>
      </c>
      <c r="BE129" s="150">
        <v>-2251.5810000000001</v>
      </c>
      <c r="BF129" s="150">
        <v>-3491.6570000000002</v>
      </c>
      <c r="BG129" s="150">
        <v>-5229.6040000000003</v>
      </c>
      <c r="BH129" s="150">
        <v>-1228.7370000000001</v>
      </c>
      <c r="BI129" s="150">
        <v>-2707.8960000000002</v>
      </c>
      <c r="BJ129" s="150">
        <v>-4849.0959999999995</v>
      </c>
      <c r="BK129" s="150">
        <v>-8197.6389999999992</v>
      </c>
      <c r="BL129" s="150">
        <v>-2448.998</v>
      </c>
      <c r="BM129" s="150">
        <v>-5227.0540000000001</v>
      </c>
      <c r="BN129" s="150">
        <v>-8038.7129999999997</v>
      </c>
      <c r="BO129" s="150">
        <v>-11876.46</v>
      </c>
      <c r="BP129" s="150">
        <v>-2679.15</v>
      </c>
      <c r="BQ129" s="150">
        <v>-5799.616</v>
      </c>
      <c r="BR129" s="150">
        <v>-8967.9809999999998</v>
      </c>
      <c r="BS129" s="150">
        <v>-14388.099</v>
      </c>
      <c r="BT129" s="150">
        <v>-3536.3710000000001</v>
      </c>
    </row>
    <row r="130" spans="1:72">
      <c r="A130" s="10" t="s">
        <v>46</v>
      </c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>
        <v>532.90199999999993</v>
      </c>
      <c r="T130" s="153">
        <v>1261.577</v>
      </c>
      <c r="U130" s="153">
        <v>2046.8159999999998</v>
      </c>
      <c r="V130" s="153">
        <v>3103.087</v>
      </c>
      <c r="W130" s="153">
        <v>615.84099999999989</v>
      </c>
      <c r="X130" s="153">
        <v>1283.7359999999999</v>
      </c>
      <c r="Y130" s="153">
        <v>1866.4970000000001</v>
      </c>
      <c r="Z130" s="153">
        <v>2690.7689999999998</v>
      </c>
      <c r="AA130" s="153">
        <v>475.11199999999997</v>
      </c>
      <c r="AB130" s="153">
        <v>1021.9419999999998</v>
      </c>
      <c r="AC130" s="153">
        <v>1513.356</v>
      </c>
      <c r="AD130" s="153">
        <v>2222.1659999999997</v>
      </c>
      <c r="AE130" s="153">
        <v>517.82599999999991</v>
      </c>
      <c r="AF130" s="153">
        <v>1020.8959999999997</v>
      </c>
      <c r="AG130" s="153">
        <v>1497.077</v>
      </c>
      <c r="AH130" s="153">
        <v>2125.9179999999997</v>
      </c>
      <c r="AI130" s="153">
        <v>447.37900000000002</v>
      </c>
      <c r="AJ130" s="153">
        <v>954.42800000000011</v>
      </c>
      <c r="AK130" s="153">
        <v>1493.1719999999998</v>
      </c>
      <c r="AL130" s="153">
        <v>2297.87</v>
      </c>
      <c r="AM130" s="153">
        <v>402.27800000000002</v>
      </c>
      <c r="AN130" s="153">
        <v>838.98800000000006</v>
      </c>
      <c r="AO130" s="153">
        <v>1310.1150000000002</v>
      </c>
      <c r="AP130" s="153">
        <v>2256.3229999999999</v>
      </c>
      <c r="AQ130" s="153">
        <v>403.42899999999997</v>
      </c>
      <c r="AR130" s="153">
        <v>483.58500000000004</v>
      </c>
      <c r="AS130" s="153">
        <v>735.74300000000005</v>
      </c>
      <c r="AT130" s="153">
        <v>1511.11</v>
      </c>
      <c r="AU130" s="172"/>
      <c r="AV130" s="153">
        <v>403.42899999999997</v>
      </c>
      <c r="AW130" s="153">
        <v>483.58500000000004</v>
      </c>
      <c r="AX130" s="153">
        <v>735.74300000000005</v>
      </c>
      <c r="AY130" s="153">
        <v>1511.11</v>
      </c>
      <c r="AZ130" s="153">
        <v>499.5329999999999</v>
      </c>
      <c r="BA130" s="153">
        <v>1009.6790000000001</v>
      </c>
      <c r="BB130" s="153">
        <v>1598.7190000000001</v>
      </c>
      <c r="BC130" s="153">
        <v>2784.4640000000004</v>
      </c>
      <c r="BD130" s="153">
        <v>1353.5880000000002</v>
      </c>
      <c r="BE130" s="153">
        <v>3194.8789999999999</v>
      </c>
      <c r="BF130" s="153">
        <v>4871.2269999999999</v>
      </c>
      <c r="BG130" s="153">
        <v>7173.5379999999996</v>
      </c>
      <c r="BH130" s="180">
        <v>1557.5749999999998</v>
      </c>
      <c r="BI130" s="180">
        <v>3387.3169999999996</v>
      </c>
      <c r="BJ130" s="180">
        <v>5693.9009999999998</v>
      </c>
      <c r="BK130" s="180">
        <v>8716.3580000000002</v>
      </c>
      <c r="BL130" s="180">
        <v>2477.6429999999996</v>
      </c>
      <c r="BM130" s="180">
        <v>5754.6909999999998</v>
      </c>
      <c r="BN130" s="180">
        <v>8806.5109999999986</v>
      </c>
      <c r="BO130" s="180">
        <v>13290.462</v>
      </c>
      <c r="BP130" s="180">
        <v>3061.8079999999995</v>
      </c>
      <c r="BQ130" s="180">
        <v>6641.8449999999993</v>
      </c>
      <c r="BR130" s="180">
        <v>10284.923999999999</v>
      </c>
      <c r="BS130" s="180">
        <v>16997.192999999999</v>
      </c>
      <c r="BT130" s="180">
        <v>4390.4870000000001</v>
      </c>
    </row>
    <row r="131" spans="1:72">
      <c r="A131" s="3" t="s">
        <v>47</v>
      </c>
      <c r="B131" s="31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172">
        <v>-170.661</v>
      </c>
      <c r="T131" s="172">
        <v>-17.167999999999999</v>
      </c>
      <c r="U131" s="172">
        <v>79.542000000000002</v>
      </c>
      <c r="V131" s="172">
        <v>449.26100000000002</v>
      </c>
      <c r="W131" s="172">
        <v>-46.274999999999999</v>
      </c>
      <c r="X131" s="172">
        <v>2.4140000000000001</v>
      </c>
      <c r="Y131" s="172">
        <v>40.725999999999999</v>
      </c>
      <c r="Z131" s="172">
        <v>251.74799999999999</v>
      </c>
      <c r="AA131" s="172">
        <v>-79.182000000000002</v>
      </c>
      <c r="AB131" s="172">
        <v>-135.125</v>
      </c>
      <c r="AC131" s="172">
        <v>-168.2</v>
      </c>
      <c r="AD131" s="172">
        <v>-81.308999999999997</v>
      </c>
      <c r="AE131" s="172">
        <v>-106.681</v>
      </c>
      <c r="AF131" s="172">
        <v>-217.04</v>
      </c>
      <c r="AG131" s="172">
        <v>-232.75800000000001</v>
      </c>
      <c r="AH131" s="172">
        <v>-117.602</v>
      </c>
      <c r="AI131" s="172">
        <v>-63.923000000000002</v>
      </c>
      <c r="AJ131" s="172">
        <v>-6.5579999999999998</v>
      </c>
      <c r="AK131" s="172">
        <v>51.244</v>
      </c>
      <c r="AL131" s="172">
        <v>319.53699999999998</v>
      </c>
      <c r="AM131" s="172">
        <v>-26.809000000000001</v>
      </c>
      <c r="AN131" s="172">
        <v>-235.32900000000001</v>
      </c>
      <c r="AO131" s="172">
        <v>-247.66399999999999</v>
      </c>
      <c r="AP131" s="172">
        <v>64.231999999999999</v>
      </c>
      <c r="AQ131" s="172">
        <v>-159.15199999999999</v>
      </c>
      <c r="AR131" s="172">
        <v>-372.95400000000001</v>
      </c>
      <c r="AS131" s="172">
        <v>-555.08799999999997</v>
      </c>
      <c r="AT131" s="172">
        <v>-289.32299999999998</v>
      </c>
      <c r="AU131" s="172"/>
      <c r="AV131" s="150">
        <v>-159.15199999999999</v>
      </c>
      <c r="AW131" s="150">
        <v>-372.95400000000001</v>
      </c>
      <c r="AX131" s="150">
        <v>-555.08799999999997</v>
      </c>
      <c r="AY131" s="150">
        <v>-289.32299999999998</v>
      </c>
      <c r="AZ131" s="150">
        <v>-189.25200000000001</v>
      </c>
      <c r="BA131" s="150">
        <v>-6.3310000000000004</v>
      </c>
      <c r="BB131" s="150">
        <v>-67.882000000000005</v>
      </c>
      <c r="BC131" s="150">
        <v>171.98899999999998</v>
      </c>
      <c r="BD131" s="150">
        <v>404.23</v>
      </c>
      <c r="BE131" s="150">
        <v>955.69399999999996</v>
      </c>
      <c r="BF131" s="150">
        <v>1317.693</v>
      </c>
      <c r="BG131" s="150">
        <v>1632.809</v>
      </c>
      <c r="BH131" s="150">
        <v>319.85300000000001</v>
      </c>
      <c r="BI131" s="150">
        <v>763.41000000000008</v>
      </c>
      <c r="BJ131" s="150">
        <v>1288.549</v>
      </c>
      <c r="BK131" s="150">
        <v>2070.732</v>
      </c>
      <c r="BL131" s="150">
        <v>65.367999999999995</v>
      </c>
      <c r="BM131" s="150">
        <v>737.27199999999993</v>
      </c>
      <c r="BN131" s="150">
        <v>1299.211</v>
      </c>
      <c r="BO131" s="150">
        <v>2771.9920000000002</v>
      </c>
      <c r="BP131" s="150">
        <v>423.61500000000001</v>
      </c>
      <c r="BQ131" s="150">
        <v>1199.374</v>
      </c>
      <c r="BR131" s="150">
        <v>1639.498</v>
      </c>
      <c r="BS131" s="150">
        <v>3773.1860000000001</v>
      </c>
      <c r="BT131" s="150">
        <v>371.80399999999997</v>
      </c>
    </row>
    <row r="132" spans="1:72">
      <c r="A132" s="3" t="s">
        <v>56</v>
      </c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172">
        <v>-116.081</v>
      </c>
      <c r="T132" s="172">
        <v>102.19900000000001</v>
      </c>
      <c r="U132" s="172">
        <v>264.03800000000001</v>
      </c>
      <c r="V132" s="172">
        <v>655.51499999999999</v>
      </c>
      <c r="W132" s="172">
        <v>3.5690000000000026</v>
      </c>
      <c r="X132" s="172">
        <v>110.16500000000001</v>
      </c>
      <c r="Y132" s="172">
        <v>313.62299999999999</v>
      </c>
      <c r="Z132" s="172">
        <v>566.60699999999997</v>
      </c>
      <c r="AA132" s="172">
        <v>-19.010000000000005</v>
      </c>
      <c r="AB132" s="172">
        <v>-21.623000000000005</v>
      </c>
      <c r="AC132" s="172">
        <v>-7.4889999999999759</v>
      </c>
      <c r="AD132" s="172">
        <v>96.168000000000006</v>
      </c>
      <c r="AE132" s="172">
        <v>-84.679000000000002</v>
      </c>
      <c r="AF132" s="172">
        <v>-130.64699999999999</v>
      </c>
      <c r="AG132" s="172">
        <v>-119.42400000000001</v>
      </c>
      <c r="AH132" s="172">
        <v>-5.8029999999999973</v>
      </c>
      <c r="AI132" s="172">
        <v>-39.900000000000006</v>
      </c>
      <c r="AJ132" s="172">
        <v>41.320999999999998</v>
      </c>
      <c r="AK132" s="172">
        <v>120.10599999999999</v>
      </c>
      <c r="AL132" s="172">
        <v>404.19599999999997</v>
      </c>
      <c r="AM132" s="172">
        <v>183.11199999999999</v>
      </c>
      <c r="AN132" s="172">
        <v>129.46499999999997</v>
      </c>
      <c r="AO132" s="172">
        <v>402.26200000000006</v>
      </c>
      <c r="AP132" s="172">
        <v>815.25599999999997</v>
      </c>
      <c r="AQ132" s="172">
        <v>61.350999999999999</v>
      </c>
      <c r="AR132" s="172">
        <v>62.137</v>
      </c>
      <c r="AS132" s="172">
        <v>105.11000000000001</v>
      </c>
      <c r="AT132" s="172">
        <v>603.51099999999997</v>
      </c>
      <c r="AU132" s="172"/>
      <c r="AV132" s="172">
        <v>61.350999999999999</v>
      </c>
      <c r="AW132" s="172">
        <v>62.137</v>
      </c>
      <c r="AX132" s="172">
        <v>105.11000000000001</v>
      </c>
      <c r="AY132" s="172">
        <v>603.51099999999997</v>
      </c>
      <c r="AZ132" s="172">
        <v>18.936999999999983</v>
      </c>
      <c r="BA132" s="172">
        <v>335.39699999999999</v>
      </c>
      <c r="BB132" s="172">
        <v>341.15600000000001</v>
      </c>
      <c r="BC132" s="172">
        <v>637.07399999999996</v>
      </c>
      <c r="BD132" s="172">
        <v>713.46399999999994</v>
      </c>
      <c r="BE132" s="172">
        <v>1602.807</v>
      </c>
      <c r="BF132" s="172">
        <v>2231.5329999999999</v>
      </c>
      <c r="BG132" s="172">
        <v>2493.6559999999999</v>
      </c>
      <c r="BH132" s="172">
        <v>563.80600000000004</v>
      </c>
      <c r="BI132" s="172">
        <v>1321.009</v>
      </c>
      <c r="BJ132" s="172">
        <v>2244.4290000000001</v>
      </c>
      <c r="BK132" s="172">
        <v>3422.94</v>
      </c>
      <c r="BL132" s="172">
        <v>596.85500000000002</v>
      </c>
      <c r="BM132" s="172">
        <v>1776.7179999999998</v>
      </c>
      <c r="BN132" s="172">
        <v>2852.598</v>
      </c>
      <c r="BO132" s="172">
        <v>4862.7489999999998</v>
      </c>
      <c r="BP132" s="172">
        <v>582.88499999999999</v>
      </c>
      <c r="BQ132" s="172">
        <v>2370.7420000000002</v>
      </c>
      <c r="BR132" s="172">
        <v>3624.7709999999997</v>
      </c>
      <c r="BS132" s="172">
        <v>6706.9179999999997</v>
      </c>
      <c r="BT132" s="172">
        <v>1356.77</v>
      </c>
    </row>
    <row r="133" spans="1:72">
      <c r="A133" s="3" t="s">
        <v>263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>
        <v>54.58</v>
      </c>
      <c r="T133" s="34">
        <v>119.367</v>
      </c>
      <c r="U133" s="34">
        <v>184.49600000000001</v>
      </c>
      <c r="V133" s="34">
        <v>206.25399999999999</v>
      </c>
      <c r="W133" s="34">
        <v>49.844000000000001</v>
      </c>
      <c r="X133" s="34">
        <v>107.751</v>
      </c>
      <c r="Y133" s="34">
        <v>272.89699999999999</v>
      </c>
      <c r="Z133" s="34">
        <v>314.85899999999998</v>
      </c>
      <c r="AA133" s="34">
        <v>60.171999999999997</v>
      </c>
      <c r="AB133" s="34">
        <v>113.502</v>
      </c>
      <c r="AC133" s="34">
        <v>160.71100000000001</v>
      </c>
      <c r="AD133" s="34">
        <v>177.477</v>
      </c>
      <c r="AE133" s="34">
        <v>22.001999999999999</v>
      </c>
      <c r="AF133" s="34">
        <v>86.393000000000001</v>
      </c>
      <c r="AG133" s="34">
        <v>113.334</v>
      </c>
      <c r="AH133" s="34">
        <v>111.79900000000001</v>
      </c>
      <c r="AI133" s="34">
        <v>24.023</v>
      </c>
      <c r="AJ133" s="34">
        <v>47.878999999999998</v>
      </c>
      <c r="AK133" s="34">
        <v>68.861999999999995</v>
      </c>
      <c r="AL133" s="34">
        <v>84.659000000000006</v>
      </c>
      <c r="AM133" s="34">
        <v>209.92099999999999</v>
      </c>
      <c r="AN133" s="34">
        <v>364.79399999999998</v>
      </c>
      <c r="AO133" s="34">
        <v>649.92600000000004</v>
      </c>
      <c r="AP133" s="34">
        <v>751.024</v>
      </c>
      <c r="AQ133" s="34">
        <v>220.50299999999999</v>
      </c>
      <c r="AR133" s="34">
        <v>435.09100000000001</v>
      </c>
      <c r="AS133" s="172">
        <v>660.19799999999998</v>
      </c>
      <c r="AT133" s="172">
        <v>892.83399999999995</v>
      </c>
      <c r="AU133" s="172"/>
      <c r="AV133" s="172">
        <v>220.50299999999999</v>
      </c>
      <c r="AW133" s="172">
        <v>435.09100000000001</v>
      </c>
      <c r="AX133" s="172">
        <v>660.19799999999998</v>
      </c>
      <c r="AY133" s="172">
        <v>892.83399999999995</v>
      </c>
      <c r="AZ133" s="172">
        <v>208.18899999999999</v>
      </c>
      <c r="BA133" s="172">
        <v>341.72800000000001</v>
      </c>
      <c r="BB133" s="172">
        <v>409.03800000000001</v>
      </c>
      <c r="BC133" s="172">
        <v>465.08499999999998</v>
      </c>
      <c r="BD133" s="172">
        <v>309.23399999999998</v>
      </c>
      <c r="BE133" s="172">
        <f>+BE132-BE131</f>
        <v>647.11300000000006</v>
      </c>
      <c r="BF133" s="150">
        <v>913.83999999999992</v>
      </c>
      <c r="BG133" s="150">
        <v>860.84699999999998</v>
      </c>
      <c r="BH133" s="150">
        <f>+BH132-BH131</f>
        <v>243.95300000000003</v>
      </c>
      <c r="BI133" s="150">
        <f>+BI132-BI131</f>
        <v>557.59899999999993</v>
      </c>
      <c r="BJ133" s="150">
        <v>955.88</v>
      </c>
      <c r="BK133" s="150">
        <v>1352.2080000000001</v>
      </c>
      <c r="BL133" s="150">
        <f>+BL132-BL131</f>
        <v>531.48700000000008</v>
      </c>
      <c r="BM133" s="150">
        <v>1039.4459999999999</v>
      </c>
      <c r="BN133" s="150">
        <f>+BN132-BN131</f>
        <v>1553.3869999999999</v>
      </c>
      <c r="BO133" s="150">
        <f>+BO132-BO131</f>
        <v>2090.7569999999996</v>
      </c>
      <c r="BP133" s="150">
        <f>+BP132-BP131</f>
        <v>159.26999999999998</v>
      </c>
      <c r="BQ133" s="150">
        <f t="shared" ref="BQ133" si="16">+BQ132-BQ131</f>
        <v>1171.3680000000002</v>
      </c>
      <c r="BR133" s="150">
        <f t="shared" ref="BR133" si="17">+BR132-BR131</f>
        <v>1985.2729999999997</v>
      </c>
      <c r="BS133" s="150">
        <f>+BS132-BS131</f>
        <v>2933.7319999999995</v>
      </c>
      <c r="BT133" s="150">
        <f t="shared" ref="BT133" si="18">+BT132-BT131</f>
        <v>984.96600000000001</v>
      </c>
    </row>
    <row r="134" spans="1:72">
      <c r="A134" s="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36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T134" s="7"/>
    </row>
    <row r="135" spans="1:72">
      <c r="A135" s="2" t="s">
        <v>1</v>
      </c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AS135" s="7"/>
      <c r="AT135" s="7"/>
      <c r="AU135" s="7"/>
      <c r="AV135" s="2" t="s">
        <v>1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J135" s="27"/>
      <c r="BL135" s="208"/>
      <c r="BM135" s="208"/>
      <c r="BN135" s="208"/>
      <c r="BO135" s="208"/>
      <c r="BP135" s="208"/>
      <c r="BQ135" s="208"/>
      <c r="BR135" s="208"/>
      <c r="BT135" s="208"/>
    </row>
    <row r="136" spans="1:72">
      <c r="A136" s="3" t="s">
        <v>50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AU136" s="7"/>
      <c r="AV136" s="3" t="s">
        <v>50</v>
      </c>
      <c r="BL136" s="24"/>
      <c r="BM136" s="24"/>
      <c r="BN136" s="24"/>
      <c r="BO136" s="24"/>
      <c r="BP136" s="24"/>
      <c r="BQ136" s="24"/>
      <c r="BR136" s="24"/>
      <c r="BT136" s="24"/>
    </row>
    <row r="137" spans="1:72">
      <c r="A137" s="4"/>
      <c r="AU137" s="7"/>
      <c r="BL137" s="24"/>
      <c r="BM137" s="24"/>
      <c r="BN137" s="24"/>
      <c r="BO137" s="24"/>
      <c r="BP137" s="24"/>
      <c r="BQ137" s="24"/>
      <c r="BR137" s="24"/>
      <c r="BS137" s="184"/>
      <c r="BT137" s="24"/>
    </row>
    <row r="138" spans="1:72">
      <c r="A138" s="5" t="s">
        <v>45</v>
      </c>
      <c r="B138" s="21"/>
      <c r="C138" s="6" t="s">
        <v>6</v>
      </c>
      <c r="D138" s="6" t="s">
        <v>7</v>
      </c>
      <c r="E138" s="6" t="s">
        <v>8</v>
      </c>
      <c r="F138" s="6" t="s">
        <v>9</v>
      </c>
      <c r="G138" s="6" t="s">
        <v>10</v>
      </c>
      <c r="H138" s="6" t="s">
        <v>11</v>
      </c>
      <c r="I138" s="6" t="s">
        <v>12</v>
      </c>
      <c r="J138" s="6" t="s">
        <v>13</v>
      </c>
      <c r="K138" s="6" t="s">
        <v>14</v>
      </c>
      <c r="L138" s="6" t="s">
        <v>15</v>
      </c>
      <c r="M138" s="6" t="s">
        <v>16</v>
      </c>
      <c r="N138" s="6" t="s">
        <v>17</v>
      </c>
      <c r="O138" s="6" t="s">
        <v>18</v>
      </c>
      <c r="P138" s="6" t="s">
        <v>19</v>
      </c>
      <c r="Q138" s="6" t="s">
        <v>20</v>
      </c>
      <c r="R138" s="6" t="s">
        <v>21</v>
      </c>
      <c r="S138" s="6" t="s">
        <v>22</v>
      </c>
      <c r="T138" s="6" t="s">
        <v>23</v>
      </c>
      <c r="U138" s="6" t="s">
        <v>24</v>
      </c>
      <c r="V138" s="6" t="s">
        <v>25</v>
      </c>
      <c r="W138" s="6" t="s">
        <v>26</v>
      </c>
      <c r="X138" s="6" t="s">
        <v>27</v>
      </c>
      <c r="Y138" s="6" t="s">
        <v>28</v>
      </c>
      <c r="Z138" s="6" t="s">
        <v>29</v>
      </c>
      <c r="AA138" s="6" t="s">
        <v>30</v>
      </c>
      <c r="AB138" s="6" t="s">
        <v>31</v>
      </c>
      <c r="AC138" s="6" t="s">
        <v>32</v>
      </c>
      <c r="AD138" s="6" t="s">
        <v>33</v>
      </c>
      <c r="AE138" s="6" t="s">
        <v>34</v>
      </c>
      <c r="AF138" s="6" t="s">
        <v>35</v>
      </c>
      <c r="AG138" s="6" t="s">
        <v>36</v>
      </c>
      <c r="AH138" s="6" t="s">
        <v>37</v>
      </c>
      <c r="AI138" s="6" t="s">
        <v>38</v>
      </c>
      <c r="AJ138" s="6" t="s">
        <v>39</v>
      </c>
      <c r="AK138" s="6" t="s">
        <v>40</v>
      </c>
      <c r="AL138" s="6" t="s">
        <v>41</v>
      </c>
      <c r="AM138" s="6" t="s">
        <v>42</v>
      </c>
      <c r="AN138" s="6" t="s">
        <v>43</v>
      </c>
      <c r="AO138" s="6" t="s">
        <v>216</v>
      </c>
      <c r="AP138" s="6" t="s">
        <v>220</v>
      </c>
      <c r="AQ138" s="6" t="s">
        <v>226</v>
      </c>
      <c r="AR138" s="6" t="s">
        <v>229</v>
      </c>
      <c r="AS138" s="6" t="s">
        <v>233</v>
      </c>
      <c r="AT138" s="6" t="s">
        <v>246</v>
      </c>
      <c r="AU138" s="7"/>
      <c r="AV138" s="6" t="s">
        <v>226</v>
      </c>
      <c r="AW138" s="6" t="s">
        <v>229</v>
      </c>
      <c r="AX138" s="6" t="s">
        <v>233</v>
      </c>
      <c r="AY138" s="6" t="s">
        <v>246</v>
      </c>
      <c r="AZ138" s="6" t="s">
        <v>254</v>
      </c>
      <c r="BA138" s="6" t="s">
        <v>258</v>
      </c>
      <c r="BB138" s="6" t="s">
        <v>260</v>
      </c>
      <c r="BC138" s="6" t="s">
        <v>261</v>
      </c>
      <c r="BD138" s="6" t="s">
        <v>266</v>
      </c>
      <c r="BE138" s="6" t="s">
        <v>269</v>
      </c>
      <c r="BF138" s="6" t="s">
        <v>278</v>
      </c>
      <c r="BG138" s="6" t="s">
        <v>280</v>
      </c>
      <c r="BH138" s="6" t="s">
        <v>283</v>
      </c>
      <c r="BI138" s="6" t="s">
        <v>286</v>
      </c>
      <c r="BJ138" s="6" t="s">
        <v>287</v>
      </c>
      <c r="BK138" s="6" t="s">
        <v>305</v>
      </c>
      <c r="BL138" s="6" t="s">
        <v>375</v>
      </c>
      <c r="BM138" s="6" t="s">
        <v>378</v>
      </c>
      <c r="BN138" s="6" t="s">
        <v>381</v>
      </c>
      <c r="BO138" s="6" t="s">
        <v>384</v>
      </c>
      <c r="BP138" s="6" t="s">
        <v>387</v>
      </c>
      <c r="BQ138" s="6" t="s">
        <v>390</v>
      </c>
      <c r="BR138" s="6" t="s">
        <v>396</v>
      </c>
      <c r="BS138" s="6" t="s">
        <v>400</v>
      </c>
      <c r="BT138" s="6" t="s">
        <v>405</v>
      </c>
    </row>
    <row r="139" spans="1:72">
      <c r="A139" s="3" t="s">
        <v>48</v>
      </c>
      <c r="S139" s="172">
        <v>155.57300000000001</v>
      </c>
      <c r="T139" s="172">
        <v>335.346</v>
      </c>
      <c r="U139" s="172">
        <v>441.40899999999999</v>
      </c>
      <c r="V139" s="172">
        <v>856.36199999999997</v>
      </c>
      <c r="W139" s="172">
        <v>121.343</v>
      </c>
      <c r="X139" s="172">
        <v>256.32600000000002</v>
      </c>
      <c r="Y139" s="172">
        <v>366.23599999999999</v>
      </c>
      <c r="Z139" s="172">
        <v>560.21199999999999</v>
      </c>
      <c r="AA139" s="172">
        <v>85.56</v>
      </c>
      <c r="AB139" s="172">
        <v>162.66499999999999</v>
      </c>
      <c r="AC139" s="172">
        <v>213.50299999999999</v>
      </c>
      <c r="AD139" s="172">
        <v>282.00400000000002</v>
      </c>
      <c r="AE139" s="172">
        <v>59.04</v>
      </c>
      <c r="AF139" s="172">
        <v>132.922</v>
      </c>
      <c r="AG139" s="172">
        <v>167.245</v>
      </c>
      <c r="AH139" s="172">
        <v>224.994</v>
      </c>
      <c r="AI139" s="172">
        <v>33.04</v>
      </c>
      <c r="AJ139" s="172">
        <v>98.814999999999998</v>
      </c>
      <c r="AK139" s="172">
        <v>137.88300000000001</v>
      </c>
      <c r="AL139" s="172">
        <v>195.50299999999999</v>
      </c>
      <c r="AM139" s="172">
        <v>25.49</v>
      </c>
      <c r="AN139" s="172">
        <v>64.387</v>
      </c>
      <c r="AO139" s="172">
        <v>93.908000000000001</v>
      </c>
      <c r="AP139" s="172">
        <v>135.19999999999999</v>
      </c>
      <c r="AQ139" s="172">
        <v>21.786999999999999</v>
      </c>
      <c r="AR139" s="172">
        <v>24.379000000000001</v>
      </c>
      <c r="AS139" s="172">
        <v>26.088000000000001</v>
      </c>
      <c r="AT139" s="172">
        <v>49.968000000000004</v>
      </c>
      <c r="AU139" s="172"/>
      <c r="AV139" s="172">
        <v>21.786999999999999</v>
      </c>
      <c r="AW139" s="172">
        <v>24.379000000000001</v>
      </c>
      <c r="AX139" s="172">
        <v>26.088000000000001</v>
      </c>
      <c r="AY139" s="172">
        <v>49.968000000000004</v>
      </c>
      <c r="AZ139" s="172">
        <v>18.872</v>
      </c>
      <c r="BA139" s="172">
        <v>32.104999999999997</v>
      </c>
      <c r="BB139" s="172">
        <v>2058.6729999999998</v>
      </c>
      <c r="BC139" s="172">
        <v>4534.8090000000002</v>
      </c>
      <c r="BD139" s="172">
        <v>2250.6799999999998</v>
      </c>
      <c r="BE139" s="172">
        <v>4647.7439999999997</v>
      </c>
      <c r="BF139" s="172">
        <v>8911.7019999999993</v>
      </c>
      <c r="BG139" s="150">
        <v>12205.103999999999</v>
      </c>
      <c r="BH139" s="150">
        <v>2046.76</v>
      </c>
      <c r="BI139" s="150">
        <v>4048.4009999999998</v>
      </c>
      <c r="BJ139" s="150">
        <v>6617.7209999999995</v>
      </c>
      <c r="BK139" s="150">
        <v>9017.009</v>
      </c>
      <c r="BL139" s="150">
        <v>1749.748</v>
      </c>
      <c r="BM139" s="47">
        <v>4383.3780000000006</v>
      </c>
      <c r="BN139" s="47">
        <v>6400.5349999999999</v>
      </c>
      <c r="BO139" s="47">
        <v>8919.7479999999996</v>
      </c>
      <c r="BP139" s="47">
        <v>2063.0639999999999</v>
      </c>
      <c r="BQ139" s="47">
        <v>3530.5070000000001</v>
      </c>
      <c r="BR139" s="47">
        <v>5601.2479999999996</v>
      </c>
      <c r="BS139" s="150">
        <v>8290.4950000000008</v>
      </c>
      <c r="BT139" s="47">
        <v>1763.9970000000001</v>
      </c>
    </row>
    <row r="140" spans="1:72">
      <c r="A140" s="3" t="s">
        <v>49</v>
      </c>
      <c r="S140" s="172">
        <v>-108.175</v>
      </c>
      <c r="T140" s="172">
        <v>-206.40299999999999</v>
      </c>
      <c r="U140" s="172">
        <v>-276.59100000000001</v>
      </c>
      <c r="V140" s="172">
        <v>-517.06399999999996</v>
      </c>
      <c r="W140" s="172">
        <v>-86.986999999999995</v>
      </c>
      <c r="X140" s="172">
        <v>-169.792</v>
      </c>
      <c r="Y140" s="172">
        <v>-240.24100000000001</v>
      </c>
      <c r="Z140" s="172">
        <v>-342.71499999999997</v>
      </c>
      <c r="AA140" s="172">
        <v>-57.343000000000004</v>
      </c>
      <c r="AB140" s="172">
        <v>-106.211</v>
      </c>
      <c r="AC140" s="172">
        <v>-138.94399999999999</v>
      </c>
      <c r="AD140" s="172">
        <v>-182.36199999999999</v>
      </c>
      <c r="AE140" s="172">
        <v>-38.238</v>
      </c>
      <c r="AF140" s="172">
        <v>-87.581000000000003</v>
      </c>
      <c r="AG140" s="172">
        <v>-109.762</v>
      </c>
      <c r="AH140" s="172">
        <v>-144.4</v>
      </c>
      <c r="AI140" s="172">
        <v>-19.744</v>
      </c>
      <c r="AJ140" s="172">
        <v>-64.141999999999996</v>
      </c>
      <c r="AK140" s="172">
        <v>-88.043000000000006</v>
      </c>
      <c r="AL140" s="172">
        <v>-116.52800000000001</v>
      </c>
      <c r="AM140" s="172">
        <v>-14.449</v>
      </c>
      <c r="AN140" s="172">
        <v>-37.975999999999999</v>
      </c>
      <c r="AO140" s="172">
        <v>-56.545000000000002</v>
      </c>
      <c r="AP140" s="172">
        <v>-77.701999999999998</v>
      </c>
      <c r="AQ140" s="172">
        <v>-14.566000000000001</v>
      </c>
      <c r="AR140" s="172">
        <v>-15.97</v>
      </c>
      <c r="AS140" s="172">
        <v>-17.524000000000001</v>
      </c>
      <c r="AT140" s="172">
        <v>-33.445</v>
      </c>
      <c r="AU140" s="172"/>
      <c r="AV140" s="172">
        <v>-14.566000000000001</v>
      </c>
      <c r="AW140" s="172">
        <v>-15.97</v>
      </c>
      <c r="AX140" s="172">
        <v>-17.524000000000001</v>
      </c>
      <c r="AY140" s="172">
        <v>-33.445</v>
      </c>
      <c r="AZ140" s="172">
        <v>-8.3770000000000007</v>
      </c>
      <c r="BA140" s="172">
        <v>-17.434000000000001</v>
      </c>
      <c r="BB140" s="172">
        <v>-1451.876</v>
      </c>
      <c r="BC140" s="172">
        <v>-3079.018</v>
      </c>
      <c r="BD140" s="172">
        <v>-1518.328</v>
      </c>
      <c r="BE140" s="172">
        <v>-3077.9870000000001</v>
      </c>
      <c r="BF140" s="172">
        <v>-6186.6009999999997</v>
      </c>
      <c r="BG140" s="150">
        <v>-8559.8189999999995</v>
      </c>
      <c r="BH140" s="150">
        <v>-1499.4570000000001</v>
      </c>
      <c r="BI140" s="150">
        <v>-2897.6109999999999</v>
      </c>
      <c r="BJ140" s="150">
        <v>-4534.0649999999996</v>
      </c>
      <c r="BK140" s="150">
        <v>-6167.6689999999999</v>
      </c>
      <c r="BL140" s="150">
        <v>-1112.394</v>
      </c>
      <c r="BM140" s="150">
        <v>-3148.4679999999998</v>
      </c>
      <c r="BN140" s="150">
        <v>-4525.0339999999997</v>
      </c>
      <c r="BO140" s="150">
        <v>-6251.0839999999998</v>
      </c>
      <c r="BP140" s="150">
        <v>-1487.9079999999999</v>
      </c>
      <c r="BQ140" s="150">
        <v>-2510.4769999999999</v>
      </c>
      <c r="BR140" s="150">
        <v>-3823.16</v>
      </c>
      <c r="BS140" s="150">
        <v>-5492.9769999999999</v>
      </c>
      <c r="BT140" s="150">
        <v>-994.08199999999999</v>
      </c>
    </row>
    <row r="141" spans="1:72">
      <c r="A141" s="10" t="s">
        <v>46</v>
      </c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>
        <v>47.39800000000001</v>
      </c>
      <c r="T141" s="153">
        <v>128.94300000000001</v>
      </c>
      <c r="U141" s="153">
        <v>164.81799999999998</v>
      </c>
      <c r="V141" s="153">
        <v>339.298</v>
      </c>
      <c r="W141" s="153">
        <v>34.356000000000009</v>
      </c>
      <c r="X141" s="153">
        <v>86.53400000000002</v>
      </c>
      <c r="Y141" s="153">
        <v>125.99499999999998</v>
      </c>
      <c r="Z141" s="153">
        <v>217.49700000000001</v>
      </c>
      <c r="AA141" s="153">
        <v>28.216999999999999</v>
      </c>
      <c r="AB141" s="153">
        <v>56.453999999999994</v>
      </c>
      <c r="AC141" s="153">
        <v>74.558999999999997</v>
      </c>
      <c r="AD141" s="153">
        <v>99.642000000000024</v>
      </c>
      <c r="AE141" s="153">
        <v>20.802</v>
      </c>
      <c r="AF141" s="153">
        <v>45.340999999999994</v>
      </c>
      <c r="AG141" s="153">
        <v>57.483000000000004</v>
      </c>
      <c r="AH141" s="153">
        <v>80.593999999999994</v>
      </c>
      <c r="AI141" s="153">
        <v>13.295999999999999</v>
      </c>
      <c r="AJ141" s="153">
        <v>34.673000000000002</v>
      </c>
      <c r="AK141" s="153">
        <v>49.84</v>
      </c>
      <c r="AL141" s="153">
        <v>78.97499999999998</v>
      </c>
      <c r="AM141" s="153">
        <v>11.040999999999999</v>
      </c>
      <c r="AN141" s="153">
        <v>26.411000000000001</v>
      </c>
      <c r="AO141" s="153">
        <v>37.363</v>
      </c>
      <c r="AP141" s="153">
        <v>57.49799999999999</v>
      </c>
      <c r="AQ141" s="153">
        <v>7.2209999999999983</v>
      </c>
      <c r="AR141" s="153">
        <v>8.4090000000000007</v>
      </c>
      <c r="AS141" s="153">
        <v>8.5640000000000001</v>
      </c>
      <c r="AT141" s="153">
        <v>16.523000000000003</v>
      </c>
      <c r="AU141" s="172"/>
      <c r="AV141" s="153">
        <v>7.2209999999999983</v>
      </c>
      <c r="AW141" s="153">
        <v>8.4090000000000007</v>
      </c>
      <c r="AX141" s="153">
        <v>8.5640000000000001</v>
      </c>
      <c r="AY141" s="153">
        <v>16.523000000000003</v>
      </c>
      <c r="AZ141" s="153">
        <v>10.494999999999999</v>
      </c>
      <c r="BA141" s="153">
        <v>14.670999999999996</v>
      </c>
      <c r="BB141" s="153">
        <v>606.79699999999991</v>
      </c>
      <c r="BC141" s="153">
        <v>1455.7910000000002</v>
      </c>
      <c r="BD141" s="153">
        <v>732.35199999999986</v>
      </c>
      <c r="BE141" s="153">
        <v>1569.7569999999996</v>
      </c>
      <c r="BF141" s="153">
        <v>2725.1009999999997</v>
      </c>
      <c r="BG141" s="153">
        <v>3645.2849999999999</v>
      </c>
      <c r="BH141" s="153">
        <v>547.30299999999988</v>
      </c>
      <c r="BI141" s="180">
        <v>1150.79</v>
      </c>
      <c r="BJ141" s="180">
        <v>2083.6559999999999</v>
      </c>
      <c r="BK141" s="180">
        <v>2849.34</v>
      </c>
      <c r="BL141" s="153">
        <v>637.35400000000004</v>
      </c>
      <c r="BM141" s="180">
        <v>1234.9100000000001</v>
      </c>
      <c r="BN141" s="180">
        <v>1875.5010000000002</v>
      </c>
      <c r="BO141" s="180">
        <v>2668.6639999999998</v>
      </c>
      <c r="BP141" s="180">
        <v>575.15599999999995</v>
      </c>
      <c r="BQ141" s="180">
        <v>1020.0300000000002</v>
      </c>
      <c r="BR141" s="180">
        <v>1778.0879999999997</v>
      </c>
      <c r="BS141" s="180">
        <v>2797.5180000000009</v>
      </c>
      <c r="BT141" s="180">
        <v>769.91500000000008</v>
      </c>
    </row>
    <row r="142" spans="1:72">
      <c r="A142" s="3" t="s">
        <v>47</v>
      </c>
      <c r="S142" s="172">
        <v>-14.568</v>
      </c>
      <c r="T142" s="172">
        <v>-276.35300000000001</v>
      </c>
      <c r="U142" s="172">
        <v>-481.858</v>
      </c>
      <c r="V142" s="172">
        <v>-491.685</v>
      </c>
      <c r="W142" s="172">
        <v>-160.911</v>
      </c>
      <c r="X142" s="172">
        <v>-294.79899999999998</v>
      </c>
      <c r="Y142" s="172">
        <v>-445.25700000000001</v>
      </c>
      <c r="Z142" s="172">
        <v>-644.774</v>
      </c>
      <c r="AA142" s="172">
        <v>-161.828</v>
      </c>
      <c r="AB142" s="172">
        <v>-351.54399999999998</v>
      </c>
      <c r="AC142" s="172">
        <v>-507.488</v>
      </c>
      <c r="AD142" s="172">
        <v>-806.47199999999998</v>
      </c>
      <c r="AE142" s="172">
        <v>-103.5</v>
      </c>
      <c r="AF142" s="172">
        <v>-186.19499999999999</v>
      </c>
      <c r="AG142" s="172">
        <v>-351.06900000000002</v>
      </c>
      <c r="AH142" s="172">
        <v>-440.84500000000003</v>
      </c>
      <c r="AI142" s="172">
        <v>-104.223</v>
      </c>
      <c r="AJ142" s="172">
        <v>-209.02500000000001</v>
      </c>
      <c r="AK142" s="172">
        <v>-307.88099999999997</v>
      </c>
      <c r="AL142" s="172">
        <v>-373.75700000000001</v>
      </c>
      <c r="AM142" s="172">
        <v>-241.68199999999999</v>
      </c>
      <c r="AN142" s="172">
        <v>-281.86399999999998</v>
      </c>
      <c r="AO142" s="172">
        <v>-496.899</v>
      </c>
      <c r="AP142" s="172">
        <v>-666.82</v>
      </c>
      <c r="AQ142" s="172">
        <v>-191.636</v>
      </c>
      <c r="AR142" s="172">
        <v>-324.363</v>
      </c>
      <c r="AS142" s="172">
        <v>-385.26</v>
      </c>
      <c r="AT142" s="172">
        <v>-674.38400000000001</v>
      </c>
      <c r="AU142" s="172"/>
      <c r="AV142" s="172">
        <v>-191.636</v>
      </c>
      <c r="AW142" s="172">
        <v>-324.363</v>
      </c>
      <c r="AX142" s="172">
        <v>-385.26</v>
      </c>
      <c r="AY142" s="172">
        <v>-674.38400000000001</v>
      </c>
      <c r="AZ142" s="172">
        <v>-34.576999999999998</v>
      </c>
      <c r="BA142" s="172">
        <v>-396.41500000000002</v>
      </c>
      <c r="BB142" s="172">
        <v>-201.12899999999996</v>
      </c>
      <c r="BC142" s="172">
        <v>263.28800000000001</v>
      </c>
      <c r="BD142" s="172">
        <v>46.768999999999998</v>
      </c>
      <c r="BE142" s="172">
        <v>248.40299999999999</v>
      </c>
      <c r="BF142" s="172">
        <v>804.64099999999996</v>
      </c>
      <c r="BG142" s="150">
        <v>1621.8150000000001</v>
      </c>
      <c r="BH142" s="150">
        <v>51.892000000000003</v>
      </c>
      <c r="BI142" s="150">
        <v>-33.006999999999998</v>
      </c>
      <c r="BJ142" s="150">
        <v>14.831</v>
      </c>
      <c r="BK142" s="150">
        <v>-229.465</v>
      </c>
      <c r="BL142" s="150">
        <v>-27.227</v>
      </c>
      <c r="BM142" s="150">
        <v>-148.68099999999998</v>
      </c>
      <c r="BN142" s="150">
        <v>-124.742</v>
      </c>
      <c r="BO142" s="150">
        <v>55.414000000000001</v>
      </c>
      <c r="BP142" s="150">
        <v>-39.158999999999999</v>
      </c>
      <c r="BQ142" s="150">
        <v>-203.81100000000001</v>
      </c>
      <c r="BR142" s="150">
        <v>-316.18299999999999</v>
      </c>
      <c r="BS142" s="150">
        <v>125.116</v>
      </c>
      <c r="BT142" s="150">
        <v>38.499000000000002</v>
      </c>
    </row>
    <row r="143" spans="1:72">
      <c r="A143" s="3" t="s">
        <v>56</v>
      </c>
      <c r="S143" s="172">
        <v>-14.568</v>
      </c>
      <c r="T143" s="172">
        <v>-276.35300000000001</v>
      </c>
      <c r="U143" s="172">
        <v>-481.858</v>
      </c>
      <c r="V143" s="172">
        <v>-491.685</v>
      </c>
      <c r="W143" s="172">
        <v>-160.911</v>
      </c>
      <c r="X143" s="172">
        <v>-294.79899999999998</v>
      </c>
      <c r="Y143" s="172">
        <v>-445.25700000000001</v>
      </c>
      <c r="Z143" s="172">
        <v>-644.774</v>
      </c>
      <c r="AA143" s="172">
        <v>-161.828</v>
      </c>
      <c r="AB143" s="172">
        <v>-351.54399999999998</v>
      </c>
      <c r="AC143" s="172">
        <v>-507.488</v>
      </c>
      <c r="AD143" s="172">
        <v>-727.48299999999995</v>
      </c>
      <c r="AE143" s="172">
        <v>-69.015999999999991</v>
      </c>
      <c r="AF143" s="172">
        <v>-151.71099999999998</v>
      </c>
      <c r="AG143" s="172">
        <v>-286.66800000000001</v>
      </c>
      <c r="AH143" s="172">
        <v>-356.03300000000002</v>
      </c>
      <c r="AI143" s="172">
        <v>-88.41</v>
      </c>
      <c r="AJ143" s="172">
        <v>-176.79599999999999</v>
      </c>
      <c r="AK143" s="172">
        <v>-257.66099999999994</v>
      </c>
      <c r="AL143" s="172">
        <v>-310.17500000000001</v>
      </c>
      <c r="AM143" s="172">
        <v>-226.81299999999999</v>
      </c>
      <c r="AN143" s="172">
        <v>-197.08499999999998</v>
      </c>
      <c r="AO143" s="172">
        <v>-470.50099999999998</v>
      </c>
      <c r="AP143" s="172">
        <v>-483.97800000000007</v>
      </c>
      <c r="AQ143" s="172">
        <v>-182.70599999999999</v>
      </c>
      <c r="AR143" s="172">
        <v>-307.26900000000001</v>
      </c>
      <c r="AS143" s="172">
        <v>-360.58799999999997</v>
      </c>
      <c r="AT143" s="172">
        <v>-641.55100000000004</v>
      </c>
      <c r="AU143" s="172"/>
      <c r="AV143" s="172">
        <v>-182.70599999999999</v>
      </c>
      <c r="AW143" s="172">
        <v>-307.26900000000001</v>
      </c>
      <c r="AX143" s="172">
        <v>-360.58799999999997</v>
      </c>
      <c r="AY143" s="172">
        <v>-641.55100000000004</v>
      </c>
      <c r="AZ143" s="172">
        <v>-27.003</v>
      </c>
      <c r="BA143" s="172">
        <v>-381.93700000000001</v>
      </c>
      <c r="BB143" s="172">
        <v>-161.91499999999996</v>
      </c>
      <c r="BC143" s="172">
        <v>326.06799999999998</v>
      </c>
      <c r="BD143" s="172">
        <v>73.872</v>
      </c>
      <c r="BE143" s="172">
        <v>261.86899999999997</v>
      </c>
      <c r="BF143" s="172">
        <v>829.50299999999993</v>
      </c>
      <c r="BG143" s="172">
        <v>1918.67</v>
      </c>
      <c r="BH143" s="172">
        <v>111.946</v>
      </c>
      <c r="BI143" s="172">
        <v>66.221999999999994</v>
      </c>
      <c r="BJ143" s="172">
        <v>177.00800000000001</v>
      </c>
      <c r="BK143" s="172">
        <v>32.717999999999989</v>
      </c>
      <c r="BL143" s="172">
        <v>52.11099999999999</v>
      </c>
      <c r="BM143" s="172">
        <v>39.469000000000008</v>
      </c>
      <c r="BN143" s="172">
        <v>196.137</v>
      </c>
      <c r="BO143" s="172">
        <v>509.971</v>
      </c>
      <c r="BP143" s="172">
        <v>508.26900000000001</v>
      </c>
      <c r="BQ143" s="172">
        <v>44.875</v>
      </c>
      <c r="BR143" s="172">
        <v>124.39699999999999</v>
      </c>
      <c r="BS143" s="172">
        <v>706.351</v>
      </c>
      <c r="BT143" s="172">
        <v>180.29900000000001</v>
      </c>
    </row>
    <row r="144" spans="1:72">
      <c r="A144" s="3" t="s">
        <v>263</v>
      </c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172">
        <v>0</v>
      </c>
      <c r="T144" s="172">
        <v>0</v>
      </c>
      <c r="U144" s="172">
        <v>0</v>
      </c>
      <c r="V144" s="172">
        <v>0</v>
      </c>
      <c r="W144" s="34">
        <v>0</v>
      </c>
      <c r="X144" s="34">
        <v>0</v>
      </c>
      <c r="Y144" s="172">
        <v>0</v>
      </c>
      <c r="Z144" s="172">
        <v>0</v>
      </c>
      <c r="AA144" s="172">
        <v>0</v>
      </c>
      <c r="AB144" s="172">
        <v>0</v>
      </c>
      <c r="AC144" s="172">
        <v>0</v>
      </c>
      <c r="AD144" s="172">
        <v>78.989000000000004</v>
      </c>
      <c r="AE144" s="172">
        <v>34.484000000000002</v>
      </c>
      <c r="AF144" s="172">
        <v>34.484000000000002</v>
      </c>
      <c r="AG144" s="172">
        <v>64.400999999999996</v>
      </c>
      <c r="AH144" s="172">
        <v>84.811999999999998</v>
      </c>
      <c r="AI144" s="172">
        <v>15.813000000000001</v>
      </c>
      <c r="AJ144" s="172">
        <v>32.228999999999999</v>
      </c>
      <c r="AK144" s="172">
        <v>50.22</v>
      </c>
      <c r="AL144" s="172">
        <v>63.582000000000001</v>
      </c>
      <c r="AM144" s="172">
        <v>14.869</v>
      </c>
      <c r="AN144" s="172">
        <v>84.778999999999996</v>
      </c>
      <c r="AO144" s="172">
        <v>26.398</v>
      </c>
      <c r="AP144" s="172">
        <v>182.84200000000001</v>
      </c>
      <c r="AQ144" s="172">
        <v>8.93</v>
      </c>
      <c r="AR144" s="172">
        <v>17.094000000000001</v>
      </c>
      <c r="AS144" s="172">
        <v>24.672000000000001</v>
      </c>
      <c r="AT144" s="172">
        <v>32.832999999999998</v>
      </c>
      <c r="AU144" s="172"/>
      <c r="AV144" s="172">
        <v>8.93</v>
      </c>
      <c r="AW144" s="172">
        <v>17.094000000000001</v>
      </c>
      <c r="AX144" s="172">
        <v>24.672000000000001</v>
      </c>
      <c r="AY144" s="172">
        <v>32.832999999999998</v>
      </c>
      <c r="AZ144" s="172">
        <v>7.5739999999999998</v>
      </c>
      <c r="BA144" s="172">
        <v>14.478</v>
      </c>
      <c r="BB144" s="172">
        <v>39.213999999999999</v>
      </c>
      <c r="BC144" s="172">
        <v>62.78</v>
      </c>
      <c r="BD144" s="172">
        <v>27.103000000000002</v>
      </c>
      <c r="BE144" s="172">
        <f>+BE143-BE142</f>
        <v>13.46599999999998</v>
      </c>
      <c r="BF144" s="150">
        <v>24.861999999999966</v>
      </c>
      <c r="BG144" s="150">
        <v>296.85500000000002</v>
      </c>
      <c r="BH144" s="150">
        <f>+BH143-BH142</f>
        <v>60.053999999999995</v>
      </c>
      <c r="BI144" s="150">
        <f>+BI143-BI142</f>
        <v>99.228999999999985</v>
      </c>
      <c r="BJ144" s="150">
        <f>+BJ143-BJ142</f>
        <v>162.17700000000002</v>
      </c>
      <c r="BK144" s="150">
        <v>262.18299999999999</v>
      </c>
      <c r="BL144" s="150">
        <f>+BL143-BL142</f>
        <v>79.337999999999994</v>
      </c>
      <c r="BM144" s="150">
        <v>188.15</v>
      </c>
      <c r="BN144" s="150">
        <f>+BN143-BN142</f>
        <v>320.87900000000002</v>
      </c>
      <c r="BO144" s="150">
        <f>+BO143-BO142</f>
        <v>454.55700000000002</v>
      </c>
      <c r="BP144" s="150">
        <f>+BP143-BP142</f>
        <v>547.428</v>
      </c>
      <c r="BQ144" s="150">
        <f t="shared" ref="BQ144:BR144" si="19">+BQ143-BQ142</f>
        <v>248.68600000000001</v>
      </c>
      <c r="BR144" s="150">
        <f t="shared" si="19"/>
        <v>440.58</v>
      </c>
      <c r="BS144" s="150">
        <f>+BS143-BS142</f>
        <v>581.23500000000001</v>
      </c>
      <c r="BT144" s="150">
        <f t="shared" ref="BT144" si="20">+BT143-BT142</f>
        <v>141.80000000000001</v>
      </c>
    </row>
    <row r="145" spans="1:72"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36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150"/>
      <c r="BQ145" s="150"/>
      <c r="BR145" s="150"/>
      <c r="BT145" s="150"/>
    </row>
    <row r="146" spans="1:72">
      <c r="A146" s="195" t="s">
        <v>267</v>
      </c>
      <c r="B146" s="196"/>
      <c r="C146" s="197">
        <v>-639.80200000000332</v>
      </c>
      <c r="D146" s="197">
        <v>-1750.640999999996</v>
      </c>
      <c r="E146" s="197">
        <v>-2802.5819999999949</v>
      </c>
      <c r="F146" s="197">
        <v>-4237.502999999997</v>
      </c>
      <c r="G146" s="197">
        <v>-546.37299999999232</v>
      </c>
      <c r="H146" s="197">
        <v>-1413.208999999988</v>
      </c>
      <c r="I146" s="197">
        <v>-2337.3799999999901</v>
      </c>
      <c r="J146" s="197">
        <v>-3084.3480000000272</v>
      </c>
      <c r="K146" s="197">
        <v>-1096.2969999999987</v>
      </c>
      <c r="L146" s="197">
        <v>-2747.5140000000101</v>
      </c>
      <c r="M146" s="197">
        <v>-3990.9629999999888</v>
      </c>
      <c r="N146" s="197">
        <v>-4880.7419999999984</v>
      </c>
      <c r="O146" s="197">
        <v>-1422.6870000000054</v>
      </c>
      <c r="P146" s="197">
        <v>-2383.6849999999977</v>
      </c>
      <c r="Q146" s="197">
        <v>-3796.2829999999958</v>
      </c>
      <c r="R146" s="197">
        <v>-4200.0820000000531</v>
      </c>
      <c r="S146" s="197">
        <v>-310.0650000000096</v>
      </c>
      <c r="T146" s="197">
        <v>-710.35899999998219</v>
      </c>
      <c r="U146" s="197">
        <v>-913.20300000000861</v>
      </c>
      <c r="V146" s="197">
        <v>-1131.2760000000417</v>
      </c>
      <c r="W146" s="197">
        <v>-26.393000000003667</v>
      </c>
      <c r="X146" s="197">
        <v>-82.232000000003609</v>
      </c>
      <c r="Y146" s="197">
        <v>-174.1940000000177</v>
      </c>
      <c r="Z146" s="197">
        <v>-247.29700000002049</v>
      </c>
      <c r="AA146" s="197">
        <v>-70.257000000005064</v>
      </c>
      <c r="AB146" s="197">
        <v>-136.75500000000466</v>
      </c>
      <c r="AC146" s="197">
        <v>-176.00399999998626</v>
      </c>
      <c r="AD146" s="197">
        <v>-216.49799999996321</v>
      </c>
      <c r="AE146" s="197">
        <v>-86.002999999996973</v>
      </c>
      <c r="AF146" s="197">
        <v>-167.49700000000303</v>
      </c>
      <c r="AG146" s="197">
        <v>-212.12700000000768</v>
      </c>
      <c r="AH146" s="197">
        <v>-298.00800000000163</v>
      </c>
      <c r="AI146" s="197">
        <v>-48.796999999998661</v>
      </c>
      <c r="AJ146" s="197">
        <v>-103.35800000000745</v>
      </c>
      <c r="AK146" s="197">
        <v>-144.81400000001304</v>
      </c>
      <c r="AL146" s="197">
        <v>-183.0460000000021</v>
      </c>
      <c r="AM146" s="197">
        <v>0</v>
      </c>
      <c r="AN146" s="197">
        <v>0</v>
      </c>
      <c r="AO146" s="197">
        <v>0</v>
      </c>
      <c r="AP146" s="197">
        <v>0</v>
      </c>
      <c r="AQ146" s="197">
        <v>0</v>
      </c>
      <c r="AR146" s="197">
        <v>0</v>
      </c>
      <c r="AS146" s="197">
        <v>0</v>
      </c>
      <c r="AT146" s="197">
        <v>0</v>
      </c>
      <c r="AV146" s="197">
        <v>0</v>
      </c>
      <c r="AW146" s="197">
        <v>0</v>
      </c>
      <c r="AX146" s="197">
        <v>0</v>
      </c>
      <c r="AY146" s="197">
        <v>0</v>
      </c>
      <c r="AZ146" s="197">
        <v>0</v>
      </c>
      <c r="BA146" s="197">
        <v>0</v>
      </c>
      <c r="BB146" s="197">
        <v>0</v>
      </c>
      <c r="BC146" s="197">
        <v>0</v>
      </c>
      <c r="BD146" s="197">
        <v>0</v>
      </c>
      <c r="BE146" s="197">
        <v>0</v>
      </c>
      <c r="BF146" s="197">
        <v>0</v>
      </c>
      <c r="BG146" s="197">
        <v>0</v>
      </c>
      <c r="BH146" s="197">
        <v>0</v>
      </c>
      <c r="BI146" s="197">
        <v>0</v>
      </c>
      <c r="BJ146" s="197">
        <v>0</v>
      </c>
      <c r="BK146" s="197">
        <v>0</v>
      </c>
      <c r="BL146" s="197">
        <v>0</v>
      </c>
      <c r="BM146" s="197">
        <v>0</v>
      </c>
      <c r="BN146" s="197">
        <v>0</v>
      </c>
      <c r="BO146" s="197">
        <v>0</v>
      </c>
      <c r="BP146" s="197">
        <v>0</v>
      </c>
      <c r="BQ146" s="197">
        <v>0</v>
      </c>
      <c r="BR146" s="197">
        <v>0</v>
      </c>
      <c r="BS146" s="197">
        <v>0</v>
      </c>
      <c r="BT146" s="197">
        <v>0</v>
      </c>
    </row>
    <row r="148" spans="1:72">
      <c r="A148" s="182" t="s">
        <v>265</v>
      </c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2"/>
      <c r="AT148" s="182"/>
      <c r="AV148" s="182" t="s">
        <v>265</v>
      </c>
      <c r="AW148" s="182"/>
      <c r="AX148" s="182"/>
      <c r="AY148" s="182"/>
      <c r="AZ148" s="182"/>
      <c r="BA148" s="182"/>
      <c r="BB148" s="182"/>
      <c r="BC148" s="182"/>
      <c r="BD148" s="182"/>
      <c r="BE148" s="182"/>
      <c r="BF148" s="182"/>
      <c r="BG148" s="182"/>
      <c r="BH148" s="182"/>
      <c r="BI148" s="182"/>
      <c r="BJ148" s="182"/>
      <c r="BK148" s="182"/>
      <c r="BL148" s="182"/>
      <c r="BM148" s="182"/>
      <c r="BN148" s="182"/>
      <c r="BO148" s="182"/>
      <c r="BP148" s="182"/>
      <c r="BQ148" s="182"/>
      <c r="BR148" s="182"/>
      <c r="BS148" s="183"/>
      <c r="BT148" s="182"/>
    </row>
    <row r="149" spans="1:7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V149" s="3"/>
      <c r="BL149" s="208"/>
      <c r="BM149" s="208"/>
      <c r="BN149" s="208"/>
      <c r="BO149" s="208"/>
      <c r="BP149" s="208"/>
      <c r="BQ149" s="208"/>
      <c r="BR149" s="208"/>
      <c r="BT149" s="208"/>
    </row>
    <row r="150" spans="1:72">
      <c r="A150" s="2" t="s">
        <v>2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V150" s="2" t="s">
        <v>2</v>
      </c>
      <c r="BL150" s="24"/>
      <c r="BM150" s="24"/>
      <c r="BN150" s="24"/>
      <c r="BO150" s="24"/>
      <c r="BP150" s="24"/>
      <c r="BQ150" s="24"/>
      <c r="BR150" s="24"/>
      <c r="BT150" s="24"/>
    </row>
    <row r="151" spans="1:72">
      <c r="A151" s="3" t="s">
        <v>50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V151" s="3" t="s">
        <v>50</v>
      </c>
      <c r="BL151" s="171"/>
      <c r="BM151" s="171"/>
      <c r="BN151" s="171"/>
      <c r="BO151" s="171"/>
      <c r="BP151" s="171"/>
      <c r="BQ151" s="171"/>
      <c r="BR151" s="171"/>
      <c r="BT151" s="171"/>
    </row>
    <row r="152" spans="1:72">
      <c r="A152" s="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</row>
    <row r="153" spans="1:72">
      <c r="A153" s="5" t="s">
        <v>45</v>
      </c>
      <c r="B153" s="21"/>
      <c r="C153" s="6" t="s">
        <v>6</v>
      </c>
      <c r="D153" s="6" t="s">
        <v>7</v>
      </c>
      <c r="E153" s="6" t="s">
        <v>8</v>
      </c>
      <c r="F153" s="6" t="s">
        <v>9</v>
      </c>
      <c r="G153" s="6" t="s">
        <v>10</v>
      </c>
      <c r="H153" s="6" t="s">
        <v>11</v>
      </c>
      <c r="I153" s="6" t="s">
        <v>12</v>
      </c>
      <c r="J153" s="6" t="s">
        <v>13</v>
      </c>
      <c r="K153" s="6" t="s">
        <v>14</v>
      </c>
      <c r="L153" s="6" t="s">
        <v>15</v>
      </c>
      <c r="M153" s="6" t="s">
        <v>16</v>
      </c>
      <c r="N153" s="6" t="s">
        <v>17</v>
      </c>
      <c r="O153" s="6" t="s">
        <v>18</v>
      </c>
      <c r="P153" s="6" t="s">
        <v>19</v>
      </c>
      <c r="Q153" s="6" t="s">
        <v>20</v>
      </c>
      <c r="R153" s="6" t="s">
        <v>21</v>
      </c>
      <c r="S153" s="6" t="s">
        <v>22</v>
      </c>
      <c r="T153" s="6" t="s">
        <v>23</v>
      </c>
      <c r="U153" s="6" t="s">
        <v>24</v>
      </c>
      <c r="V153" s="6" t="s">
        <v>25</v>
      </c>
      <c r="W153" s="6" t="s">
        <v>26</v>
      </c>
      <c r="X153" s="6" t="s">
        <v>27</v>
      </c>
      <c r="Y153" s="6" t="s">
        <v>28</v>
      </c>
      <c r="Z153" s="6" t="s">
        <v>29</v>
      </c>
      <c r="AA153" s="6" t="s">
        <v>30</v>
      </c>
      <c r="AB153" s="6" t="s">
        <v>31</v>
      </c>
      <c r="AC153" s="6" t="s">
        <v>32</v>
      </c>
      <c r="AD153" s="6" t="s">
        <v>33</v>
      </c>
      <c r="AE153" s="6" t="s">
        <v>34</v>
      </c>
      <c r="AF153" s="6" t="s">
        <v>35</v>
      </c>
      <c r="AG153" s="6" t="s">
        <v>36</v>
      </c>
      <c r="AH153" s="6" t="s">
        <v>37</v>
      </c>
      <c r="AI153" s="6" t="s">
        <v>38</v>
      </c>
      <c r="AJ153" s="6" t="s">
        <v>39</v>
      </c>
      <c r="AK153" s="6" t="s">
        <v>40</v>
      </c>
      <c r="AL153" s="6" t="s">
        <v>41</v>
      </c>
      <c r="AM153" s="6" t="s">
        <v>42</v>
      </c>
      <c r="AN153" s="6" t="s">
        <v>43</v>
      </c>
      <c r="AO153" s="6" t="s">
        <v>216</v>
      </c>
      <c r="AP153" s="6" t="s">
        <v>220</v>
      </c>
      <c r="AQ153" s="6" t="s">
        <v>226</v>
      </c>
      <c r="AR153" s="6" t="s">
        <v>229</v>
      </c>
      <c r="AS153" s="6" t="s">
        <v>233</v>
      </c>
      <c r="AT153" s="6" t="s">
        <v>246</v>
      </c>
      <c r="AV153" s="6" t="s">
        <v>226</v>
      </c>
      <c r="AW153" s="6" t="s">
        <v>229</v>
      </c>
      <c r="AX153" s="6" t="s">
        <v>233</v>
      </c>
      <c r="AY153" s="6" t="s">
        <v>246</v>
      </c>
      <c r="AZ153" s="6" t="s">
        <v>254</v>
      </c>
      <c r="BA153" s="6" t="s">
        <v>258</v>
      </c>
      <c r="BB153" s="6" t="s">
        <v>260</v>
      </c>
      <c r="BC153" s="6" t="s">
        <v>261</v>
      </c>
      <c r="BD153" s="6" t="s">
        <v>266</v>
      </c>
      <c r="BE153" s="6" t="s">
        <v>269</v>
      </c>
      <c r="BF153" s="6" t="s">
        <v>278</v>
      </c>
      <c r="BG153" s="6" t="s">
        <v>280</v>
      </c>
      <c r="BH153" s="6" t="s">
        <v>283</v>
      </c>
      <c r="BI153" s="6" t="s">
        <v>286</v>
      </c>
      <c r="BJ153" s="6" t="s">
        <v>287</v>
      </c>
      <c r="BK153" s="6" t="s">
        <v>305</v>
      </c>
      <c r="BL153" s="6" t="s">
        <v>375</v>
      </c>
      <c r="BM153" s="6" t="s">
        <v>378</v>
      </c>
      <c r="BN153" s="6" t="s">
        <v>381</v>
      </c>
      <c r="BO153" s="6" t="s">
        <v>384</v>
      </c>
      <c r="BP153" s="6" t="s">
        <v>387</v>
      </c>
      <c r="BQ153" s="6" t="s">
        <v>390</v>
      </c>
      <c r="BR153" s="6" t="s">
        <v>396</v>
      </c>
      <c r="BS153" s="6" t="s">
        <v>400</v>
      </c>
      <c r="BT153" s="6" t="s">
        <v>405</v>
      </c>
    </row>
    <row r="154" spans="1:72">
      <c r="A154" s="3" t="s">
        <v>48</v>
      </c>
      <c r="B154" s="3"/>
      <c r="C154" s="152">
        <v>30592.28</v>
      </c>
      <c r="D154" s="152">
        <v>61439.516000000003</v>
      </c>
      <c r="E154" s="152">
        <v>89856.395000000004</v>
      </c>
      <c r="F154" s="152">
        <v>120836.777</v>
      </c>
      <c r="G154" s="152">
        <v>33918.035000000003</v>
      </c>
      <c r="H154" s="152">
        <v>69155.698000000004</v>
      </c>
      <c r="I154" s="152">
        <v>103014.822</v>
      </c>
      <c r="J154" s="152">
        <v>142351.34899999999</v>
      </c>
      <c r="K154" s="152">
        <v>41413.410000000003</v>
      </c>
      <c r="L154" s="152">
        <v>87207.54</v>
      </c>
      <c r="M154" s="152">
        <v>127672.19</v>
      </c>
      <c r="N154" s="152">
        <v>170767.842</v>
      </c>
      <c r="O154" s="152">
        <v>46984.864999999998</v>
      </c>
      <c r="P154" s="152">
        <v>97916.701000000001</v>
      </c>
      <c r="Q154" s="152">
        <v>143816.47099999999</v>
      </c>
      <c r="R154" s="152">
        <v>193630.84899999999</v>
      </c>
      <c r="S154" s="152">
        <v>55591.678999999996</v>
      </c>
      <c r="T154" s="152">
        <v>117165.56</v>
      </c>
      <c r="U154" s="152">
        <v>171046.30900000001</v>
      </c>
      <c r="V154" s="152">
        <v>234206.462</v>
      </c>
      <c r="W154" s="152">
        <v>60008.216999999997</v>
      </c>
      <c r="X154" s="152">
        <v>119322.774</v>
      </c>
      <c r="Y154" s="152">
        <v>173583.4</v>
      </c>
      <c r="Z154" s="152">
        <v>233395.55300000001</v>
      </c>
      <c r="AA154" s="152">
        <v>59515.387000000002</v>
      </c>
      <c r="AB154" s="152">
        <v>124192.93799999999</v>
      </c>
      <c r="AC154" s="152">
        <v>179949.36600000001</v>
      </c>
      <c r="AD154" s="152">
        <v>241709.14799999999</v>
      </c>
      <c r="AE154" s="152">
        <v>61356.436000000002</v>
      </c>
      <c r="AF154" s="152">
        <v>131926.32999999999</v>
      </c>
      <c r="AG154" s="152">
        <v>189329.592</v>
      </c>
      <c r="AH154" s="152">
        <v>250961.861</v>
      </c>
      <c r="AI154" s="152">
        <v>60826.17</v>
      </c>
      <c r="AJ154" s="152">
        <v>129017.34299999999</v>
      </c>
      <c r="AK154" s="152">
        <v>185796.73300000001</v>
      </c>
      <c r="AL154" s="152">
        <v>247711.908</v>
      </c>
      <c r="AM154" s="152">
        <v>56222.63</v>
      </c>
      <c r="AN154" s="152">
        <v>122391.742</v>
      </c>
      <c r="AO154" s="152">
        <v>180141.321</v>
      </c>
      <c r="AP154" s="152">
        <v>237560.01500000001</v>
      </c>
      <c r="AQ154" s="152">
        <v>48512.962</v>
      </c>
      <c r="AR154" s="152">
        <v>71281.156999999992</v>
      </c>
      <c r="AS154" s="152">
        <v>117111.469</v>
      </c>
      <c r="AT154" s="152">
        <v>184449.18600000002</v>
      </c>
      <c r="AU154" s="36"/>
      <c r="AV154" s="152">
        <v>48512.962</v>
      </c>
      <c r="AW154" s="152">
        <v>71281.156999999992</v>
      </c>
      <c r="AX154" s="152">
        <v>117111.469</v>
      </c>
      <c r="AY154" s="150">
        <v>184449.18600000002</v>
      </c>
      <c r="AZ154" s="152">
        <v>49393.313999999998</v>
      </c>
      <c r="BA154" s="152">
        <v>120039.44099999999</v>
      </c>
      <c r="BB154" s="152">
        <v>198028.38400000002</v>
      </c>
      <c r="BC154" s="150">
        <v>294690.49599999993</v>
      </c>
      <c r="BD154" s="150">
        <v>69871.53</v>
      </c>
      <c r="BE154" s="150">
        <v>158743.943</v>
      </c>
      <c r="BF154" s="150">
        <v>227648.51300000004</v>
      </c>
      <c r="BG154" s="150">
        <v>315055.26400000002</v>
      </c>
      <c r="BH154" s="150">
        <f t="shared" ref="BH154:BP154" si="21">+BH29+BH45+BH81+BH117</f>
        <v>77122.062999999995</v>
      </c>
      <c r="BI154" s="150">
        <f t="shared" si="21"/>
        <v>164589.986</v>
      </c>
      <c r="BJ154" s="150">
        <f t="shared" si="21"/>
        <v>237397.766</v>
      </c>
      <c r="BK154" s="150">
        <f t="shared" si="21"/>
        <v>326554.88799999998</v>
      </c>
      <c r="BL154" s="150">
        <f t="shared" si="21"/>
        <v>83406.64899999999</v>
      </c>
      <c r="BM154" s="150">
        <f t="shared" si="21"/>
        <v>193916.00199999998</v>
      </c>
      <c r="BN154" s="150">
        <f t="shared" si="21"/>
        <v>273904.99200000003</v>
      </c>
      <c r="BO154" s="150">
        <f t="shared" si="21"/>
        <v>375982.66</v>
      </c>
      <c r="BP154" s="150">
        <f t="shared" si="21"/>
        <v>94512.907999999996</v>
      </c>
      <c r="BQ154" s="150">
        <f t="shared" ref="BQ154" si="22">+BQ29+BQ45+BQ81+BQ117</f>
        <v>206157.88999999998</v>
      </c>
      <c r="BR154" s="150">
        <f t="shared" ref="BR154:BT159" si="23">+BR29+BR45+BR81+BR117</f>
        <v>292100.53899999999</v>
      </c>
      <c r="BS154" s="150">
        <f t="shared" si="23"/>
        <v>403758.46900000004</v>
      </c>
      <c r="BT154" s="150">
        <f t="shared" si="23"/>
        <v>94922.03899999999</v>
      </c>
    </row>
    <row r="155" spans="1:72">
      <c r="A155" s="3" t="s">
        <v>49</v>
      </c>
      <c r="B155" s="3"/>
      <c r="C155" s="152">
        <v>-14540.568999999998</v>
      </c>
      <c r="D155" s="152">
        <v>-27383.58300000001</v>
      </c>
      <c r="E155" s="152">
        <v>-40932.791000000012</v>
      </c>
      <c r="F155" s="152">
        <v>-53188.655000000006</v>
      </c>
      <c r="G155" s="152">
        <v>-14306.815000000008</v>
      </c>
      <c r="H155" s="152">
        <v>-27426.510000000009</v>
      </c>
      <c r="I155" s="152">
        <v>-41725.613000000019</v>
      </c>
      <c r="J155" s="152">
        <v>-57654.077999999987</v>
      </c>
      <c r="K155" s="152">
        <v>-18295.651000000002</v>
      </c>
      <c r="L155" s="152">
        <v>-36968.855999999992</v>
      </c>
      <c r="M155" s="152">
        <v>-56011.296000000017</v>
      </c>
      <c r="N155" s="152">
        <v>-73455.167000000001</v>
      </c>
      <c r="O155" s="152">
        <v>-20188.969999999994</v>
      </c>
      <c r="P155" s="152">
        <v>-39858.325000000004</v>
      </c>
      <c r="Q155" s="152">
        <v>-61132.333000000013</v>
      </c>
      <c r="R155" s="152">
        <v>-81426.549999999959</v>
      </c>
      <c r="S155" s="152">
        <v>-24993.878999999994</v>
      </c>
      <c r="T155" s="152">
        <v>-50372.75900000002</v>
      </c>
      <c r="U155" s="152">
        <v>-76297.913</v>
      </c>
      <c r="V155" s="152">
        <v>-105803.49599999996</v>
      </c>
      <c r="W155" s="152">
        <v>-28904.409999999996</v>
      </c>
      <c r="X155" s="152">
        <v>-54225.194000000003</v>
      </c>
      <c r="Y155" s="152">
        <v>-80459.66899999998</v>
      </c>
      <c r="Z155" s="152">
        <v>-107429.65899999997</v>
      </c>
      <c r="AA155" s="152">
        <v>-28981.656999999996</v>
      </c>
      <c r="AB155" s="152">
        <v>-57021.387999999999</v>
      </c>
      <c r="AC155" s="152">
        <v>-84404.404000000024</v>
      </c>
      <c r="AD155" s="152">
        <v>-112129.49600000003</v>
      </c>
      <c r="AE155" s="152">
        <v>-28539.450000000004</v>
      </c>
      <c r="AF155" s="152">
        <v>-59082.377999999997</v>
      </c>
      <c r="AG155" s="152">
        <v>-86791.741999999984</v>
      </c>
      <c r="AH155" s="152">
        <v>-114536.336</v>
      </c>
      <c r="AI155" s="152">
        <v>-28093.405000000006</v>
      </c>
      <c r="AJ155" s="152">
        <v>-56204.522999999986</v>
      </c>
      <c r="AK155" s="152">
        <v>-82925.231999999975</v>
      </c>
      <c r="AL155" s="152">
        <v>-111862.33399999999</v>
      </c>
      <c r="AM155" s="152">
        <v>-26698.307000000001</v>
      </c>
      <c r="AN155" s="152">
        <v>-55633.565999999999</v>
      </c>
      <c r="AO155" s="152">
        <v>-84731.267999999996</v>
      </c>
      <c r="AP155" s="152">
        <v>-112311.91100000001</v>
      </c>
      <c r="AQ155" s="152">
        <v>-23986.478999999999</v>
      </c>
      <c r="AR155" s="152">
        <v>-35693.083999999995</v>
      </c>
      <c r="AS155" s="152">
        <v>-59544.130999999994</v>
      </c>
      <c r="AT155" s="152">
        <v>-92216.598000000013</v>
      </c>
      <c r="AU155" s="36"/>
      <c r="AV155" s="152">
        <v>-23986.478999999999</v>
      </c>
      <c r="AW155" s="152">
        <v>-35693.083999999995</v>
      </c>
      <c r="AX155" s="152">
        <v>-59544.130999999994</v>
      </c>
      <c r="AY155" s="150">
        <v>-92216.598000000013</v>
      </c>
      <c r="AZ155" s="152">
        <v>-23110.261999999999</v>
      </c>
      <c r="BA155" s="152">
        <v>-54334.852000000006</v>
      </c>
      <c r="BB155" s="152">
        <v>-88251.097000000009</v>
      </c>
      <c r="BC155" s="150">
        <v>-131606.883</v>
      </c>
      <c r="BD155" s="150">
        <v>-32314.466999999997</v>
      </c>
      <c r="BE155" s="150">
        <v>-71612.396000000008</v>
      </c>
      <c r="BF155" s="150">
        <v>-103880.554</v>
      </c>
      <c r="BG155" s="150">
        <v>-143643.087</v>
      </c>
      <c r="BH155" s="150">
        <f t="shared" ref="BH155:BP155" si="24">+BH30+BH46+BH82+BH118</f>
        <v>-35912.787000000004</v>
      </c>
      <c r="BI155" s="150">
        <f t="shared" si="24"/>
        <v>-74097.972999999998</v>
      </c>
      <c r="BJ155" s="150">
        <f t="shared" si="24"/>
        <v>-106700.516</v>
      </c>
      <c r="BK155" s="150">
        <f t="shared" si="24"/>
        <v>-148856.03099999999</v>
      </c>
      <c r="BL155" s="150">
        <f t="shared" si="24"/>
        <v>-39151.133999999998</v>
      </c>
      <c r="BM155" s="150">
        <f t="shared" si="24"/>
        <v>-89422.943999999989</v>
      </c>
      <c r="BN155" s="150">
        <f t="shared" si="24"/>
        <v>-127494.57299999999</v>
      </c>
      <c r="BO155" s="150">
        <f t="shared" si="24"/>
        <v>-173270.69</v>
      </c>
      <c r="BP155" s="150">
        <f t="shared" si="24"/>
        <v>-45277.659999999996</v>
      </c>
      <c r="BQ155" s="150">
        <f t="shared" ref="BQ155" si="25">+BQ30+BQ46+BQ82+BQ118</f>
        <v>-96135.548999999999</v>
      </c>
      <c r="BR155" s="150">
        <f t="shared" ref="BR155" si="26">+BR30+BR46+BR82+BR118</f>
        <v>-136167.54699999999</v>
      </c>
      <c r="BS155" s="150">
        <f t="shared" si="23"/>
        <v>-187378.69100000002</v>
      </c>
      <c r="BT155" s="150">
        <f t="shared" si="23"/>
        <v>-44209.137000000002</v>
      </c>
    </row>
    <row r="156" spans="1:72">
      <c r="A156" s="10" t="s">
        <v>46</v>
      </c>
      <c r="B156" s="10"/>
      <c r="C156" s="153">
        <v>16051.711000000001</v>
      </c>
      <c r="D156" s="153">
        <v>34055.93299999999</v>
      </c>
      <c r="E156" s="153">
        <v>48923.603999999985</v>
      </c>
      <c r="F156" s="153">
        <v>67648.121999999988</v>
      </c>
      <c r="G156" s="153">
        <v>19611.219999999994</v>
      </c>
      <c r="H156" s="153">
        <v>41729.188000000002</v>
      </c>
      <c r="I156" s="153">
        <v>61289.208999999988</v>
      </c>
      <c r="J156" s="153">
        <v>84697.270999999993</v>
      </c>
      <c r="K156" s="153">
        <v>23117.759000000009</v>
      </c>
      <c r="L156" s="153">
        <v>50238.684000000008</v>
      </c>
      <c r="M156" s="153">
        <v>71660.894</v>
      </c>
      <c r="N156" s="153">
        <v>97312.675000000017</v>
      </c>
      <c r="O156" s="153">
        <v>26795.895000000004</v>
      </c>
      <c r="P156" s="153">
        <v>58058.375999999989</v>
      </c>
      <c r="Q156" s="153">
        <v>82684.137999999977</v>
      </c>
      <c r="R156" s="153">
        <v>112204.299</v>
      </c>
      <c r="S156" s="153">
        <v>30597.799999999996</v>
      </c>
      <c r="T156" s="153">
        <v>66792.800999999992</v>
      </c>
      <c r="U156" s="153">
        <v>94748.396000000022</v>
      </c>
      <c r="V156" s="153">
        <v>128402.96600000001</v>
      </c>
      <c r="W156" s="153">
        <v>31103.807000000001</v>
      </c>
      <c r="X156" s="153">
        <v>65097.58</v>
      </c>
      <c r="Y156" s="153">
        <v>93123.731</v>
      </c>
      <c r="Z156" s="153">
        <v>125965.89400000001</v>
      </c>
      <c r="AA156" s="153">
        <v>30533.730000000003</v>
      </c>
      <c r="AB156" s="153">
        <v>67171.55</v>
      </c>
      <c r="AC156" s="153">
        <v>95544.961999999985</v>
      </c>
      <c r="AD156" s="153">
        <v>129579.65199999999</v>
      </c>
      <c r="AE156" s="153">
        <v>32816.985999999997</v>
      </c>
      <c r="AF156" s="153">
        <v>72843.95199999999</v>
      </c>
      <c r="AG156" s="153">
        <v>102537.85000000002</v>
      </c>
      <c r="AH156" s="153">
        <v>136425.52499999999</v>
      </c>
      <c r="AI156" s="153">
        <v>32732.765000000003</v>
      </c>
      <c r="AJ156" s="153">
        <v>72812.820000000007</v>
      </c>
      <c r="AK156" s="153">
        <v>102871.501</v>
      </c>
      <c r="AL156" s="153">
        <v>135849.57399999999</v>
      </c>
      <c r="AM156" s="153">
        <v>29524.323</v>
      </c>
      <c r="AN156" s="153">
        <v>66758.176000000007</v>
      </c>
      <c r="AO156" s="153">
        <v>95410.052999999985</v>
      </c>
      <c r="AP156" s="153">
        <v>125248.10399999999</v>
      </c>
      <c r="AQ156" s="153">
        <v>24526.483000000004</v>
      </c>
      <c r="AR156" s="153">
        <v>35588.072999999997</v>
      </c>
      <c r="AS156" s="153">
        <v>57567.338000000003</v>
      </c>
      <c r="AT156" s="153">
        <v>92232.588000000003</v>
      </c>
      <c r="AU156" s="36"/>
      <c r="AV156" s="153">
        <v>24526.483000000004</v>
      </c>
      <c r="AW156" s="153">
        <v>35588.072999999997</v>
      </c>
      <c r="AX156" s="153">
        <v>57567.338000000003</v>
      </c>
      <c r="AY156" s="151">
        <v>92232.588000000003</v>
      </c>
      <c r="AZ156" s="153">
        <v>26283.052</v>
      </c>
      <c r="BA156" s="153">
        <v>65704.588999999993</v>
      </c>
      <c r="BB156" s="153">
        <v>109777.28700000003</v>
      </c>
      <c r="BC156" s="151">
        <v>163083.61300000001</v>
      </c>
      <c r="BD156" s="151">
        <v>37557.062999999995</v>
      </c>
      <c r="BE156" s="151">
        <v>87131.546999999977</v>
      </c>
      <c r="BF156" s="151">
        <v>123767.95899999999</v>
      </c>
      <c r="BG156" s="151">
        <v>171412.177</v>
      </c>
      <c r="BH156" s="180">
        <f t="shared" ref="BH156:BP156" si="27">+BH31+BH47+BH83+BH119</f>
        <v>41209.275999999998</v>
      </c>
      <c r="BI156" s="180">
        <f t="shared" si="27"/>
        <v>90492.013000000006</v>
      </c>
      <c r="BJ156" s="180">
        <f t="shared" si="27"/>
        <v>130697.25000000001</v>
      </c>
      <c r="BK156" s="180">
        <f t="shared" si="27"/>
        <v>177698.85699999999</v>
      </c>
      <c r="BL156" s="180">
        <f t="shared" si="27"/>
        <v>44255.514999999999</v>
      </c>
      <c r="BM156" s="180">
        <f t="shared" si="27"/>
        <v>104493.05799999999</v>
      </c>
      <c r="BN156" s="180">
        <f t="shared" si="27"/>
        <v>146410.41899999999</v>
      </c>
      <c r="BO156" s="180">
        <f t="shared" si="27"/>
        <v>202711.97</v>
      </c>
      <c r="BP156" s="180">
        <f t="shared" si="27"/>
        <v>49235.248</v>
      </c>
      <c r="BQ156" s="180">
        <f t="shared" ref="BQ156" si="28">+BQ31+BQ47+BQ83+BQ119</f>
        <v>110022.341</v>
      </c>
      <c r="BR156" s="180">
        <f t="shared" ref="BR156" si="29">+BR31+BR47+BR83+BR119</f>
        <v>155932.99199999997</v>
      </c>
      <c r="BS156" s="180">
        <f t="shared" si="23"/>
        <v>216379.77799999999</v>
      </c>
      <c r="BT156" s="180">
        <f t="shared" si="23"/>
        <v>50712.902000000002</v>
      </c>
    </row>
    <row r="157" spans="1:72">
      <c r="A157" s="3" t="s">
        <v>47</v>
      </c>
      <c r="B157" s="3"/>
      <c r="C157" s="172">
        <v>5125.2149999999992</v>
      </c>
      <c r="D157" s="172">
        <v>10703.634999999998</v>
      </c>
      <c r="E157" s="172">
        <v>14952.727000000003</v>
      </c>
      <c r="F157" s="172">
        <v>21616.294999999998</v>
      </c>
      <c r="G157" s="172">
        <v>8040.0950000000003</v>
      </c>
      <c r="H157" s="172">
        <v>16857.146000000001</v>
      </c>
      <c r="I157" s="172">
        <v>24241.984</v>
      </c>
      <c r="J157" s="172">
        <v>33159.367999999995</v>
      </c>
      <c r="K157" s="172">
        <v>9392.7950000000019</v>
      </c>
      <c r="L157" s="172">
        <v>21468.042000000001</v>
      </c>
      <c r="M157" s="172">
        <v>28342.593000000001</v>
      </c>
      <c r="N157" s="172">
        <v>38130.633999999998</v>
      </c>
      <c r="O157" s="172">
        <v>11258.791999999999</v>
      </c>
      <c r="P157" s="172">
        <v>25055.05</v>
      </c>
      <c r="Q157" s="172">
        <v>32868.178999999996</v>
      </c>
      <c r="R157" s="172">
        <v>42888.244000000006</v>
      </c>
      <c r="S157" s="172">
        <v>10948.378000000001</v>
      </c>
      <c r="T157" s="172">
        <v>25719.338999999996</v>
      </c>
      <c r="U157" s="172">
        <v>32587.612999999998</v>
      </c>
      <c r="V157" s="172">
        <v>42348.729000000007</v>
      </c>
      <c r="W157" s="172">
        <v>9076.4250000000011</v>
      </c>
      <c r="X157" s="172">
        <v>20821.919000000005</v>
      </c>
      <c r="Y157" s="172">
        <v>26724.577000000005</v>
      </c>
      <c r="Z157" s="172">
        <v>34932.486000000004</v>
      </c>
      <c r="AA157" s="172">
        <v>8168.4810000000016</v>
      </c>
      <c r="AB157" s="172">
        <v>21122.705000000002</v>
      </c>
      <c r="AC157" s="172">
        <v>26383.216000000004</v>
      </c>
      <c r="AD157" s="172">
        <v>34848.344000000005</v>
      </c>
      <c r="AE157" s="172">
        <v>8486.9289999999983</v>
      </c>
      <c r="AF157" s="172">
        <v>22406.225999999995</v>
      </c>
      <c r="AG157" s="172">
        <v>27171.069999999996</v>
      </c>
      <c r="AH157" s="172">
        <v>34620.796999999991</v>
      </c>
      <c r="AI157" s="172">
        <v>7793.8279999999995</v>
      </c>
      <c r="AJ157" s="172">
        <v>21503.989000000001</v>
      </c>
      <c r="AK157" s="172">
        <v>26440.422000000002</v>
      </c>
      <c r="AL157" s="172">
        <v>31244.602000000003</v>
      </c>
      <c r="AM157" s="172">
        <v>4968.4029999999993</v>
      </c>
      <c r="AN157" s="172">
        <v>15361.449000000001</v>
      </c>
      <c r="AO157" s="172">
        <v>17003.277000000002</v>
      </c>
      <c r="AP157" s="172">
        <v>18597.831000000002</v>
      </c>
      <c r="AQ157" s="172">
        <v>-691.96100000000001</v>
      </c>
      <c r="AR157" s="172">
        <v>-5122.3869999999997</v>
      </c>
      <c r="AS157" s="172">
        <v>-1791.02</v>
      </c>
      <c r="AT157" s="172">
        <v>6318.7999999999993</v>
      </c>
      <c r="AU157" s="172"/>
      <c r="AV157" s="172">
        <v>-691.96100000000001</v>
      </c>
      <c r="AW157" s="172">
        <v>-5122.3869999999997</v>
      </c>
      <c r="AX157" s="172">
        <v>-1791.02</v>
      </c>
      <c r="AY157" s="172">
        <v>6318.7999999999993</v>
      </c>
      <c r="AZ157" s="172">
        <v>3511.7369999999996</v>
      </c>
      <c r="BA157" s="172">
        <v>17988.745000000003</v>
      </c>
      <c r="BB157" s="172">
        <v>33357.818999999996</v>
      </c>
      <c r="BC157" s="172">
        <v>52371.173999999999</v>
      </c>
      <c r="BD157" s="172">
        <v>7687.1139999999996</v>
      </c>
      <c r="BE157" s="172">
        <v>22774.862000000001</v>
      </c>
      <c r="BF157" s="172">
        <v>27865.392999999996</v>
      </c>
      <c r="BG157" s="172">
        <v>32010.662</v>
      </c>
      <c r="BH157" s="150">
        <f t="shared" ref="BH157:BP157" si="30">+BH32+BH48+BH84+BH120</f>
        <v>8549.6550000000007</v>
      </c>
      <c r="BI157" s="150">
        <f t="shared" si="30"/>
        <v>21700.911</v>
      </c>
      <c r="BJ157" s="150">
        <f t="shared" si="30"/>
        <v>26410.996000000003</v>
      </c>
      <c r="BK157" s="150">
        <f t="shared" si="30"/>
        <v>32530.713</v>
      </c>
      <c r="BL157" s="150">
        <f t="shared" si="30"/>
        <v>6491.4269999999997</v>
      </c>
      <c r="BM157" s="150">
        <f t="shared" si="30"/>
        <v>23560.491000000002</v>
      </c>
      <c r="BN157" s="150">
        <f t="shared" si="30"/>
        <v>26794.861000000001</v>
      </c>
      <c r="BO157" s="150">
        <f t="shared" si="30"/>
        <v>39057.927000000003</v>
      </c>
      <c r="BP157" s="150">
        <f t="shared" si="30"/>
        <v>7835.9939999999997</v>
      </c>
      <c r="BQ157" s="150">
        <f t="shared" ref="BQ157" si="31">+BQ32+BQ48+BQ84+BQ120</f>
        <v>22602.047999999999</v>
      </c>
      <c r="BR157" s="150">
        <f t="shared" ref="BR157" si="32">+BR32+BR48+BR84+BR120</f>
        <v>26301.57</v>
      </c>
      <c r="BS157" s="150">
        <f t="shared" si="23"/>
        <v>38013.221000000005</v>
      </c>
      <c r="BT157" s="150">
        <f t="shared" si="23"/>
        <v>5897.9949999999999</v>
      </c>
    </row>
    <row r="158" spans="1:72" s="7" customFormat="1" ht="12.5">
      <c r="A158" s="3" t="s">
        <v>56</v>
      </c>
      <c r="B158" s="3"/>
      <c r="C158" s="152">
        <v>5841.1709999999994</v>
      </c>
      <c r="D158" s="152">
        <v>12525.966</v>
      </c>
      <c r="E158" s="152">
        <v>17430.882000000001</v>
      </c>
      <c r="F158" s="152">
        <v>24856.277000000002</v>
      </c>
      <c r="G158" s="152">
        <v>8820.1850000000013</v>
      </c>
      <c r="H158" s="152">
        <v>18564.144</v>
      </c>
      <c r="I158" s="152">
        <v>26881.856</v>
      </c>
      <c r="J158" s="152">
        <v>37662.539000000004</v>
      </c>
      <c r="K158" s="152">
        <v>10399.731000000002</v>
      </c>
      <c r="L158" s="152">
        <v>23464.087000000003</v>
      </c>
      <c r="M158" s="152">
        <v>31437.889000000003</v>
      </c>
      <c r="N158" s="152">
        <v>42494.715000000004</v>
      </c>
      <c r="O158" s="152">
        <v>12456.223999999998</v>
      </c>
      <c r="P158" s="152">
        <v>27665.885999999999</v>
      </c>
      <c r="Q158" s="152">
        <v>36731.224000000002</v>
      </c>
      <c r="R158" s="152">
        <v>48209.870999999999</v>
      </c>
      <c r="S158" s="152">
        <v>12475.117</v>
      </c>
      <c r="T158" s="152">
        <v>28855.520999999997</v>
      </c>
      <c r="U158" s="152">
        <v>37473.726000000002</v>
      </c>
      <c r="V158" s="152">
        <v>49667.404000000002</v>
      </c>
      <c r="W158" s="152">
        <v>10934.752999999999</v>
      </c>
      <c r="X158" s="152">
        <v>24230.552000000003</v>
      </c>
      <c r="Y158" s="152">
        <v>32211.961000000003</v>
      </c>
      <c r="Z158" s="152">
        <v>42777.218999999997</v>
      </c>
      <c r="AA158" s="152">
        <v>9757.3769999999986</v>
      </c>
      <c r="AB158" s="152">
        <v>24278.040999999997</v>
      </c>
      <c r="AC158" s="152">
        <v>31042.506999999998</v>
      </c>
      <c r="AD158" s="152">
        <v>42146.010999999999</v>
      </c>
      <c r="AE158" s="152">
        <v>9877.2210000000014</v>
      </c>
      <c r="AF158" s="152">
        <v>25280.809000000005</v>
      </c>
      <c r="AG158" s="152">
        <v>31667.424000000003</v>
      </c>
      <c r="AH158" s="152">
        <v>40569.089999999997</v>
      </c>
      <c r="AI158" s="152">
        <v>9185.5709999999999</v>
      </c>
      <c r="AJ158" s="152">
        <v>24271.283000000007</v>
      </c>
      <c r="AK158" s="152">
        <v>30601.692000000003</v>
      </c>
      <c r="AL158" s="152">
        <v>37541.362000000001</v>
      </c>
      <c r="AM158" s="152">
        <v>9726.3449999999993</v>
      </c>
      <c r="AN158" s="152">
        <v>24854.940000000002</v>
      </c>
      <c r="AO158" s="152">
        <v>31898.138999999999</v>
      </c>
      <c r="AP158" s="152">
        <v>39295.409999999996</v>
      </c>
      <c r="AQ158" s="152">
        <v>4679.5969999999998</v>
      </c>
      <c r="AR158" s="152">
        <v>5128.2260000000006</v>
      </c>
      <c r="AS158" s="152">
        <v>12443.289000000001</v>
      </c>
      <c r="AT158" s="152">
        <v>24764.883999999998</v>
      </c>
      <c r="AU158" s="181"/>
      <c r="AV158" s="152">
        <v>4679.5870000000004</v>
      </c>
      <c r="AW158" s="152">
        <v>5128.2260000000006</v>
      </c>
      <c r="AX158" s="152">
        <v>12443.289000000001</v>
      </c>
      <c r="AY158" s="150">
        <v>24764.883999999998</v>
      </c>
      <c r="AZ158" s="152">
        <v>7635.6220000000003</v>
      </c>
      <c r="BA158" s="152">
        <v>26302.175999999999</v>
      </c>
      <c r="BB158" s="152">
        <v>46036.783000000003</v>
      </c>
      <c r="BC158" s="150">
        <v>71596.823000000004</v>
      </c>
      <c r="BD158" s="150">
        <v>12651.055999999999</v>
      </c>
      <c r="BE158" s="150">
        <v>32865.637000000002</v>
      </c>
      <c r="BF158" s="150">
        <v>43990.901000000005</v>
      </c>
      <c r="BG158" s="150">
        <v>62158.188000000002</v>
      </c>
      <c r="BH158" s="172">
        <f t="shared" ref="BH158:BP158" si="33">+BH33+BH49+BH85+BH121</f>
        <v>13798.945999999998</v>
      </c>
      <c r="BI158" s="172">
        <f t="shared" si="33"/>
        <v>32605.013999999999</v>
      </c>
      <c r="BJ158" s="172">
        <f t="shared" si="33"/>
        <v>43334.293000000005</v>
      </c>
      <c r="BK158" s="172">
        <f t="shared" si="33"/>
        <v>56386.068000000007</v>
      </c>
      <c r="BL158" s="172">
        <f t="shared" si="33"/>
        <v>12657.43</v>
      </c>
      <c r="BM158" s="172">
        <f t="shared" si="33"/>
        <v>36250.639999999999</v>
      </c>
      <c r="BN158" s="172">
        <f t="shared" si="33"/>
        <v>45453.712999999996</v>
      </c>
      <c r="BO158" s="172">
        <f t="shared" si="33"/>
        <v>65366.852999999996</v>
      </c>
      <c r="BP158" s="172">
        <f t="shared" si="33"/>
        <v>14996.584999999999</v>
      </c>
      <c r="BQ158" s="172">
        <f t="shared" ref="BQ158" si="34">+BQ33+BQ49+BQ85+BQ121</f>
        <v>37090.148999999998</v>
      </c>
      <c r="BR158" s="172">
        <f t="shared" ref="BR158" si="35">+BR33+BR49+BR85+BR121</f>
        <v>48152.041999999994</v>
      </c>
      <c r="BS158" s="172">
        <f t="shared" si="23"/>
        <v>67211.198000000004</v>
      </c>
      <c r="BT158" s="172">
        <f t="shared" si="23"/>
        <v>14003.339999999998</v>
      </c>
    </row>
    <row r="159" spans="1:72">
      <c r="A159" s="3" t="s">
        <v>263</v>
      </c>
      <c r="B159" s="3"/>
      <c r="C159" s="152">
        <v>715.95600000000002</v>
      </c>
      <c r="D159" s="152">
        <v>1822.3309999999999</v>
      </c>
      <c r="E159" s="152">
        <v>2478.1550000000002</v>
      </c>
      <c r="F159" s="152">
        <v>3239.982</v>
      </c>
      <c r="G159" s="152">
        <v>780.09</v>
      </c>
      <c r="H159" s="152">
        <v>1706.998</v>
      </c>
      <c r="I159" s="152">
        <v>2639.8720000000003</v>
      </c>
      <c r="J159" s="152">
        <v>4503.1710000000003</v>
      </c>
      <c r="K159" s="152">
        <v>1006.936</v>
      </c>
      <c r="L159" s="152">
        <v>1996.0449999999998</v>
      </c>
      <c r="M159" s="152">
        <v>3095.2960000000003</v>
      </c>
      <c r="N159" s="152">
        <v>4364.0810000000001</v>
      </c>
      <c r="O159" s="152">
        <v>1197.432</v>
      </c>
      <c r="P159" s="152">
        <v>2610.8359999999998</v>
      </c>
      <c r="Q159" s="152">
        <v>3863.0450000000001</v>
      </c>
      <c r="R159" s="152">
        <v>5321.6269999999995</v>
      </c>
      <c r="S159" s="152">
        <v>1526.739</v>
      </c>
      <c r="T159" s="152">
        <v>3136.1820000000007</v>
      </c>
      <c r="U159" s="152">
        <v>4886.1129999999994</v>
      </c>
      <c r="V159" s="152">
        <v>7318.6750000000002</v>
      </c>
      <c r="W159" s="152">
        <v>1858.328</v>
      </c>
      <c r="X159" s="152">
        <v>3408.6329999999998</v>
      </c>
      <c r="Y159" s="152">
        <v>5487.384</v>
      </c>
      <c r="Z159" s="152">
        <v>7844.7329999999993</v>
      </c>
      <c r="AA159" s="152">
        <v>1588.8960000000002</v>
      </c>
      <c r="AB159" s="152">
        <v>3155.3359999999998</v>
      </c>
      <c r="AC159" s="152">
        <v>4659.2910000000002</v>
      </c>
      <c r="AD159" s="152">
        <v>7297.6670000000004</v>
      </c>
      <c r="AE159" s="152">
        <v>1390.2920000000001</v>
      </c>
      <c r="AF159" s="152">
        <v>2874.5830000000001</v>
      </c>
      <c r="AG159" s="152">
        <v>4496.3540000000003</v>
      </c>
      <c r="AH159" s="152">
        <v>5948.2930000000006</v>
      </c>
      <c r="AI159" s="152">
        <v>1391.7429999999997</v>
      </c>
      <c r="AJ159" s="152">
        <v>2767.2939999999999</v>
      </c>
      <c r="AK159" s="152">
        <v>4161.2700000000004</v>
      </c>
      <c r="AL159" s="152">
        <v>6296.76</v>
      </c>
      <c r="AM159" s="152">
        <v>4757.942</v>
      </c>
      <c r="AN159" s="152">
        <v>9493.491</v>
      </c>
      <c r="AO159" s="152">
        <v>14894.861999999999</v>
      </c>
      <c r="AP159" s="152">
        <v>20697.578999999998</v>
      </c>
      <c r="AQ159" s="152">
        <v>5371.558</v>
      </c>
      <c r="AR159" s="152">
        <v>10250.612999999999</v>
      </c>
      <c r="AS159" s="152">
        <v>14234.308999999999</v>
      </c>
      <c r="AT159" s="152">
        <v>18446.084000000003</v>
      </c>
      <c r="AU159" s="181"/>
      <c r="AV159" s="152">
        <v>5371.558</v>
      </c>
      <c r="AW159" s="152">
        <v>10250.612999999999</v>
      </c>
      <c r="AX159" s="152">
        <v>14234.308999999997</v>
      </c>
      <c r="AY159" s="150">
        <v>18446.083999999999</v>
      </c>
      <c r="AZ159" s="152">
        <v>4123.8850000000002</v>
      </c>
      <c r="BA159" s="152">
        <v>8313.4309999999987</v>
      </c>
      <c r="BB159" s="152">
        <v>12678.964000000002</v>
      </c>
      <c r="BC159" s="150">
        <v>19225.649000000001</v>
      </c>
      <c r="BD159" s="150">
        <v>4963.9419999999991</v>
      </c>
      <c r="BE159" s="150">
        <v>10090.775000000001</v>
      </c>
      <c r="BF159" s="150">
        <v>16125.508000000002</v>
      </c>
      <c r="BG159" s="150">
        <v>30147.527000000002</v>
      </c>
      <c r="BH159" s="150">
        <f t="shared" ref="BH159:BP159" si="36">+BH34+BH50+BH86+BH122</f>
        <v>5249.2909999999993</v>
      </c>
      <c r="BI159" s="150">
        <f t="shared" si="36"/>
        <v>10904.103000000001</v>
      </c>
      <c r="BJ159" s="150">
        <f t="shared" si="36"/>
        <v>16923.297000000002</v>
      </c>
      <c r="BK159" s="150">
        <f t="shared" si="36"/>
        <v>23855.355000000003</v>
      </c>
      <c r="BL159" s="150">
        <f t="shared" si="36"/>
        <v>6166.0029999999997</v>
      </c>
      <c r="BM159" s="150">
        <f t="shared" si="36"/>
        <v>12690.148999999999</v>
      </c>
      <c r="BN159" s="150">
        <f t="shared" si="36"/>
        <v>18658.851999999999</v>
      </c>
      <c r="BO159" s="150">
        <f t="shared" si="36"/>
        <v>26308.925999999999</v>
      </c>
      <c r="BP159" s="150">
        <f t="shared" si="36"/>
        <v>7160.5910000000003</v>
      </c>
      <c r="BQ159" s="150">
        <f t="shared" ref="BQ159" si="37">+BQ34+BQ50+BQ86+BQ122</f>
        <v>14488.100999999999</v>
      </c>
      <c r="BR159" s="150">
        <f t="shared" ref="BR159" si="38">+BR34+BR50+BR86+BR122</f>
        <v>21850.472000000002</v>
      </c>
      <c r="BS159" s="150">
        <f t="shared" si="23"/>
        <v>29197.976999999999</v>
      </c>
      <c r="BT159" s="150">
        <f t="shared" si="23"/>
        <v>8105.3449999999993</v>
      </c>
    </row>
    <row r="160" spans="1:72">
      <c r="A160" s="30"/>
      <c r="B160" s="30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171"/>
      <c r="AV160" s="152"/>
      <c r="AW160" s="152"/>
      <c r="AX160" s="152"/>
      <c r="AY160" s="152"/>
      <c r="AZ160" s="152"/>
      <c r="BA160" s="152"/>
      <c r="BB160" s="152"/>
      <c r="BC160" s="152"/>
      <c r="BD160" s="152"/>
      <c r="BE160" s="152"/>
      <c r="BF160" s="152"/>
      <c r="BO160" s="150"/>
    </row>
    <row r="161" spans="1:72">
      <c r="A161" s="2" t="s">
        <v>285</v>
      </c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171"/>
      <c r="AV161" s="2" t="s">
        <v>250</v>
      </c>
      <c r="AW161" s="171"/>
      <c r="AX161" s="171"/>
      <c r="AY161" s="171"/>
      <c r="AZ161" s="171"/>
      <c r="BA161" s="171"/>
      <c r="BB161" s="171"/>
      <c r="BC161" s="171"/>
      <c r="BD161" s="171"/>
      <c r="BE161" s="171"/>
      <c r="BF161" s="171"/>
      <c r="BL161" s="208"/>
      <c r="BM161" s="208"/>
      <c r="BN161" s="208"/>
      <c r="BO161" s="208"/>
      <c r="BP161" s="208"/>
      <c r="BQ161" s="208"/>
      <c r="BR161" s="208"/>
      <c r="BT161" s="208"/>
    </row>
    <row r="162" spans="1:72">
      <c r="A162" s="3" t="s">
        <v>50</v>
      </c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171"/>
      <c r="AV162" s="3" t="s">
        <v>50</v>
      </c>
      <c r="AW162" s="171"/>
      <c r="AX162" s="171"/>
      <c r="AY162" s="171"/>
      <c r="AZ162" s="171"/>
      <c r="BA162" s="171"/>
      <c r="BB162" s="171"/>
      <c r="BC162" s="171"/>
      <c r="BD162" s="171"/>
      <c r="BE162" s="171"/>
      <c r="BF162" s="171"/>
      <c r="BL162" s="24"/>
      <c r="BM162" s="24"/>
      <c r="BN162" s="24"/>
      <c r="BO162" s="24"/>
      <c r="BP162" s="24"/>
      <c r="BQ162" s="24"/>
      <c r="BR162" s="24"/>
      <c r="BT162" s="24"/>
    </row>
    <row r="163" spans="1:72">
      <c r="A163" s="4"/>
      <c r="B163" s="167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BJ163" s="24"/>
      <c r="BK163" s="22"/>
      <c r="BL163" s="24"/>
      <c r="BM163" s="24"/>
      <c r="BN163" s="24"/>
      <c r="BO163" s="24"/>
      <c r="BP163" s="24"/>
      <c r="BQ163" s="24"/>
      <c r="BR163" s="24"/>
      <c r="BS163" s="24"/>
      <c r="BT163" s="24"/>
    </row>
    <row r="164" spans="1:72">
      <c r="A164" s="5" t="s">
        <v>45</v>
      </c>
      <c r="B164" s="21"/>
      <c r="C164" s="6" t="s">
        <v>6</v>
      </c>
      <c r="D164" s="6" t="s">
        <v>7</v>
      </c>
      <c r="E164" s="6" t="s">
        <v>8</v>
      </c>
      <c r="F164" s="6" t="s">
        <v>9</v>
      </c>
      <c r="G164" s="6" t="s">
        <v>10</v>
      </c>
      <c r="H164" s="6" t="s">
        <v>11</v>
      </c>
      <c r="I164" s="6" t="s">
        <v>12</v>
      </c>
      <c r="J164" s="6" t="s">
        <v>13</v>
      </c>
      <c r="K164" s="6" t="s">
        <v>14</v>
      </c>
      <c r="L164" s="6" t="s">
        <v>15</v>
      </c>
      <c r="M164" s="6" t="s">
        <v>16</v>
      </c>
      <c r="N164" s="6" t="s">
        <v>17</v>
      </c>
      <c r="O164" s="6" t="s">
        <v>18</v>
      </c>
      <c r="P164" s="6" t="s">
        <v>19</v>
      </c>
      <c r="Q164" s="6" t="s">
        <v>20</v>
      </c>
      <c r="R164" s="6" t="s">
        <v>21</v>
      </c>
      <c r="S164" s="6" t="s">
        <v>22</v>
      </c>
      <c r="T164" s="6" t="s">
        <v>23</v>
      </c>
      <c r="U164" s="6" t="s">
        <v>24</v>
      </c>
      <c r="V164" s="6" t="s">
        <v>25</v>
      </c>
      <c r="W164" s="6" t="s">
        <v>26</v>
      </c>
      <c r="X164" s="6" t="s">
        <v>27</v>
      </c>
      <c r="Y164" s="6" t="s">
        <v>28</v>
      </c>
      <c r="Z164" s="6" t="s">
        <v>29</v>
      </c>
      <c r="AA164" s="6" t="s">
        <v>30</v>
      </c>
      <c r="AB164" s="6" t="s">
        <v>31</v>
      </c>
      <c r="AC164" s="6" t="s">
        <v>32</v>
      </c>
      <c r="AD164" s="6" t="s">
        <v>33</v>
      </c>
      <c r="AE164" s="6" t="s">
        <v>34</v>
      </c>
      <c r="AF164" s="6" t="s">
        <v>35</v>
      </c>
      <c r="AG164" s="6" t="s">
        <v>36</v>
      </c>
      <c r="AH164" s="6" t="s">
        <v>37</v>
      </c>
      <c r="AI164" s="6" t="s">
        <v>38</v>
      </c>
      <c r="AJ164" s="6" t="s">
        <v>39</v>
      </c>
      <c r="AK164" s="6" t="s">
        <v>40</v>
      </c>
      <c r="AL164" s="6" t="s">
        <v>41</v>
      </c>
      <c r="AM164" s="6" t="s">
        <v>42</v>
      </c>
      <c r="AN164" s="6" t="s">
        <v>43</v>
      </c>
      <c r="AO164" s="6" t="s">
        <v>216</v>
      </c>
      <c r="AP164" s="6" t="s">
        <v>220</v>
      </c>
      <c r="AQ164" s="6" t="s">
        <v>226</v>
      </c>
      <c r="AR164" s="6" t="s">
        <v>229</v>
      </c>
      <c r="AS164" s="6" t="s">
        <v>233</v>
      </c>
      <c r="AT164" s="6" t="s">
        <v>246</v>
      </c>
      <c r="AV164" s="6" t="s">
        <v>226</v>
      </c>
      <c r="AW164" s="6" t="s">
        <v>229</v>
      </c>
      <c r="AX164" s="6" t="s">
        <v>233</v>
      </c>
      <c r="AY164" s="6" t="s">
        <v>246</v>
      </c>
      <c r="AZ164" s="6" t="s">
        <v>254</v>
      </c>
      <c r="BA164" s="6" t="s">
        <v>258</v>
      </c>
      <c r="BB164" s="6" t="s">
        <v>260</v>
      </c>
      <c r="BC164" s="6" t="s">
        <v>261</v>
      </c>
      <c r="BD164" s="6" t="s">
        <v>266</v>
      </c>
      <c r="BE164" s="6" t="s">
        <v>269</v>
      </c>
      <c r="BF164" s="6" t="s">
        <v>278</v>
      </c>
      <c r="BG164" s="6" t="s">
        <v>280</v>
      </c>
      <c r="BH164" s="6" t="s">
        <v>283</v>
      </c>
      <c r="BI164" s="6" t="s">
        <v>286</v>
      </c>
      <c r="BJ164" s="6" t="s">
        <v>287</v>
      </c>
      <c r="BK164" s="6" t="s">
        <v>305</v>
      </c>
      <c r="BL164" s="6" t="s">
        <v>375</v>
      </c>
      <c r="BM164" s="6" t="s">
        <v>378</v>
      </c>
      <c r="BN164" s="6" t="s">
        <v>381</v>
      </c>
      <c r="BO164" s="6" t="s">
        <v>384</v>
      </c>
      <c r="BP164" s="6" t="s">
        <v>387</v>
      </c>
      <c r="BQ164" s="6" t="s">
        <v>390</v>
      </c>
      <c r="BR164" s="6" t="s">
        <v>396</v>
      </c>
      <c r="BS164" s="6" t="s">
        <v>400</v>
      </c>
      <c r="BT164" s="6" t="s">
        <v>405</v>
      </c>
    </row>
    <row r="165" spans="1:72">
      <c r="A165" s="3" t="s">
        <v>48</v>
      </c>
      <c r="S165" s="152">
        <v>38402.836999999992</v>
      </c>
      <c r="T165" s="152">
        <v>89642.919714836054</v>
      </c>
      <c r="U165" s="152">
        <v>130055.683</v>
      </c>
      <c r="V165" s="152">
        <v>183002.64</v>
      </c>
      <c r="W165" s="152">
        <v>41622.61</v>
      </c>
      <c r="X165" s="152">
        <v>91877.739000000001</v>
      </c>
      <c r="Y165" s="152">
        <v>133304.94500000001</v>
      </c>
      <c r="Z165" s="152">
        <v>185281.55700000003</v>
      </c>
      <c r="AA165" s="152">
        <v>42216.352000000006</v>
      </c>
      <c r="AB165" s="152">
        <v>98207.191000000006</v>
      </c>
      <c r="AC165" s="152">
        <v>141202.35400000002</v>
      </c>
      <c r="AD165" s="152">
        <v>195422.14600000001</v>
      </c>
      <c r="AE165" s="152">
        <v>44121.954000000005</v>
      </c>
      <c r="AF165" s="152">
        <v>105435.894</v>
      </c>
      <c r="AG165" s="152">
        <v>151838.12000000002</v>
      </c>
      <c r="AH165" s="152">
        <v>207326.03</v>
      </c>
      <c r="AI165" s="152">
        <v>44529.222999999998</v>
      </c>
      <c r="AJ165" s="152">
        <v>104414.70199999999</v>
      </c>
      <c r="AK165" s="152">
        <v>150548.21400000001</v>
      </c>
      <c r="AL165" s="152">
        <v>206141.829</v>
      </c>
      <c r="AM165" s="152">
        <v>41392.622000000003</v>
      </c>
      <c r="AN165" s="152">
        <v>99745.538</v>
      </c>
      <c r="AO165" s="152">
        <v>145164.54799999998</v>
      </c>
      <c r="AP165" s="152">
        <v>193965.41</v>
      </c>
      <c r="AQ165" s="152">
        <v>34787.401000000005</v>
      </c>
      <c r="AR165" s="152">
        <v>48908.511000000006</v>
      </c>
      <c r="AS165" s="152">
        <v>78310.747000000003</v>
      </c>
      <c r="AT165" s="152">
        <v>129267.333</v>
      </c>
      <c r="AU165" s="172"/>
      <c r="AV165" s="152">
        <v>35262.519</v>
      </c>
      <c r="AW165" s="152">
        <v>54491.899000000005</v>
      </c>
      <c r="AX165" s="152">
        <v>91127.506999999998</v>
      </c>
      <c r="AY165" s="150">
        <v>147974.35500000001</v>
      </c>
      <c r="AZ165" s="152">
        <v>35026.762999999999</v>
      </c>
      <c r="BA165" s="152">
        <v>94883.467000000004</v>
      </c>
      <c r="BB165" s="152">
        <v>156608.86800000002</v>
      </c>
      <c r="BC165" s="150">
        <v>231939.81499999997</v>
      </c>
      <c r="BD165" s="150">
        <v>48867.779000000002</v>
      </c>
      <c r="BE165" s="150">
        <v>116663.99200000001</v>
      </c>
      <c r="BF165" s="150">
        <v>164783.745</v>
      </c>
      <c r="BG165" s="150">
        <v>236505.76699999999</v>
      </c>
      <c r="BH165" s="172">
        <f t="shared" ref="BH165:BP165" si="39">+BH7+BH56+BH92+BH128</f>
        <v>53443.699000000001</v>
      </c>
      <c r="BI165" s="172">
        <f t="shared" si="39"/>
        <v>125642.717</v>
      </c>
      <c r="BJ165" s="172">
        <f t="shared" si="39"/>
        <v>180299.43700000001</v>
      </c>
      <c r="BK165" s="172">
        <f t="shared" si="39"/>
        <v>255758.63800000001</v>
      </c>
      <c r="BL165" s="172">
        <f t="shared" si="39"/>
        <v>61377.517000000007</v>
      </c>
      <c r="BM165" s="172">
        <f t="shared" si="39"/>
        <v>154726.84599999999</v>
      </c>
      <c r="BN165" s="172">
        <f t="shared" si="39"/>
        <v>216386.54</v>
      </c>
      <c r="BO165" s="172">
        <f t="shared" si="39"/>
        <v>302362.81699999998</v>
      </c>
      <c r="BP165" s="172">
        <f t="shared" si="39"/>
        <v>69386.505000000005</v>
      </c>
      <c r="BQ165" s="172">
        <f t="shared" ref="BQ165" si="40">+BQ7+BQ56+BQ92+BQ128</f>
        <v>164014.89600000001</v>
      </c>
      <c r="BR165" s="172">
        <f t="shared" ref="BR165:BT170" si="41">+BR7+BR56+BR92+BR128</f>
        <v>230929.557</v>
      </c>
      <c r="BS165" s="172">
        <f t="shared" si="41"/>
        <v>326430.39300000004</v>
      </c>
      <c r="BT165" s="172">
        <f t="shared" si="41"/>
        <v>70351.100000000006</v>
      </c>
    </row>
    <row r="166" spans="1:72">
      <c r="A166" s="3" t="s">
        <v>49</v>
      </c>
      <c r="S166" s="152">
        <v>-16280.766</v>
      </c>
      <c r="T166" s="152">
        <v>-36277.187817734259</v>
      </c>
      <c r="U166" s="152">
        <v>-55201.447999999997</v>
      </c>
      <c r="V166" s="152">
        <v>-78495.114000000001</v>
      </c>
      <c r="W166" s="152">
        <v>-18849.437999999998</v>
      </c>
      <c r="X166" s="152">
        <v>-39438.415000000001</v>
      </c>
      <c r="Y166" s="152">
        <v>-58517.321000000004</v>
      </c>
      <c r="Z166" s="152">
        <v>-81202.705000000002</v>
      </c>
      <c r="AA166" s="152">
        <v>-19295.727000000003</v>
      </c>
      <c r="AB166" s="152">
        <v>-42584.817999999999</v>
      </c>
      <c r="AC166" s="152">
        <v>-63116.706999999995</v>
      </c>
      <c r="AD166" s="152">
        <v>-86667.867999999988</v>
      </c>
      <c r="AE166" s="152">
        <v>-19621.225999999999</v>
      </c>
      <c r="AF166" s="152">
        <v>-45166.159</v>
      </c>
      <c r="AG166" s="152">
        <v>-67184.835999999996</v>
      </c>
      <c r="AH166" s="152">
        <v>-91857.64899999999</v>
      </c>
      <c r="AI166" s="152">
        <v>-20105.357</v>
      </c>
      <c r="AJ166" s="152">
        <v>-43924.749000000003</v>
      </c>
      <c r="AK166" s="152">
        <v>-65238.904999999999</v>
      </c>
      <c r="AL166" s="152">
        <v>-90708.997999999992</v>
      </c>
      <c r="AM166" s="152">
        <v>-18969.651000000002</v>
      </c>
      <c r="AN166" s="152">
        <v>-43705.478999999992</v>
      </c>
      <c r="AO166" s="152">
        <v>-66009.202000000005</v>
      </c>
      <c r="AP166" s="152">
        <v>-88246.350999999995</v>
      </c>
      <c r="AQ166" s="152">
        <v>-16271.746999999998</v>
      </c>
      <c r="AR166" s="152">
        <v>-23509.833999999999</v>
      </c>
      <c r="AS166" s="152">
        <v>-38507.094000000005</v>
      </c>
      <c r="AT166" s="152">
        <v>-62017.259000000005</v>
      </c>
      <c r="AU166" s="172"/>
      <c r="AV166" s="152">
        <v>-16520.896000000001</v>
      </c>
      <c r="AW166" s="152">
        <v>-26110.246999999999</v>
      </c>
      <c r="AX166" s="152">
        <v>-44637.836000000003</v>
      </c>
      <c r="AY166" s="150">
        <v>-70982.328999999998</v>
      </c>
      <c r="AZ166" s="152">
        <v>-15182.489000000001</v>
      </c>
      <c r="BA166" s="152">
        <v>-40172.494000000006</v>
      </c>
      <c r="BB166" s="152">
        <v>-64133.917000000001</v>
      </c>
      <c r="BC166" s="150">
        <v>-93831.953999999983</v>
      </c>
      <c r="BD166" s="150">
        <v>-19642.726999999999</v>
      </c>
      <c r="BE166" s="150">
        <v>-46488.170000000006</v>
      </c>
      <c r="BF166" s="150">
        <v>-65645.763000000006</v>
      </c>
      <c r="BG166" s="150">
        <v>-95240.467000000004</v>
      </c>
      <c r="BH166" s="172">
        <f t="shared" ref="BH166:BP166" si="42">+BH8+BH57+BH93+BH129</f>
        <v>-22301.329999999998</v>
      </c>
      <c r="BI166" s="172">
        <f t="shared" si="42"/>
        <v>-51612.862000000001</v>
      </c>
      <c r="BJ166" s="172">
        <f t="shared" si="42"/>
        <v>-74831.985000000015</v>
      </c>
      <c r="BK166" s="172">
        <f t="shared" si="42"/>
        <v>-108272.10699999999</v>
      </c>
      <c r="BL166" s="172">
        <f t="shared" si="42"/>
        <v>-26697.423000000003</v>
      </c>
      <c r="BM166" s="172">
        <f t="shared" si="42"/>
        <v>-66638.983999999997</v>
      </c>
      <c r="BN166" s="172">
        <f t="shared" si="42"/>
        <v>-93787.451000000001</v>
      </c>
      <c r="BO166" s="172">
        <f t="shared" si="42"/>
        <v>-130547.35399999999</v>
      </c>
      <c r="BP166" s="172">
        <f t="shared" si="42"/>
        <v>-30065.828000000001</v>
      </c>
      <c r="BQ166" s="172">
        <f t="shared" ref="BQ166" si="43">+BQ8+BQ57+BQ93+BQ129</f>
        <v>-71377.808999999994</v>
      </c>
      <c r="BR166" s="172">
        <f t="shared" ref="BR166" si="44">+BR8+BR57+BR93+BR129</f>
        <v>-100493.05599999998</v>
      </c>
      <c r="BS166" s="172">
        <f t="shared" si="41"/>
        <v>-143084.08799999999</v>
      </c>
      <c r="BT166" s="172">
        <f t="shared" si="41"/>
        <v>-30571.205999999998</v>
      </c>
    </row>
    <row r="167" spans="1:72">
      <c r="A167" s="10" t="s">
        <v>46</v>
      </c>
      <c r="B167" s="12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>
        <v>22122.070999999993</v>
      </c>
      <c r="T167" s="153">
        <v>53365.731897101788</v>
      </c>
      <c r="U167" s="153">
        <v>74854.235000000001</v>
      </c>
      <c r="V167" s="153">
        <v>104507.52600000001</v>
      </c>
      <c r="W167" s="153">
        <v>22773.171999999999</v>
      </c>
      <c r="X167" s="153">
        <v>52439.324000000001</v>
      </c>
      <c r="Y167" s="153">
        <v>74787.624000000011</v>
      </c>
      <c r="Z167" s="153">
        <v>104078.85200000003</v>
      </c>
      <c r="AA167" s="153">
        <v>22920.625000000004</v>
      </c>
      <c r="AB167" s="153">
        <v>55622.373000000014</v>
      </c>
      <c r="AC167" s="153">
        <v>78085.647000000012</v>
      </c>
      <c r="AD167" s="153">
        <v>108754.27800000002</v>
      </c>
      <c r="AE167" s="153">
        <v>24500.728000000003</v>
      </c>
      <c r="AF167" s="153">
        <v>60269.735000000001</v>
      </c>
      <c r="AG167" s="153">
        <v>84653.284</v>
      </c>
      <c r="AH167" s="153">
        <v>115468.38100000001</v>
      </c>
      <c r="AI167" s="153">
        <v>24423.866000000002</v>
      </c>
      <c r="AJ167" s="153">
        <v>60489.953000000001</v>
      </c>
      <c r="AK167" s="153">
        <v>85309.309000000008</v>
      </c>
      <c r="AL167" s="153">
        <v>115432.83100000001</v>
      </c>
      <c r="AM167" s="153">
        <v>22422.971000000005</v>
      </c>
      <c r="AN167" s="153">
        <v>56040.059000000001</v>
      </c>
      <c r="AO167" s="153">
        <v>79155.346000000005</v>
      </c>
      <c r="AP167" s="153">
        <v>105719.05900000001</v>
      </c>
      <c r="AQ167" s="153">
        <v>18515.654000000002</v>
      </c>
      <c r="AR167" s="153">
        <v>25398.677</v>
      </c>
      <c r="AS167" s="153">
        <v>39803.653000000006</v>
      </c>
      <c r="AT167" s="153">
        <v>67250.073999999993</v>
      </c>
      <c r="AU167" s="172"/>
      <c r="AV167" s="153">
        <v>18741.623</v>
      </c>
      <c r="AW167" s="153">
        <v>28381.651999999998</v>
      </c>
      <c r="AX167" s="153">
        <v>46489.671000000002</v>
      </c>
      <c r="AY167" s="151">
        <v>76992.025999999983</v>
      </c>
      <c r="AZ167" s="153">
        <v>19844.273999999998</v>
      </c>
      <c r="BA167" s="153">
        <v>54710.972999999998</v>
      </c>
      <c r="BB167" s="153">
        <v>92474.951000000001</v>
      </c>
      <c r="BC167" s="151">
        <v>138107.861</v>
      </c>
      <c r="BD167" s="151">
        <v>29225.052</v>
      </c>
      <c r="BE167" s="151">
        <v>70175.822</v>
      </c>
      <c r="BF167" s="151">
        <v>99137.982000000004</v>
      </c>
      <c r="BG167" s="151">
        <v>141265.29999999999</v>
      </c>
      <c r="BH167" s="180">
        <f t="shared" ref="BH167:BP167" si="45">+BH9+BH58+BH94+BH130</f>
        <v>31142.368999999999</v>
      </c>
      <c r="BI167" s="180">
        <f t="shared" si="45"/>
        <v>74029.854999999996</v>
      </c>
      <c r="BJ167" s="180">
        <f t="shared" si="45"/>
        <v>105467.452</v>
      </c>
      <c r="BK167" s="180">
        <f t="shared" si="45"/>
        <v>147486.53099999999</v>
      </c>
      <c r="BL167" s="180">
        <f t="shared" si="45"/>
        <v>34680.093999999997</v>
      </c>
      <c r="BM167" s="180">
        <f t="shared" si="45"/>
        <v>88087.861999999994</v>
      </c>
      <c r="BN167" s="180">
        <f t="shared" si="45"/>
        <v>122599.08900000001</v>
      </c>
      <c r="BO167" s="180">
        <f t="shared" si="45"/>
        <v>171815.46299999999</v>
      </c>
      <c r="BP167" s="180">
        <f t="shared" si="45"/>
        <v>39320.676999999996</v>
      </c>
      <c r="BQ167" s="180">
        <f t="shared" ref="BQ167" si="46">+BQ9+BQ58+BQ94+BQ130</f>
        <v>92637.087</v>
      </c>
      <c r="BR167" s="180">
        <f t="shared" ref="BR167" si="47">+BR9+BR58+BR94+BR130</f>
        <v>130436.50099999999</v>
      </c>
      <c r="BS167" s="180">
        <f t="shared" si="41"/>
        <v>183346.30499999999</v>
      </c>
      <c r="BT167" s="180">
        <f t="shared" si="41"/>
        <v>39779.894</v>
      </c>
    </row>
    <row r="168" spans="1:72">
      <c r="A168" s="3" t="s">
        <v>47</v>
      </c>
      <c r="B168" s="31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172">
        <v>6035.6301132161452</v>
      </c>
      <c r="T168" s="172">
        <v>19107.262897101788</v>
      </c>
      <c r="U168" s="172">
        <v>22932.36</v>
      </c>
      <c r="V168" s="172">
        <v>32496.918999999998</v>
      </c>
      <c r="W168" s="172">
        <v>4461.3320000000003</v>
      </c>
      <c r="X168" s="172">
        <v>14655.570000000002</v>
      </c>
      <c r="Y168" s="172">
        <v>18480.127</v>
      </c>
      <c r="Z168" s="172">
        <v>27047.039000000001</v>
      </c>
      <c r="AA168" s="172">
        <v>3940.2440000000006</v>
      </c>
      <c r="AB168" s="172">
        <v>15528.719000000001</v>
      </c>
      <c r="AC168" s="172">
        <v>18336.044999999998</v>
      </c>
      <c r="AD168" s="172">
        <v>27251.039000000001</v>
      </c>
      <c r="AE168" s="172">
        <v>3689.5549999999998</v>
      </c>
      <c r="AF168" s="172">
        <v>16416.606</v>
      </c>
      <c r="AG168" s="172">
        <v>19288.237000000001</v>
      </c>
      <c r="AH168" s="172">
        <v>26274.289000000004</v>
      </c>
      <c r="AI168" s="172">
        <v>2936.4470000000001</v>
      </c>
      <c r="AJ168" s="172">
        <v>14973.333000000001</v>
      </c>
      <c r="AK168" s="172">
        <v>17613.391</v>
      </c>
      <c r="AL168" s="172">
        <v>22591.256000000001</v>
      </c>
      <c r="AM168" s="172">
        <v>971.85599999999999</v>
      </c>
      <c r="AN168" s="172">
        <v>10182.588000000002</v>
      </c>
      <c r="AO168" s="172">
        <v>9785.1779999999999</v>
      </c>
      <c r="AP168" s="172">
        <v>11121.295</v>
      </c>
      <c r="AQ168" s="172">
        <v>-3353.9090000000006</v>
      </c>
      <c r="AR168" s="172">
        <v>-9230.5589999999993</v>
      </c>
      <c r="AS168" s="172">
        <v>-9361.3659999999982</v>
      </c>
      <c r="AT168" s="172">
        <v>-3596.221</v>
      </c>
      <c r="AU168" s="172"/>
      <c r="AV168" s="172">
        <v>-3356.732</v>
      </c>
      <c r="AW168" s="172">
        <v>-8095.8040000000001</v>
      </c>
      <c r="AX168" s="172">
        <v>-6856.24</v>
      </c>
      <c r="AY168" s="172">
        <v>-110.06899999999999</v>
      </c>
      <c r="AZ168" s="172">
        <v>-76.654000000000025</v>
      </c>
      <c r="BA168" s="172">
        <v>12464.338</v>
      </c>
      <c r="BB168" s="172">
        <v>25714.906999999999</v>
      </c>
      <c r="BC168" s="172">
        <v>42305.701999999997</v>
      </c>
      <c r="BD168" s="172">
        <v>3999.4520000000002</v>
      </c>
      <c r="BE168" s="172">
        <v>14413.546</v>
      </c>
      <c r="BF168" s="172">
        <v>16363.142</v>
      </c>
      <c r="BG168" s="172">
        <v>27894.069</v>
      </c>
      <c r="BH168" s="172">
        <f t="shared" ref="BH168:BP168" si="48">+BH10+BH59+BH95+BH131</f>
        <v>4344.277</v>
      </c>
      <c r="BI168" s="172">
        <f t="shared" si="48"/>
        <v>16054.050000000001</v>
      </c>
      <c r="BJ168" s="172">
        <f t="shared" si="48"/>
        <v>18039.864999999998</v>
      </c>
      <c r="BK168" s="172">
        <f t="shared" si="48"/>
        <v>26405.295999999998</v>
      </c>
      <c r="BL168" s="172">
        <f t="shared" si="48"/>
        <v>3458.2130000000002</v>
      </c>
      <c r="BM168" s="172">
        <f t="shared" si="48"/>
        <v>19662.82</v>
      </c>
      <c r="BN168" s="172">
        <f t="shared" si="48"/>
        <v>21944.332999999999</v>
      </c>
      <c r="BO168" s="172">
        <f t="shared" si="48"/>
        <v>33578.421999999999</v>
      </c>
      <c r="BP168" s="172">
        <f t="shared" si="48"/>
        <v>5536.2219999999998</v>
      </c>
      <c r="BQ168" s="172">
        <f t="shared" ref="BQ168" si="49">+BQ10+BQ59+BQ95+BQ131</f>
        <v>20018.57</v>
      </c>
      <c r="BR168" s="172">
        <f t="shared" ref="BR168" si="50">+BR10+BR59+BR95+BR131</f>
        <v>23091.574000000001</v>
      </c>
      <c r="BS168" s="172">
        <f t="shared" si="41"/>
        <v>34193.353000000003</v>
      </c>
      <c r="BT168" s="172">
        <f t="shared" si="41"/>
        <v>2505.538</v>
      </c>
    </row>
    <row r="169" spans="1:72">
      <c r="A169" s="3" t="s">
        <v>56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152">
        <v>7254.1231132161456</v>
      </c>
      <c r="T169" s="152">
        <v>21632.685897101786</v>
      </c>
      <c r="U169" s="152">
        <v>26851.482000000004</v>
      </c>
      <c r="V169" s="152">
        <v>37961.640999999996</v>
      </c>
      <c r="W169" s="152">
        <v>6017.2739999999994</v>
      </c>
      <c r="X169" s="152">
        <v>17343.240000000002</v>
      </c>
      <c r="Y169" s="152">
        <v>22568.331999999999</v>
      </c>
      <c r="Z169" s="152">
        <v>32383.060999999998</v>
      </c>
      <c r="AA169" s="152">
        <v>5177.1030000000001</v>
      </c>
      <c r="AB169" s="152">
        <v>17981.54</v>
      </c>
      <c r="AC169" s="152">
        <v>21959.013999999999</v>
      </c>
      <c r="AD169" s="152">
        <v>31970.247000000007</v>
      </c>
      <c r="AE169" s="152">
        <v>4763.3540000000003</v>
      </c>
      <c r="AF169" s="152">
        <v>18607.835000000003</v>
      </c>
      <c r="AG169" s="152">
        <v>22500.589000000004</v>
      </c>
      <c r="AH169" s="152">
        <v>30697.696000000004</v>
      </c>
      <c r="AI169" s="152">
        <v>4062.6910000000003</v>
      </c>
      <c r="AJ169" s="152">
        <v>17272.771000000001</v>
      </c>
      <c r="AK169" s="152">
        <v>21042.031000000003</v>
      </c>
      <c r="AL169" s="152">
        <v>27256.136999999999</v>
      </c>
      <c r="AM169" s="152">
        <v>5462.2340000000004</v>
      </c>
      <c r="AN169" s="152">
        <v>19047.782000000003</v>
      </c>
      <c r="AO169" s="152">
        <v>23776.959999999999</v>
      </c>
      <c r="AP169" s="152">
        <v>30419.147000000001</v>
      </c>
      <c r="AQ169" s="152">
        <v>1671.4879999999998</v>
      </c>
      <c r="AR169" s="152">
        <v>335.53099999999932</v>
      </c>
      <c r="AS169" s="152">
        <v>3857.8209999999995</v>
      </c>
      <c r="AT169" s="152">
        <v>13367.289000000001</v>
      </c>
      <c r="AU169" s="172"/>
      <c r="AV169" s="152">
        <v>1668.665</v>
      </c>
      <c r="AW169" s="152">
        <v>1470.2859999999994</v>
      </c>
      <c r="AX169" s="152">
        <v>6362.9469999999992</v>
      </c>
      <c r="AY169" s="150">
        <v>16853.440999999999</v>
      </c>
      <c r="AZ169" s="152">
        <v>3659.663</v>
      </c>
      <c r="BA169" s="152">
        <v>20035.640000000003</v>
      </c>
      <c r="BB169" s="152">
        <v>37231.005000000005</v>
      </c>
      <c r="BC169" s="150">
        <v>58730.27</v>
      </c>
      <c r="BD169" s="150">
        <v>8421.5099999999984</v>
      </c>
      <c r="BE169" s="150">
        <v>23588.166000000005</v>
      </c>
      <c r="BF169" s="150">
        <v>30935.373999999996</v>
      </c>
      <c r="BG169" s="7">
        <v>46869.03</v>
      </c>
      <c r="BH169" s="172">
        <f t="shared" ref="BH169:BP169" si="51">+BH11+BH60+BH96+BH132</f>
        <v>8794.0310000000009</v>
      </c>
      <c r="BI169" s="172">
        <f t="shared" si="51"/>
        <v>25388.294999999998</v>
      </c>
      <c r="BJ169" s="172">
        <f t="shared" si="51"/>
        <v>32641.710000000003</v>
      </c>
      <c r="BK169" s="172">
        <f t="shared" si="51"/>
        <v>45813.625</v>
      </c>
      <c r="BL169" s="172">
        <f t="shared" si="51"/>
        <v>8781.2160000000003</v>
      </c>
      <c r="BM169" s="172">
        <f t="shared" si="51"/>
        <v>30624.644999999997</v>
      </c>
      <c r="BN169" s="172">
        <f t="shared" si="51"/>
        <v>37977.423000000003</v>
      </c>
      <c r="BO169" s="172">
        <f t="shared" si="51"/>
        <v>56354.59</v>
      </c>
      <c r="BP169" s="172">
        <f t="shared" si="51"/>
        <v>11361.518999999998</v>
      </c>
      <c r="BQ169" s="172">
        <f t="shared" ref="BQ169" si="52">+BQ11+BQ60+BQ96+BQ132</f>
        <v>32693.309999999998</v>
      </c>
      <c r="BR169" s="172">
        <f t="shared" ref="BR169" si="53">+BR11+BR60+BR96+BR132</f>
        <v>42149.780000000006</v>
      </c>
      <c r="BS169" s="172">
        <f t="shared" si="41"/>
        <v>59745.053999999996</v>
      </c>
      <c r="BT169" s="172">
        <f t="shared" si="41"/>
        <v>9657.3150000000005</v>
      </c>
    </row>
    <row r="170" spans="1:72">
      <c r="A170" s="3" t="s">
        <v>263</v>
      </c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152">
        <v>1218.4929999999999</v>
      </c>
      <c r="T170" s="152">
        <v>2525.4230000000002</v>
      </c>
      <c r="U170" s="152">
        <v>3919.1220000000003</v>
      </c>
      <c r="V170" s="152">
        <v>5464.7220000000007</v>
      </c>
      <c r="W170" s="152">
        <v>1555.942</v>
      </c>
      <c r="X170" s="152">
        <v>2687.67</v>
      </c>
      <c r="Y170" s="152">
        <v>4088.2049999999999</v>
      </c>
      <c r="Z170" s="152">
        <v>5336.0219999999999</v>
      </c>
      <c r="AA170" s="152">
        <v>1236.8589999999999</v>
      </c>
      <c r="AB170" s="152">
        <v>2452.8209999999999</v>
      </c>
      <c r="AC170" s="152">
        <v>3622.9690000000001</v>
      </c>
      <c r="AD170" s="152">
        <v>4719.2079999999996</v>
      </c>
      <c r="AE170" s="152">
        <v>1073.799</v>
      </c>
      <c r="AF170" s="152">
        <v>2191.2290000000003</v>
      </c>
      <c r="AG170" s="152">
        <v>3212.3519999999999</v>
      </c>
      <c r="AH170" s="152">
        <v>4423.4070000000002</v>
      </c>
      <c r="AI170" s="152">
        <v>1126.2439999999999</v>
      </c>
      <c r="AJ170" s="152">
        <v>2299.4379999999996</v>
      </c>
      <c r="AK170" s="152">
        <v>3428.6400000000003</v>
      </c>
      <c r="AL170" s="152">
        <v>4664.8809999999994</v>
      </c>
      <c r="AM170" s="152">
        <v>4490.3779999999997</v>
      </c>
      <c r="AN170" s="152">
        <v>8865.1939999999995</v>
      </c>
      <c r="AO170" s="152">
        <v>13991.781999999999</v>
      </c>
      <c r="AP170" s="152">
        <v>19297.852000000003</v>
      </c>
      <c r="AQ170" s="152">
        <v>5025.3969999999999</v>
      </c>
      <c r="AR170" s="152">
        <v>9566.0899999999983</v>
      </c>
      <c r="AS170" s="152">
        <v>13219.187</v>
      </c>
      <c r="AT170" s="152">
        <v>16963.509999999998</v>
      </c>
      <c r="AU170" s="172"/>
      <c r="AV170" s="152">
        <v>5025.3969999999999</v>
      </c>
      <c r="AW170" s="152">
        <v>9566.0899999999983</v>
      </c>
      <c r="AX170" s="152">
        <v>13219.187</v>
      </c>
      <c r="AY170" s="150">
        <v>16963.509999999998</v>
      </c>
      <c r="AZ170" s="152">
        <v>3736.317</v>
      </c>
      <c r="BA170" s="152">
        <v>7571.3020000000006</v>
      </c>
      <c r="BB170" s="152">
        <v>11516.098000000002</v>
      </c>
      <c r="BC170" s="150">
        <v>16424.567999999999</v>
      </c>
      <c r="BD170" s="150">
        <v>4422.0580000000009</v>
      </c>
      <c r="BE170" s="150">
        <v>9174.6200000000008</v>
      </c>
      <c r="BF170" s="150">
        <v>14572.231999999996</v>
      </c>
      <c r="BG170" s="150">
        <v>18974.960999999999</v>
      </c>
      <c r="BH170" s="172">
        <f t="shared" ref="BH170:BP170" si="54">+BH12+BH61+BH97+BH133</f>
        <v>4449.7539999999999</v>
      </c>
      <c r="BI170" s="172">
        <f t="shared" si="54"/>
        <v>9334.2450000000008</v>
      </c>
      <c r="BJ170" s="172">
        <f t="shared" si="54"/>
        <v>14601.844999999998</v>
      </c>
      <c r="BK170" s="172">
        <f t="shared" si="54"/>
        <v>19408.329000000002</v>
      </c>
      <c r="BL170" s="172">
        <f t="shared" si="54"/>
        <v>5323.0029999999997</v>
      </c>
      <c r="BM170" s="172">
        <f t="shared" si="54"/>
        <v>10961.824999999999</v>
      </c>
      <c r="BN170" s="172">
        <f t="shared" si="54"/>
        <v>16033.090000000002</v>
      </c>
      <c r="BO170" s="172">
        <f t="shared" si="54"/>
        <v>22776.167999999998</v>
      </c>
      <c r="BP170" s="172">
        <f t="shared" si="54"/>
        <v>5825.2970000000005</v>
      </c>
      <c r="BQ170" s="172">
        <f t="shared" ref="BQ170" si="55">+BQ12+BQ61+BQ97+BQ133</f>
        <v>12674.739999999998</v>
      </c>
      <c r="BR170" s="172">
        <f t="shared" ref="BR170" si="56">+BR12+BR61+BR97+BR133</f>
        <v>19058.205999999998</v>
      </c>
      <c r="BS170" s="172">
        <f t="shared" si="41"/>
        <v>25551.701000000001</v>
      </c>
      <c r="BT170" s="172">
        <f t="shared" si="41"/>
        <v>7151.777</v>
      </c>
    </row>
    <row r="172" spans="1:72">
      <c r="A172" s="2" t="s">
        <v>1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AS172" s="7"/>
      <c r="AT172" s="7"/>
      <c r="AU172" s="7"/>
      <c r="AV172" s="2" t="s">
        <v>1</v>
      </c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L172" s="208"/>
      <c r="BM172" s="208"/>
      <c r="BN172" s="208"/>
      <c r="BO172" s="208"/>
      <c r="BP172" s="208"/>
      <c r="BQ172" s="208"/>
      <c r="BR172" s="208"/>
      <c r="BT172" s="208"/>
    </row>
    <row r="173" spans="1:72">
      <c r="A173" s="3" t="s">
        <v>50</v>
      </c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AU173" s="7"/>
      <c r="AV173" s="3" t="s">
        <v>50</v>
      </c>
      <c r="BL173" s="24"/>
      <c r="BM173" s="24"/>
      <c r="BN173" s="24"/>
      <c r="BO173" s="24"/>
      <c r="BP173" s="24"/>
      <c r="BQ173" s="24"/>
      <c r="BR173" s="24"/>
      <c r="BT173" s="24"/>
    </row>
    <row r="174" spans="1:72">
      <c r="A174" s="4"/>
      <c r="AU174" s="7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</row>
    <row r="175" spans="1:72">
      <c r="A175" s="5" t="s">
        <v>45</v>
      </c>
      <c r="B175" s="21"/>
      <c r="C175" s="6" t="s">
        <v>6</v>
      </c>
      <c r="D175" s="6" t="s">
        <v>7</v>
      </c>
      <c r="E175" s="6" t="s">
        <v>8</v>
      </c>
      <c r="F175" s="6" t="s">
        <v>9</v>
      </c>
      <c r="G175" s="6" t="s">
        <v>10</v>
      </c>
      <c r="H175" s="6" t="s">
        <v>11</v>
      </c>
      <c r="I175" s="6" t="s">
        <v>12</v>
      </c>
      <c r="J175" s="6" t="s">
        <v>13</v>
      </c>
      <c r="K175" s="6" t="s">
        <v>14</v>
      </c>
      <c r="L175" s="6" t="s">
        <v>15</v>
      </c>
      <c r="M175" s="6" t="s">
        <v>16</v>
      </c>
      <c r="N175" s="6" t="s">
        <v>17</v>
      </c>
      <c r="O175" s="6" t="s">
        <v>18</v>
      </c>
      <c r="P175" s="6" t="s">
        <v>19</v>
      </c>
      <c r="Q175" s="6" t="s">
        <v>20</v>
      </c>
      <c r="R175" s="6" t="s">
        <v>21</v>
      </c>
      <c r="S175" s="6" t="s">
        <v>22</v>
      </c>
      <c r="T175" s="6" t="s">
        <v>23</v>
      </c>
      <c r="U175" s="6" t="s">
        <v>24</v>
      </c>
      <c r="V175" s="6" t="s">
        <v>25</v>
      </c>
      <c r="W175" s="6" t="s">
        <v>26</v>
      </c>
      <c r="X175" s="6" t="s">
        <v>27</v>
      </c>
      <c r="Y175" s="6" t="s">
        <v>28</v>
      </c>
      <c r="Z175" s="6" t="s">
        <v>29</v>
      </c>
      <c r="AA175" s="6" t="s">
        <v>30</v>
      </c>
      <c r="AB175" s="6" t="s">
        <v>31</v>
      </c>
      <c r="AC175" s="6" t="s">
        <v>32</v>
      </c>
      <c r="AD175" s="6" t="s">
        <v>33</v>
      </c>
      <c r="AE175" s="6" t="s">
        <v>34</v>
      </c>
      <c r="AF175" s="6" t="s">
        <v>35</v>
      </c>
      <c r="AG175" s="6" t="s">
        <v>36</v>
      </c>
      <c r="AH175" s="6" t="s">
        <v>37</v>
      </c>
      <c r="AI175" s="6" t="s">
        <v>38</v>
      </c>
      <c r="AJ175" s="6" t="s">
        <v>39</v>
      </c>
      <c r="AK175" s="6" t="s">
        <v>40</v>
      </c>
      <c r="AL175" s="6" t="s">
        <v>41</v>
      </c>
      <c r="AM175" s="6" t="s">
        <v>42</v>
      </c>
      <c r="AN175" s="6" t="s">
        <v>43</v>
      </c>
      <c r="AO175" s="6" t="s">
        <v>216</v>
      </c>
      <c r="AP175" s="6" t="s">
        <v>220</v>
      </c>
      <c r="AQ175" s="6" t="s">
        <v>226</v>
      </c>
      <c r="AR175" s="6" t="s">
        <v>229</v>
      </c>
      <c r="AS175" s="6" t="s">
        <v>233</v>
      </c>
      <c r="AT175" s="6" t="s">
        <v>246</v>
      </c>
      <c r="AU175" s="7"/>
      <c r="AV175" s="6" t="s">
        <v>226</v>
      </c>
      <c r="AW175" s="6" t="s">
        <v>229</v>
      </c>
      <c r="AX175" s="6" t="s">
        <v>233</v>
      </c>
      <c r="AY175" s="6" t="s">
        <v>246</v>
      </c>
      <c r="AZ175" s="6" t="s">
        <v>254</v>
      </c>
      <c r="BA175" s="6" t="s">
        <v>258</v>
      </c>
      <c r="BB175" s="6" t="s">
        <v>260</v>
      </c>
      <c r="BC175" s="6" t="s">
        <v>261</v>
      </c>
      <c r="BD175" s="6" t="s">
        <v>266</v>
      </c>
      <c r="BE175" s="6" t="s">
        <v>269</v>
      </c>
      <c r="BF175" s="6" t="s">
        <v>278</v>
      </c>
      <c r="BG175" s="6" t="s">
        <v>280</v>
      </c>
      <c r="BH175" s="6" t="s">
        <v>283</v>
      </c>
      <c r="BI175" s="6" t="s">
        <v>286</v>
      </c>
      <c r="BJ175" s="6" t="s">
        <v>287</v>
      </c>
      <c r="BK175" s="6" t="s">
        <v>305</v>
      </c>
      <c r="BL175" s="6" t="s">
        <v>375</v>
      </c>
      <c r="BM175" s="6" t="s">
        <v>378</v>
      </c>
      <c r="BN175" s="6" t="s">
        <v>381</v>
      </c>
      <c r="BO175" s="6" t="s">
        <v>384</v>
      </c>
      <c r="BP175" s="6" t="s">
        <v>387</v>
      </c>
      <c r="BQ175" s="6" t="s">
        <v>390</v>
      </c>
      <c r="BR175" s="6" t="s">
        <v>396</v>
      </c>
      <c r="BS175" s="6" t="s">
        <v>400</v>
      </c>
      <c r="BT175" s="6" t="s">
        <v>405</v>
      </c>
    </row>
    <row r="176" spans="1:72">
      <c r="A176" s="3" t="s">
        <v>48</v>
      </c>
      <c r="P176" s="7"/>
      <c r="S176" s="7">
        <v>17188.84199999999</v>
      </c>
      <c r="T176" s="7">
        <v>27522.64028516398</v>
      </c>
      <c r="U176" s="7">
        <v>40990.625999999989</v>
      </c>
      <c r="V176" s="7">
        <v>51203.821999999964</v>
      </c>
      <c r="W176" s="7">
        <v>18385.607</v>
      </c>
      <c r="X176" s="7">
        <v>27445.035</v>
      </c>
      <c r="Y176" s="7">
        <v>40278.45499999998</v>
      </c>
      <c r="Z176" s="7">
        <v>48113.995999999977</v>
      </c>
      <c r="AA176" s="7">
        <v>17299.034999999996</v>
      </c>
      <c r="AB176" s="7">
        <v>25985.746999999996</v>
      </c>
      <c r="AC176" s="7">
        <v>38747.012000000017</v>
      </c>
      <c r="AD176" s="7">
        <v>46287.002000000037</v>
      </c>
      <c r="AE176" s="7">
        <v>17234.482000000004</v>
      </c>
      <c r="AF176" s="7">
        <v>26490.435999999998</v>
      </c>
      <c r="AG176" s="7">
        <v>37491.472000000002</v>
      </c>
      <c r="AH176" s="7">
        <v>43635.831000000006</v>
      </c>
      <c r="AI176" s="7">
        <v>16296.947000000002</v>
      </c>
      <c r="AJ176" s="7">
        <v>24602.640999999992</v>
      </c>
      <c r="AK176" s="7">
        <v>35248.518999999993</v>
      </c>
      <c r="AL176" s="7">
        <v>41570.078999999998</v>
      </c>
      <c r="AM176" s="7">
        <v>14830.008</v>
      </c>
      <c r="AN176" s="7">
        <v>22646.203999999994</v>
      </c>
      <c r="AO176" s="7">
        <v>34976.773000000008</v>
      </c>
      <c r="AP176" s="7">
        <v>43594.605000000003</v>
      </c>
      <c r="AQ176" s="7">
        <v>13725.561000000002</v>
      </c>
      <c r="AR176" s="7">
        <v>22372.646000000001</v>
      </c>
      <c r="AS176" s="7">
        <v>38800.722000000002</v>
      </c>
      <c r="AT176" s="7">
        <v>55181.852999999996</v>
      </c>
      <c r="AU176" s="7"/>
      <c r="AV176" s="7">
        <v>13250.443000000001</v>
      </c>
      <c r="AW176" s="7">
        <v>16789.258000000002</v>
      </c>
      <c r="AX176" s="7">
        <v>25983.962</v>
      </c>
      <c r="AY176" s="7">
        <v>36474.830999999998</v>
      </c>
      <c r="AZ176" s="7">
        <v>14366.550999999998</v>
      </c>
      <c r="BA176" s="7">
        <v>25155.973999999998</v>
      </c>
      <c r="BB176" s="7">
        <v>41419.516000000003</v>
      </c>
      <c r="BC176" s="7">
        <v>62750.681000000004</v>
      </c>
      <c r="BD176" s="7">
        <v>21003.751000000004</v>
      </c>
      <c r="BE176" s="7">
        <v>42079.951000000001</v>
      </c>
      <c r="BF176" s="150">
        <v>62864.767999999996</v>
      </c>
      <c r="BG176" s="150">
        <v>78549.497000000003</v>
      </c>
      <c r="BH176" s="172">
        <f t="shared" ref="BH176:BP176" si="57">+BH18+BH67+BH103+BH139</f>
        <v>23678.364000000001</v>
      </c>
      <c r="BI176" s="172">
        <f t="shared" si="57"/>
        <v>38947.269</v>
      </c>
      <c r="BJ176" s="172">
        <f t="shared" si="57"/>
        <v>57098.328999999998</v>
      </c>
      <c r="BK176" s="172">
        <f t="shared" si="57"/>
        <v>70796.250000000015</v>
      </c>
      <c r="BL176" s="172">
        <f t="shared" si="57"/>
        <v>22029.132000000001</v>
      </c>
      <c r="BM176" s="172">
        <f t="shared" si="57"/>
        <v>39189.156000000003</v>
      </c>
      <c r="BN176" s="172">
        <f t="shared" si="57"/>
        <v>57518.452000000005</v>
      </c>
      <c r="BO176" s="172">
        <f t="shared" si="57"/>
        <v>73619.842999999993</v>
      </c>
      <c r="BP176" s="172">
        <f t="shared" si="57"/>
        <v>25126.402999999998</v>
      </c>
      <c r="BQ176" s="172">
        <f t="shared" ref="BQ176" si="58">+BQ18+BQ67+BQ103+BQ139</f>
        <v>42142.993999999999</v>
      </c>
      <c r="BR176" s="172">
        <f t="shared" ref="BR176:BT181" si="59">+BR18+BR67+BR103+BR139</f>
        <v>61170.981999999996</v>
      </c>
      <c r="BS176" s="172">
        <f t="shared" si="59"/>
        <v>77328.076000000001</v>
      </c>
      <c r="BT176" s="172">
        <f t="shared" si="59"/>
        <v>24570.939000000002</v>
      </c>
    </row>
    <row r="177" spans="1:72">
      <c r="A177" s="3" t="s">
        <v>49</v>
      </c>
      <c r="P177" s="7"/>
      <c r="S177" s="7">
        <v>-8713.1129999999903</v>
      </c>
      <c r="T177" s="7">
        <v>-14095.571182265765</v>
      </c>
      <c r="U177" s="7">
        <v>-21096.464999999993</v>
      </c>
      <c r="V177" s="7">
        <v>-27308.381999999961</v>
      </c>
      <c r="W177" s="7">
        <v>-10054.971999999996</v>
      </c>
      <c r="X177" s="7">
        <v>-14786.778999999995</v>
      </c>
      <c r="Y177" s="7">
        <v>-21942.347999999984</v>
      </c>
      <c r="Z177" s="7">
        <v>-26226.95399999998</v>
      </c>
      <c r="AA177" s="7">
        <v>-9685.9299999999967</v>
      </c>
      <c r="AB177" s="7">
        <v>-14436.569999999996</v>
      </c>
      <c r="AC177" s="7">
        <v>-21287.697000000015</v>
      </c>
      <c r="AD177" s="7">
        <v>-25461.628000000037</v>
      </c>
      <c r="AE177" s="7">
        <v>-8918.224000000002</v>
      </c>
      <c r="AF177" s="7">
        <v>-13916.218999999997</v>
      </c>
      <c r="AG177" s="7">
        <v>-19606.905999999995</v>
      </c>
      <c r="AH177" s="7">
        <v>-22678.686999999998</v>
      </c>
      <c r="AI177" s="7">
        <v>-7988.0480000000016</v>
      </c>
      <c r="AJ177" s="7">
        <v>-12279.77399999999</v>
      </c>
      <c r="AK177" s="7">
        <v>-17686.326999999987</v>
      </c>
      <c r="AL177" s="7">
        <v>-21153.335999999996</v>
      </c>
      <c r="AM177" s="7">
        <v>-7728.6559999999999</v>
      </c>
      <c r="AN177" s="7">
        <v>-11928.087000000001</v>
      </c>
      <c r="AO177" s="7">
        <v>-18722.065999999999</v>
      </c>
      <c r="AP177" s="7">
        <v>-24065.560000000005</v>
      </c>
      <c r="AQ177" s="7">
        <v>-7714.732</v>
      </c>
      <c r="AR177" s="7">
        <v>-12183.25</v>
      </c>
      <c r="AS177" s="7">
        <v>-21037.037</v>
      </c>
      <c r="AT177" s="7">
        <v>-30199.338999999996</v>
      </c>
      <c r="AU177" s="7"/>
      <c r="AV177" s="7">
        <v>-7465.5829999999996</v>
      </c>
      <c r="AW177" s="7">
        <v>-9582.8369999999995</v>
      </c>
      <c r="AX177" s="7">
        <v>-14906.294999999998</v>
      </c>
      <c r="AY177" s="7">
        <v>-21234.268999999997</v>
      </c>
      <c r="AZ177" s="7">
        <v>-7927.773000000001</v>
      </c>
      <c r="BA177" s="7">
        <v>-14162.357999999998</v>
      </c>
      <c r="BB177" s="7">
        <v>-24117.18</v>
      </c>
      <c r="BC177" s="7">
        <v>-37774.929000000004</v>
      </c>
      <c r="BD177" s="7">
        <v>-12671.74</v>
      </c>
      <c r="BE177" s="7">
        <v>-25124.226000000002</v>
      </c>
      <c r="BF177" s="150">
        <v>-38234.791000000005</v>
      </c>
      <c r="BG177" s="150">
        <v>-48402.619999999995</v>
      </c>
      <c r="BH177" s="172">
        <f t="shared" ref="BH177:BP177" si="60">+BH19+BH68+BH104+BH140</f>
        <v>-13611.457</v>
      </c>
      <c r="BI177" s="172">
        <f t="shared" si="60"/>
        <v>-22485.111000000001</v>
      </c>
      <c r="BJ177" s="172">
        <f t="shared" si="60"/>
        <v>-31868.530999999999</v>
      </c>
      <c r="BK177" s="172">
        <f t="shared" si="60"/>
        <v>-40583.923999999999</v>
      </c>
      <c r="BL177" s="172">
        <f t="shared" si="60"/>
        <v>-12453.710999999999</v>
      </c>
      <c r="BM177" s="172">
        <f t="shared" si="60"/>
        <v>-22783.960000000003</v>
      </c>
      <c r="BN177" s="172">
        <f t="shared" si="60"/>
        <v>-33707.122000000003</v>
      </c>
      <c r="BO177" s="172">
        <f t="shared" si="60"/>
        <v>-42723.336000000003</v>
      </c>
      <c r="BP177" s="172">
        <f t="shared" si="60"/>
        <v>-15211.832</v>
      </c>
      <c r="BQ177" s="172">
        <f t="shared" ref="BQ177" si="61">+BQ19+BQ68+BQ104+BQ140</f>
        <v>-24757.739999999998</v>
      </c>
      <c r="BR177" s="172">
        <f t="shared" ref="BR177" si="62">+BR19+BR68+BR104+BR140</f>
        <v>-35674.490999999995</v>
      </c>
      <c r="BS177" s="172">
        <f t="shared" si="59"/>
        <v>-44294.602999999996</v>
      </c>
      <c r="BT177" s="172">
        <f t="shared" si="59"/>
        <v>-13637.931</v>
      </c>
    </row>
    <row r="178" spans="1:72">
      <c r="A178" s="10" t="s">
        <v>46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>
        <v>8475.7289999999975</v>
      </c>
      <c r="T178" s="12">
        <v>13427.069102898211</v>
      </c>
      <c r="U178" s="12">
        <v>19894.161</v>
      </c>
      <c r="V178" s="12">
        <v>23895.439999999999</v>
      </c>
      <c r="W178" s="12">
        <v>8330.6350000000002</v>
      </c>
      <c r="X178" s="12">
        <v>12658.256000000001</v>
      </c>
      <c r="Y178" s="12">
        <v>18336.107</v>
      </c>
      <c r="Z178" s="12">
        <v>21887.042000000001</v>
      </c>
      <c r="AA178" s="12">
        <v>7613.1050000000005</v>
      </c>
      <c r="AB178" s="12">
        <v>11549.176999999996</v>
      </c>
      <c r="AC178" s="12">
        <v>17459.315000000002</v>
      </c>
      <c r="AD178" s="12">
        <v>20825.374000000003</v>
      </c>
      <c r="AE178" s="12">
        <v>8316.2579999999998</v>
      </c>
      <c r="AF178" s="12">
        <v>12574.217000000002</v>
      </c>
      <c r="AG178" s="12">
        <v>17884.566000000003</v>
      </c>
      <c r="AH178" s="12">
        <v>20957.144000000004</v>
      </c>
      <c r="AI178" s="12">
        <v>8308.8989999999994</v>
      </c>
      <c r="AJ178" s="12">
        <v>12322.867000000004</v>
      </c>
      <c r="AK178" s="12">
        <v>17562.192000000003</v>
      </c>
      <c r="AL178" s="12">
        <v>20416.743000000002</v>
      </c>
      <c r="AM178" s="12">
        <v>7101.351999999999</v>
      </c>
      <c r="AN178" s="12">
        <v>10718.116999999997</v>
      </c>
      <c r="AO178" s="12">
        <v>16254.706999999999</v>
      </c>
      <c r="AP178" s="12">
        <v>19529.044999999998</v>
      </c>
      <c r="AQ178" s="12">
        <v>6010.8289999999997</v>
      </c>
      <c r="AR178" s="12">
        <v>10189.395999999999</v>
      </c>
      <c r="AS178" s="12">
        <v>17763.684999999994</v>
      </c>
      <c r="AT178" s="12">
        <v>24982.513999999999</v>
      </c>
      <c r="AU178" s="7"/>
      <c r="AV178" s="12">
        <v>5784.8599999999988</v>
      </c>
      <c r="AW178" s="12">
        <v>7206.4209999999994</v>
      </c>
      <c r="AX178" s="12">
        <v>11077.667000000001</v>
      </c>
      <c r="AY178" s="12">
        <v>15240.561999999998</v>
      </c>
      <c r="AZ178" s="12">
        <v>6438.7779999999993</v>
      </c>
      <c r="BA178" s="12">
        <v>10993.615999999998</v>
      </c>
      <c r="BB178" s="12">
        <v>17302.335999999999</v>
      </c>
      <c r="BC178" s="12">
        <v>24975.752</v>
      </c>
      <c r="BD178" s="12">
        <v>8332.0109999999986</v>
      </c>
      <c r="BE178" s="12">
        <v>16955.724999999999</v>
      </c>
      <c r="BF178" s="151">
        <v>24629.976999999999</v>
      </c>
      <c r="BG178" s="151">
        <v>30146.876999999997</v>
      </c>
      <c r="BH178" s="180">
        <f t="shared" ref="BH178:BP178" si="63">+BH20+BH69+BH105+BH141</f>
        <v>10066.906999999999</v>
      </c>
      <c r="BI178" s="180">
        <f t="shared" si="63"/>
        <v>16462.157999999999</v>
      </c>
      <c r="BJ178" s="180">
        <f t="shared" si="63"/>
        <v>25229.797999999999</v>
      </c>
      <c r="BK178" s="180">
        <f t="shared" si="63"/>
        <v>30212.325999999997</v>
      </c>
      <c r="BL178" s="180">
        <f t="shared" si="63"/>
        <v>9575.4209999999985</v>
      </c>
      <c r="BM178" s="180">
        <f t="shared" si="63"/>
        <v>16405.196</v>
      </c>
      <c r="BN178" s="180">
        <f t="shared" si="63"/>
        <v>23811.329999999998</v>
      </c>
      <c r="BO178" s="180">
        <f t="shared" si="63"/>
        <v>30896.507000000001</v>
      </c>
      <c r="BP178" s="180">
        <f t="shared" si="63"/>
        <v>9914.5709999999999</v>
      </c>
      <c r="BQ178" s="180">
        <f t="shared" ref="BQ178" si="64">+BQ20+BQ69+BQ105+BQ141</f>
        <v>17385.253999999997</v>
      </c>
      <c r="BR178" s="180">
        <f t="shared" ref="BR178" si="65">+BR20+BR69+BR105+BR141</f>
        <v>25496.490999999998</v>
      </c>
      <c r="BS178" s="180">
        <f t="shared" si="59"/>
        <v>33033.473000000005</v>
      </c>
      <c r="BT178" s="180">
        <f t="shared" si="59"/>
        <v>10933.008000000002</v>
      </c>
    </row>
    <row r="179" spans="1:72">
      <c r="A179" s="3" t="s">
        <v>47</v>
      </c>
      <c r="P179" s="7"/>
      <c r="S179" s="7">
        <v>4912.7478870281584</v>
      </c>
      <c r="T179" s="7">
        <v>6612.0761028982124</v>
      </c>
      <c r="U179" s="7">
        <v>9655.2529999999988</v>
      </c>
      <c r="V179" s="7">
        <v>9851.8100000000013</v>
      </c>
      <c r="W179" s="7">
        <v>4615.0929999999998</v>
      </c>
      <c r="X179" s="7">
        <v>6166.3490000000002</v>
      </c>
      <c r="Y179" s="7">
        <v>8244.4500000000007</v>
      </c>
      <c r="Z179" s="7">
        <v>7885.447000000001</v>
      </c>
      <c r="AA179" s="7">
        <v>4228.2370000000001</v>
      </c>
      <c r="AB179" s="7">
        <v>5593.9859999999999</v>
      </c>
      <c r="AC179" s="7">
        <v>8047.1709999999994</v>
      </c>
      <c r="AD179" s="7">
        <v>7597.3050000000003</v>
      </c>
      <c r="AE179" s="7">
        <v>4797.3739999999998</v>
      </c>
      <c r="AF179" s="7">
        <v>5989.62</v>
      </c>
      <c r="AG179" s="7">
        <v>7882.8329999999996</v>
      </c>
      <c r="AH179" s="7">
        <v>8346.5080000000016</v>
      </c>
      <c r="AI179" s="7">
        <v>4857.3809999999994</v>
      </c>
      <c r="AJ179" s="7">
        <v>6530.6559999999999</v>
      </c>
      <c r="AK179" s="7">
        <v>8827.030999999999</v>
      </c>
      <c r="AL179" s="7">
        <v>8653.3459999999995</v>
      </c>
      <c r="AM179" s="7">
        <v>3996.5470000000005</v>
      </c>
      <c r="AN179" s="7">
        <v>5178.8609999999999</v>
      </c>
      <c r="AO179" s="7">
        <v>7218.0990000000002</v>
      </c>
      <c r="AP179" s="7">
        <v>7476.5360000000001</v>
      </c>
      <c r="AQ179" s="7">
        <v>2661.9479999999999</v>
      </c>
      <c r="AR179" s="7">
        <v>4108.1720000000005</v>
      </c>
      <c r="AS179" s="7">
        <v>7570.3459999999995</v>
      </c>
      <c r="AT179" s="7">
        <v>9915.0210000000006</v>
      </c>
      <c r="AU179" s="7"/>
      <c r="AV179" s="7">
        <v>2664.7709999999997</v>
      </c>
      <c r="AW179" s="7">
        <v>2973.4169999999999</v>
      </c>
      <c r="AX179" s="7">
        <v>5065.2199999999993</v>
      </c>
      <c r="AY179" s="7">
        <v>6428.8689999999997</v>
      </c>
      <c r="AZ179" s="7">
        <v>3588.3909999999996</v>
      </c>
      <c r="BA179" s="7">
        <v>5524.4070000000002</v>
      </c>
      <c r="BB179" s="7">
        <v>7642.9119999999994</v>
      </c>
      <c r="BC179" s="7">
        <v>10065.472</v>
      </c>
      <c r="BD179" s="7">
        <v>3687.6620000000003</v>
      </c>
      <c r="BE179" s="7">
        <v>8361.3159999999989</v>
      </c>
      <c r="BF179" s="172">
        <v>11502.251</v>
      </c>
      <c r="BG179" s="172">
        <v>4116.5929999999998</v>
      </c>
      <c r="BH179" s="172">
        <f t="shared" ref="BH179:BP179" si="66">+BH21+BH70+BH106+BH142</f>
        <v>4205.3779999999997</v>
      </c>
      <c r="BI179" s="172">
        <f t="shared" si="66"/>
        <v>5646.8610000000008</v>
      </c>
      <c r="BJ179" s="172">
        <f t="shared" si="66"/>
        <v>8371.1309999999994</v>
      </c>
      <c r="BK179" s="172">
        <f t="shared" si="66"/>
        <v>6125.4169999999995</v>
      </c>
      <c r="BL179" s="172">
        <f t="shared" si="66"/>
        <v>3033.2139999999999</v>
      </c>
      <c r="BM179" s="172">
        <f t="shared" si="66"/>
        <v>3897.6709999999998</v>
      </c>
      <c r="BN179" s="172">
        <f t="shared" si="66"/>
        <v>4850.5279999999993</v>
      </c>
      <c r="BO179" s="172">
        <f t="shared" si="66"/>
        <v>5479.5050000000001</v>
      </c>
      <c r="BP179" s="172">
        <f t="shared" si="66"/>
        <v>2299.7719999999999</v>
      </c>
      <c r="BQ179" s="172">
        <f t="shared" ref="BQ179" si="67">+BQ21+BQ70+BQ106+BQ142</f>
        <v>2583.4779999999996</v>
      </c>
      <c r="BR179" s="172">
        <f t="shared" ref="BR179" si="68">+BR21+BR70+BR106+BR142</f>
        <v>3209.9959999999996</v>
      </c>
      <c r="BS179" s="172">
        <f t="shared" si="59"/>
        <v>3819.8679999999999</v>
      </c>
      <c r="BT179" s="172">
        <f t="shared" si="59"/>
        <v>3392.4569999999999</v>
      </c>
    </row>
    <row r="180" spans="1:72">
      <c r="A180" s="3" t="s">
        <v>56</v>
      </c>
      <c r="P180" s="7"/>
      <c r="S180" s="7">
        <v>5220.9938870281585</v>
      </c>
      <c r="T180" s="7">
        <v>7222.8351028982115</v>
      </c>
      <c r="U180" s="7">
        <v>10622.244000000001</v>
      </c>
      <c r="V180" s="7">
        <v>11705.763000000001</v>
      </c>
      <c r="W180" s="7">
        <v>4917.4789999999994</v>
      </c>
      <c r="X180" s="7">
        <v>6887.3120000000008</v>
      </c>
      <c r="Y180" s="7">
        <v>9643.628999999999</v>
      </c>
      <c r="Z180" s="7">
        <v>10394.157999999999</v>
      </c>
      <c r="AA180" s="7">
        <v>4580.2739999999994</v>
      </c>
      <c r="AB180" s="7">
        <v>6296.5010000000002</v>
      </c>
      <c r="AC180" s="7">
        <v>9083.4930000000004</v>
      </c>
      <c r="AD180" s="7">
        <v>10175.763999999999</v>
      </c>
      <c r="AE180" s="7">
        <v>5113.8670000000011</v>
      </c>
      <c r="AF180" s="7">
        <v>6672.9740000000002</v>
      </c>
      <c r="AG180" s="7">
        <v>9166.8350000000009</v>
      </c>
      <c r="AH180" s="7">
        <v>9871.3940000000021</v>
      </c>
      <c r="AI180" s="7">
        <v>5122.88</v>
      </c>
      <c r="AJ180" s="7">
        <v>6998.5119999999997</v>
      </c>
      <c r="AK180" s="7">
        <v>9559.6609999999982</v>
      </c>
      <c r="AL180" s="7">
        <v>10285.224999999999</v>
      </c>
      <c r="AM180" s="7">
        <v>4264.1109999999999</v>
      </c>
      <c r="AN180" s="7">
        <v>5807.1579999999994</v>
      </c>
      <c r="AO180" s="7">
        <v>8121.1789999999983</v>
      </c>
      <c r="AP180" s="7">
        <v>8876.262999999999</v>
      </c>
      <c r="AQ180" s="7">
        <v>3008.1089999999999</v>
      </c>
      <c r="AR180" s="7">
        <v>4792.6949999999997</v>
      </c>
      <c r="AS180" s="7">
        <v>8585.4680000000008</v>
      </c>
      <c r="AT180" s="7">
        <v>11397.595000000001</v>
      </c>
      <c r="AU180" s="7"/>
      <c r="AV180" s="7">
        <v>3010.9319999999998</v>
      </c>
      <c r="AW180" s="7">
        <v>3657.9399999999996</v>
      </c>
      <c r="AX180" s="7">
        <v>6080.3419999999996</v>
      </c>
      <c r="AY180" s="7">
        <v>7911.4430000000002</v>
      </c>
      <c r="AZ180" s="7">
        <v>3975.9590000000003</v>
      </c>
      <c r="BA180" s="7">
        <v>6266.5359999999991</v>
      </c>
      <c r="BB180" s="7">
        <v>8805.7779999999984</v>
      </c>
      <c r="BC180" s="7">
        <v>12866.552999999998</v>
      </c>
      <c r="BD180" s="7">
        <v>4229.5460000000012</v>
      </c>
      <c r="BE180" s="7">
        <v>9277.4710000000014</v>
      </c>
      <c r="BF180" s="7">
        <v>13055.527</v>
      </c>
      <c r="BG180" s="7">
        <v>15289.157999999999</v>
      </c>
      <c r="BH180" s="172">
        <f t="shared" ref="BH180:BP180" si="69">+BH22+BH71+BH107+BH143</f>
        <v>5004.915</v>
      </c>
      <c r="BI180" s="172">
        <f t="shared" si="69"/>
        <v>7216.7190000000001</v>
      </c>
      <c r="BJ180" s="172">
        <f t="shared" si="69"/>
        <v>10692.583000000001</v>
      </c>
      <c r="BK180" s="172">
        <f t="shared" si="69"/>
        <v>10572.443000000001</v>
      </c>
      <c r="BL180" s="172">
        <f t="shared" si="69"/>
        <v>3876.2139999999999</v>
      </c>
      <c r="BM180" s="172">
        <f t="shared" si="69"/>
        <v>5625.9950000000008</v>
      </c>
      <c r="BN180" s="172">
        <f t="shared" si="69"/>
        <v>7476.29</v>
      </c>
      <c r="BO180" s="172">
        <f t="shared" si="69"/>
        <v>9012.2630000000008</v>
      </c>
      <c r="BP180" s="172">
        <f t="shared" si="69"/>
        <v>3635.0659999999998</v>
      </c>
      <c r="BQ180" s="172">
        <f t="shared" ref="BQ180" si="70">+BQ22+BQ71+BQ107+BQ143</f>
        <v>4396.8389999999999</v>
      </c>
      <c r="BR180" s="172">
        <f t="shared" ref="BR180" si="71">+BR22+BR71+BR107+BR143</f>
        <v>6002.2619999999997</v>
      </c>
      <c r="BS180" s="172">
        <f t="shared" si="59"/>
        <v>7466.1440000000002</v>
      </c>
      <c r="BT180" s="172">
        <f t="shared" si="59"/>
        <v>4346.0249999999996</v>
      </c>
    </row>
    <row r="181" spans="1:72">
      <c r="A181" s="3" t="s">
        <v>263</v>
      </c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7"/>
      <c r="Q181" s="34"/>
      <c r="R181" s="34"/>
      <c r="S181" s="7">
        <v>308.24599999999998</v>
      </c>
      <c r="T181" s="7">
        <v>610.75900000000001</v>
      </c>
      <c r="U181" s="7">
        <v>966.99099999999999</v>
      </c>
      <c r="V181" s="7">
        <v>1853.953</v>
      </c>
      <c r="W181" s="7">
        <v>302.38600000000002</v>
      </c>
      <c r="X181" s="7">
        <v>720.96299999999997</v>
      </c>
      <c r="Y181" s="7">
        <v>1399.1789999999999</v>
      </c>
      <c r="Z181" s="7">
        <v>2508.7109999999998</v>
      </c>
      <c r="AA181" s="7">
        <v>352.03700000000003</v>
      </c>
      <c r="AB181" s="7">
        <v>702.51499999999999</v>
      </c>
      <c r="AC181" s="7">
        <v>1036.3220000000001</v>
      </c>
      <c r="AD181" s="7">
        <v>2578.4590000000003</v>
      </c>
      <c r="AE181" s="7">
        <v>316.49299999999999</v>
      </c>
      <c r="AF181" s="7">
        <v>683.35400000000004</v>
      </c>
      <c r="AG181" s="7">
        <v>1284.0020000000002</v>
      </c>
      <c r="AH181" s="7">
        <v>1524.886</v>
      </c>
      <c r="AI181" s="7">
        <v>265.49900000000002</v>
      </c>
      <c r="AJ181" s="7">
        <v>467.85599999999999</v>
      </c>
      <c r="AK181" s="7">
        <v>732.63</v>
      </c>
      <c r="AL181" s="7">
        <v>1631.8790000000001</v>
      </c>
      <c r="AM181" s="7">
        <v>267.56399999999996</v>
      </c>
      <c r="AN181" s="7">
        <v>628.29700000000003</v>
      </c>
      <c r="AO181" s="7">
        <v>903.08</v>
      </c>
      <c r="AP181" s="7">
        <v>1399.7270000000001</v>
      </c>
      <c r="AQ181" s="7">
        <v>346.161</v>
      </c>
      <c r="AR181" s="7">
        <v>684.52300000000002</v>
      </c>
      <c r="AS181" s="7">
        <v>1015.1220000000001</v>
      </c>
      <c r="AT181" s="7">
        <v>1482.5740000000001</v>
      </c>
      <c r="AU181" s="7"/>
      <c r="AV181" s="7">
        <v>346.161</v>
      </c>
      <c r="AW181" s="7">
        <v>684.52300000000002</v>
      </c>
      <c r="AX181" s="7">
        <v>1015.1220000000001</v>
      </c>
      <c r="AY181" s="7">
        <v>1482.5740000000001</v>
      </c>
      <c r="AZ181" s="7">
        <v>387.56799999999998</v>
      </c>
      <c r="BA181" s="7">
        <v>742.12899999999991</v>
      </c>
      <c r="BB181" s="7">
        <v>1162.866</v>
      </c>
      <c r="BC181" s="7">
        <v>2801.0810000000001</v>
      </c>
      <c r="BD181" s="7">
        <v>541.88400000000013</v>
      </c>
      <c r="BE181" s="150">
        <v>916.15500000000054</v>
      </c>
      <c r="BF181" s="150">
        <v>1553.2759999999994</v>
      </c>
      <c r="BG181" s="150">
        <v>11172.566000000001</v>
      </c>
      <c r="BH181" s="172">
        <f t="shared" ref="BH181:BP181" si="72">+BH23+BH72+BH108+BH144</f>
        <v>799.53699999999969</v>
      </c>
      <c r="BI181" s="172">
        <f t="shared" si="72"/>
        <v>1569.8580000000004</v>
      </c>
      <c r="BJ181" s="172">
        <f t="shared" si="72"/>
        <v>2321.4519999999998</v>
      </c>
      <c r="BK181" s="172">
        <f t="shared" si="72"/>
        <v>4447.0259999999998</v>
      </c>
      <c r="BL181" s="172">
        <f t="shared" si="72"/>
        <v>843.00000000000023</v>
      </c>
      <c r="BM181" s="172">
        <f t="shared" si="72"/>
        <v>1728.3240000000001</v>
      </c>
      <c r="BN181" s="172">
        <f t="shared" si="72"/>
        <v>2625.7619999999997</v>
      </c>
      <c r="BO181" s="172">
        <f t="shared" si="72"/>
        <v>3532.7579999999998</v>
      </c>
      <c r="BP181" s="172">
        <f t="shared" si="72"/>
        <v>1335.2940000000003</v>
      </c>
      <c r="BQ181" s="172">
        <f t="shared" ref="BQ181" si="73">+BQ23+BQ72+BQ108+BQ144</f>
        <v>1813.3610000000001</v>
      </c>
      <c r="BR181" s="172">
        <f t="shared" ref="BR181" si="74">+BR23+BR72+BR108+BR144</f>
        <v>2792.2659999999996</v>
      </c>
      <c r="BS181" s="172">
        <f t="shared" si="59"/>
        <v>3646.2760000000003</v>
      </c>
      <c r="BT181" s="172">
        <f t="shared" si="59"/>
        <v>953.56799999999998</v>
      </c>
    </row>
    <row r="182" spans="1:72"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36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T182" s="7"/>
    </row>
    <row r="183" spans="1:72">
      <c r="P183" s="179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  <c r="AH183" s="184"/>
      <c r="AI183" s="184"/>
      <c r="AJ183" s="184"/>
      <c r="AK183" s="184"/>
      <c r="AL183" s="184"/>
      <c r="AM183" s="184"/>
      <c r="AN183" s="184"/>
      <c r="AO183" s="184"/>
      <c r="AP183" s="184"/>
      <c r="AQ183" s="184"/>
      <c r="AR183" s="184"/>
      <c r="AS183" s="184"/>
      <c r="AT183" s="184"/>
      <c r="AU183" s="184"/>
      <c r="AV183" s="184"/>
      <c r="AW183" s="184"/>
      <c r="AX183" s="184"/>
      <c r="AY183" s="184"/>
      <c r="AZ183" s="184"/>
      <c r="BA183" s="184"/>
      <c r="BB183" s="184"/>
      <c r="BC183" s="184"/>
      <c r="BD183" s="184"/>
      <c r="BE183" s="184"/>
      <c r="BF183" s="184"/>
      <c r="BL183" s="184"/>
      <c r="BM183" s="184"/>
      <c r="BN183" s="184"/>
      <c r="BO183" s="184"/>
      <c r="BP183" s="184"/>
      <c r="BQ183" s="184"/>
      <c r="BR183" s="184"/>
      <c r="BT183" s="184"/>
    </row>
    <row r="184" spans="1:72">
      <c r="A184" s="209" t="s">
        <v>281</v>
      </c>
      <c r="B184" s="210"/>
      <c r="C184" s="210"/>
      <c r="D184" s="210"/>
      <c r="E184" s="210"/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1"/>
      <c r="T184" s="211"/>
      <c r="U184" s="211"/>
      <c r="V184" s="211"/>
      <c r="W184" s="211"/>
      <c r="X184" s="211"/>
      <c r="Y184" s="211"/>
      <c r="Z184" s="211"/>
      <c r="AA184" s="211"/>
      <c r="AB184" s="211"/>
      <c r="AC184" s="211"/>
      <c r="AD184" s="211"/>
      <c r="AE184" s="211"/>
      <c r="AF184" s="211"/>
      <c r="AG184" s="211"/>
      <c r="AH184" s="211"/>
      <c r="AI184" s="211"/>
      <c r="AJ184" s="211"/>
      <c r="AK184" s="211"/>
      <c r="AL184" s="211"/>
      <c r="AM184" s="211"/>
      <c r="AN184" s="211"/>
      <c r="AO184" s="212"/>
      <c r="AP184" s="211"/>
      <c r="AQ184" s="211"/>
      <c r="AR184" s="211"/>
      <c r="AS184" s="211"/>
      <c r="AT184" s="211"/>
      <c r="AV184" s="209" t="s">
        <v>281</v>
      </c>
      <c r="AW184" s="211"/>
      <c r="AX184" s="212"/>
      <c r="AY184" s="211"/>
      <c r="AZ184" s="211"/>
      <c r="BA184" s="211"/>
      <c r="BB184" s="212"/>
      <c r="BC184" s="211"/>
      <c r="BD184" s="211"/>
      <c r="BE184" s="211"/>
      <c r="BF184" s="212"/>
      <c r="BG184" s="212"/>
      <c r="BH184" s="212"/>
      <c r="BI184" s="212"/>
      <c r="BJ184" s="212"/>
      <c r="BK184" s="212"/>
      <c r="BL184" s="212"/>
      <c r="BM184" s="212"/>
      <c r="BN184" s="212"/>
      <c r="BO184" s="212"/>
      <c r="BP184" s="212"/>
      <c r="BQ184" s="212"/>
      <c r="BR184" s="212"/>
      <c r="BS184" s="212"/>
      <c r="BT184" s="212"/>
    </row>
    <row r="185" spans="1:7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V185" s="3"/>
      <c r="BG185" s="208"/>
      <c r="BH185" s="208"/>
      <c r="BI185" s="208"/>
      <c r="BJ185" s="208"/>
      <c r="BK185" s="208"/>
      <c r="BL185" s="208"/>
      <c r="BM185" s="208"/>
      <c r="BN185" s="208"/>
      <c r="BO185" s="208"/>
      <c r="BP185" s="208"/>
      <c r="BQ185" s="208"/>
      <c r="BR185" s="208"/>
      <c r="BS185" s="208"/>
      <c r="BT185" s="208"/>
    </row>
    <row r="186" spans="1:72">
      <c r="A186" s="2" t="s">
        <v>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V186" s="2" t="s">
        <v>2</v>
      </c>
      <c r="BC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</row>
    <row r="187" spans="1:72">
      <c r="A187" s="3" t="s">
        <v>50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V187" s="3" t="s">
        <v>50</v>
      </c>
      <c r="BG187" s="171"/>
      <c r="BH187" s="171"/>
      <c r="BI187" s="171"/>
      <c r="BJ187" s="24"/>
      <c r="BK187" s="24"/>
      <c r="BL187" s="171"/>
      <c r="BM187" s="171"/>
      <c r="BN187" s="171"/>
      <c r="BO187" s="171"/>
      <c r="BP187" s="171"/>
      <c r="BQ187" s="171"/>
      <c r="BR187" s="171"/>
      <c r="BS187" s="24"/>
      <c r="BT187" s="171"/>
    </row>
    <row r="188" spans="1:72">
      <c r="A188" s="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BC188" s="24"/>
      <c r="BF188" s="22"/>
      <c r="BG188" s="24"/>
      <c r="BH188" s="24"/>
      <c r="BI188" s="24"/>
      <c r="BJ188" s="24"/>
      <c r="BK188" s="24"/>
      <c r="BL188" s="184"/>
      <c r="BM188" s="184"/>
      <c r="BN188" s="184"/>
      <c r="BO188" s="184"/>
      <c r="BP188" s="184"/>
      <c r="BQ188" s="184"/>
      <c r="BR188" s="184"/>
      <c r="BS188" s="24"/>
      <c r="BT188" s="184"/>
    </row>
    <row r="189" spans="1:72">
      <c r="A189" s="5" t="s">
        <v>45</v>
      </c>
      <c r="B189" s="6"/>
      <c r="C189" s="6" t="s">
        <v>6</v>
      </c>
      <c r="D189" s="6" t="s">
        <v>7</v>
      </c>
      <c r="E189" s="6" t="s">
        <v>8</v>
      </c>
      <c r="F189" s="6" t="s">
        <v>9</v>
      </c>
      <c r="G189" s="6" t="s">
        <v>10</v>
      </c>
      <c r="H189" s="6" t="s">
        <v>11</v>
      </c>
      <c r="I189" s="6" t="s">
        <v>12</v>
      </c>
      <c r="J189" s="6" t="s">
        <v>13</v>
      </c>
      <c r="K189" s="6" t="s">
        <v>14</v>
      </c>
      <c r="L189" s="6" t="s">
        <v>15</v>
      </c>
      <c r="M189" s="6" t="s">
        <v>16</v>
      </c>
      <c r="N189" s="6" t="s">
        <v>17</v>
      </c>
      <c r="O189" s="6" t="s">
        <v>18</v>
      </c>
      <c r="P189" s="6" t="s">
        <v>19</v>
      </c>
      <c r="Q189" s="6" t="s">
        <v>20</v>
      </c>
      <c r="R189" s="6" t="s">
        <v>21</v>
      </c>
      <c r="S189" s="6" t="s">
        <v>22</v>
      </c>
      <c r="T189" s="6" t="s">
        <v>23</v>
      </c>
      <c r="U189" s="6" t="s">
        <v>24</v>
      </c>
      <c r="V189" s="6" t="s">
        <v>25</v>
      </c>
      <c r="W189" s="6" t="s">
        <v>26</v>
      </c>
      <c r="X189" s="6" t="s">
        <v>27</v>
      </c>
      <c r="Y189" s="6" t="s">
        <v>28</v>
      </c>
      <c r="Z189" s="6" t="s">
        <v>29</v>
      </c>
      <c r="AA189" s="6" t="s">
        <v>30</v>
      </c>
      <c r="AB189" s="6" t="s">
        <v>31</v>
      </c>
      <c r="AC189" s="6" t="s">
        <v>32</v>
      </c>
      <c r="AD189" s="6" t="s">
        <v>33</v>
      </c>
      <c r="AE189" s="6" t="s">
        <v>34</v>
      </c>
      <c r="AF189" s="6" t="s">
        <v>35</v>
      </c>
      <c r="AG189" s="6" t="s">
        <v>36</v>
      </c>
      <c r="AH189" s="6" t="s">
        <v>37</v>
      </c>
      <c r="AI189" s="6" t="s">
        <v>38</v>
      </c>
      <c r="AJ189" s="6" t="s">
        <v>39</v>
      </c>
      <c r="AK189" s="6" t="s">
        <v>40</v>
      </c>
      <c r="AL189" s="6" t="s">
        <v>41</v>
      </c>
      <c r="AM189" s="6" t="s">
        <v>42</v>
      </c>
      <c r="AN189" s="6" t="s">
        <v>43</v>
      </c>
      <c r="AO189" s="6" t="s">
        <v>216</v>
      </c>
      <c r="AP189" s="6" t="s">
        <v>220</v>
      </c>
      <c r="AQ189" s="6" t="s">
        <v>226</v>
      </c>
      <c r="AR189" s="6" t="s">
        <v>229</v>
      </c>
      <c r="AS189" s="6" t="s">
        <v>233</v>
      </c>
      <c r="AT189" s="6" t="s">
        <v>246</v>
      </c>
      <c r="AU189" s="7"/>
      <c r="AV189" s="6" t="s">
        <v>226</v>
      </c>
      <c r="AW189" s="6" t="s">
        <v>229</v>
      </c>
      <c r="AX189" s="6" t="s">
        <v>233</v>
      </c>
      <c r="AY189" s="6" t="s">
        <v>246</v>
      </c>
      <c r="AZ189" s="6" t="s">
        <v>254</v>
      </c>
      <c r="BA189" s="6" t="s">
        <v>258</v>
      </c>
      <c r="BB189" s="6" t="s">
        <v>260</v>
      </c>
      <c r="BC189" s="6" t="s">
        <v>261</v>
      </c>
      <c r="BD189" s="6" t="s">
        <v>266</v>
      </c>
      <c r="BE189" s="6" t="s">
        <v>269</v>
      </c>
      <c r="BF189" s="6" t="s">
        <v>278</v>
      </c>
      <c r="BG189" s="6" t="s">
        <v>280</v>
      </c>
      <c r="BH189" s="6" t="s">
        <v>283</v>
      </c>
      <c r="BI189" s="6" t="s">
        <v>286</v>
      </c>
      <c r="BJ189" s="6" t="s">
        <v>287</v>
      </c>
      <c r="BK189" s="6" t="s">
        <v>305</v>
      </c>
      <c r="BL189" s="6" t="s">
        <v>375</v>
      </c>
      <c r="BM189" s="6" t="s">
        <v>378</v>
      </c>
      <c r="BN189" s="6" t="s">
        <v>381</v>
      </c>
      <c r="BO189" s="6" t="s">
        <v>384</v>
      </c>
      <c r="BP189" s="6" t="s">
        <v>387</v>
      </c>
      <c r="BQ189" s="6" t="s">
        <v>390</v>
      </c>
      <c r="BR189" s="6" t="s">
        <v>396</v>
      </c>
      <c r="BS189" s="6" t="s">
        <v>400</v>
      </c>
      <c r="BT189" s="6" t="s">
        <v>405</v>
      </c>
    </row>
    <row r="190" spans="1:72">
      <c r="A190" s="3" t="s">
        <v>48</v>
      </c>
      <c r="B190" s="172"/>
      <c r="C190" s="172">
        <f t="shared" ref="C190:AT190" si="75">+C45+C81+C117</f>
        <v>4556.3990000000003</v>
      </c>
      <c r="D190" s="172">
        <f t="shared" si="75"/>
        <v>9838.1689999999999</v>
      </c>
      <c r="E190" s="172">
        <f t="shared" si="75"/>
        <v>14013.060999999998</v>
      </c>
      <c r="F190" s="172">
        <f t="shared" si="75"/>
        <v>19658.258999999998</v>
      </c>
      <c r="G190" s="172">
        <f t="shared" si="75"/>
        <v>4919.3340000000007</v>
      </c>
      <c r="H190" s="172">
        <f t="shared" si="75"/>
        <v>10933.742000000002</v>
      </c>
      <c r="I190" s="172">
        <f t="shared" si="75"/>
        <v>16357.671999999999</v>
      </c>
      <c r="J190" s="172">
        <f t="shared" si="75"/>
        <v>23500.684999999998</v>
      </c>
      <c r="K190" s="172">
        <f t="shared" si="75"/>
        <v>6193.6049999999996</v>
      </c>
      <c r="L190" s="172">
        <f t="shared" si="75"/>
        <v>14972.615999999998</v>
      </c>
      <c r="M190" s="172">
        <f t="shared" si="75"/>
        <v>21620.481</v>
      </c>
      <c r="N190" s="172">
        <f t="shared" si="75"/>
        <v>30330.850999999999</v>
      </c>
      <c r="O190" s="172">
        <f t="shared" si="75"/>
        <v>7194.402</v>
      </c>
      <c r="P190" s="172">
        <f t="shared" si="75"/>
        <v>15845.996999999999</v>
      </c>
      <c r="Q190" s="172">
        <f t="shared" si="75"/>
        <v>23044.089999999997</v>
      </c>
      <c r="R190" s="172">
        <f t="shared" si="75"/>
        <v>33326.233999999997</v>
      </c>
      <c r="S190" s="172">
        <f t="shared" si="75"/>
        <v>9702.14</v>
      </c>
      <c r="T190" s="172">
        <f t="shared" si="75"/>
        <v>21458.633000000002</v>
      </c>
      <c r="U190" s="172">
        <f t="shared" si="75"/>
        <v>32044.555000000004</v>
      </c>
      <c r="V190" s="172">
        <f t="shared" si="75"/>
        <v>45150.516000000003</v>
      </c>
      <c r="W190" s="172">
        <f t="shared" si="75"/>
        <v>10578.521000000001</v>
      </c>
      <c r="X190" s="172">
        <f t="shared" si="75"/>
        <v>21280.015000000003</v>
      </c>
      <c r="Y190" s="172">
        <f t="shared" si="75"/>
        <v>31079.512999999999</v>
      </c>
      <c r="Z190" s="172">
        <f t="shared" si="75"/>
        <v>43050.706999999995</v>
      </c>
      <c r="AA190" s="172">
        <f t="shared" si="75"/>
        <v>10147.538999999999</v>
      </c>
      <c r="AB190" s="172">
        <f t="shared" si="75"/>
        <v>21127.962</v>
      </c>
      <c r="AC190" s="172">
        <f t="shared" si="75"/>
        <v>30418.226999999995</v>
      </c>
      <c r="AD190" s="172">
        <f t="shared" si="75"/>
        <v>43243.023999999998</v>
      </c>
      <c r="AE190" s="172">
        <f t="shared" si="75"/>
        <v>10128.901000000002</v>
      </c>
      <c r="AF190" s="172">
        <f t="shared" si="75"/>
        <v>22609.32</v>
      </c>
      <c r="AG190" s="172">
        <f t="shared" si="75"/>
        <v>32561.519</v>
      </c>
      <c r="AH190" s="172">
        <f t="shared" si="75"/>
        <v>45462.241999999998</v>
      </c>
      <c r="AI190" s="172">
        <f t="shared" si="75"/>
        <v>9946.5130000000008</v>
      </c>
      <c r="AJ190" s="172">
        <f t="shared" si="75"/>
        <v>21224.348000000002</v>
      </c>
      <c r="AK190" s="172">
        <f t="shared" si="75"/>
        <v>31623.393000000004</v>
      </c>
      <c r="AL190" s="172">
        <f t="shared" si="75"/>
        <v>44321.666000000005</v>
      </c>
      <c r="AM190" s="172">
        <f t="shared" si="75"/>
        <v>9486.9290000000001</v>
      </c>
      <c r="AN190" s="172">
        <f t="shared" si="75"/>
        <v>21170.653999999999</v>
      </c>
      <c r="AO190" s="172">
        <f t="shared" si="75"/>
        <v>32251.374</v>
      </c>
      <c r="AP190" s="172">
        <f t="shared" si="75"/>
        <v>45716.466999999997</v>
      </c>
      <c r="AQ190" s="172">
        <f t="shared" si="75"/>
        <v>8710.3709999999992</v>
      </c>
      <c r="AR190" s="172">
        <f t="shared" si="75"/>
        <v>13098.348999999998</v>
      </c>
      <c r="AS190" s="172">
        <f t="shared" si="75"/>
        <v>21585.059999999998</v>
      </c>
      <c r="AT190" s="172">
        <f t="shared" si="75"/>
        <v>33925.85</v>
      </c>
      <c r="AV190" s="172">
        <f t="shared" ref="AV190:BP190" si="76">+AV45+AV81+AV117</f>
        <v>8710.3709999999992</v>
      </c>
      <c r="AW190" s="172">
        <f t="shared" si="76"/>
        <v>13098.348999999998</v>
      </c>
      <c r="AX190" s="172">
        <f t="shared" si="76"/>
        <v>21585.059999999998</v>
      </c>
      <c r="AY190" s="172">
        <f t="shared" si="76"/>
        <v>33925.85</v>
      </c>
      <c r="AZ190" s="172">
        <f t="shared" si="76"/>
        <v>6651.9619999999995</v>
      </c>
      <c r="BA190" s="172">
        <f t="shared" si="76"/>
        <v>16143.154999999999</v>
      </c>
      <c r="BB190" s="172">
        <f t="shared" si="76"/>
        <v>27930.728999999999</v>
      </c>
      <c r="BC190" s="172">
        <f t="shared" si="76"/>
        <v>44922.717999999993</v>
      </c>
      <c r="BD190" s="172">
        <f t="shared" si="76"/>
        <v>13951.455000000002</v>
      </c>
      <c r="BE190" s="172">
        <f t="shared" si="76"/>
        <v>34748.721999999994</v>
      </c>
      <c r="BF190" s="172">
        <f t="shared" si="76"/>
        <v>55421.475999999995</v>
      </c>
      <c r="BG190" s="172">
        <f t="shared" si="76"/>
        <v>78768.555999999997</v>
      </c>
      <c r="BH190" s="172">
        <f t="shared" si="76"/>
        <v>16865.566999999999</v>
      </c>
      <c r="BI190" s="172">
        <f t="shared" si="76"/>
        <v>37368.990000000005</v>
      </c>
      <c r="BJ190" s="172">
        <f t="shared" si="76"/>
        <v>58280.083999999995</v>
      </c>
      <c r="BK190" s="172">
        <f t="shared" si="76"/>
        <v>83770.972999999998</v>
      </c>
      <c r="BL190" s="172">
        <f t="shared" si="76"/>
        <v>22443.261999999999</v>
      </c>
      <c r="BM190" s="172">
        <f t="shared" si="76"/>
        <v>52203.526999999995</v>
      </c>
      <c r="BN190" s="172">
        <f t="shared" si="76"/>
        <v>77164.704999999987</v>
      </c>
      <c r="BO190" s="172">
        <f t="shared" si="76"/>
        <v>108842.946</v>
      </c>
      <c r="BP190" s="172">
        <f t="shared" si="76"/>
        <v>24187.949000000001</v>
      </c>
      <c r="BQ190" s="172">
        <f t="shared" ref="BQ190" si="77">+BQ45+BQ81+BQ117</f>
        <v>55515.492000000006</v>
      </c>
      <c r="BR190" s="172">
        <f t="shared" ref="BR190:BT195" si="78">+BR45+BR81+BR117</f>
        <v>84225.008000000002</v>
      </c>
      <c r="BS190" s="172">
        <f t="shared" si="78"/>
        <v>123719.435</v>
      </c>
      <c r="BT190" s="172">
        <f t="shared" si="78"/>
        <v>28561.215</v>
      </c>
    </row>
    <row r="191" spans="1:72">
      <c r="A191" s="3" t="s">
        <v>49</v>
      </c>
      <c r="B191" s="172"/>
      <c r="C191" s="172">
        <f t="shared" ref="C191:AT191" si="79">+C46+C82+C118</f>
        <v>-2523.7350000000001</v>
      </c>
      <c r="D191" s="172">
        <f t="shared" si="79"/>
        <v>-5049.9430000000002</v>
      </c>
      <c r="E191" s="172">
        <f t="shared" si="79"/>
        <v>-7225.9189999999999</v>
      </c>
      <c r="F191" s="172">
        <f t="shared" si="79"/>
        <v>-9846.3150000000005</v>
      </c>
      <c r="G191" s="172">
        <f t="shared" si="79"/>
        <v>-2435.1259999999997</v>
      </c>
      <c r="H191" s="172">
        <f t="shared" si="79"/>
        <v>-5063.9089999999997</v>
      </c>
      <c r="I191" s="172">
        <f t="shared" si="79"/>
        <v>-7696.7569999999996</v>
      </c>
      <c r="J191" s="172">
        <f t="shared" si="79"/>
        <v>-10779.128999999999</v>
      </c>
      <c r="K191" s="172">
        <f t="shared" si="79"/>
        <v>-2866.6979999999999</v>
      </c>
      <c r="L191" s="172">
        <f t="shared" si="79"/>
        <v>-7180.2340000000004</v>
      </c>
      <c r="M191" s="172">
        <f t="shared" si="79"/>
        <v>-10623.065000000001</v>
      </c>
      <c r="N191" s="172">
        <f t="shared" si="79"/>
        <v>-14512.663</v>
      </c>
      <c r="O191" s="172">
        <f t="shared" si="79"/>
        <v>-3285.1779999999999</v>
      </c>
      <c r="P191" s="172">
        <f t="shared" si="79"/>
        <v>-7015.2939999999999</v>
      </c>
      <c r="Q191" s="172">
        <f t="shared" si="79"/>
        <v>-10439.143</v>
      </c>
      <c r="R191" s="172">
        <f t="shared" si="79"/>
        <v>-14968.475</v>
      </c>
      <c r="S191" s="172">
        <f t="shared" si="79"/>
        <v>-4359.7550000000001</v>
      </c>
      <c r="T191" s="172">
        <f t="shared" si="79"/>
        <v>-9456.4449999999997</v>
      </c>
      <c r="U191" s="172">
        <f t="shared" si="79"/>
        <v>-14540.677</v>
      </c>
      <c r="V191" s="172">
        <f t="shared" si="79"/>
        <v>-20530.577999999998</v>
      </c>
      <c r="W191" s="172">
        <f t="shared" si="79"/>
        <v>-4924.2300000000005</v>
      </c>
      <c r="X191" s="172">
        <f t="shared" si="79"/>
        <v>-9899.7510000000002</v>
      </c>
      <c r="Y191" s="172">
        <f t="shared" si="79"/>
        <v>-14772.797999999999</v>
      </c>
      <c r="Z191" s="172">
        <f t="shared" si="79"/>
        <v>-20480.849999999999</v>
      </c>
      <c r="AA191" s="172">
        <f t="shared" si="79"/>
        <v>-5186.2939999999999</v>
      </c>
      <c r="AB191" s="172">
        <f t="shared" si="79"/>
        <v>-10277.126</v>
      </c>
      <c r="AC191" s="172">
        <f t="shared" si="79"/>
        <v>-14864.143</v>
      </c>
      <c r="AD191" s="172">
        <f t="shared" si="79"/>
        <v>-21139.616999999998</v>
      </c>
      <c r="AE191" s="172">
        <f t="shared" si="79"/>
        <v>-5083.3950000000004</v>
      </c>
      <c r="AF191" s="172">
        <f t="shared" si="79"/>
        <v>-10791.752</v>
      </c>
      <c r="AG191" s="172">
        <f t="shared" si="79"/>
        <v>-15504.273000000001</v>
      </c>
      <c r="AH191" s="172">
        <f t="shared" si="79"/>
        <v>-21426.642999999996</v>
      </c>
      <c r="AI191" s="172">
        <f t="shared" si="79"/>
        <v>-4727.8379999999997</v>
      </c>
      <c r="AJ191" s="172">
        <f t="shared" si="79"/>
        <v>-9666.4570000000003</v>
      </c>
      <c r="AK191" s="172">
        <f t="shared" si="79"/>
        <v>-14393.073</v>
      </c>
      <c r="AL191" s="172">
        <f t="shared" si="79"/>
        <v>-19908.654000000002</v>
      </c>
      <c r="AM191" s="172">
        <f t="shared" si="79"/>
        <v>-4509.7139999999999</v>
      </c>
      <c r="AN191" s="172">
        <f t="shared" si="79"/>
        <v>-9788.9249999999993</v>
      </c>
      <c r="AO191" s="172">
        <f t="shared" si="79"/>
        <v>-15109.375</v>
      </c>
      <c r="AP191" s="172">
        <f t="shared" si="79"/>
        <v>-21082.148000000001</v>
      </c>
      <c r="AQ191" s="172">
        <f t="shared" si="79"/>
        <v>-4144.5190000000002</v>
      </c>
      <c r="AR191" s="172">
        <f t="shared" si="79"/>
        <v>-6220.5730000000003</v>
      </c>
      <c r="AS191" s="172">
        <f t="shared" si="79"/>
        <v>-10325.537</v>
      </c>
      <c r="AT191" s="172">
        <f t="shared" si="79"/>
        <v>-16309.289999999999</v>
      </c>
      <c r="AV191" s="172">
        <f t="shared" ref="AV191:BP191" si="80">+AV46+AV82+AV118</f>
        <v>-4144.5190000000002</v>
      </c>
      <c r="AW191" s="172">
        <f t="shared" si="80"/>
        <v>-6220.5730000000003</v>
      </c>
      <c r="AX191" s="172">
        <f t="shared" si="80"/>
        <v>-10325.537</v>
      </c>
      <c r="AY191" s="172">
        <f t="shared" si="80"/>
        <v>-16309.289999999999</v>
      </c>
      <c r="AZ191" s="172">
        <f t="shared" si="80"/>
        <v>-3291.4110000000001</v>
      </c>
      <c r="BA191" s="172">
        <f t="shared" si="80"/>
        <v>-7815.8410000000003</v>
      </c>
      <c r="BB191" s="172">
        <f t="shared" si="80"/>
        <v>-13735.826999999997</v>
      </c>
      <c r="BC191" s="172">
        <f t="shared" si="80"/>
        <v>-21759.396000000001</v>
      </c>
      <c r="BD191" s="172">
        <f t="shared" si="80"/>
        <v>-6652.5450000000001</v>
      </c>
      <c r="BE191" s="172">
        <f t="shared" si="80"/>
        <v>-15756.936999999998</v>
      </c>
      <c r="BF191" s="172">
        <f t="shared" si="80"/>
        <v>-25757.451000000001</v>
      </c>
      <c r="BG191" s="172">
        <f t="shared" si="80"/>
        <v>-36525.201000000001</v>
      </c>
      <c r="BH191" s="172">
        <f t="shared" si="80"/>
        <v>-8131.0480000000007</v>
      </c>
      <c r="BI191" s="172">
        <f t="shared" si="80"/>
        <v>-17362.262000000002</v>
      </c>
      <c r="BJ191" s="172">
        <f t="shared" si="80"/>
        <v>-27015.862000000001</v>
      </c>
      <c r="BK191" s="172">
        <f t="shared" si="80"/>
        <v>-38968.97</v>
      </c>
      <c r="BL191" s="172">
        <f t="shared" si="80"/>
        <v>-10580.812</v>
      </c>
      <c r="BM191" s="172">
        <f t="shared" si="80"/>
        <v>-24049.794000000002</v>
      </c>
      <c r="BN191" s="172">
        <f t="shared" si="80"/>
        <v>-35570.274999999994</v>
      </c>
      <c r="BO191" s="172">
        <f t="shared" si="80"/>
        <v>-49943.995000000003</v>
      </c>
      <c r="BP191" s="172">
        <f t="shared" si="80"/>
        <v>-11603.532999999999</v>
      </c>
      <c r="BQ191" s="172">
        <f t="shared" ref="BQ191" si="81">+BQ46+BQ82+BQ118</f>
        <v>-25668.440000000002</v>
      </c>
      <c r="BR191" s="172">
        <f t="shared" ref="BR191" si="82">+BR46+BR82+BR118</f>
        <v>-38791.240000000005</v>
      </c>
      <c r="BS191" s="172">
        <f t="shared" si="78"/>
        <v>-56613.781000000003</v>
      </c>
      <c r="BT191" s="172">
        <f t="shared" si="78"/>
        <v>-12919.757000000001</v>
      </c>
    </row>
    <row r="192" spans="1:72">
      <c r="A192" s="10" t="s">
        <v>46</v>
      </c>
      <c r="B192" s="180"/>
      <c r="C192" s="180">
        <f t="shared" ref="C192:AT192" si="83">+C47+C83+C119</f>
        <v>2032.6640000000002</v>
      </c>
      <c r="D192" s="180">
        <f t="shared" si="83"/>
        <v>4788.2260000000006</v>
      </c>
      <c r="E192" s="180">
        <f t="shared" si="83"/>
        <v>6787.1419999999998</v>
      </c>
      <c r="F192" s="180">
        <f t="shared" si="83"/>
        <v>9811.9439999999995</v>
      </c>
      <c r="G192" s="180">
        <f t="shared" si="83"/>
        <v>2484.2080000000001</v>
      </c>
      <c r="H192" s="180">
        <f t="shared" si="83"/>
        <v>5869.8330000000005</v>
      </c>
      <c r="I192" s="180">
        <f t="shared" si="83"/>
        <v>8660.9150000000009</v>
      </c>
      <c r="J192" s="180">
        <f t="shared" si="83"/>
        <v>12721.556</v>
      </c>
      <c r="K192" s="180">
        <f t="shared" si="83"/>
        <v>3326.9070000000002</v>
      </c>
      <c r="L192" s="180">
        <f t="shared" si="83"/>
        <v>7792.3819999999996</v>
      </c>
      <c r="M192" s="180">
        <f t="shared" si="83"/>
        <v>10997.415999999999</v>
      </c>
      <c r="N192" s="180">
        <f t="shared" si="83"/>
        <v>15818.187999999998</v>
      </c>
      <c r="O192" s="180">
        <f t="shared" si="83"/>
        <v>3909.2240000000002</v>
      </c>
      <c r="P192" s="180">
        <f t="shared" si="83"/>
        <v>8830.7029999999995</v>
      </c>
      <c r="Q192" s="180">
        <f t="shared" si="83"/>
        <v>12604.947000000002</v>
      </c>
      <c r="R192" s="180">
        <f t="shared" si="83"/>
        <v>18357.759000000002</v>
      </c>
      <c r="S192" s="180">
        <f t="shared" si="83"/>
        <v>5342.3850000000002</v>
      </c>
      <c r="T192" s="180">
        <f t="shared" si="83"/>
        <v>12002.188</v>
      </c>
      <c r="U192" s="180">
        <f t="shared" si="83"/>
        <v>17503.877999999997</v>
      </c>
      <c r="V192" s="180">
        <f t="shared" si="83"/>
        <v>24619.938000000002</v>
      </c>
      <c r="W192" s="180">
        <f t="shared" si="83"/>
        <v>5654.2910000000002</v>
      </c>
      <c r="X192" s="180">
        <f t="shared" si="83"/>
        <v>11380.264000000001</v>
      </c>
      <c r="Y192" s="180">
        <f t="shared" si="83"/>
        <v>16306.715</v>
      </c>
      <c r="Z192" s="180">
        <f t="shared" si="83"/>
        <v>22569.857</v>
      </c>
      <c r="AA192" s="180">
        <f t="shared" si="83"/>
        <v>4961.244999999999</v>
      </c>
      <c r="AB192" s="180">
        <f t="shared" si="83"/>
        <v>10850.836000000001</v>
      </c>
      <c r="AC192" s="180">
        <f t="shared" si="83"/>
        <v>15554.084000000003</v>
      </c>
      <c r="AD192" s="180">
        <f t="shared" si="83"/>
        <v>22103.407000000003</v>
      </c>
      <c r="AE192" s="180">
        <f t="shared" si="83"/>
        <v>5045.5059999999994</v>
      </c>
      <c r="AF192" s="180">
        <f t="shared" si="83"/>
        <v>11817.567999999997</v>
      </c>
      <c r="AG192" s="180">
        <f t="shared" si="83"/>
        <v>17057.245999999999</v>
      </c>
      <c r="AH192" s="180">
        <f t="shared" si="83"/>
        <v>24035.598999999998</v>
      </c>
      <c r="AI192" s="180">
        <f t="shared" si="83"/>
        <v>5218.6750000000002</v>
      </c>
      <c r="AJ192" s="180">
        <f t="shared" si="83"/>
        <v>11557.891000000001</v>
      </c>
      <c r="AK192" s="180">
        <f t="shared" si="83"/>
        <v>17230.32</v>
      </c>
      <c r="AL192" s="180">
        <f t="shared" si="83"/>
        <v>24413.012000000002</v>
      </c>
      <c r="AM192" s="180">
        <f t="shared" si="83"/>
        <v>4977.2150000000011</v>
      </c>
      <c r="AN192" s="180">
        <f t="shared" si="83"/>
        <v>11381.729000000001</v>
      </c>
      <c r="AO192" s="180">
        <f t="shared" si="83"/>
        <v>17141.999</v>
      </c>
      <c r="AP192" s="180">
        <f t="shared" si="83"/>
        <v>24634.319</v>
      </c>
      <c r="AQ192" s="180">
        <f t="shared" si="83"/>
        <v>4565.8519999999999</v>
      </c>
      <c r="AR192" s="180">
        <f t="shared" si="83"/>
        <v>6877.7760000000007</v>
      </c>
      <c r="AS192" s="180">
        <f t="shared" si="83"/>
        <v>11259.523000000001</v>
      </c>
      <c r="AT192" s="180">
        <f t="shared" si="83"/>
        <v>17616.560000000005</v>
      </c>
      <c r="AV192" s="180">
        <f t="shared" ref="AV192:BP192" si="84">+AV47+AV83+AV119</f>
        <v>4565.8519999999999</v>
      </c>
      <c r="AW192" s="180">
        <f t="shared" si="84"/>
        <v>6877.7760000000007</v>
      </c>
      <c r="AX192" s="180">
        <f t="shared" si="84"/>
        <v>11259.523000000001</v>
      </c>
      <c r="AY192" s="180">
        <f t="shared" si="84"/>
        <v>17616.560000000005</v>
      </c>
      <c r="AZ192" s="180">
        <f t="shared" si="84"/>
        <v>3360.5509999999999</v>
      </c>
      <c r="BA192" s="180">
        <f t="shared" si="84"/>
        <v>8327.3140000000003</v>
      </c>
      <c r="BB192" s="180">
        <f t="shared" si="84"/>
        <v>14194.901999999998</v>
      </c>
      <c r="BC192" s="180">
        <f t="shared" si="84"/>
        <v>23163.322</v>
      </c>
      <c r="BD192" s="180">
        <f t="shared" si="84"/>
        <v>7298.91</v>
      </c>
      <c r="BE192" s="180">
        <f t="shared" si="84"/>
        <v>18991.784999999996</v>
      </c>
      <c r="BF192" s="180">
        <f t="shared" si="84"/>
        <v>29664.025000000001</v>
      </c>
      <c r="BG192" s="180">
        <f t="shared" si="84"/>
        <v>42243.354999999996</v>
      </c>
      <c r="BH192" s="180">
        <f t="shared" si="84"/>
        <v>8734.5190000000002</v>
      </c>
      <c r="BI192" s="180">
        <f t="shared" si="84"/>
        <v>20006.727999999999</v>
      </c>
      <c r="BJ192" s="180">
        <f t="shared" si="84"/>
        <v>31264.222000000002</v>
      </c>
      <c r="BK192" s="180">
        <f t="shared" si="84"/>
        <v>44802.002999999997</v>
      </c>
      <c r="BL192" s="180">
        <f t="shared" si="84"/>
        <v>11862.45</v>
      </c>
      <c r="BM192" s="180">
        <f t="shared" si="84"/>
        <v>28153.733</v>
      </c>
      <c r="BN192" s="180">
        <f t="shared" si="84"/>
        <v>41594.429999999993</v>
      </c>
      <c r="BO192" s="180">
        <f t="shared" si="84"/>
        <v>58898.950999999994</v>
      </c>
      <c r="BP192" s="180">
        <f t="shared" si="84"/>
        <v>12584.416000000001</v>
      </c>
      <c r="BQ192" s="180">
        <f t="shared" ref="BQ192" si="85">+BQ47+BQ83+BQ119</f>
        <v>29847.052</v>
      </c>
      <c r="BR192" s="180">
        <f t="shared" ref="BR192" si="86">+BR47+BR83+BR119</f>
        <v>45433.767999999996</v>
      </c>
      <c r="BS192" s="180">
        <f t="shared" si="78"/>
        <v>67105.653999999995</v>
      </c>
      <c r="BT192" s="180">
        <f t="shared" si="78"/>
        <v>15641.457999999999</v>
      </c>
    </row>
    <row r="193" spans="1:72">
      <c r="A193" s="3" t="s">
        <v>47</v>
      </c>
      <c r="B193" s="172"/>
      <c r="C193" s="172">
        <f t="shared" ref="C193:AT193" si="87">+C48+C84+C120</f>
        <v>254.99500000000003</v>
      </c>
      <c r="D193" s="172">
        <f t="shared" si="87"/>
        <v>941.75300000000016</v>
      </c>
      <c r="E193" s="172">
        <f t="shared" si="87"/>
        <v>1135.9090000000001</v>
      </c>
      <c r="F193" s="172">
        <f t="shared" si="87"/>
        <v>1801.72</v>
      </c>
      <c r="G193" s="172">
        <f t="shared" si="87"/>
        <v>500.642</v>
      </c>
      <c r="H193" s="172">
        <f t="shared" si="87"/>
        <v>1427.09</v>
      </c>
      <c r="I193" s="172">
        <f t="shared" si="87"/>
        <v>1980.7220000000002</v>
      </c>
      <c r="J193" s="172">
        <f t="shared" si="87"/>
        <v>3007.415</v>
      </c>
      <c r="K193" s="172">
        <f t="shared" si="87"/>
        <v>578.74899999999991</v>
      </c>
      <c r="L193" s="172">
        <f t="shared" si="87"/>
        <v>1881.3680000000002</v>
      </c>
      <c r="M193" s="172">
        <f t="shared" si="87"/>
        <v>2304.9580000000001</v>
      </c>
      <c r="N193" s="172">
        <f t="shared" si="87"/>
        <v>3774.0340000000001</v>
      </c>
      <c r="O193" s="172">
        <f t="shared" si="87"/>
        <v>814.86199999999997</v>
      </c>
      <c r="P193" s="172">
        <f t="shared" si="87"/>
        <v>1884.3130000000001</v>
      </c>
      <c r="Q193" s="172">
        <f t="shared" si="87"/>
        <v>2325.0250000000001</v>
      </c>
      <c r="R193" s="172">
        <f t="shared" si="87"/>
        <v>3393.9839999999999</v>
      </c>
      <c r="S193" s="172">
        <f t="shared" si="87"/>
        <v>697.88299999999992</v>
      </c>
      <c r="T193" s="172">
        <f t="shared" si="87"/>
        <v>2168.5989999999997</v>
      </c>
      <c r="U193" s="172">
        <f t="shared" si="87"/>
        <v>2420.241</v>
      </c>
      <c r="V193" s="172">
        <f t="shared" si="87"/>
        <v>3334.4440000000004</v>
      </c>
      <c r="W193" s="172">
        <f t="shared" si="87"/>
        <v>258.37699999999995</v>
      </c>
      <c r="X193" s="172">
        <f t="shared" si="87"/>
        <v>552.55299999999988</v>
      </c>
      <c r="Y193" s="172">
        <f t="shared" si="87"/>
        <v>30.769999999999925</v>
      </c>
      <c r="Z193" s="172">
        <f t="shared" si="87"/>
        <v>55.989999999999839</v>
      </c>
      <c r="AA193" s="172">
        <f t="shared" si="87"/>
        <v>-476.255</v>
      </c>
      <c r="AB193" s="172">
        <f t="shared" si="87"/>
        <v>-63.26400000000001</v>
      </c>
      <c r="AC193" s="172">
        <f t="shared" si="87"/>
        <v>-573.96900000000005</v>
      </c>
      <c r="AD193" s="172">
        <f t="shared" si="87"/>
        <v>-183.62699999999995</v>
      </c>
      <c r="AE193" s="172">
        <f t="shared" si="87"/>
        <v>-668.01200000000006</v>
      </c>
      <c r="AF193" s="172">
        <f t="shared" si="87"/>
        <v>96.956000000000017</v>
      </c>
      <c r="AG193" s="172">
        <f t="shared" si="87"/>
        <v>-201.89200000000005</v>
      </c>
      <c r="AH193" s="172">
        <f t="shared" si="87"/>
        <v>743.5089999999999</v>
      </c>
      <c r="AI193" s="172">
        <f t="shared" si="87"/>
        <v>-42.429999999999993</v>
      </c>
      <c r="AJ193" s="172">
        <f t="shared" si="87"/>
        <v>766.05799999999999</v>
      </c>
      <c r="AK193" s="172">
        <f t="shared" si="87"/>
        <v>978.66200000000003</v>
      </c>
      <c r="AL193" s="172">
        <f t="shared" si="87"/>
        <v>1652.3899999999999</v>
      </c>
      <c r="AM193" s="172">
        <f t="shared" si="87"/>
        <v>-320.10399999999998</v>
      </c>
      <c r="AN193" s="172">
        <f t="shared" si="87"/>
        <v>420.93000000000006</v>
      </c>
      <c r="AO193" s="172">
        <f t="shared" si="87"/>
        <v>529.85900000000004</v>
      </c>
      <c r="AP193" s="172">
        <f t="shared" si="87"/>
        <v>1496.9350000000002</v>
      </c>
      <c r="AQ193" s="172">
        <f t="shared" si="87"/>
        <v>-845.476</v>
      </c>
      <c r="AR193" s="172">
        <f t="shared" si="87"/>
        <v>-1741.4190000000001</v>
      </c>
      <c r="AS193" s="172">
        <f t="shared" si="87"/>
        <v>-1680.6669999999999</v>
      </c>
      <c r="AT193" s="172">
        <f t="shared" si="87"/>
        <v>-456.82799999999997</v>
      </c>
      <c r="AV193" s="172">
        <f t="shared" ref="AV193:BP193" si="88">+AV48+AV84+AV120</f>
        <v>-845.476</v>
      </c>
      <c r="AW193" s="172">
        <f t="shared" si="88"/>
        <v>-1741.4190000000001</v>
      </c>
      <c r="AX193" s="172">
        <f t="shared" si="88"/>
        <v>-1680.6669999999999</v>
      </c>
      <c r="AY193" s="172">
        <f t="shared" si="88"/>
        <v>-456.82799999999997</v>
      </c>
      <c r="AZ193" s="172">
        <f t="shared" si="88"/>
        <v>-483.86600000000004</v>
      </c>
      <c r="BA193" s="172">
        <f t="shared" si="88"/>
        <v>186.56799999999998</v>
      </c>
      <c r="BB193" s="172">
        <f t="shared" si="88"/>
        <v>1105.1100000000001</v>
      </c>
      <c r="BC193" s="172">
        <f t="shared" si="88"/>
        <v>3309.1320000000001</v>
      </c>
      <c r="BD193" s="172">
        <f t="shared" si="88"/>
        <v>990.54399999999998</v>
      </c>
      <c r="BE193" s="172">
        <f t="shared" si="88"/>
        <v>4646.0209999999997</v>
      </c>
      <c r="BF193" s="172">
        <f t="shared" si="88"/>
        <v>7074.6329999999998</v>
      </c>
      <c r="BG193" s="172">
        <f t="shared" si="88"/>
        <v>11063.004999999999</v>
      </c>
      <c r="BH193" s="172">
        <f t="shared" si="88"/>
        <v>1344.345</v>
      </c>
      <c r="BI193" s="172">
        <f t="shared" si="88"/>
        <v>4139.6600000000008</v>
      </c>
      <c r="BJ193" s="172">
        <f t="shared" si="88"/>
        <v>6369.6379999999999</v>
      </c>
      <c r="BK193" s="172">
        <f t="shared" si="88"/>
        <v>9063.6970000000001</v>
      </c>
      <c r="BL193" s="172">
        <f t="shared" si="88"/>
        <v>1276.5610000000001</v>
      </c>
      <c r="BM193" s="172">
        <f t="shared" si="88"/>
        <v>5480.0509999999995</v>
      </c>
      <c r="BN193" s="172">
        <f t="shared" si="88"/>
        <v>8053.8480000000009</v>
      </c>
      <c r="BO193" s="172">
        <f t="shared" si="88"/>
        <v>12726.118999999999</v>
      </c>
      <c r="BP193" s="172">
        <f t="shared" si="88"/>
        <v>1356.42</v>
      </c>
      <c r="BQ193" s="172">
        <f t="shared" ref="BQ193" si="89">+BQ48+BQ84+BQ120</f>
        <v>5917.2669999999998</v>
      </c>
      <c r="BR193" s="172">
        <f t="shared" ref="BR193" si="90">+BR48+BR84+BR120</f>
        <v>8233.2389999999996</v>
      </c>
      <c r="BS193" s="172">
        <f t="shared" si="78"/>
        <v>14701.878000000001</v>
      </c>
      <c r="BT193" s="172">
        <f t="shared" si="78"/>
        <v>1838.9760000000001</v>
      </c>
    </row>
    <row r="194" spans="1:72">
      <c r="A194" s="3" t="s">
        <v>56</v>
      </c>
      <c r="B194" s="172"/>
      <c r="C194" s="172">
        <f t="shared" ref="C194:AT194" si="91">+C49+C85+C121</f>
        <v>472.923</v>
      </c>
      <c r="D194" s="172">
        <f t="shared" si="91"/>
        <v>1371.8810000000001</v>
      </c>
      <c r="E194" s="172">
        <f t="shared" si="91"/>
        <v>1747.433</v>
      </c>
      <c r="F194" s="172">
        <f t="shared" si="91"/>
        <v>2520.9390000000003</v>
      </c>
      <c r="G194" s="172">
        <f t="shared" si="91"/>
        <v>734.46799999999996</v>
      </c>
      <c r="H194" s="172">
        <f t="shared" si="91"/>
        <v>1962.992</v>
      </c>
      <c r="I194" s="172">
        <f t="shared" si="91"/>
        <v>2749.1509999999998</v>
      </c>
      <c r="J194" s="172">
        <f t="shared" si="91"/>
        <v>3900.3920000000003</v>
      </c>
      <c r="K194" s="172">
        <f t="shared" si="91"/>
        <v>821.13300000000004</v>
      </c>
      <c r="L194" s="172">
        <f t="shared" si="91"/>
        <v>2294.1440000000002</v>
      </c>
      <c r="M194" s="172">
        <f t="shared" si="91"/>
        <v>2934.5790000000002</v>
      </c>
      <c r="N194" s="172">
        <f t="shared" si="91"/>
        <v>4666.8830000000007</v>
      </c>
      <c r="O194" s="172">
        <f t="shared" si="91"/>
        <v>1105.0840000000001</v>
      </c>
      <c r="P194" s="172">
        <f t="shared" si="91"/>
        <v>2639.0740000000001</v>
      </c>
      <c r="Q194" s="172">
        <f t="shared" si="91"/>
        <v>3361.6849999999999</v>
      </c>
      <c r="R194" s="172">
        <f t="shared" si="91"/>
        <v>4859.777000000001</v>
      </c>
      <c r="S194" s="172">
        <f t="shared" si="91"/>
        <v>1117.2089999999998</v>
      </c>
      <c r="T194" s="172">
        <f t="shared" si="91"/>
        <v>3020.1350000000002</v>
      </c>
      <c r="U194" s="172">
        <f t="shared" si="91"/>
        <v>3826.9410000000003</v>
      </c>
      <c r="V194" s="172">
        <f t="shared" si="91"/>
        <v>5168.5540000000001</v>
      </c>
      <c r="W194" s="172">
        <f t="shared" si="91"/>
        <v>791.10399999999993</v>
      </c>
      <c r="X194" s="172">
        <f t="shared" si="91"/>
        <v>1787.5989999999999</v>
      </c>
      <c r="Y194" s="172">
        <f t="shared" si="91"/>
        <v>1936.6399999999999</v>
      </c>
      <c r="Z194" s="172">
        <f t="shared" si="91"/>
        <v>2496.0390000000002</v>
      </c>
      <c r="AA194" s="172">
        <f t="shared" si="91"/>
        <v>76.529999999999944</v>
      </c>
      <c r="AB194" s="172">
        <f t="shared" si="91"/>
        <v>1046.546</v>
      </c>
      <c r="AC194" s="172">
        <f t="shared" si="91"/>
        <v>1073.2449999999999</v>
      </c>
      <c r="AD194" s="172">
        <f t="shared" si="91"/>
        <v>2053.5790000000002</v>
      </c>
      <c r="AE194" s="172">
        <f t="shared" si="91"/>
        <v>-205.209</v>
      </c>
      <c r="AF194" s="172">
        <f t="shared" si="91"/>
        <v>1106.0730000000001</v>
      </c>
      <c r="AG194" s="172">
        <f t="shared" si="91"/>
        <v>1199.5709999999999</v>
      </c>
      <c r="AH194" s="172">
        <f t="shared" si="91"/>
        <v>2597.2759999999998</v>
      </c>
      <c r="AI194" s="172">
        <f t="shared" si="91"/>
        <v>347.512</v>
      </c>
      <c r="AJ194" s="172">
        <f t="shared" si="91"/>
        <v>1508.337</v>
      </c>
      <c r="AK194" s="172">
        <f t="shared" si="91"/>
        <v>2040.0570000000002</v>
      </c>
      <c r="AL194" s="172">
        <f t="shared" si="91"/>
        <v>3112.9639999999999</v>
      </c>
      <c r="AM194" s="172">
        <f t="shared" si="91"/>
        <v>912.58400000000006</v>
      </c>
      <c r="AN194" s="172">
        <f t="shared" si="91"/>
        <v>2895.2470000000003</v>
      </c>
      <c r="AO194" s="172">
        <f t="shared" si="91"/>
        <v>4269.66</v>
      </c>
      <c r="AP194" s="172">
        <f t="shared" si="91"/>
        <v>6946.5320000000011</v>
      </c>
      <c r="AQ194" s="172">
        <f t="shared" si="91"/>
        <v>521.32299999999998</v>
      </c>
      <c r="AR194" s="172">
        <f t="shared" si="91"/>
        <v>981.03399999999988</v>
      </c>
      <c r="AS194" s="172">
        <f t="shared" si="91"/>
        <v>1807.308</v>
      </c>
      <c r="AT194" s="172">
        <f t="shared" si="91"/>
        <v>4329.0109999999995</v>
      </c>
      <c r="AV194" s="172">
        <f t="shared" ref="AV194:BP194" si="92">+AV49+AV85+AV121</f>
        <v>521.32299999999998</v>
      </c>
      <c r="AW194" s="172">
        <f t="shared" si="92"/>
        <v>981.03399999999988</v>
      </c>
      <c r="AX194" s="172">
        <f t="shared" si="92"/>
        <v>1807.308</v>
      </c>
      <c r="AY194" s="172">
        <f t="shared" si="92"/>
        <v>4329.0110000000004</v>
      </c>
      <c r="AZ194" s="172">
        <f t="shared" si="92"/>
        <v>494.483</v>
      </c>
      <c r="BA194" s="172">
        <f t="shared" si="92"/>
        <v>2091.567</v>
      </c>
      <c r="BB194" s="172">
        <f t="shared" si="92"/>
        <v>3965.9719999999998</v>
      </c>
      <c r="BC194" s="172">
        <f t="shared" si="92"/>
        <v>7386.9130000000005</v>
      </c>
      <c r="BD194" s="172">
        <f t="shared" si="92"/>
        <v>2182.855</v>
      </c>
      <c r="BE194" s="172">
        <f t="shared" si="92"/>
        <v>7263.6309999999994</v>
      </c>
      <c r="BF194" s="172">
        <f t="shared" si="92"/>
        <v>10814.178</v>
      </c>
      <c r="BG194" s="172">
        <f t="shared" si="92"/>
        <v>15636.519</v>
      </c>
      <c r="BH194" s="172">
        <f t="shared" si="92"/>
        <v>2531.4059999999999</v>
      </c>
      <c r="BI194" s="172">
        <f t="shared" si="92"/>
        <v>6577.491</v>
      </c>
      <c r="BJ194" s="172">
        <f t="shared" si="92"/>
        <v>10300.689999999999</v>
      </c>
      <c r="BK194" s="172">
        <f t="shared" si="92"/>
        <v>14356.371999999999</v>
      </c>
      <c r="BL194" s="172">
        <f t="shared" si="92"/>
        <v>3084.797</v>
      </c>
      <c r="BM194" s="172">
        <f t="shared" si="92"/>
        <v>9351.2930000000015</v>
      </c>
      <c r="BN194" s="172">
        <f t="shared" si="92"/>
        <v>13756.145</v>
      </c>
      <c r="BO194" s="172">
        <f t="shared" si="92"/>
        <v>20584.787</v>
      </c>
      <c r="BP194" s="172">
        <f t="shared" si="92"/>
        <v>3517.8719999999998</v>
      </c>
      <c r="BQ194" s="172">
        <f t="shared" ref="BQ194" si="93">+BQ49+BQ85+BQ121</f>
        <v>10396.01</v>
      </c>
      <c r="BR194" s="172">
        <f t="shared" ref="BR194" si="94">+BR49+BR85+BR121</f>
        <v>15516.948999999999</v>
      </c>
      <c r="BS194" s="172">
        <f t="shared" si="78"/>
        <v>24518.003000000001</v>
      </c>
      <c r="BT194" s="172">
        <f t="shared" si="78"/>
        <v>4724.9079999999994</v>
      </c>
    </row>
    <row r="195" spans="1:72">
      <c r="A195" s="3" t="s">
        <v>263</v>
      </c>
      <c r="B195" s="172"/>
      <c r="C195" s="172">
        <f t="shared" ref="C195:AT195" si="95">+C50+C86+C122</f>
        <v>217.928</v>
      </c>
      <c r="D195" s="172">
        <f t="shared" si="95"/>
        <v>430.12799999999999</v>
      </c>
      <c r="E195" s="172">
        <f t="shared" si="95"/>
        <v>611.524</v>
      </c>
      <c r="F195" s="172">
        <f t="shared" si="95"/>
        <v>719.21900000000005</v>
      </c>
      <c r="G195" s="172">
        <f t="shared" si="95"/>
        <v>233.82599999999999</v>
      </c>
      <c r="H195" s="172">
        <f t="shared" si="95"/>
        <v>535.90199999999993</v>
      </c>
      <c r="I195" s="172">
        <f t="shared" si="95"/>
        <v>768.42899999999997</v>
      </c>
      <c r="J195" s="172">
        <f t="shared" si="95"/>
        <v>892.97699999999998</v>
      </c>
      <c r="K195" s="172">
        <f t="shared" si="95"/>
        <v>242.38400000000001</v>
      </c>
      <c r="L195" s="172">
        <f t="shared" si="95"/>
        <v>412.77600000000001</v>
      </c>
      <c r="M195" s="172">
        <f t="shared" si="95"/>
        <v>629.62099999999998</v>
      </c>
      <c r="N195" s="172">
        <f t="shared" si="95"/>
        <v>892.84900000000005</v>
      </c>
      <c r="O195" s="172">
        <f t="shared" si="95"/>
        <v>290.22199999999998</v>
      </c>
      <c r="P195" s="172">
        <f t="shared" si="95"/>
        <v>754.76099999999997</v>
      </c>
      <c r="Q195" s="172">
        <f t="shared" si="95"/>
        <v>1036.6599999999999</v>
      </c>
      <c r="R195" s="172">
        <f t="shared" si="95"/>
        <v>1465.7930000000001</v>
      </c>
      <c r="S195" s="172">
        <f t="shared" si="95"/>
        <v>419.32599999999996</v>
      </c>
      <c r="T195" s="172">
        <f t="shared" si="95"/>
        <v>851.53599999999994</v>
      </c>
      <c r="U195" s="172">
        <f t="shared" si="95"/>
        <v>1406.7</v>
      </c>
      <c r="V195" s="172">
        <f t="shared" si="95"/>
        <v>1834.11</v>
      </c>
      <c r="W195" s="172">
        <f t="shared" si="95"/>
        <v>532.72699999999998</v>
      </c>
      <c r="X195" s="172">
        <f t="shared" si="95"/>
        <v>1235.046</v>
      </c>
      <c r="Y195" s="172">
        <f t="shared" si="95"/>
        <v>1905.87</v>
      </c>
      <c r="Z195" s="172">
        <f t="shared" si="95"/>
        <v>2440.049</v>
      </c>
      <c r="AA195" s="172">
        <f t="shared" si="95"/>
        <v>552.78499999999997</v>
      </c>
      <c r="AB195" s="172">
        <f t="shared" si="95"/>
        <v>1109.81</v>
      </c>
      <c r="AC195" s="172">
        <f t="shared" si="95"/>
        <v>1647.2139999999999</v>
      </c>
      <c r="AD195" s="172">
        <f t="shared" si="95"/>
        <v>2237.2060000000001</v>
      </c>
      <c r="AE195" s="172">
        <f t="shared" si="95"/>
        <v>462.803</v>
      </c>
      <c r="AF195" s="172">
        <f t="shared" si="95"/>
        <v>1009.117</v>
      </c>
      <c r="AG195" s="172">
        <f t="shared" si="95"/>
        <v>1401.4630000000002</v>
      </c>
      <c r="AH195" s="172">
        <f t="shared" si="95"/>
        <v>1853.7669999999998</v>
      </c>
      <c r="AI195" s="172">
        <f t="shared" si="95"/>
        <v>389.94200000000001</v>
      </c>
      <c r="AJ195" s="172">
        <f t="shared" si="95"/>
        <v>742.279</v>
      </c>
      <c r="AK195" s="172">
        <f t="shared" si="95"/>
        <v>1061.395</v>
      </c>
      <c r="AL195" s="172">
        <f t="shared" si="95"/>
        <v>1460.5740000000001</v>
      </c>
      <c r="AM195" s="172">
        <f t="shared" si="95"/>
        <v>1232.6880000000001</v>
      </c>
      <c r="AN195" s="172">
        <f t="shared" si="95"/>
        <v>2474.317</v>
      </c>
      <c r="AO195" s="172">
        <f t="shared" si="95"/>
        <v>3739.8009999999999</v>
      </c>
      <c r="AP195" s="172">
        <f t="shared" si="95"/>
        <v>5449.5969999999998</v>
      </c>
      <c r="AQ195" s="172">
        <f t="shared" si="95"/>
        <v>1366.799</v>
      </c>
      <c r="AR195" s="172">
        <f t="shared" si="95"/>
        <v>2722.453</v>
      </c>
      <c r="AS195" s="172">
        <f t="shared" si="95"/>
        <v>3487.9749999999999</v>
      </c>
      <c r="AT195" s="172">
        <f t="shared" si="95"/>
        <v>4785.8389999999999</v>
      </c>
      <c r="AV195" s="172">
        <f t="shared" ref="AV195:BP195" si="96">+AV50+AV86+AV122</f>
        <v>1366.799</v>
      </c>
      <c r="AW195" s="172">
        <f t="shared" si="96"/>
        <v>2722.453</v>
      </c>
      <c r="AX195" s="172">
        <f t="shared" si="96"/>
        <v>3487.9749999999999</v>
      </c>
      <c r="AY195" s="172">
        <f t="shared" si="96"/>
        <v>4785.8390000000009</v>
      </c>
      <c r="AZ195" s="172">
        <f t="shared" si="96"/>
        <v>978.34900000000005</v>
      </c>
      <c r="BA195" s="172">
        <f t="shared" si="96"/>
        <v>1904.9989999999998</v>
      </c>
      <c r="BB195" s="172">
        <f t="shared" si="96"/>
        <v>2860.8619999999996</v>
      </c>
      <c r="BC195" s="172">
        <f t="shared" si="96"/>
        <v>4077.7809999999999</v>
      </c>
      <c r="BD195" s="172">
        <f t="shared" si="96"/>
        <v>1192.3109999999999</v>
      </c>
      <c r="BE195" s="172">
        <f t="shared" si="96"/>
        <v>2617.6100000000006</v>
      </c>
      <c r="BF195" s="172">
        <f t="shared" si="96"/>
        <v>3739.5450000000005</v>
      </c>
      <c r="BG195" s="172">
        <f t="shared" si="96"/>
        <v>4573.5139999999992</v>
      </c>
      <c r="BH195" s="172">
        <f t="shared" si="96"/>
        <v>1187.0609999999999</v>
      </c>
      <c r="BI195" s="172">
        <f t="shared" si="96"/>
        <v>2437.8309999999997</v>
      </c>
      <c r="BJ195" s="172">
        <f t="shared" si="96"/>
        <v>3931.0519999999997</v>
      </c>
      <c r="BK195" s="172">
        <f t="shared" si="96"/>
        <v>5292.6750000000002</v>
      </c>
      <c r="BL195" s="172">
        <f t="shared" si="96"/>
        <v>1808.2360000000001</v>
      </c>
      <c r="BM195" s="172">
        <f t="shared" si="96"/>
        <v>3871.2420000000006</v>
      </c>
      <c r="BN195" s="172">
        <f t="shared" si="96"/>
        <v>5702.2969999999996</v>
      </c>
      <c r="BO195" s="172">
        <f t="shared" si="96"/>
        <v>7858.6679999999997</v>
      </c>
      <c r="BP195" s="172">
        <f t="shared" si="96"/>
        <v>2161.4519999999998</v>
      </c>
      <c r="BQ195" s="172">
        <f t="shared" ref="BQ195" si="97">+BQ50+BQ86+BQ122</f>
        <v>4478.7430000000004</v>
      </c>
      <c r="BR195" s="172">
        <f t="shared" ref="BR195" si="98">+BR50+BR86+BR122</f>
        <v>7283.71</v>
      </c>
      <c r="BS195" s="172">
        <f t="shared" si="78"/>
        <v>9816.125</v>
      </c>
      <c r="BT195" s="172">
        <f t="shared" si="78"/>
        <v>2885.9319999999998</v>
      </c>
    </row>
    <row r="200" spans="1:72">
      <c r="BT200" s="34"/>
    </row>
    <row r="201" spans="1:72">
      <c r="BT201" s="34"/>
    </row>
    <row r="202" spans="1:72">
      <c r="BT202" s="34"/>
    </row>
    <row r="203" spans="1:72">
      <c r="BT203" s="34"/>
    </row>
    <row r="204" spans="1:72">
      <c r="BT204" s="34"/>
    </row>
    <row r="205" spans="1:72">
      <c r="BT205" s="34"/>
    </row>
    <row r="208" spans="1:72">
      <c r="BT208" s="171"/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69966-8694-4B65-8DA7-E71BE83298EE}">
  <sheetPr>
    <tabColor theme="0" tint="-0.249977111117893"/>
  </sheetPr>
  <dimension ref="A1:Z195"/>
  <sheetViews>
    <sheetView showGridLines="0" zoomScale="106" zoomScaleNormal="106" workbookViewId="0">
      <pane xSplit="1" topLeftCell="N1" activePane="topRight" state="frozen"/>
      <selection pane="topRight" activeCell="V9" sqref="V9"/>
    </sheetView>
  </sheetViews>
  <sheetFormatPr defaultColWidth="10.81640625" defaultRowHeight="14.5"/>
  <cols>
    <col min="1" max="1" width="22.81640625" bestFit="1" customWidth="1"/>
    <col min="2" max="10" width="11.453125" customWidth="1"/>
    <col min="12" max="14" width="11.453125" customWidth="1"/>
    <col min="18" max="18" width="2" customWidth="1"/>
  </cols>
  <sheetData>
    <row r="1" spans="1:24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8"/>
      <c r="Q1" s="28"/>
      <c r="S1" s="28" t="s">
        <v>0</v>
      </c>
      <c r="T1" s="28"/>
      <c r="U1" s="28"/>
      <c r="V1" s="28"/>
      <c r="W1" s="28"/>
      <c r="X1" s="28"/>
    </row>
    <row r="2" spans="1:24">
      <c r="A2" s="2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4">
      <c r="A3" s="2" t="s">
        <v>285</v>
      </c>
      <c r="B3" s="2"/>
      <c r="C3" s="2"/>
      <c r="D3" s="2"/>
      <c r="E3" s="2"/>
      <c r="F3" s="2"/>
      <c r="G3" s="2"/>
      <c r="H3" s="2"/>
      <c r="I3" s="2"/>
      <c r="J3" s="2"/>
      <c r="K3" s="3"/>
      <c r="L3" s="2"/>
      <c r="M3" s="2"/>
      <c r="N3" s="2"/>
      <c r="O3" s="3"/>
      <c r="S3" s="2" t="s">
        <v>250</v>
      </c>
    </row>
    <row r="4" spans="1:24">
      <c r="A4" s="3" t="s">
        <v>50</v>
      </c>
      <c r="B4" s="3"/>
      <c r="C4" s="3"/>
      <c r="D4" s="3"/>
      <c r="E4" s="3"/>
      <c r="F4" s="3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S4" s="3" t="s">
        <v>50</v>
      </c>
      <c r="V4" s="22"/>
      <c r="W4" s="22"/>
      <c r="X4" s="22"/>
    </row>
    <row r="5" spans="1:24">
      <c r="A5" s="4"/>
      <c r="B5" s="4"/>
      <c r="C5" s="4"/>
      <c r="D5" s="4"/>
      <c r="E5" s="4"/>
      <c r="F5" s="4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S5" s="199"/>
      <c r="T5" s="199"/>
      <c r="U5" s="199"/>
      <c r="V5" s="24"/>
      <c r="W5" s="24"/>
      <c r="X5" s="24"/>
    </row>
    <row r="6" spans="1:24">
      <c r="A6" s="5" t="s">
        <v>45</v>
      </c>
      <c r="B6" s="5"/>
      <c r="C6" s="5"/>
      <c r="D6" s="5"/>
      <c r="E6" s="5"/>
      <c r="F6" s="5"/>
      <c r="G6" s="5">
        <v>2010</v>
      </c>
      <c r="H6" s="5">
        <v>2011</v>
      </c>
      <c r="I6" s="5">
        <v>2012</v>
      </c>
      <c r="J6" s="6">
        <v>2013</v>
      </c>
      <c r="K6" s="6">
        <v>2014</v>
      </c>
      <c r="L6" s="5">
        <v>2015</v>
      </c>
      <c r="M6" s="5">
        <v>2016</v>
      </c>
      <c r="N6" s="5">
        <v>2017</v>
      </c>
      <c r="O6" s="6">
        <v>2018</v>
      </c>
      <c r="P6" s="6">
        <v>2019</v>
      </c>
      <c r="Q6" s="6">
        <v>2020</v>
      </c>
      <c r="S6" s="6">
        <v>2020</v>
      </c>
      <c r="T6" s="6">
        <v>2021</v>
      </c>
      <c r="U6" s="6">
        <v>2022</v>
      </c>
      <c r="V6" s="6">
        <v>2023</v>
      </c>
      <c r="W6" s="6">
        <v>2024</v>
      </c>
      <c r="X6" s="6">
        <v>2025</v>
      </c>
    </row>
    <row r="7" spans="1:24">
      <c r="A7" s="187" t="s">
        <v>48</v>
      </c>
      <c r="B7" s="3"/>
      <c r="C7" s="3"/>
      <c r="D7" s="3"/>
      <c r="E7" s="3"/>
      <c r="F7" s="3"/>
      <c r="G7" s="150">
        <v>72811.078999999998</v>
      </c>
      <c r="H7" s="150">
        <v>93110.716</v>
      </c>
      <c r="I7" s="172">
        <v>108940.08199999999</v>
      </c>
      <c r="J7" s="150">
        <v>124131.891</v>
      </c>
      <c r="K7" s="150">
        <v>145055.81400000001</v>
      </c>
      <c r="L7" s="150">
        <v>148251.98699999999</v>
      </c>
      <c r="M7" s="150">
        <v>157675.21599999999</v>
      </c>
      <c r="N7" s="150">
        <v>166871.921</v>
      </c>
      <c r="O7" s="150">
        <v>166229.13</v>
      </c>
      <c r="P7" s="152">
        <v>151983.046</v>
      </c>
      <c r="Q7" s="150">
        <v>98200.972999999998</v>
      </c>
      <c r="S7" s="150">
        <v>116907.995</v>
      </c>
      <c r="T7" s="150">
        <v>194139.897</v>
      </c>
      <c r="U7" s="150">
        <v>175701.43400000001</v>
      </c>
      <c r="V7" s="150">
        <v>189736.15900000001</v>
      </c>
      <c r="W7" s="150">
        <v>213211.84299999999</v>
      </c>
      <c r="X7" s="150">
        <v>223195.36300000001</v>
      </c>
    </row>
    <row r="8" spans="1:24">
      <c r="A8" s="187" t="s">
        <v>49</v>
      </c>
      <c r="B8" s="3"/>
      <c r="C8" s="3"/>
      <c r="D8" s="3"/>
      <c r="E8" s="3"/>
      <c r="F8" s="3"/>
      <c r="G8" s="150">
        <v>-29567.909</v>
      </c>
      <c r="H8" s="150">
        <v>-34609.550000000003</v>
      </c>
      <c r="I8" s="172">
        <v>-43527.530000000006</v>
      </c>
      <c r="J8" s="150">
        <v>-49415.245999999999</v>
      </c>
      <c r="K8" s="150">
        <v>-61915.947999999997</v>
      </c>
      <c r="L8" s="150">
        <v>-64037.680999999997</v>
      </c>
      <c r="M8" s="150">
        <v>-68918.885999999999</v>
      </c>
      <c r="N8" s="150">
        <v>-73399.839999999997</v>
      </c>
      <c r="O8" s="150">
        <v>-73300.514999999999</v>
      </c>
      <c r="P8" s="152">
        <v>-69300.986999999994</v>
      </c>
      <c r="Q8" s="150">
        <v>-47267.726000000002</v>
      </c>
      <c r="S8" s="150">
        <v>-56232.796000000002</v>
      </c>
      <c r="T8" s="150">
        <v>-76876.778999999995</v>
      </c>
      <c r="U8" s="150">
        <v>-70647.183999999994</v>
      </c>
      <c r="V8" s="150">
        <v>-80360.372000000003</v>
      </c>
      <c r="W8" s="150">
        <v>-92854.896999999997</v>
      </c>
      <c r="X8" s="150">
        <v>-98782.460999999996</v>
      </c>
    </row>
    <row r="9" spans="1:24">
      <c r="A9" s="180" t="s">
        <v>46</v>
      </c>
      <c r="B9" s="10"/>
      <c r="C9" s="10"/>
      <c r="D9" s="10"/>
      <c r="E9" s="10"/>
      <c r="F9" s="10"/>
      <c r="G9" s="151">
        <v>43243.17</v>
      </c>
      <c r="H9" s="151">
        <v>58501.165999999997</v>
      </c>
      <c r="I9" s="180">
        <f t="shared" ref="I9" si="0">I7+I8</f>
        <v>65412.551999999989</v>
      </c>
      <c r="J9" s="151">
        <v>74716.645000000004</v>
      </c>
      <c r="K9" s="151">
        <v>83139.866000000009</v>
      </c>
      <c r="L9" s="151">
        <v>84214.305999999997</v>
      </c>
      <c r="M9" s="151">
        <v>88756.33</v>
      </c>
      <c r="N9" s="151">
        <v>93472.081000000006</v>
      </c>
      <c r="O9" s="151">
        <v>92928.615000000005</v>
      </c>
      <c r="P9" s="153">
        <v>82682.058999999994</v>
      </c>
      <c r="Q9" s="151">
        <v>50933.247000000003</v>
      </c>
      <c r="S9" s="151">
        <v>60675.199000000001</v>
      </c>
      <c r="T9" s="151">
        <v>117263.118</v>
      </c>
      <c r="U9" s="151">
        <v>105054.25</v>
      </c>
      <c r="V9" s="180">
        <v>109375.787</v>
      </c>
      <c r="W9" s="180">
        <v>120356.946</v>
      </c>
      <c r="X9" s="180">
        <v>124412.902</v>
      </c>
    </row>
    <row r="10" spans="1:24">
      <c r="A10" s="187" t="s">
        <v>47</v>
      </c>
      <c r="B10" s="3"/>
      <c r="C10" s="3"/>
      <c r="D10" s="3"/>
      <c r="E10" s="3"/>
      <c r="F10" s="3"/>
      <c r="G10" s="150">
        <v>15923.796</v>
      </c>
      <c r="H10" s="150">
        <v>24958.370999999999</v>
      </c>
      <c r="I10" s="172">
        <v>26002.244000000002</v>
      </c>
      <c r="J10" s="150">
        <v>29308.135999999999</v>
      </c>
      <c r="K10" s="150">
        <v>29506.300999999999</v>
      </c>
      <c r="L10" s="150">
        <v>26437.279999999999</v>
      </c>
      <c r="M10" s="150">
        <v>26592.437000000002</v>
      </c>
      <c r="N10" s="150">
        <v>25203.704000000002</v>
      </c>
      <c r="O10" s="150">
        <v>20655.088</v>
      </c>
      <c r="P10" s="152">
        <v>9001.9279999999999</v>
      </c>
      <c r="Q10" s="150">
        <v>-3546.1309999999999</v>
      </c>
      <c r="S10" s="150">
        <v>-59.978999999999999</v>
      </c>
      <c r="T10" s="150">
        <v>38041.165999999997</v>
      </c>
      <c r="U10" s="150">
        <v>18858.21</v>
      </c>
      <c r="V10" s="150">
        <v>18931.464</v>
      </c>
      <c r="W10" s="150">
        <v>22496.014999999999</v>
      </c>
      <c r="X10" s="150">
        <v>21526.589</v>
      </c>
    </row>
    <row r="11" spans="1:24">
      <c r="A11" s="187" t="s">
        <v>56</v>
      </c>
      <c r="B11" s="14"/>
      <c r="C11" s="14"/>
      <c r="D11" s="14"/>
      <c r="E11" s="3"/>
      <c r="F11" s="3"/>
      <c r="G11" s="150">
        <f>G10+G12</f>
        <v>17253.111000000001</v>
      </c>
      <c r="H11" s="172">
        <v>27045.544999999998</v>
      </c>
      <c r="I11" s="172">
        <f t="shared" ref="I11" si="1">I10+I12</f>
        <v>28564.147000000001</v>
      </c>
      <c r="J11" s="172">
        <f t="shared" ref="J11:Q11" si="2">J10+J12</f>
        <v>32345.736999999997</v>
      </c>
      <c r="K11" s="172">
        <f t="shared" si="2"/>
        <v>33283.794999999998</v>
      </c>
      <c r="L11" s="172">
        <f t="shared" si="2"/>
        <v>29735.393</v>
      </c>
      <c r="M11" s="172">
        <f t="shared" si="2"/>
        <v>29589.978000000003</v>
      </c>
      <c r="N11" s="172">
        <f t="shared" si="2"/>
        <v>28346.669000000002</v>
      </c>
      <c r="O11" s="172">
        <f t="shared" si="2"/>
        <v>24175.312999999998</v>
      </c>
      <c r="P11" s="172">
        <f t="shared" si="2"/>
        <v>23263.612999999998</v>
      </c>
      <c r="Q11" s="172">
        <f t="shared" si="2"/>
        <v>8819.5280000000002</v>
      </c>
      <c r="S11" s="172">
        <f>S10+S12</f>
        <v>12305.68</v>
      </c>
      <c r="T11" s="172">
        <f>T10+T12</f>
        <v>50572.911</v>
      </c>
      <c r="U11" s="172">
        <v>33713.881999999998</v>
      </c>
      <c r="V11" s="172">
        <v>33496.748999999996</v>
      </c>
      <c r="W11" s="172">
        <v>38127.207999999999</v>
      </c>
      <c r="X11" s="172">
        <v>38123.379000000001</v>
      </c>
    </row>
    <row r="12" spans="1:24">
      <c r="A12" s="187" t="s">
        <v>263</v>
      </c>
      <c r="B12" s="4"/>
      <c r="C12" s="4"/>
      <c r="D12" s="4"/>
      <c r="E12" s="4"/>
      <c r="F12" s="4"/>
      <c r="G12" s="150">
        <v>1329.3150000000001</v>
      </c>
      <c r="H12" s="150">
        <v>2087.174</v>
      </c>
      <c r="I12" s="150">
        <v>2561.9029999999998</v>
      </c>
      <c r="J12" s="150">
        <v>3037.6010000000001</v>
      </c>
      <c r="K12" s="150">
        <v>3777.4940000000001</v>
      </c>
      <c r="L12" s="150">
        <v>3298.1129999999998</v>
      </c>
      <c r="M12" s="150">
        <v>2997.5410000000002</v>
      </c>
      <c r="N12" s="150">
        <v>3142.9650000000001</v>
      </c>
      <c r="O12" s="150">
        <v>3520.2249999999999</v>
      </c>
      <c r="P12" s="150">
        <v>14261.684999999999</v>
      </c>
      <c r="Q12" s="150">
        <v>12365.659</v>
      </c>
      <c r="S12" s="150">
        <v>12365.659</v>
      </c>
      <c r="T12" s="150">
        <v>12531.745000000001</v>
      </c>
      <c r="U12" s="150">
        <v>14855.672</v>
      </c>
      <c r="V12" s="150">
        <v>14565.285</v>
      </c>
      <c r="W12" s="150">
        <f>+W11-W10</f>
        <v>15631.192999999999</v>
      </c>
      <c r="X12" s="150">
        <f>+X11-X10</f>
        <v>16596.79</v>
      </c>
    </row>
    <row r="13" spans="1:24">
      <c r="A13" s="4"/>
      <c r="B13" s="4"/>
      <c r="C13" s="4"/>
      <c r="D13" s="4"/>
      <c r="E13" s="4"/>
      <c r="F13" s="4"/>
      <c r="G13" s="4"/>
      <c r="H13" s="4"/>
      <c r="I13" s="4"/>
      <c r="J13" s="15"/>
      <c r="K13" s="16"/>
      <c r="L13" s="4"/>
      <c r="M13" s="4"/>
      <c r="N13" s="4"/>
      <c r="O13" s="17"/>
      <c r="P13" s="17"/>
      <c r="Q13" s="17"/>
    </row>
    <row r="14" spans="1:24" ht="15.5">
      <c r="A14" s="2" t="s">
        <v>247</v>
      </c>
      <c r="B14" s="2"/>
      <c r="C14" s="2"/>
      <c r="D14" s="2"/>
      <c r="E14" s="2"/>
      <c r="F14" s="2"/>
      <c r="G14" s="2"/>
      <c r="H14" s="2"/>
      <c r="I14" s="2"/>
      <c r="J14" s="15"/>
      <c r="K14" s="1"/>
      <c r="L14" s="2"/>
      <c r="M14" s="2"/>
      <c r="N14" s="2"/>
      <c r="O14" s="1"/>
      <c r="P14" s="1"/>
      <c r="Q14" s="1"/>
      <c r="S14" s="2" t="s">
        <v>1</v>
      </c>
    </row>
    <row r="15" spans="1:24">
      <c r="A15" s="3" t="s">
        <v>50</v>
      </c>
      <c r="B15" s="3"/>
      <c r="C15" s="3"/>
      <c r="D15" s="3"/>
      <c r="E15" s="3"/>
      <c r="F15" s="3"/>
      <c r="G15" s="3"/>
      <c r="H15" s="3"/>
      <c r="I15" s="3"/>
      <c r="J15" s="4"/>
      <c r="K15" s="1"/>
      <c r="L15" s="3"/>
      <c r="M15" s="3"/>
      <c r="N15" s="3"/>
      <c r="O15" s="1"/>
      <c r="P15" s="1"/>
      <c r="Q15" s="1"/>
      <c r="S15" s="3" t="s">
        <v>50</v>
      </c>
    </row>
    <row r="17" spans="1:24">
      <c r="A17" s="5" t="s">
        <v>45</v>
      </c>
      <c r="B17" s="5"/>
      <c r="C17" s="5"/>
      <c r="D17" s="5"/>
      <c r="E17" s="5"/>
      <c r="F17" s="5"/>
      <c r="G17" s="5">
        <v>2010</v>
      </c>
      <c r="H17" s="5">
        <v>2011</v>
      </c>
      <c r="I17" s="5">
        <v>2012</v>
      </c>
      <c r="J17" s="6">
        <v>2013</v>
      </c>
      <c r="K17" s="6">
        <f>+K$6</f>
        <v>2014</v>
      </c>
      <c r="L17" s="5">
        <v>2015</v>
      </c>
      <c r="M17" s="5">
        <v>2016</v>
      </c>
      <c r="N17" s="5">
        <v>2017</v>
      </c>
      <c r="O17" s="6">
        <v>2018</v>
      </c>
      <c r="P17" s="6">
        <v>2019</v>
      </c>
      <c r="Q17" s="6">
        <v>2020</v>
      </c>
      <c r="S17" s="6">
        <v>2020</v>
      </c>
      <c r="T17" s="6">
        <v>2021</v>
      </c>
      <c r="U17" s="6">
        <v>2022</v>
      </c>
      <c r="V17" s="6">
        <v>2023</v>
      </c>
      <c r="W17" s="6">
        <v>2024</v>
      </c>
      <c r="X17" s="6">
        <v>2025</v>
      </c>
    </row>
    <row r="18" spans="1:24">
      <c r="A18" s="3" t="s">
        <v>48</v>
      </c>
      <c r="B18" s="3"/>
      <c r="C18" s="3"/>
      <c r="D18" s="3"/>
      <c r="E18" s="3"/>
      <c r="F18" s="3"/>
      <c r="G18" s="173">
        <v>32604.942000000003</v>
      </c>
      <c r="H18" s="173">
        <v>28824.296000000002</v>
      </c>
      <c r="I18" s="172">
        <v>36377.650999999998</v>
      </c>
      <c r="J18" s="173">
        <v>40372.805999999997</v>
      </c>
      <c r="K18" s="173">
        <v>45131.408000000003</v>
      </c>
      <c r="L18" s="173">
        <v>42340.156000000003</v>
      </c>
      <c r="M18" s="173">
        <v>41007.485000000001</v>
      </c>
      <c r="N18" s="173">
        <v>38925.705999999998</v>
      </c>
      <c r="O18" s="173">
        <v>37344.158000000003</v>
      </c>
      <c r="P18" s="152">
        <v>39860.502</v>
      </c>
      <c r="Q18" s="150">
        <v>52322.362999999998</v>
      </c>
      <c r="S18" s="150">
        <v>33615.341</v>
      </c>
      <c r="T18" s="150">
        <v>55627.881000000001</v>
      </c>
      <c r="U18" s="150">
        <v>60585.273999999998</v>
      </c>
      <c r="V18" s="150">
        <v>53047.756000000001</v>
      </c>
      <c r="W18" s="150">
        <v>53927.870999999999</v>
      </c>
      <c r="X18" s="150">
        <v>56843.671000000002</v>
      </c>
    </row>
    <row r="19" spans="1:24">
      <c r="A19" s="3" t="s">
        <v>49</v>
      </c>
      <c r="B19" s="3"/>
      <c r="C19" s="3"/>
      <c r="D19" s="3"/>
      <c r="E19" s="3"/>
      <c r="F19" s="173"/>
      <c r="G19" s="173">
        <v>-18011.934000000001</v>
      </c>
      <c r="H19" s="173">
        <v>-15349.747000000001</v>
      </c>
      <c r="I19" s="172">
        <v>-20295.716</v>
      </c>
      <c r="J19" s="173">
        <v>-21242.911</v>
      </c>
      <c r="K19" s="173">
        <v>-24488.245999999999</v>
      </c>
      <c r="L19" s="173">
        <v>-23158.424999999999</v>
      </c>
      <c r="M19" s="173">
        <v>-22287.942999999999</v>
      </c>
      <c r="N19" s="173">
        <v>-20007.861000000001</v>
      </c>
      <c r="O19" s="173">
        <v>-18836.210999999999</v>
      </c>
      <c r="P19" s="152">
        <v>-21928.776000000002</v>
      </c>
      <c r="Q19" s="152">
        <v>-28639.581999999999</v>
      </c>
      <c r="S19" s="150">
        <v>-19674.511999999999</v>
      </c>
      <c r="T19" s="150">
        <v>-32970.707999999999</v>
      </c>
      <c r="U19" s="150">
        <v>-36470.701999999997</v>
      </c>
      <c r="V19" s="150">
        <v>-29526.688999999998</v>
      </c>
      <c r="W19" s="150">
        <v>-30471.797999999999</v>
      </c>
      <c r="X19" s="150">
        <v>-31982.449000000001</v>
      </c>
    </row>
    <row r="20" spans="1:24">
      <c r="A20" s="10" t="s">
        <v>46</v>
      </c>
      <c r="B20" s="10"/>
      <c r="C20" s="10"/>
      <c r="D20" s="10"/>
      <c r="E20" s="10"/>
      <c r="F20" s="10"/>
      <c r="G20" s="13">
        <f>G18+G19</f>
        <v>14593.008000000002</v>
      </c>
      <c r="H20" s="13">
        <v>13474.549000000001</v>
      </c>
      <c r="I20" s="180">
        <f t="shared" ref="I20" si="3">I18+I19</f>
        <v>16081.934999999998</v>
      </c>
      <c r="J20" s="13">
        <f t="shared" ref="J20:T20" si="4">J18+J19</f>
        <v>19129.894999999997</v>
      </c>
      <c r="K20" s="13">
        <f t="shared" si="4"/>
        <v>20643.162000000004</v>
      </c>
      <c r="L20" s="13">
        <f t="shared" si="4"/>
        <v>19181.731000000003</v>
      </c>
      <c r="M20" s="13">
        <f t="shared" si="4"/>
        <v>18719.542000000001</v>
      </c>
      <c r="N20" s="13">
        <f t="shared" si="4"/>
        <v>18917.844999999998</v>
      </c>
      <c r="O20" s="13">
        <f t="shared" si="4"/>
        <v>18507.947000000004</v>
      </c>
      <c r="P20" s="13">
        <f t="shared" si="4"/>
        <v>17931.725999999999</v>
      </c>
      <c r="Q20" s="13">
        <f t="shared" si="4"/>
        <v>23682.780999999999</v>
      </c>
      <c r="S20" s="13">
        <f t="shared" si="4"/>
        <v>13940.829000000002</v>
      </c>
      <c r="T20" s="13">
        <f t="shared" si="4"/>
        <v>22657.173000000003</v>
      </c>
      <c r="U20" s="13">
        <v>24114.572</v>
      </c>
      <c r="V20" s="180">
        <v>23521.066999999999</v>
      </c>
      <c r="W20" s="180">
        <v>23456.073</v>
      </c>
      <c r="X20" s="180">
        <v>24861.222000000002</v>
      </c>
    </row>
    <row r="21" spans="1:24">
      <c r="A21" s="3" t="s">
        <v>47</v>
      </c>
      <c r="B21" s="3"/>
      <c r="C21" s="3"/>
      <c r="D21" s="3"/>
      <c r="E21" s="3"/>
      <c r="F21" s="173"/>
      <c r="G21" s="173">
        <v>3890.779</v>
      </c>
      <c r="H21" s="173">
        <v>5193.5819999999994</v>
      </c>
      <c r="I21" s="172">
        <v>8354.3559999999998</v>
      </c>
      <c r="J21" s="173">
        <v>10186.124</v>
      </c>
      <c r="K21" s="173">
        <v>9507.9840000000004</v>
      </c>
      <c r="L21" s="173">
        <v>8439.2160000000003</v>
      </c>
      <c r="M21" s="173">
        <v>8439.7469999999994</v>
      </c>
      <c r="N21" s="173">
        <v>8673.5840000000007</v>
      </c>
      <c r="O21" s="173">
        <v>8937.1239999999998</v>
      </c>
      <c r="P21" s="173">
        <v>8098.9679999999998</v>
      </c>
      <c r="Q21" s="173">
        <v>10321.759</v>
      </c>
      <c r="R21" s="47"/>
      <c r="S21" s="173">
        <v>6835.607</v>
      </c>
      <c r="T21" s="173">
        <v>11020.876</v>
      </c>
      <c r="U21" s="173">
        <v>2089.4470000000001</v>
      </c>
      <c r="V21" s="150">
        <v>4535.5519999999997</v>
      </c>
      <c r="W21" s="150">
        <v>3835.7930000000001</v>
      </c>
      <c r="X21" s="150">
        <v>1784.7539999999999</v>
      </c>
    </row>
    <row r="22" spans="1:24">
      <c r="A22" s="3" t="s">
        <v>56</v>
      </c>
      <c r="B22" s="14"/>
      <c r="C22" s="14"/>
      <c r="D22" s="14"/>
      <c r="E22" s="14"/>
      <c r="F22" s="173"/>
      <c r="G22" s="173">
        <f>G21+G23</f>
        <v>4261.643</v>
      </c>
      <c r="H22" s="173">
        <v>6716.601999999999</v>
      </c>
      <c r="I22" s="172">
        <f t="shared" ref="I22" si="5">I21+I23</f>
        <v>9263.6849999999995</v>
      </c>
      <c r="J22" s="173">
        <f t="shared" ref="J22:T22" si="6">J21+J23</f>
        <v>11004.357</v>
      </c>
      <c r="K22" s="173">
        <f t="shared" si="6"/>
        <v>11215.055</v>
      </c>
      <c r="L22" s="173">
        <f t="shared" si="6"/>
        <v>10545.787</v>
      </c>
      <c r="M22" s="173">
        <f t="shared" si="6"/>
        <v>10502.666999999999</v>
      </c>
      <c r="N22" s="173">
        <f t="shared" si="6"/>
        <v>9625.1450000000004</v>
      </c>
      <c r="O22" s="173">
        <f t="shared" si="6"/>
        <v>10253.084999999999</v>
      </c>
      <c r="P22" s="9">
        <f t="shared" si="6"/>
        <v>9085.2649999999994</v>
      </c>
      <c r="Q22" s="9">
        <f t="shared" si="6"/>
        <v>11616.344999999999</v>
      </c>
      <c r="S22" s="9">
        <f t="shared" si="6"/>
        <v>8130.1930000000002</v>
      </c>
      <c r="T22" s="9">
        <f t="shared" si="6"/>
        <v>13636.999</v>
      </c>
      <c r="U22" s="9">
        <v>12807.787</v>
      </c>
      <c r="V22" s="172">
        <v>8532.9470000000001</v>
      </c>
      <c r="W22" s="172">
        <v>6654.8580000000002</v>
      </c>
      <c r="X22" s="172">
        <v>4569.8159999999998</v>
      </c>
    </row>
    <row r="23" spans="1:24">
      <c r="A23" s="3" t="s">
        <v>263</v>
      </c>
      <c r="G23" s="9">
        <v>370.86399999999998</v>
      </c>
      <c r="H23" s="9">
        <v>1523.02</v>
      </c>
      <c r="I23" s="150">
        <v>909.32899999999995</v>
      </c>
      <c r="J23" s="9">
        <v>818.23299999999995</v>
      </c>
      <c r="K23" s="9">
        <v>1707.0709999999999</v>
      </c>
      <c r="L23" s="9">
        <v>2106.5709999999999</v>
      </c>
      <c r="M23" s="9">
        <v>2062.92</v>
      </c>
      <c r="N23" s="9">
        <v>951.56100000000004</v>
      </c>
      <c r="O23" s="8">
        <v>1315.961</v>
      </c>
      <c r="P23" s="152">
        <v>986.29700000000003</v>
      </c>
      <c r="Q23" s="150">
        <v>1294.586</v>
      </c>
      <c r="S23" s="150">
        <v>1294.586</v>
      </c>
      <c r="T23" s="150">
        <v>2616.123</v>
      </c>
      <c r="U23" s="150">
        <v>10718.341</v>
      </c>
      <c r="V23" s="150">
        <v>3997.395</v>
      </c>
      <c r="W23" s="150">
        <f>+W22-W21</f>
        <v>2819.0650000000001</v>
      </c>
      <c r="X23" s="150">
        <f>+X22-X21</f>
        <v>2785.0619999999999</v>
      </c>
    </row>
    <row r="25" spans="1:24">
      <c r="A25" s="2" t="s">
        <v>2</v>
      </c>
      <c r="B25" s="2"/>
      <c r="C25" s="2"/>
      <c r="D25" s="2"/>
      <c r="E25" s="2"/>
      <c r="F25" s="2"/>
      <c r="G25" s="2"/>
      <c r="H25" s="2"/>
      <c r="I25" s="2"/>
      <c r="J25" s="2"/>
      <c r="K25" s="19"/>
      <c r="L25" s="2"/>
      <c r="M25" s="2"/>
      <c r="N25" s="2"/>
      <c r="O25" s="19"/>
      <c r="P25" s="19"/>
      <c r="Q25" s="19"/>
      <c r="S25" s="2" t="s">
        <v>2</v>
      </c>
    </row>
    <row r="26" spans="1:24">
      <c r="A26" s="3" t="s">
        <v>50</v>
      </c>
      <c r="B26" s="3"/>
      <c r="C26" s="3"/>
      <c r="D26" s="3"/>
      <c r="E26" s="3"/>
      <c r="F26" s="3"/>
      <c r="G26" s="3"/>
      <c r="H26" s="3"/>
      <c r="I26" s="3"/>
      <c r="J26" s="3"/>
      <c r="K26" s="19"/>
      <c r="L26" s="3"/>
      <c r="M26" s="3"/>
      <c r="N26" s="3"/>
      <c r="O26" s="19"/>
      <c r="P26" s="19"/>
      <c r="Q26" s="19"/>
      <c r="S26" s="3" t="s">
        <v>50</v>
      </c>
      <c r="U26" s="22"/>
      <c r="V26" s="24"/>
      <c r="W26" s="24"/>
      <c r="X26" s="24"/>
    </row>
    <row r="27" spans="1:24">
      <c r="A27" s="4"/>
      <c r="B27" s="20"/>
      <c r="C27" s="20"/>
      <c r="D27" s="20"/>
      <c r="E27" s="20"/>
      <c r="F27" s="20"/>
      <c r="G27" s="20"/>
      <c r="H27" s="20"/>
      <c r="I27" s="20"/>
      <c r="J27" s="20"/>
      <c r="K27" s="19"/>
      <c r="L27" s="20"/>
      <c r="M27" s="20"/>
      <c r="N27" s="20"/>
      <c r="O27" s="19"/>
      <c r="P27" s="163"/>
      <c r="Q27" s="19"/>
      <c r="U27" s="22"/>
      <c r="V27" s="24"/>
      <c r="W27" s="24"/>
      <c r="X27" s="24"/>
    </row>
    <row r="28" spans="1:24">
      <c r="A28" s="5" t="s">
        <v>45</v>
      </c>
      <c r="B28" s="21"/>
      <c r="C28" s="21"/>
      <c r="D28" s="21"/>
      <c r="E28" s="21"/>
      <c r="F28" s="21"/>
      <c r="G28" s="5">
        <v>2010</v>
      </c>
      <c r="H28" s="21">
        <v>2011</v>
      </c>
      <c r="I28" s="21">
        <v>2012</v>
      </c>
      <c r="J28" s="6">
        <v>2013</v>
      </c>
      <c r="K28" s="6">
        <f>+K$6</f>
        <v>2014</v>
      </c>
      <c r="L28" s="21">
        <v>2015</v>
      </c>
      <c r="M28" s="21">
        <v>2016</v>
      </c>
      <c r="N28" s="21">
        <v>2017</v>
      </c>
      <c r="O28" s="6">
        <v>2018</v>
      </c>
      <c r="P28" s="6">
        <v>2019</v>
      </c>
      <c r="Q28" s="6">
        <v>2020</v>
      </c>
      <c r="S28" s="6">
        <v>2020</v>
      </c>
      <c r="T28" s="6">
        <v>2021</v>
      </c>
      <c r="U28" s="6">
        <v>2022</v>
      </c>
      <c r="V28" s="6">
        <v>2023</v>
      </c>
      <c r="W28" s="6">
        <v>2024</v>
      </c>
      <c r="X28" s="6">
        <v>2025</v>
      </c>
    </row>
    <row r="29" spans="1:24">
      <c r="A29" s="3" t="s">
        <v>48</v>
      </c>
      <c r="B29" s="3"/>
      <c r="C29" s="3"/>
      <c r="D29" s="3"/>
      <c r="E29" s="3"/>
      <c r="F29" s="3"/>
      <c r="G29" s="7">
        <v>105416.02099999999</v>
      </c>
      <c r="H29" s="7">
        <v>121935.012</v>
      </c>
      <c r="I29" s="172">
        <v>145317.73300000001</v>
      </c>
      <c r="J29" s="7">
        <v>164504.69700000001</v>
      </c>
      <c r="K29" s="7">
        <v>190187.22200000001</v>
      </c>
      <c r="L29" s="9">
        <v>190592.14300000001</v>
      </c>
      <c r="M29" s="9">
        <v>198682.701</v>
      </c>
      <c r="N29" s="9">
        <v>205797.62700000001</v>
      </c>
      <c r="O29" s="9">
        <v>203573.288</v>
      </c>
      <c r="P29" s="150">
        <v>191843.54800000001</v>
      </c>
      <c r="Q29" s="150">
        <v>150523.33600000001</v>
      </c>
      <c r="S29" s="150">
        <v>150523.33600000001</v>
      </c>
      <c r="T29" s="150">
        <v>249767.77799999999</v>
      </c>
      <c r="U29" s="150">
        <v>236286.70800000001</v>
      </c>
      <c r="V29" s="150">
        <v>242783.91500000001</v>
      </c>
      <c r="W29" s="150">
        <v>267139.71399999998</v>
      </c>
      <c r="X29" s="150">
        <v>280039.03399999999</v>
      </c>
    </row>
    <row r="30" spans="1:24">
      <c r="A30" s="3" t="s">
        <v>49</v>
      </c>
      <c r="B30" s="3"/>
      <c r="C30" s="3"/>
      <c r="D30" s="3"/>
      <c r="E30" s="3"/>
      <c r="F30" s="3"/>
      <c r="G30" s="7">
        <v>-47579.843000000001</v>
      </c>
      <c r="H30" s="7">
        <v>-49959.297000000006</v>
      </c>
      <c r="I30" s="172">
        <v>-63823.245999999999</v>
      </c>
      <c r="J30" s="7">
        <v>-70658.157000000007</v>
      </c>
      <c r="K30" s="7">
        <v>-86404.193999999989</v>
      </c>
      <c r="L30" s="9">
        <v>-87196.106</v>
      </c>
      <c r="M30" s="9">
        <v>-91206.828999999998</v>
      </c>
      <c r="N30" s="9">
        <v>-93407.701000000001</v>
      </c>
      <c r="O30" s="9">
        <v>-92136.725999999995</v>
      </c>
      <c r="P30" s="150">
        <v>-91229.763000000006</v>
      </c>
      <c r="Q30" s="150">
        <v>-75907.308000000005</v>
      </c>
      <c r="S30" s="150">
        <v>-75907.308000000005</v>
      </c>
      <c r="T30" s="150">
        <v>-109847.48699999999</v>
      </c>
      <c r="U30" s="150">
        <v>-107117.886</v>
      </c>
      <c r="V30" s="150">
        <v>-109887.061</v>
      </c>
      <c r="W30" s="150">
        <v>-123326.69500000001</v>
      </c>
      <c r="X30" s="150">
        <v>-130764.91</v>
      </c>
    </row>
    <row r="31" spans="1:24">
      <c r="A31" s="10" t="s">
        <v>46</v>
      </c>
      <c r="B31" s="10"/>
      <c r="C31" s="10"/>
      <c r="D31" s="10"/>
      <c r="E31" s="10"/>
      <c r="F31" s="10"/>
      <c r="G31" s="11">
        <v>57836.178</v>
      </c>
      <c r="H31" s="11">
        <v>71975.714999999997</v>
      </c>
      <c r="I31" s="180">
        <f t="shared" ref="I31" si="7">I29+I30</f>
        <v>81494.487000000008</v>
      </c>
      <c r="J31" s="11">
        <v>93846.54</v>
      </c>
      <c r="K31" s="11">
        <v>103783.02800000002</v>
      </c>
      <c r="L31" s="13">
        <v>103396.03700000001</v>
      </c>
      <c r="M31" s="13">
        <v>107475.872</v>
      </c>
      <c r="N31" s="13">
        <v>112389.92600000001</v>
      </c>
      <c r="O31" s="13">
        <v>111436.56200000001</v>
      </c>
      <c r="P31" s="151">
        <v>100613.785</v>
      </c>
      <c r="Q31" s="151">
        <v>74616.028000000006</v>
      </c>
      <c r="S31" s="151">
        <v>74616.028000000006</v>
      </c>
      <c r="T31" s="151">
        <v>139920.291</v>
      </c>
      <c r="U31" s="151">
        <v>129168.822</v>
      </c>
      <c r="V31" s="180">
        <v>132896.85399999999</v>
      </c>
      <c r="W31" s="180">
        <v>143813.019</v>
      </c>
      <c r="X31" s="180">
        <v>149274.12400000001</v>
      </c>
    </row>
    <row r="32" spans="1:24">
      <c r="A32" s="3" t="s">
        <v>47</v>
      </c>
      <c r="B32" s="3"/>
      <c r="C32" s="3"/>
      <c r="D32" s="3"/>
      <c r="E32" s="3"/>
      <c r="F32" s="3"/>
      <c r="G32" s="7">
        <f>+G10+G21</f>
        <v>19814.575000000001</v>
      </c>
      <c r="H32" s="7">
        <v>30151.952999999998</v>
      </c>
      <c r="I32" s="172">
        <v>34356.6</v>
      </c>
      <c r="J32" s="7">
        <f t="shared" ref="J32:K32" si="8">+J10+J21</f>
        <v>39494.259999999995</v>
      </c>
      <c r="K32" s="7">
        <f t="shared" si="8"/>
        <v>39014.285000000003</v>
      </c>
      <c r="L32" s="9">
        <v>34876.495999999999</v>
      </c>
      <c r="M32" s="9">
        <v>35032.184000000001</v>
      </c>
      <c r="N32" s="9">
        <v>33877.288</v>
      </c>
      <c r="O32" s="9">
        <v>29592.212</v>
      </c>
      <c r="P32" s="150">
        <v>17100.896000000001</v>
      </c>
      <c r="Q32" s="150">
        <v>6775.6279999999997</v>
      </c>
      <c r="S32" s="150">
        <v>6775.6279999999997</v>
      </c>
      <c r="T32" s="150">
        <v>49062.042000000001</v>
      </c>
      <c r="U32" s="150">
        <v>20947.656999999999</v>
      </c>
      <c r="V32" s="150">
        <v>23467.016</v>
      </c>
      <c r="W32" s="150">
        <v>26331.808000000001</v>
      </c>
      <c r="X32" s="150">
        <v>23311.343000000001</v>
      </c>
    </row>
    <row r="33" spans="1:24">
      <c r="A33" s="3" t="s">
        <v>56</v>
      </c>
      <c r="B33" s="14"/>
      <c r="C33" s="14"/>
      <c r="D33" s="14"/>
      <c r="E33" s="14"/>
      <c r="F33" s="14"/>
      <c r="G33" s="9">
        <f>G11+G22</f>
        <v>21514.754000000001</v>
      </c>
      <c r="H33" s="9">
        <v>33762.146999999997</v>
      </c>
      <c r="I33" s="172">
        <f t="shared" ref="I33:I34" si="9">I22+I11</f>
        <v>37827.832000000002</v>
      </c>
      <c r="J33" s="9">
        <f t="shared" ref="J33:T33" si="10">J11+J22</f>
        <v>43350.093999999997</v>
      </c>
      <c r="K33" s="9">
        <f t="shared" si="10"/>
        <v>44498.85</v>
      </c>
      <c r="L33" s="9">
        <f t="shared" si="10"/>
        <v>40281.18</v>
      </c>
      <c r="M33" s="9">
        <f t="shared" si="10"/>
        <v>40092.645000000004</v>
      </c>
      <c r="N33" s="9">
        <f t="shared" si="10"/>
        <v>37971.813999999998</v>
      </c>
      <c r="O33" s="9">
        <f t="shared" si="10"/>
        <v>34428.398000000001</v>
      </c>
      <c r="P33" s="9">
        <f t="shared" si="10"/>
        <v>32348.877999999997</v>
      </c>
      <c r="Q33" s="9">
        <f t="shared" si="10"/>
        <v>20435.873</v>
      </c>
      <c r="S33" s="9">
        <f t="shared" si="10"/>
        <v>20435.873</v>
      </c>
      <c r="T33" s="9">
        <f t="shared" si="10"/>
        <v>64209.91</v>
      </c>
      <c r="U33" s="9">
        <v>46521.669000000002</v>
      </c>
      <c r="V33" s="172">
        <v>42029.696000000004</v>
      </c>
      <c r="W33" s="172">
        <v>44782.065999999999</v>
      </c>
      <c r="X33" s="172">
        <v>42693.195</v>
      </c>
    </row>
    <row r="34" spans="1:24">
      <c r="A34" s="3" t="s">
        <v>263</v>
      </c>
      <c r="G34" s="9">
        <f>G12+G23</f>
        <v>1700.1790000000001</v>
      </c>
      <c r="H34" s="9">
        <v>3610.194</v>
      </c>
      <c r="I34" s="172">
        <f t="shared" si="9"/>
        <v>3471.232</v>
      </c>
      <c r="J34" s="9">
        <f t="shared" ref="J34:T34" si="11">J12+J23</f>
        <v>3855.8339999999998</v>
      </c>
      <c r="K34" s="9">
        <f t="shared" si="11"/>
        <v>5484.5650000000005</v>
      </c>
      <c r="L34" s="9">
        <f t="shared" si="11"/>
        <v>5404.6839999999993</v>
      </c>
      <c r="M34" s="9">
        <f t="shared" si="11"/>
        <v>5060.4610000000002</v>
      </c>
      <c r="N34" s="9">
        <f t="shared" si="11"/>
        <v>4094.5260000000003</v>
      </c>
      <c r="O34" s="9">
        <f t="shared" si="11"/>
        <v>4836.1859999999997</v>
      </c>
      <c r="P34" s="9">
        <f t="shared" si="11"/>
        <v>15247.982</v>
      </c>
      <c r="Q34" s="9">
        <f t="shared" si="11"/>
        <v>13660.244999999999</v>
      </c>
      <c r="S34" s="9">
        <f t="shared" si="11"/>
        <v>13660.244999999999</v>
      </c>
      <c r="T34" s="9">
        <f t="shared" si="11"/>
        <v>15147.868</v>
      </c>
      <c r="U34" s="9">
        <v>25574.012999999999</v>
      </c>
      <c r="V34" s="150">
        <v>18562.680000000004</v>
      </c>
      <c r="W34" s="150">
        <f>+W33-W32</f>
        <v>18450.257999999998</v>
      </c>
      <c r="X34" s="150">
        <f>+X33-X32</f>
        <v>19381.851999999999</v>
      </c>
    </row>
    <row r="35" spans="1:24">
      <c r="A35" s="3" t="s">
        <v>249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S35" s="9"/>
      <c r="T35" s="9"/>
      <c r="U35" s="9"/>
    </row>
    <row r="36" spans="1:24">
      <c r="A36" s="3" t="s">
        <v>251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S36" s="24"/>
      <c r="T36" s="24"/>
      <c r="U36" s="24"/>
    </row>
    <row r="37" spans="1:24">
      <c r="A37" s="3"/>
    </row>
    <row r="39" spans="1:24">
      <c r="A39" s="28" t="s">
        <v>253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8"/>
      <c r="Q39" s="28"/>
      <c r="S39" s="28" t="s">
        <v>3</v>
      </c>
      <c r="T39" s="28"/>
      <c r="U39" s="28"/>
      <c r="V39" s="28"/>
      <c r="W39" s="28"/>
      <c r="X39" s="28"/>
    </row>
    <row r="40" spans="1:2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24">
      <c r="A41" s="2" t="s">
        <v>2</v>
      </c>
      <c r="B41" s="2"/>
      <c r="C41" s="2"/>
      <c r="D41" s="2"/>
      <c r="E41" s="2"/>
      <c r="F41" s="2"/>
      <c r="G41" s="2"/>
      <c r="H41" s="2"/>
      <c r="I41" s="2"/>
      <c r="J41" s="2"/>
      <c r="K41" s="3"/>
      <c r="L41" s="2"/>
      <c r="M41" s="2"/>
      <c r="N41" s="2"/>
      <c r="O41" s="3"/>
      <c r="S41" s="2" t="s">
        <v>2</v>
      </c>
    </row>
    <row r="42" spans="1:24">
      <c r="A42" s="3" t="s">
        <v>50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S42" s="3" t="s">
        <v>50</v>
      </c>
    </row>
    <row r="43" spans="1:24">
      <c r="A43" s="4"/>
      <c r="B43" s="2"/>
      <c r="C43" s="2"/>
      <c r="D43" s="2"/>
      <c r="E43" s="2"/>
      <c r="F43" s="2"/>
      <c r="G43" s="2"/>
      <c r="H43" s="2"/>
      <c r="I43" s="2"/>
      <c r="J43" s="2"/>
      <c r="K43" s="3"/>
      <c r="L43" s="2"/>
      <c r="M43" s="2"/>
      <c r="N43" s="2"/>
      <c r="O43" s="3"/>
    </row>
    <row r="44" spans="1:24">
      <c r="A44" s="5" t="s">
        <v>45</v>
      </c>
      <c r="B44" s="21"/>
      <c r="C44" s="21"/>
      <c r="D44" s="21"/>
      <c r="E44" s="21"/>
      <c r="F44" s="21"/>
      <c r="G44" s="5">
        <v>2010</v>
      </c>
      <c r="H44" s="21">
        <v>2011</v>
      </c>
      <c r="I44" s="21">
        <v>2012</v>
      </c>
      <c r="J44" s="6">
        <v>2013</v>
      </c>
      <c r="K44" s="6">
        <f>+K$6</f>
        <v>2014</v>
      </c>
      <c r="L44" s="21">
        <v>2015</v>
      </c>
      <c r="M44" s="21">
        <v>2016</v>
      </c>
      <c r="N44" s="21">
        <v>2017</v>
      </c>
      <c r="O44" s="6">
        <v>2018</v>
      </c>
      <c r="P44" s="6">
        <v>2019</v>
      </c>
      <c r="Q44" s="6">
        <v>2020</v>
      </c>
      <c r="S44" s="6">
        <v>2020</v>
      </c>
      <c r="T44" s="6">
        <v>2021</v>
      </c>
      <c r="U44" s="6">
        <v>2022</v>
      </c>
      <c r="V44" s="6">
        <v>2023</v>
      </c>
      <c r="W44" s="6">
        <v>2024</v>
      </c>
      <c r="X44" s="6">
        <v>2025</v>
      </c>
    </row>
    <row r="45" spans="1:24">
      <c r="A45" s="3" t="s">
        <v>48</v>
      </c>
      <c r="B45" s="3"/>
      <c r="C45" s="3"/>
      <c r="D45" s="3"/>
      <c r="E45" s="3"/>
      <c r="F45" s="3"/>
      <c r="G45" s="150">
        <v>5971.8980000000001</v>
      </c>
      <c r="H45" s="150">
        <v>7827.4039999999995</v>
      </c>
      <c r="I45" s="150">
        <v>9687.4290000000001</v>
      </c>
      <c r="J45" s="150">
        <v>11966.745999999999</v>
      </c>
      <c r="K45" s="150">
        <v>19770.453000000001</v>
      </c>
      <c r="L45" s="150">
        <v>19213.189999999999</v>
      </c>
      <c r="M45" s="150">
        <v>18764.546999999999</v>
      </c>
      <c r="N45" s="150">
        <v>18575.366999999998</v>
      </c>
      <c r="O45" s="150">
        <v>18880.166000000001</v>
      </c>
      <c r="P45" s="150">
        <v>20735.121999999999</v>
      </c>
      <c r="Q45" s="150">
        <v>15246.183000000001</v>
      </c>
      <c r="S45" s="150">
        <v>15246.183000000001</v>
      </c>
      <c r="T45" s="150">
        <v>18108.507000000001</v>
      </c>
      <c r="U45" s="150">
        <v>27587.816999999999</v>
      </c>
      <c r="V45" s="150">
        <v>28800.553</v>
      </c>
      <c r="W45" s="150">
        <v>37167.006000000001</v>
      </c>
      <c r="X45" s="150">
        <v>43315.834000000003</v>
      </c>
    </row>
    <row r="46" spans="1:24">
      <c r="A46" s="3" t="s">
        <v>49</v>
      </c>
      <c r="B46" s="3"/>
      <c r="C46" s="3"/>
      <c r="D46" s="3"/>
      <c r="E46" s="3"/>
      <c r="F46" s="3"/>
      <c r="G46" s="150">
        <v>-2832.777</v>
      </c>
      <c r="H46" s="150">
        <v>-3504.6880000000001</v>
      </c>
      <c r="I46" s="150">
        <v>-4368.6370000000006</v>
      </c>
      <c r="J46" s="150">
        <v>-5024.7579999999998</v>
      </c>
      <c r="K46" s="150">
        <v>-8825.3140000000003</v>
      </c>
      <c r="L46" s="150">
        <v>-9381.3709999999992</v>
      </c>
      <c r="M46" s="150">
        <v>-9227.9740000000002</v>
      </c>
      <c r="N46" s="150">
        <v>-9036.4509999999991</v>
      </c>
      <c r="O46" s="150">
        <v>-8666.1550000000007</v>
      </c>
      <c r="P46" s="150">
        <v>-9453.0660000000007</v>
      </c>
      <c r="Q46" s="150">
        <v>-7027.1189999999997</v>
      </c>
      <c r="S46" s="150">
        <v>-7027.1189999999997</v>
      </c>
      <c r="T46" s="150">
        <v>-8000.22</v>
      </c>
      <c r="U46" s="150">
        <v>-11167.550999999999</v>
      </c>
      <c r="V46" s="150">
        <v>-11969.053</v>
      </c>
      <c r="W46" s="150">
        <v>-15642.259</v>
      </c>
      <c r="X46" s="150">
        <v>-18432.822</v>
      </c>
    </row>
    <row r="47" spans="1:24">
      <c r="A47" s="10" t="s">
        <v>46</v>
      </c>
      <c r="B47" s="10"/>
      <c r="C47" s="10"/>
      <c r="D47" s="10"/>
      <c r="E47" s="10"/>
      <c r="F47" s="10"/>
      <c r="G47" s="151">
        <v>3139.1210000000001</v>
      </c>
      <c r="H47" s="151">
        <v>4322.7159999999994</v>
      </c>
      <c r="I47" s="151">
        <v>5318.7919999999995</v>
      </c>
      <c r="J47" s="151">
        <v>6941.9879999999994</v>
      </c>
      <c r="K47" s="151">
        <v>10945.139000000001</v>
      </c>
      <c r="L47" s="151">
        <v>9831.8189999999995</v>
      </c>
      <c r="M47" s="151">
        <v>9536.5729999999985</v>
      </c>
      <c r="N47" s="151">
        <v>9538.9159999999993</v>
      </c>
      <c r="O47" s="151">
        <v>10214.011</v>
      </c>
      <c r="P47" s="151">
        <v>11282.055999999999</v>
      </c>
      <c r="Q47" s="151">
        <v>8219.0640000000021</v>
      </c>
      <c r="S47" s="151">
        <v>8219.0640000000021</v>
      </c>
      <c r="T47" s="151">
        <v>10108.287</v>
      </c>
      <c r="U47" s="151">
        <v>16420.266</v>
      </c>
      <c r="V47" s="180">
        <v>16831.5</v>
      </c>
      <c r="W47" s="180">
        <v>21524.747000000003</v>
      </c>
      <c r="X47" s="180">
        <v>24883.012000000002</v>
      </c>
    </row>
    <row r="48" spans="1:24">
      <c r="A48" s="3" t="s">
        <v>47</v>
      </c>
      <c r="B48" s="3"/>
      <c r="C48" s="3"/>
      <c r="D48" s="3"/>
      <c r="E48" s="3"/>
      <c r="F48" s="3"/>
      <c r="G48" s="150">
        <v>533.53</v>
      </c>
      <c r="H48" s="150">
        <v>777.64499999999998</v>
      </c>
      <c r="I48" s="150">
        <v>986.23100000000011</v>
      </c>
      <c r="J48" s="150">
        <v>1524.518</v>
      </c>
      <c r="K48" s="150">
        <v>1237.144</v>
      </c>
      <c r="L48" s="150">
        <v>-774.78</v>
      </c>
      <c r="M48" s="150">
        <v>-797.53700000000003</v>
      </c>
      <c r="N48" s="150">
        <v>-846.72199999999998</v>
      </c>
      <c r="O48" s="150">
        <v>516.71299999999997</v>
      </c>
      <c r="P48" s="150">
        <v>1111.568</v>
      </c>
      <c r="Q48" s="150">
        <v>253.61099999999999</v>
      </c>
      <c r="S48" s="150">
        <v>253.61099999999999</v>
      </c>
      <c r="T48" s="150">
        <v>1966.155</v>
      </c>
      <c r="U48" s="150">
        <v>4964.7209999999995</v>
      </c>
      <c r="V48" s="150">
        <v>4781.1509999999998</v>
      </c>
      <c r="W48" s="150">
        <v>5992.9080000000004</v>
      </c>
      <c r="X48" s="150">
        <v>6446.71</v>
      </c>
    </row>
    <row r="49" spans="1:24">
      <c r="A49" s="3" t="s">
        <v>56</v>
      </c>
      <c r="B49" s="14"/>
      <c r="C49" s="14"/>
      <c r="D49" s="14"/>
      <c r="E49" s="14"/>
      <c r="F49" s="14"/>
      <c r="G49" s="172">
        <v>890.65899999999999</v>
      </c>
      <c r="H49" s="172">
        <v>1132.807</v>
      </c>
      <c r="I49" s="172">
        <v>1260.596</v>
      </c>
      <c r="J49" s="172">
        <v>1998.7130000000002</v>
      </c>
      <c r="K49" s="172">
        <v>2122.203</v>
      </c>
      <c r="L49" s="172">
        <v>412.56799999999998</v>
      </c>
      <c r="M49" s="172">
        <f>M48+M50</f>
        <v>403.24399999999991</v>
      </c>
      <c r="N49" s="172">
        <f t="shared" ref="N49:P49" si="12">N48+N50</f>
        <v>265.72000000000003</v>
      </c>
      <c r="O49" s="172">
        <f t="shared" si="12"/>
        <v>1342.9679999999998</v>
      </c>
      <c r="P49" s="172">
        <f t="shared" si="12"/>
        <v>3986.4220000000005</v>
      </c>
      <c r="Q49" s="172">
        <v>2679.3180000000002</v>
      </c>
      <c r="R49" s="34"/>
      <c r="S49" s="172">
        <v>2679.3180000000002</v>
      </c>
      <c r="T49" s="172">
        <v>4483.1120000000001</v>
      </c>
      <c r="U49" s="172">
        <v>7420.4599999999991</v>
      </c>
      <c r="V49" s="172">
        <v>7424.549</v>
      </c>
      <c r="W49" s="172">
        <v>9035.4030000000002</v>
      </c>
      <c r="X49" s="172">
        <v>10207.575999999999</v>
      </c>
    </row>
    <row r="50" spans="1:24">
      <c r="A50" s="3" t="s">
        <v>263</v>
      </c>
      <c r="B50" s="3"/>
      <c r="C50" s="3"/>
      <c r="D50" s="3"/>
      <c r="E50" s="3"/>
      <c r="F50" s="3"/>
      <c r="G50" s="172">
        <v>357.12900000000002</v>
      </c>
      <c r="H50" s="172">
        <v>355.16199999999998</v>
      </c>
      <c r="I50" s="172">
        <v>274.36500000000001</v>
      </c>
      <c r="J50" s="172">
        <v>474.19500000000005</v>
      </c>
      <c r="K50" s="172">
        <v>885.05899999999997</v>
      </c>
      <c r="L50" s="172">
        <v>1187.348</v>
      </c>
      <c r="M50" s="172">
        <f>M61+M72</f>
        <v>1200.7809999999999</v>
      </c>
      <c r="N50" s="172">
        <f t="shared" ref="N50:P50" si="13">N61+N72</f>
        <v>1112.442</v>
      </c>
      <c r="O50" s="172">
        <f t="shared" si="13"/>
        <v>826.255</v>
      </c>
      <c r="P50" s="172">
        <f t="shared" si="13"/>
        <v>2874.8540000000003</v>
      </c>
      <c r="Q50" s="172">
        <v>2425.7070000000003</v>
      </c>
      <c r="R50" s="34"/>
      <c r="S50" s="172">
        <v>2425.7070000000003</v>
      </c>
      <c r="T50" s="172">
        <v>2516.9570000000003</v>
      </c>
      <c r="U50" s="172">
        <v>2455.7389999999996</v>
      </c>
      <c r="V50" s="150">
        <v>2643.3980000000001</v>
      </c>
      <c r="W50" s="150">
        <f>+W49-W48</f>
        <v>3042.4949999999999</v>
      </c>
      <c r="X50" s="150">
        <f>+X49-X48</f>
        <v>3760.8659999999991</v>
      </c>
    </row>
    <row r="51" spans="1:24">
      <c r="A51" s="2"/>
      <c r="B51" s="30"/>
      <c r="C51" s="30"/>
      <c r="D51" s="30"/>
      <c r="E51" s="30"/>
      <c r="F51" s="30"/>
      <c r="G51" s="30"/>
      <c r="H51" s="30"/>
      <c r="I51" s="30"/>
      <c r="J51" s="15"/>
      <c r="K51" s="46"/>
      <c r="L51" s="30"/>
      <c r="M51" s="30"/>
      <c r="N51" s="30"/>
      <c r="O51" s="46"/>
    </row>
    <row r="52" spans="1:24">
      <c r="A52" s="2" t="s">
        <v>250</v>
      </c>
      <c r="B52" s="2"/>
      <c r="C52" s="2"/>
      <c r="D52" s="2"/>
      <c r="E52" s="2"/>
      <c r="F52" s="2"/>
      <c r="G52" s="2"/>
      <c r="H52" s="2"/>
      <c r="I52" s="2"/>
      <c r="J52" s="2"/>
      <c r="K52" s="3"/>
      <c r="L52" s="2"/>
      <c r="M52" s="2"/>
      <c r="N52" s="2"/>
      <c r="O52" s="3"/>
      <c r="S52" s="2" t="s">
        <v>250</v>
      </c>
    </row>
    <row r="53" spans="1:24">
      <c r="A53" s="3" t="s">
        <v>50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S53" s="3" t="s">
        <v>50</v>
      </c>
    </row>
    <row r="54" spans="1:24">
      <c r="A54" s="4"/>
      <c r="B54" s="2"/>
      <c r="C54" s="2"/>
      <c r="D54" s="2"/>
      <c r="E54" s="2"/>
      <c r="F54" s="2"/>
      <c r="G54" s="2"/>
      <c r="H54" s="2"/>
      <c r="I54" s="2"/>
      <c r="J54" s="2"/>
      <c r="K54" s="3"/>
      <c r="L54" s="2"/>
      <c r="M54" s="2"/>
      <c r="N54" s="2"/>
      <c r="O54" s="3"/>
    </row>
    <row r="55" spans="1:24">
      <c r="A55" s="5" t="s">
        <v>45</v>
      </c>
      <c r="B55" s="21"/>
      <c r="C55" s="21"/>
      <c r="D55" s="21"/>
      <c r="E55" s="21"/>
      <c r="F55" s="21"/>
      <c r="G55" s="5">
        <v>2010</v>
      </c>
      <c r="H55" s="21">
        <v>2011</v>
      </c>
      <c r="I55" s="21">
        <v>2012</v>
      </c>
      <c r="J55" s="6">
        <v>2013</v>
      </c>
      <c r="K55" s="6">
        <f>+K$6</f>
        <v>2014</v>
      </c>
      <c r="L55" s="21">
        <v>2015</v>
      </c>
      <c r="M55" s="21">
        <v>2016</v>
      </c>
      <c r="N55" s="21">
        <v>2017</v>
      </c>
      <c r="O55" s="6">
        <v>2018</v>
      </c>
      <c r="P55" s="6">
        <v>2019</v>
      </c>
      <c r="Q55" s="6">
        <v>2020</v>
      </c>
      <c r="S55" s="6">
        <v>2020</v>
      </c>
      <c r="T55" s="6">
        <v>2021</v>
      </c>
      <c r="U55" s="6">
        <v>2022</v>
      </c>
      <c r="V55" s="6">
        <v>2023</v>
      </c>
      <c r="W55" s="6">
        <v>2024</v>
      </c>
      <c r="X55" s="6">
        <v>2025</v>
      </c>
    </row>
    <row r="56" spans="1:24">
      <c r="A56" s="3" t="s">
        <v>48</v>
      </c>
      <c r="B56" s="3"/>
      <c r="C56" s="3"/>
      <c r="D56" s="3"/>
      <c r="E56" s="3"/>
      <c r="F56" s="3"/>
      <c r="G56" s="9"/>
      <c r="H56" s="9"/>
      <c r="I56" s="9"/>
      <c r="J56" s="9"/>
      <c r="K56" s="9">
        <v>14362.364</v>
      </c>
      <c r="L56" s="9">
        <v>14755.816000000001</v>
      </c>
      <c r="M56" s="9">
        <v>14727.001</v>
      </c>
      <c r="N56" s="9">
        <v>14648.183000000001</v>
      </c>
      <c r="O56" s="8">
        <v>15332.069</v>
      </c>
      <c r="P56" s="152">
        <v>17434.928</v>
      </c>
      <c r="Q56" s="152">
        <v>12802.684999999999</v>
      </c>
      <c r="S56" s="150">
        <v>12802.684999999999</v>
      </c>
      <c r="T56" s="150">
        <v>16175.370999999999</v>
      </c>
      <c r="U56" s="150">
        <v>23927.626</v>
      </c>
      <c r="V56" s="150">
        <v>24038.944</v>
      </c>
      <c r="W56" s="150">
        <v>30977.190999999999</v>
      </c>
      <c r="X56" s="150">
        <v>36122.303</v>
      </c>
    </row>
    <row r="57" spans="1:24">
      <c r="A57" s="3" t="s">
        <v>49</v>
      </c>
      <c r="B57" s="3"/>
      <c r="C57" s="3"/>
      <c r="D57" s="3"/>
      <c r="E57" s="3"/>
      <c r="F57" s="3"/>
      <c r="G57" s="9"/>
      <c r="H57" s="9"/>
      <c r="I57" s="9"/>
      <c r="J57" s="9"/>
      <c r="K57" s="9">
        <v>-5933.6139999999996</v>
      </c>
      <c r="L57" s="9">
        <v>-6836.009</v>
      </c>
      <c r="M57" s="9">
        <v>-6873.1459999999997</v>
      </c>
      <c r="N57" s="9">
        <v>-6768.277</v>
      </c>
      <c r="O57" s="8">
        <v>-6696.1819999999998</v>
      </c>
      <c r="P57" s="152">
        <v>-7603.6710000000003</v>
      </c>
      <c r="Q57" s="152">
        <v>-5762.0839999999998</v>
      </c>
      <c r="S57" s="150">
        <v>-5762.0839999999998</v>
      </c>
      <c r="T57" s="150">
        <v>-6711.6049999999996</v>
      </c>
      <c r="U57" s="150">
        <v>-9059.6039999999994</v>
      </c>
      <c r="V57" s="150">
        <v>-9380.4599999999991</v>
      </c>
      <c r="W57" s="150">
        <v>-12388.769</v>
      </c>
      <c r="X57" s="150">
        <v>-14658.207</v>
      </c>
    </row>
    <row r="58" spans="1:24">
      <c r="A58" s="10" t="s">
        <v>46</v>
      </c>
      <c r="B58" s="10"/>
      <c r="C58" s="10"/>
      <c r="D58" s="10"/>
      <c r="E58" s="10"/>
      <c r="F58" s="10"/>
      <c r="G58" s="13"/>
      <c r="H58" s="13"/>
      <c r="I58" s="13"/>
      <c r="J58" s="13"/>
      <c r="K58" s="13">
        <v>8428.75</v>
      </c>
      <c r="L58" s="13">
        <v>7919.8070000000007</v>
      </c>
      <c r="M58" s="13">
        <v>7853.8550000000005</v>
      </c>
      <c r="N58" s="13">
        <v>7879.9060000000009</v>
      </c>
      <c r="O58" s="13">
        <v>8635.8869999999988</v>
      </c>
      <c r="P58" s="13">
        <v>9831.2569999999996</v>
      </c>
      <c r="Q58" s="13">
        <v>7040.6009999999997</v>
      </c>
      <c r="S58" s="13">
        <v>7040.6009999999997</v>
      </c>
      <c r="T58" s="13">
        <v>9463.7659999999996</v>
      </c>
      <c r="U58" s="13">
        <v>14868.022000000001</v>
      </c>
      <c r="V58" s="180">
        <v>14658.484</v>
      </c>
      <c r="W58" s="180">
        <v>18588.421999999999</v>
      </c>
      <c r="X58" s="180">
        <v>21464.095999999998</v>
      </c>
    </row>
    <row r="59" spans="1:24">
      <c r="A59" s="3" t="s">
        <v>47</v>
      </c>
      <c r="B59" s="3"/>
      <c r="C59" s="3"/>
      <c r="D59" s="3"/>
      <c r="E59" s="3"/>
      <c r="F59" s="3"/>
      <c r="G59" s="9"/>
      <c r="H59" s="9"/>
      <c r="I59" s="9"/>
      <c r="J59" s="9"/>
      <c r="K59" s="47">
        <v>623.89499999999998</v>
      </c>
      <c r="L59" s="47">
        <v>-480.47399999999999</v>
      </c>
      <c r="M59" s="47">
        <v>-690.70100000000002</v>
      </c>
      <c r="N59" s="47">
        <v>-909.08799999999997</v>
      </c>
      <c r="O59" s="8">
        <v>406.31200000000001</v>
      </c>
      <c r="P59" s="152">
        <v>1111.973</v>
      </c>
      <c r="Q59" s="152">
        <v>19.95</v>
      </c>
      <c r="S59" s="150">
        <v>19.95</v>
      </c>
      <c r="T59" s="150">
        <v>3291.8429999999998</v>
      </c>
      <c r="U59" s="150">
        <v>4832.1549999999997</v>
      </c>
      <c r="V59" s="150">
        <v>3562.3670000000002</v>
      </c>
      <c r="W59" s="150">
        <v>4984.7120000000004</v>
      </c>
      <c r="X59" s="150">
        <v>5137.59</v>
      </c>
    </row>
    <row r="60" spans="1:24">
      <c r="A60" s="3" t="s">
        <v>56</v>
      </c>
      <c r="B60" s="14"/>
      <c r="C60" s="14"/>
      <c r="D60" s="14"/>
      <c r="E60" s="14"/>
      <c r="F60" s="14"/>
      <c r="G60" s="18"/>
      <c r="H60" s="18"/>
      <c r="I60" s="18"/>
      <c r="J60" s="18"/>
      <c r="K60" s="9">
        <v>1362.0720000000001</v>
      </c>
      <c r="L60" s="9">
        <v>306.142</v>
      </c>
      <c r="M60" s="9">
        <v>77.538999999999987</v>
      </c>
      <c r="N60" s="9">
        <v>-285.15899999999999</v>
      </c>
      <c r="O60" s="9">
        <v>980.23099999999999</v>
      </c>
      <c r="P60" s="9">
        <v>3756.239</v>
      </c>
      <c r="Q60" s="9">
        <v>2292.6439999999998</v>
      </c>
      <c r="R60" s="47"/>
      <c r="S60" s="9">
        <v>2292.6439999999998</v>
      </c>
      <c r="T60" s="9">
        <v>5690.1679999999997</v>
      </c>
      <c r="U60" s="9">
        <v>7144.4619999999995</v>
      </c>
      <c r="V60" s="172">
        <v>6053.6589999999997</v>
      </c>
      <c r="W60" s="172">
        <v>7857.6290000000008</v>
      </c>
      <c r="X60" s="172">
        <v>8706.0519999999997</v>
      </c>
    </row>
    <row r="61" spans="1:24">
      <c r="A61" s="3" t="s">
        <v>263</v>
      </c>
      <c r="K61" s="9">
        <v>738.17700000000002</v>
      </c>
      <c r="L61" s="9">
        <v>786.61599999999999</v>
      </c>
      <c r="M61" s="9">
        <v>768.24</v>
      </c>
      <c r="N61" s="9">
        <v>623.92899999999997</v>
      </c>
      <c r="O61" s="9">
        <v>573.91899999999998</v>
      </c>
      <c r="P61" s="9">
        <v>2644.2660000000001</v>
      </c>
      <c r="Q61" s="9">
        <v>2272.694</v>
      </c>
      <c r="R61" s="47"/>
      <c r="S61" s="9">
        <v>2272.694</v>
      </c>
      <c r="T61" s="9">
        <v>2398.3249999999998</v>
      </c>
      <c r="U61" s="9">
        <v>2312.3069999999998</v>
      </c>
      <c r="V61" s="150">
        <v>2491.2919999999999</v>
      </c>
      <c r="W61" s="150">
        <f>+W60-W59</f>
        <v>2872.9170000000004</v>
      </c>
      <c r="X61" s="150">
        <f>+X60-X59</f>
        <v>3568.4619999999995</v>
      </c>
    </row>
    <row r="62" spans="1:24">
      <c r="A62" s="33"/>
      <c r="M62" s="9"/>
      <c r="N62" s="9"/>
      <c r="O62" s="9"/>
      <c r="P62" s="9"/>
      <c r="Q62" s="9"/>
      <c r="R62" s="47"/>
      <c r="S62" s="9"/>
      <c r="T62" s="9"/>
      <c r="U62" s="9"/>
    </row>
    <row r="63" spans="1:24">
      <c r="A63" s="2" t="s">
        <v>1</v>
      </c>
      <c r="B63" s="2"/>
      <c r="C63" s="2"/>
      <c r="D63" s="2"/>
      <c r="E63" s="2"/>
      <c r="F63" s="2"/>
      <c r="G63" s="2"/>
      <c r="H63" s="2"/>
      <c r="I63" s="2"/>
      <c r="J63" s="2"/>
      <c r="K63" s="3"/>
      <c r="L63" s="2"/>
      <c r="M63" s="9"/>
      <c r="N63" s="9"/>
      <c r="O63" s="9"/>
      <c r="P63" s="9"/>
      <c r="Q63" s="9"/>
      <c r="R63" s="47"/>
      <c r="S63" s="2" t="s">
        <v>1</v>
      </c>
      <c r="T63" s="9"/>
      <c r="U63" s="9"/>
    </row>
    <row r="64" spans="1:24">
      <c r="A64" s="3" t="s">
        <v>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9"/>
      <c r="N64" s="9"/>
      <c r="O64" s="9"/>
      <c r="P64" s="9"/>
      <c r="Q64" s="9"/>
      <c r="R64" s="47"/>
      <c r="S64" s="3" t="s">
        <v>50</v>
      </c>
      <c r="T64" s="9"/>
      <c r="U64" s="9"/>
    </row>
    <row r="66" spans="1:24">
      <c r="A66" s="5" t="s">
        <v>45</v>
      </c>
      <c r="B66" s="21"/>
      <c r="C66" s="21"/>
      <c r="D66" s="21"/>
      <c r="E66" s="21"/>
      <c r="F66" s="21"/>
      <c r="G66" s="5">
        <v>2010</v>
      </c>
      <c r="H66" s="21">
        <v>2011</v>
      </c>
      <c r="I66" s="21">
        <v>2012</v>
      </c>
      <c r="J66" s="6">
        <v>2013</v>
      </c>
      <c r="K66" s="6">
        <f>+K$6</f>
        <v>2014</v>
      </c>
      <c r="L66" s="21">
        <v>2015</v>
      </c>
      <c r="M66" s="21">
        <v>2016</v>
      </c>
      <c r="N66" s="21">
        <v>2017</v>
      </c>
      <c r="O66" s="6">
        <v>2018</v>
      </c>
      <c r="P66" s="6">
        <v>2019</v>
      </c>
      <c r="Q66" s="6">
        <v>2020</v>
      </c>
      <c r="S66" s="6">
        <v>2020</v>
      </c>
      <c r="T66" s="6">
        <v>2021</v>
      </c>
      <c r="U66" s="6">
        <v>2022</v>
      </c>
      <c r="V66" s="6">
        <v>2023</v>
      </c>
      <c r="W66" s="6">
        <v>2024</v>
      </c>
      <c r="X66" s="6">
        <v>2025</v>
      </c>
    </row>
    <row r="67" spans="1:24">
      <c r="A67" s="3" t="s">
        <v>48</v>
      </c>
      <c r="B67" s="3"/>
      <c r="C67" s="3"/>
      <c r="D67" s="3"/>
      <c r="E67" s="3"/>
      <c r="F67" s="3"/>
      <c r="G67" s="9"/>
      <c r="H67" s="9"/>
      <c r="I67" s="9"/>
      <c r="J67" s="9"/>
      <c r="K67" s="9">
        <v>5408.0889999999999</v>
      </c>
      <c r="L67" s="9">
        <v>4457.3739999999998</v>
      </c>
      <c r="M67" s="9">
        <v>4037.5459999999998</v>
      </c>
      <c r="N67" s="9">
        <v>3927.1840000000002</v>
      </c>
      <c r="O67" s="8">
        <v>3548.0970000000002</v>
      </c>
      <c r="P67" s="152">
        <v>3300.194</v>
      </c>
      <c r="Q67" s="152">
        <v>2443.498</v>
      </c>
      <c r="S67" s="150">
        <v>2443.498</v>
      </c>
      <c r="T67" s="150">
        <v>1933.136</v>
      </c>
      <c r="U67" s="150">
        <v>3660.1909999999998</v>
      </c>
      <c r="V67" s="150">
        <v>4761.6090000000004</v>
      </c>
      <c r="W67" s="150">
        <v>6189.8149999999996</v>
      </c>
      <c r="X67" s="150">
        <v>7193.5309999999999</v>
      </c>
    </row>
    <row r="68" spans="1:24">
      <c r="A68" s="3" t="s">
        <v>49</v>
      </c>
      <c r="B68" s="3"/>
      <c r="C68" s="3"/>
      <c r="D68" s="3"/>
      <c r="E68" s="3"/>
      <c r="F68" s="3"/>
      <c r="G68" s="9"/>
      <c r="H68" s="9"/>
      <c r="I68" s="9"/>
      <c r="J68" s="9"/>
      <c r="K68" s="9">
        <v>-2891.7</v>
      </c>
      <c r="L68" s="9">
        <v>-2545.3620000000001</v>
      </c>
      <c r="M68" s="9">
        <v>-2354.828</v>
      </c>
      <c r="N68" s="9">
        <v>-2268.174</v>
      </c>
      <c r="O68" s="8">
        <v>-1969.973</v>
      </c>
      <c r="P68" s="152">
        <v>-1849.395</v>
      </c>
      <c r="Q68" s="152">
        <v>-1265.0350000000001</v>
      </c>
      <c r="S68" s="150">
        <v>-1265.0350000000001</v>
      </c>
      <c r="T68" s="150">
        <v>-1288.615</v>
      </c>
      <c r="U68" s="150">
        <v>-2107.9470000000001</v>
      </c>
      <c r="V68" s="150">
        <v>-2588.5929999999998</v>
      </c>
      <c r="W68" s="150">
        <v>-3253.49</v>
      </c>
      <c r="X68" s="150">
        <v>-3774.6149999999998</v>
      </c>
    </row>
    <row r="69" spans="1:24">
      <c r="A69" s="10" t="s">
        <v>46</v>
      </c>
      <c r="B69" s="10"/>
      <c r="C69" s="10"/>
      <c r="D69" s="10"/>
      <c r="E69" s="10"/>
      <c r="F69" s="10"/>
      <c r="G69" s="13"/>
      <c r="H69" s="13"/>
      <c r="I69" s="13"/>
      <c r="J69" s="13"/>
      <c r="K69" s="13">
        <v>2516.3890000000001</v>
      </c>
      <c r="L69" s="13">
        <v>1912.0119999999997</v>
      </c>
      <c r="M69" s="13">
        <v>1682.7179999999998</v>
      </c>
      <c r="N69" s="13">
        <v>1659.0100000000002</v>
      </c>
      <c r="O69" s="13">
        <v>1578.1240000000003</v>
      </c>
      <c r="P69" s="13">
        <v>1450.799</v>
      </c>
      <c r="Q69" s="13">
        <v>1178.463</v>
      </c>
      <c r="S69" s="13">
        <v>1178.463</v>
      </c>
      <c r="T69" s="13">
        <v>644.52099999999996</v>
      </c>
      <c r="U69" s="13">
        <v>1552.2439999999997</v>
      </c>
      <c r="V69" s="180">
        <v>2173.0160000000005</v>
      </c>
      <c r="W69" s="180">
        <v>2936.3249999999998</v>
      </c>
      <c r="X69" s="180">
        <v>3418.9160000000002</v>
      </c>
    </row>
    <row r="70" spans="1:24">
      <c r="A70" s="3" t="s">
        <v>47</v>
      </c>
      <c r="B70" s="3"/>
      <c r="C70" s="3"/>
      <c r="D70" s="3"/>
      <c r="E70" s="3"/>
      <c r="F70" s="3"/>
      <c r="G70" s="9"/>
      <c r="H70" s="9"/>
      <c r="I70" s="9"/>
      <c r="J70" s="9"/>
      <c r="K70" s="47">
        <v>613.24900000000002</v>
      </c>
      <c r="L70" s="47">
        <v>-294.30599999999998</v>
      </c>
      <c r="M70" s="47">
        <v>-106.836</v>
      </c>
      <c r="N70" s="47">
        <v>62.366</v>
      </c>
      <c r="O70" s="47">
        <v>110.401</v>
      </c>
      <c r="P70" s="152">
        <v>-0.40500000000000003</v>
      </c>
      <c r="Q70" s="152">
        <v>233.661</v>
      </c>
      <c r="S70" s="150">
        <v>233.661</v>
      </c>
      <c r="T70" s="150">
        <v>-1325.6880000000001</v>
      </c>
      <c r="U70" s="150">
        <v>132.566</v>
      </c>
      <c r="V70" s="150">
        <v>1218.7840000000001</v>
      </c>
      <c r="W70" s="150">
        <v>1008.196</v>
      </c>
      <c r="X70" s="150">
        <v>1309.1199999999999</v>
      </c>
    </row>
    <row r="71" spans="1:24">
      <c r="A71" s="3" t="s">
        <v>56</v>
      </c>
      <c r="B71" s="14"/>
      <c r="C71" s="14"/>
      <c r="D71" s="14"/>
      <c r="E71" s="14"/>
      <c r="F71" s="14"/>
      <c r="G71" s="18"/>
      <c r="H71" s="18"/>
      <c r="I71" s="18"/>
      <c r="J71" s="18"/>
      <c r="K71" s="9">
        <v>760.13100000000009</v>
      </c>
      <c r="L71" s="9">
        <v>106.42600000000004</v>
      </c>
      <c r="M71" s="9">
        <v>325.70499999999998</v>
      </c>
      <c r="N71" s="172">
        <f t="shared" ref="N71" si="14">N70+N72</f>
        <v>550.87900000000002</v>
      </c>
      <c r="O71" s="9">
        <v>362.73700000000002</v>
      </c>
      <c r="P71" s="9">
        <v>230.18299999999999</v>
      </c>
      <c r="Q71" s="9">
        <v>386.67399999999998</v>
      </c>
      <c r="R71" s="47"/>
      <c r="S71" s="9">
        <v>386.67399999999998</v>
      </c>
      <c r="T71" s="9">
        <v>-1207.056</v>
      </c>
      <c r="U71" s="9">
        <v>275.99799999999999</v>
      </c>
      <c r="V71" s="172">
        <v>1370.89</v>
      </c>
      <c r="W71" s="172">
        <v>1177.7740000000001</v>
      </c>
      <c r="X71" s="172">
        <v>1501.5239999999999</v>
      </c>
    </row>
    <row r="72" spans="1:24">
      <c r="A72" s="3" t="s">
        <v>263</v>
      </c>
      <c r="B72" s="33"/>
      <c r="C72" s="33"/>
      <c r="D72" s="33"/>
      <c r="E72" s="33"/>
      <c r="F72" s="33"/>
      <c r="G72" s="33"/>
      <c r="H72" s="33"/>
      <c r="I72" s="34"/>
      <c r="J72" s="35"/>
      <c r="K72" s="9">
        <v>146.88200000000001</v>
      </c>
      <c r="L72" s="9">
        <v>400.73200000000003</v>
      </c>
      <c r="M72" s="9">
        <v>432.541</v>
      </c>
      <c r="N72" s="172">
        <f>396.435+92.078</f>
        <v>488.51300000000003</v>
      </c>
      <c r="O72" s="8">
        <v>252.33600000000001</v>
      </c>
      <c r="P72" s="152">
        <v>230.58799999999999</v>
      </c>
      <c r="Q72" s="47">
        <v>153.01300000000001</v>
      </c>
      <c r="S72" s="47">
        <v>153.01300000000001</v>
      </c>
      <c r="T72" s="47">
        <v>118.63200000000001</v>
      </c>
      <c r="U72" s="47">
        <v>143.43199999999999</v>
      </c>
      <c r="V72" s="150">
        <v>152.10599999999999</v>
      </c>
      <c r="W72" s="150">
        <f>+W71-W70</f>
        <v>169.57800000000009</v>
      </c>
      <c r="X72" s="150">
        <f>+X71-X70</f>
        <v>192.404</v>
      </c>
    </row>
    <row r="73" spans="1:24">
      <c r="A73" s="3"/>
    </row>
    <row r="75" spans="1:24">
      <c r="A75" s="28" t="s">
        <v>4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8"/>
      <c r="Q75" s="28"/>
      <c r="S75" s="28" t="s">
        <v>4</v>
      </c>
      <c r="T75" s="28"/>
      <c r="U75" s="28"/>
      <c r="V75" s="28"/>
      <c r="W75" s="28"/>
      <c r="X75" s="28"/>
    </row>
    <row r="76" spans="1:2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24">
      <c r="A77" s="2" t="s">
        <v>2</v>
      </c>
      <c r="B77" s="2"/>
      <c r="C77" s="2"/>
      <c r="D77" s="2"/>
      <c r="E77" s="2"/>
      <c r="F77" s="2"/>
      <c r="G77" s="2"/>
      <c r="H77" s="2"/>
      <c r="I77" s="2"/>
      <c r="J77" s="2"/>
      <c r="K77" s="3"/>
      <c r="L77" s="2"/>
      <c r="M77" s="2"/>
      <c r="N77" s="2"/>
      <c r="O77" s="3"/>
      <c r="S77" s="2" t="s">
        <v>2</v>
      </c>
    </row>
    <row r="78" spans="1:24">
      <c r="A78" s="3" t="s">
        <v>50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S78" s="3" t="s">
        <v>50</v>
      </c>
    </row>
    <row r="79" spans="1:24">
      <c r="A79" s="4"/>
      <c r="B79" s="2"/>
      <c r="C79" s="2"/>
      <c r="D79" s="2"/>
      <c r="E79" s="2"/>
      <c r="F79" s="2"/>
      <c r="G79" s="2"/>
      <c r="H79" s="2"/>
      <c r="I79" s="2"/>
      <c r="J79" s="2"/>
      <c r="K79" s="3"/>
      <c r="L79" s="2"/>
      <c r="M79" s="2"/>
      <c r="N79" s="2"/>
      <c r="O79" s="3"/>
    </row>
    <row r="80" spans="1:24">
      <c r="A80" s="5" t="s">
        <v>45</v>
      </c>
      <c r="B80" s="21"/>
      <c r="C80" s="21"/>
      <c r="D80" s="21"/>
      <c r="E80" s="21"/>
      <c r="F80" s="21"/>
      <c r="G80" s="5">
        <v>2010</v>
      </c>
      <c r="H80" s="21">
        <v>2011</v>
      </c>
      <c r="I80" s="21">
        <v>2012</v>
      </c>
      <c r="J80" s="6">
        <v>2013</v>
      </c>
      <c r="K80" s="6">
        <f>+K$6</f>
        <v>2014</v>
      </c>
      <c r="L80" s="21">
        <v>2015</v>
      </c>
      <c r="M80" s="21">
        <v>2016</v>
      </c>
      <c r="N80" s="21">
        <v>2017</v>
      </c>
      <c r="O80" s="6">
        <v>2018</v>
      </c>
      <c r="P80" s="6">
        <v>2019</v>
      </c>
      <c r="Q80" s="6">
        <v>2020</v>
      </c>
      <c r="S80" s="6">
        <v>2020</v>
      </c>
      <c r="T80" s="6">
        <v>2021</v>
      </c>
      <c r="U80" s="6">
        <v>2022</v>
      </c>
      <c r="V80" s="6">
        <v>2023</v>
      </c>
      <c r="W80" s="6">
        <v>2024</v>
      </c>
      <c r="X80" s="6">
        <v>2025</v>
      </c>
    </row>
    <row r="81" spans="1:24">
      <c r="A81" s="3" t="s">
        <v>48</v>
      </c>
      <c r="B81" s="3"/>
      <c r="C81" s="3"/>
      <c r="D81" s="3"/>
      <c r="E81" s="3"/>
      <c r="F81" s="3"/>
      <c r="G81" s="9">
        <v>9442.0370000000003</v>
      </c>
      <c r="H81" s="9">
        <v>11620.391</v>
      </c>
      <c r="I81" s="9">
        <v>14373.208999999999</v>
      </c>
      <c r="J81" s="9">
        <v>15770.094999999999</v>
      </c>
      <c r="K81" s="9">
        <v>18656.460999999999</v>
      </c>
      <c r="L81" s="9">
        <v>17956.547999999999</v>
      </c>
      <c r="M81" s="9">
        <v>18924.014999999999</v>
      </c>
      <c r="N81" s="9">
        <v>21721.940999999999</v>
      </c>
      <c r="O81" s="9">
        <v>20509.204000000002</v>
      </c>
      <c r="P81" s="9">
        <v>20284.175999999999</v>
      </c>
      <c r="Q81" s="9">
        <v>15191.885</v>
      </c>
      <c r="S81" s="9">
        <v>15191.885</v>
      </c>
      <c r="T81" s="9">
        <v>16509.606</v>
      </c>
      <c r="U81" s="9">
        <v>26572.492999999999</v>
      </c>
      <c r="V81" s="150">
        <v>29039.414000000001</v>
      </c>
      <c r="W81" s="150">
        <v>37589.269999999997</v>
      </c>
      <c r="X81" s="150">
        <v>40727.813999999998</v>
      </c>
    </row>
    <row r="82" spans="1:24">
      <c r="A82" s="3" t="s">
        <v>49</v>
      </c>
      <c r="B82" s="3"/>
      <c r="C82" s="3"/>
      <c r="D82" s="3"/>
      <c r="E82" s="3"/>
      <c r="F82" s="3"/>
      <c r="G82" s="9">
        <v>-4674.6570000000002</v>
      </c>
      <c r="H82" s="9">
        <v>-5635.6579999999994</v>
      </c>
      <c r="I82" s="9">
        <v>-6808.7199999999993</v>
      </c>
      <c r="J82" s="9">
        <v>-7229.277</v>
      </c>
      <c r="K82" s="9">
        <v>-8424.0470000000005</v>
      </c>
      <c r="L82" s="9">
        <v>-8126.7759999999998</v>
      </c>
      <c r="M82" s="9">
        <v>-8678.9889999999996</v>
      </c>
      <c r="N82" s="9">
        <v>-9431.77</v>
      </c>
      <c r="O82" s="9">
        <v>-8687.0480000000007</v>
      </c>
      <c r="P82" s="9">
        <v>-9245.7340000000004</v>
      </c>
      <c r="Q82" s="9">
        <v>-7322.0219999999999</v>
      </c>
      <c r="S82" s="9">
        <v>-7322.0219999999999</v>
      </c>
      <c r="T82" s="9">
        <v>-7694.826</v>
      </c>
      <c r="U82" s="9">
        <v>-11568.227000000001</v>
      </c>
      <c r="V82" s="150">
        <v>-12634.609</v>
      </c>
      <c r="W82" s="150">
        <v>-16174.191999999999</v>
      </c>
      <c r="X82" s="150">
        <v>-18299.883000000002</v>
      </c>
    </row>
    <row r="83" spans="1:24">
      <c r="A83" s="10" t="s">
        <v>46</v>
      </c>
      <c r="B83" s="10"/>
      <c r="C83" s="10"/>
      <c r="D83" s="10"/>
      <c r="E83" s="10"/>
      <c r="F83" s="10"/>
      <c r="G83" s="13">
        <v>4767.38</v>
      </c>
      <c r="H83" s="13">
        <v>5984.7330000000002</v>
      </c>
      <c r="I83" s="13">
        <v>7564.4890000000005</v>
      </c>
      <c r="J83" s="13">
        <v>8540.8179999999993</v>
      </c>
      <c r="K83" s="13">
        <v>10232.413999999999</v>
      </c>
      <c r="L83" s="13">
        <v>9829.771999999999</v>
      </c>
      <c r="M83" s="13">
        <v>10245.026</v>
      </c>
      <c r="N83" s="13">
        <v>12290.170999999998</v>
      </c>
      <c r="O83" s="13">
        <v>11822.156000000001</v>
      </c>
      <c r="P83" s="13">
        <v>11038.441999999999</v>
      </c>
      <c r="Q83" s="13">
        <v>7869.8630000000003</v>
      </c>
      <c r="S83" s="13">
        <v>7869.8630000000003</v>
      </c>
      <c r="T83" s="13">
        <v>8814.7799999999988</v>
      </c>
      <c r="U83" s="13">
        <v>15004.265999999998</v>
      </c>
      <c r="V83" s="180">
        <v>16404.805</v>
      </c>
      <c r="W83" s="180">
        <v>21415.077999999998</v>
      </c>
      <c r="X83" s="180">
        <v>22427.930999999997</v>
      </c>
    </row>
    <row r="84" spans="1:24">
      <c r="A84" s="3" t="s">
        <v>47</v>
      </c>
      <c r="B84" s="3"/>
      <c r="C84" s="3"/>
      <c r="D84" s="3"/>
      <c r="E84" s="3"/>
      <c r="F84" s="3"/>
      <c r="G84" s="9">
        <v>1368.69</v>
      </c>
      <c r="H84" s="9">
        <v>2030.556</v>
      </c>
      <c r="I84" s="9">
        <v>2541.971</v>
      </c>
      <c r="J84" s="9">
        <v>1989.6769999999999</v>
      </c>
      <c r="K84" s="9">
        <v>2139.7240000000002</v>
      </c>
      <c r="L84" s="9">
        <v>1223.796</v>
      </c>
      <c r="M84" s="9">
        <v>1501.691</v>
      </c>
      <c r="N84" s="9">
        <v>2148.6779999999999</v>
      </c>
      <c r="O84" s="9">
        <v>1189.8969999999999</v>
      </c>
      <c r="P84" s="9">
        <v>987.95500000000004</v>
      </c>
      <c r="Q84" s="9">
        <v>253.268</v>
      </c>
      <c r="S84" s="9">
        <v>253.268</v>
      </c>
      <c r="T84" s="9">
        <v>907.7</v>
      </c>
      <c r="U84" s="9">
        <v>2843.66</v>
      </c>
      <c r="V84" s="150">
        <v>2441.279</v>
      </c>
      <c r="W84" s="150">
        <v>3905.8049999999998</v>
      </c>
      <c r="X84" s="150">
        <v>4356.866</v>
      </c>
    </row>
    <row r="85" spans="1:24">
      <c r="A85" s="3" t="s">
        <v>56</v>
      </c>
      <c r="B85" s="14"/>
      <c r="C85" s="14"/>
      <c r="D85" s="14"/>
      <c r="E85" s="14"/>
      <c r="F85" s="14"/>
      <c r="G85" s="7">
        <v>1613.2570000000001</v>
      </c>
      <c r="H85" s="7">
        <v>2409.5160000000001</v>
      </c>
      <c r="I85" s="7">
        <v>2992.4949999999999</v>
      </c>
      <c r="J85" s="7">
        <v>2766.9690000000001</v>
      </c>
      <c r="K85" s="7">
        <v>2882.5210000000002</v>
      </c>
      <c r="L85" s="7">
        <v>2161.6379999999999</v>
      </c>
      <c r="M85" s="7">
        <f t="shared" ref="M85:M86" si="15">M96+M107</f>
        <v>2281.65</v>
      </c>
      <c r="N85" s="7">
        <f t="shared" ref="N85:Q85" si="16">N96+N107</f>
        <v>2693.3919999999998</v>
      </c>
      <c r="O85" s="7">
        <f t="shared" si="16"/>
        <v>1675.9749999999999</v>
      </c>
      <c r="P85" s="7">
        <f t="shared" si="16"/>
        <v>2628.8319999999999</v>
      </c>
      <c r="Q85" s="7">
        <f t="shared" si="16"/>
        <v>1687.7329999999999</v>
      </c>
      <c r="R85" s="34"/>
      <c r="S85" s="7">
        <v>1687.7329999999999</v>
      </c>
      <c r="T85" s="7">
        <v>1940.6590000000001</v>
      </c>
      <c r="U85" s="7">
        <v>3803.7330000000002</v>
      </c>
      <c r="V85" s="172">
        <v>3476.165</v>
      </c>
      <c r="W85" s="172">
        <v>6176.6639999999998</v>
      </c>
      <c r="X85" s="172">
        <v>6897.1580000000004</v>
      </c>
    </row>
    <row r="86" spans="1:24">
      <c r="A86" s="3" t="s">
        <v>263</v>
      </c>
      <c r="B86" s="3"/>
      <c r="C86" s="3"/>
      <c r="D86" s="3"/>
      <c r="E86" s="3"/>
      <c r="F86" s="3"/>
      <c r="G86" s="7">
        <v>244.56700000000001</v>
      </c>
      <c r="H86" s="7">
        <v>378.96</v>
      </c>
      <c r="I86" s="7">
        <v>450.524</v>
      </c>
      <c r="J86" s="7">
        <v>777.29200000000003</v>
      </c>
      <c r="K86" s="7">
        <v>742.79700000000003</v>
      </c>
      <c r="L86" s="7">
        <v>937.84199999999998</v>
      </c>
      <c r="M86" s="7">
        <f t="shared" si="15"/>
        <v>779.95900000000006</v>
      </c>
      <c r="N86" s="7">
        <f t="shared" ref="N86:Q86" si="17">N97+N108</f>
        <v>544.71400000000006</v>
      </c>
      <c r="O86" s="7">
        <f t="shared" si="17"/>
        <v>486.07799999999997</v>
      </c>
      <c r="P86" s="7">
        <f t="shared" si="17"/>
        <v>1640.877</v>
      </c>
      <c r="Q86" s="7">
        <f t="shared" si="17"/>
        <v>1434.4650000000001</v>
      </c>
      <c r="R86" s="34"/>
      <c r="S86" s="7">
        <v>1434.4649999999999</v>
      </c>
      <c r="T86" s="7">
        <v>1032.9590000000001</v>
      </c>
      <c r="U86" s="7">
        <v>960.07299999999998</v>
      </c>
      <c r="V86" s="150">
        <v>1034.886</v>
      </c>
      <c r="W86" s="150">
        <f>+W85-W84</f>
        <v>2270.8589999999999</v>
      </c>
      <c r="X86" s="150">
        <f>+X85-X84</f>
        <v>2540.2920000000004</v>
      </c>
    </row>
    <row r="87" spans="1:24">
      <c r="A87" s="30"/>
      <c r="B87" s="30"/>
      <c r="C87" s="30"/>
      <c r="D87" s="30"/>
      <c r="E87" s="30"/>
      <c r="F87" s="30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</row>
    <row r="88" spans="1:24">
      <c r="A88" s="2" t="s">
        <v>250</v>
      </c>
      <c r="B88" s="2"/>
      <c r="C88" s="2"/>
      <c r="D88" s="2"/>
      <c r="E88" s="2"/>
      <c r="F88" s="2"/>
      <c r="G88" s="2"/>
      <c r="H88" s="2"/>
      <c r="I88" s="2"/>
      <c r="J88" s="2"/>
      <c r="K88" s="3"/>
      <c r="L88" s="2"/>
      <c r="M88" s="2"/>
      <c r="N88" s="2"/>
      <c r="O88" s="3"/>
      <c r="S88" s="2" t="s">
        <v>250</v>
      </c>
    </row>
    <row r="89" spans="1:24">
      <c r="A89" s="3" t="s">
        <v>50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S89" s="3" t="s">
        <v>50</v>
      </c>
    </row>
    <row r="90" spans="1:24">
      <c r="A90" s="4"/>
      <c r="B90" s="2"/>
      <c r="C90" s="2"/>
      <c r="D90" s="2"/>
      <c r="E90" s="2"/>
      <c r="F90" s="2"/>
      <c r="G90" s="2"/>
      <c r="H90" s="2"/>
      <c r="I90" s="2"/>
      <c r="J90" s="2"/>
      <c r="K90" s="3"/>
      <c r="L90" s="2"/>
      <c r="M90" s="2"/>
      <c r="N90" s="2"/>
      <c r="O90" s="3"/>
    </row>
    <row r="91" spans="1:24">
      <c r="A91" s="5" t="s">
        <v>45</v>
      </c>
      <c r="B91" s="21"/>
      <c r="C91" s="21"/>
      <c r="D91" s="21"/>
      <c r="E91" s="21"/>
      <c r="F91" s="21"/>
      <c r="G91" s="5">
        <v>2010</v>
      </c>
      <c r="H91" s="21">
        <v>2011</v>
      </c>
      <c r="I91" s="21">
        <v>2012</v>
      </c>
      <c r="J91" s="6">
        <v>2013</v>
      </c>
      <c r="K91" s="6">
        <f>+K$6</f>
        <v>2014</v>
      </c>
      <c r="L91" s="21">
        <v>2015</v>
      </c>
      <c r="M91" s="21">
        <v>2016</v>
      </c>
      <c r="N91" s="21">
        <v>2017</v>
      </c>
      <c r="O91" s="6">
        <v>2018</v>
      </c>
      <c r="P91" s="6">
        <v>2019</v>
      </c>
      <c r="Q91" s="6">
        <v>2020</v>
      </c>
      <c r="S91" s="6">
        <v>2020</v>
      </c>
      <c r="T91" s="6">
        <v>2021</v>
      </c>
      <c r="U91" s="6">
        <v>2022</v>
      </c>
      <c r="V91" s="6">
        <v>2023</v>
      </c>
      <c r="W91" s="6">
        <v>2024</v>
      </c>
      <c r="X91" s="6">
        <v>2025</v>
      </c>
    </row>
    <row r="92" spans="1:24">
      <c r="A92" s="3" t="s">
        <v>48</v>
      </c>
      <c r="B92" s="3"/>
      <c r="C92" s="3"/>
      <c r="D92" s="3"/>
      <c r="E92" s="3"/>
      <c r="F92" s="3"/>
      <c r="G92" s="9"/>
      <c r="H92" s="9"/>
      <c r="I92" s="9"/>
      <c r="J92" s="9"/>
      <c r="K92" s="9">
        <v>17717.222000000002</v>
      </c>
      <c r="L92" s="9">
        <v>16952.996999999999</v>
      </c>
      <c r="M92" s="9">
        <v>17747.55</v>
      </c>
      <c r="N92" s="9">
        <v>20865.986000000001</v>
      </c>
      <c r="O92" s="8">
        <v>19843.837</v>
      </c>
      <c r="P92" s="152">
        <v>19985.467000000001</v>
      </c>
      <c r="Q92" s="152">
        <v>14825.861000000001</v>
      </c>
      <c r="S92" s="152">
        <v>14825.861000000001</v>
      </c>
      <c r="T92" s="150">
        <v>15854.751</v>
      </c>
      <c r="U92" s="150">
        <v>24473.564999999999</v>
      </c>
      <c r="V92" s="150">
        <v>25069.538</v>
      </c>
      <c r="W92" s="150">
        <v>33006.860999999997</v>
      </c>
      <c r="X92" s="150">
        <v>35727.434999999998</v>
      </c>
    </row>
    <row r="93" spans="1:24">
      <c r="A93" s="3" t="s">
        <v>49</v>
      </c>
      <c r="B93" s="3"/>
      <c r="C93" s="3"/>
      <c r="D93" s="3"/>
      <c r="E93" s="3"/>
      <c r="F93" s="3"/>
      <c r="G93" s="9"/>
      <c r="H93" s="9"/>
      <c r="I93" s="9"/>
      <c r="J93" s="9"/>
      <c r="K93" s="9">
        <v>-7881.3990000000003</v>
      </c>
      <c r="L93" s="9">
        <v>-7699.027</v>
      </c>
      <c r="M93" s="9">
        <v>-7825.9960000000001</v>
      </c>
      <c r="N93" s="9">
        <v>-8875.51</v>
      </c>
      <c r="O93" s="8">
        <v>-8273.3780000000006</v>
      </c>
      <c r="P93" s="152">
        <v>-9036.0470000000005</v>
      </c>
      <c r="Q93" s="152">
        <v>-7060.7449999999999</v>
      </c>
      <c r="S93" s="152">
        <v>-7060.7449999999999</v>
      </c>
      <c r="T93" s="150">
        <v>-7258.2380000000003</v>
      </c>
      <c r="U93" s="150">
        <v>-10304.075000000001</v>
      </c>
      <c r="V93" s="150">
        <v>-10333.636</v>
      </c>
      <c r="W93" s="150">
        <v>-13427.227999999999</v>
      </c>
      <c r="X93" s="150">
        <v>-15255.321</v>
      </c>
    </row>
    <row r="94" spans="1:24">
      <c r="A94" s="10" t="s">
        <v>46</v>
      </c>
      <c r="B94" s="10"/>
      <c r="C94" s="10"/>
      <c r="D94" s="10"/>
      <c r="E94" s="10"/>
      <c r="F94" s="10"/>
      <c r="G94" s="13"/>
      <c r="H94" s="13"/>
      <c r="I94" s="13"/>
      <c r="J94" s="13"/>
      <c r="K94" s="13">
        <v>9835.8230000000003</v>
      </c>
      <c r="L94" s="13">
        <v>9253.9699999999993</v>
      </c>
      <c r="M94" s="13">
        <v>9921.5540000000001</v>
      </c>
      <c r="N94" s="13">
        <v>11990.476000000001</v>
      </c>
      <c r="O94" s="13">
        <v>11570.458999999999</v>
      </c>
      <c r="P94" s="13">
        <v>10949.42</v>
      </c>
      <c r="Q94" s="13">
        <v>7765.1160000000009</v>
      </c>
      <c r="S94" s="13">
        <v>7765.1160000000009</v>
      </c>
      <c r="T94" s="13">
        <v>8596.512999999999</v>
      </c>
      <c r="U94" s="13">
        <v>14169.489999999998</v>
      </c>
      <c r="V94" s="180">
        <v>14735.902</v>
      </c>
      <c r="W94" s="180">
        <v>19579.632999999998</v>
      </c>
      <c r="X94" s="180">
        <v>20472.113999999998</v>
      </c>
    </row>
    <row r="95" spans="1:24">
      <c r="A95" s="3" t="s">
        <v>47</v>
      </c>
      <c r="B95" s="3"/>
      <c r="C95" s="3"/>
      <c r="D95" s="3"/>
      <c r="E95" s="3"/>
      <c r="F95" s="3"/>
      <c r="G95" s="9"/>
      <c r="H95" s="9"/>
      <c r="I95" s="9"/>
      <c r="J95" s="9"/>
      <c r="K95" s="9">
        <v>1917.462</v>
      </c>
      <c r="L95" s="9">
        <v>838.48500000000001</v>
      </c>
      <c r="M95" s="9">
        <v>1430.825</v>
      </c>
      <c r="N95" s="9">
        <v>2097.2750000000001</v>
      </c>
      <c r="O95" s="9">
        <v>1210.319</v>
      </c>
      <c r="P95" s="9">
        <v>943.16200000000003</v>
      </c>
      <c r="Q95" s="9">
        <v>219.28299999999999</v>
      </c>
      <c r="R95" s="47"/>
      <c r="S95" s="9">
        <v>219.28299999999999</v>
      </c>
      <c r="T95" s="9">
        <v>800.70399999999995</v>
      </c>
      <c r="U95" s="9">
        <v>2570.895</v>
      </c>
      <c r="V95" s="150">
        <v>1840.7329999999999</v>
      </c>
      <c r="W95" s="150">
        <v>3325.703</v>
      </c>
      <c r="X95" s="150">
        <v>3755.9879999999998</v>
      </c>
    </row>
    <row r="96" spans="1:24">
      <c r="A96" s="3" t="s">
        <v>56</v>
      </c>
      <c r="B96" s="14"/>
      <c r="C96" s="14"/>
      <c r="D96" s="14"/>
      <c r="E96" s="14"/>
      <c r="F96" s="14"/>
      <c r="G96" s="9"/>
      <c r="H96" s="9"/>
      <c r="I96" s="9"/>
      <c r="J96" s="9"/>
      <c r="K96" s="9">
        <v>2660.259</v>
      </c>
      <c r="L96" s="9">
        <v>1774.9189999999999</v>
      </c>
      <c r="M96" s="9">
        <v>2206.7750000000001</v>
      </c>
      <c r="N96" s="9">
        <v>2641.989</v>
      </c>
      <c r="O96" s="9">
        <v>1696.3969999999999</v>
      </c>
      <c r="P96" s="9">
        <v>2584.0389999999998</v>
      </c>
      <c r="Q96" s="9">
        <v>1651.606</v>
      </c>
      <c r="R96" s="47"/>
      <c r="S96" s="9">
        <v>1651.606</v>
      </c>
      <c r="T96" s="9">
        <v>1830.117</v>
      </c>
      <c r="U96" s="9">
        <v>3517.0299999999997</v>
      </c>
      <c r="V96" s="172">
        <v>2840.277</v>
      </c>
      <c r="W96" s="172">
        <v>5507.0039999999999</v>
      </c>
      <c r="X96" s="172">
        <v>6208.7049999999999</v>
      </c>
    </row>
    <row r="97" spans="1:24">
      <c r="A97" s="3" t="s">
        <v>263</v>
      </c>
      <c r="G97" s="9"/>
      <c r="H97" s="9"/>
      <c r="I97" s="9"/>
      <c r="J97" s="9"/>
      <c r="K97" s="9">
        <v>742.79700000000003</v>
      </c>
      <c r="L97" s="9">
        <v>936.43399999999997</v>
      </c>
      <c r="M97" s="9">
        <v>775.95</v>
      </c>
      <c r="N97" s="9">
        <v>544.71400000000006</v>
      </c>
      <c r="O97" s="9">
        <v>486.07799999999997</v>
      </c>
      <c r="P97" s="9">
        <v>1640.877</v>
      </c>
      <c r="Q97" s="9">
        <v>1432.3230000000001</v>
      </c>
      <c r="R97" s="47"/>
      <c r="S97" s="9">
        <v>1432.3230000000001</v>
      </c>
      <c r="T97" s="9">
        <v>1029.413</v>
      </c>
      <c r="U97" s="9">
        <v>946.13499999999999</v>
      </c>
      <c r="V97" s="150">
        <v>999.54399999999998</v>
      </c>
      <c r="W97" s="150">
        <f>+W96-W95</f>
        <v>2181.3009999999999</v>
      </c>
      <c r="X97" s="150">
        <f>+X96-X95</f>
        <v>2452.7170000000001</v>
      </c>
    </row>
    <row r="98" spans="1:24">
      <c r="A98" s="33"/>
      <c r="M98" s="9"/>
      <c r="N98" s="9"/>
      <c r="O98" s="9"/>
      <c r="P98" s="9"/>
      <c r="Q98" s="9"/>
      <c r="R98" s="47"/>
      <c r="S98" s="9"/>
      <c r="T98" s="9"/>
      <c r="U98" s="9"/>
    </row>
    <row r="99" spans="1:24">
      <c r="A99" s="2" t="s">
        <v>1</v>
      </c>
      <c r="B99" s="2"/>
      <c r="C99" s="2"/>
      <c r="D99" s="2"/>
      <c r="E99" s="2"/>
      <c r="F99" s="2"/>
      <c r="G99" s="2"/>
      <c r="H99" s="2"/>
      <c r="I99" s="2"/>
      <c r="J99" s="2"/>
      <c r="K99" s="3"/>
      <c r="L99" s="2"/>
      <c r="M99" s="2"/>
      <c r="N99" s="2"/>
      <c r="O99" s="3"/>
      <c r="S99" s="2" t="s">
        <v>1</v>
      </c>
    </row>
    <row r="100" spans="1:24">
      <c r="A100" s="3" t="s">
        <v>50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S100" s="3" t="s">
        <v>50</v>
      </c>
    </row>
    <row r="101" spans="1:24">
      <c r="A101" s="4"/>
      <c r="B101" s="2"/>
      <c r="C101" s="2"/>
      <c r="D101" s="2"/>
      <c r="E101" s="2"/>
      <c r="F101" s="2"/>
      <c r="G101" s="2"/>
      <c r="H101" s="2"/>
      <c r="I101" s="2"/>
      <c r="J101" s="2"/>
      <c r="K101" s="3"/>
      <c r="L101" s="2"/>
      <c r="M101" s="2"/>
      <c r="N101" s="2"/>
      <c r="O101" s="3"/>
    </row>
    <row r="102" spans="1:24">
      <c r="A102" s="5" t="s">
        <v>45</v>
      </c>
      <c r="B102" s="21"/>
      <c r="C102" s="21"/>
      <c r="D102" s="21"/>
      <c r="E102" s="21"/>
      <c r="F102" s="21"/>
      <c r="G102" s="5">
        <v>2010</v>
      </c>
      <c r="H102" s="21">
        <v>2011</v>
      </c>
      <c r="I102" s="21">
        <v>2012</v>
      </c>
      <c r="J102" s="6">
        <v>2013</v>
      </c>
      <c r="K102" s="6">
        <f>+K$6</f>
        <v>2014</v>
      </c>
      <c r="L102" s="21">
        <v>2015</v>
      </c>
      <c r="M102" s="21">
        <v>2016</v>
      </c>
      <c r="N102" s="21">
        <v>2017</v>
      </c>
      <c r="O102" s="6">
        <v>2018</v>
      </c>
      <c r="P102" s="6">
        <v>2019</v>
      </c>
      <c r="Q102" s="6">
        <v>2020</v>
      </c>
      <c r="S102" s="6">
        <v>2020</v>
      </c>
      <c r="T102" s="6">
        <v>2021</v>
      </c>
      <c r="U102" s="6">
        <v>2022</v>
      </c>
      <c r="V102" s="6">
        <v>2023</v>
      </c>
      <c r="W102" s="6">
        <v>2024</v>
      </c>
      <c r="X102" s="6">
        <v>2025</v>
      </c>
    </row>
    <row r="103" spans="1:24">
      <c r="A103" s="3" t="s">
        <v>48</v>
      </c>
      <c r="B103" s="3"/>
      <c r="C103" s="3"/>
      <c r="D103" s="3"/>
      <c r="E103" s="3"/>
      <c r="F103" s="3"/>
      <c r="G103" s="9"/>
      <c r="H103" s="9"/>
      <c r="I103" s="9"/>
      <c r="J103" s="9"/>
      <c r="K103" s="9">
        <v>939.23900000000003</v>
      </c>
      <c r="L103" s="9">
        <v>1003.551</v>
      </c>
      <c r="M103" s="9">
        <v>1176.4649999999999</v>
      </c>
      <c r="N103" s="9">
        <v>855.95500000000004</v>
      </c>
      <c r="O103" s="8">
        <v>665.36699999999996</v>
      </c>
      <c r="P103" s="152">
        <v>298.709</v>
      </c>
      <c r="Q103" s="152">
        <v>366.024</v>
      </c>
      <c r="S103" s="152">
        <v>366.024</v>
      </c>
      <c r="T103" s="150">
        <v>654.85500000000002</v>
      </c>
      <c r="U103" s="150">
        <v>2098.9279999999999</v>
      </c>
      <c r="V103" s="150">
        <v>3969.8760000000002</v>
      </c>
      <c r="W103" s="150">
        <v>4582.4089999999997</v>
      </c>
      <c r="X103" s="150">
        <v>5000.3789999999999</v>
      </c>
    </row>
    <row r="104" spans="1:24">
      <c r="A104" s="3" t="s">
        <v>49</v>
      </c>
      <c r="B104" s="3"/>
      <c r="C104" s="3"/>
      <c r="D104" s="3"/>
      <c r="E104" s="3"/>
      <c r="F104" s="3"/>
      <c r="G104" s="9"/>
      <c r="H104" s="9"/>
      <c r="I104" s="9"/>
      <c r="J104" s="9"/>
      <c r="K104" s="9">
        <v>-542.64800000000002</v>
      </c>
      <c r="L104" s="9">
        <v>-427.74900000000002</v>
      </c>
      <c r="M104" s="9">
        <v>-852.99300000000005</v>
      </c>
      <c r="N104" s="9">
        <v>-556.26</v>
      </c>
      <c r="O104" s="8">
        <v>-413.67</v>
      </c>
      <c r="P104" s="152">
        <v>-209.68700000000001</v>
      </c>
      <c r="Q104" s="152">
        <v>-261.27699999999999</v>
      </c>
      <c r="S104" s="152">
        <v>-261.27699999999999</v>
      </c>
      <c r="T104" s="150">
        <v>-436.58800000000002</v>
      </c>
      <c r="U104" s="150">
        <v>-1264.152</v>
      </c>
      <c r="V104" s="150">
        <v>-2300.973</v>
      </c>
      <c r="W104" s="150">
        <v>-2746.9639999999999</v>
      </c>
      <c r="X104" s="150">
        <v>-3044.5619999999999</v>
      </c>
    </row>
    <row r="105" spans="1:24">
      <c r="A105" s="10" t="s">
        <v>46</v>
      </c>
      <c r="B105" s="10"/>
      <c r="C105" s="10"/>
      <c r="D105" s="10"/>
      <c r="E105" s="10"/>
      <c r="F105" s="10"/>
      <c r="G105" s="13"/>
      <c r="H105" s="13"/>
      <c r="I105" s="13"/>
      <c r="J105" s="13"/>
      <c r="K105" s="13">
        <v>396.59100000000001</v>
      </c>
      <c r="L105" s="13">
        <v>575.80200000000002</v>
      </c>
      <c r="M105" s="13">
        <v>323.47199999999987</v>
      </c>
      <c r="N105" s="13">
        <v>299.69500000000005</v>
      </c>
      <c r="O105" s="13">
        <v>251.69699999999995</v>
      </c>
      <c r="P105" s="13">
        <v>89.021999999999991</v>
      </c>
      <c r="Q105" s="13">
        <v>104.74700000000001</v>
      </c>
      <c r="S105" s="13">
        <v>104.74700000000001</v>
      </c>
      <c r="T105" s="13">
        <v>218.267</v>
      </c>
      <c r="U105" s="13">
        <v>834.77599999999984</v>
      </c>
      <c r="V105" s="180">
        <v>1668.9030000000002</v>
      </c>
      <c r="W105" s="180">
        <v>1835.4449999999997</v>
      </c>
      <c r="X105" s="180">
        <v>1955.817</v>
      </c>
    </row>
    <row r="106" spans="1:24">
      <c r="A106" s="3" t="s">
        <v>47</v>
      </c>
      <c r="B106" s="3"/>
      <c r="C106" s="3"/>
      <c r="D106" s="3"/>
      <c r="E106" s="3"/>
      <c r="F106" s="3"/>
      <c r="G106" s="9"/>
      <c r="H106" s="9"/>
      <c r="I106" s="9"/>
      <c r="J106" s="9"/>
      <c r="K106" s="9">
        <v>222.262</v>
      </c>
      <c r="L106" s="9">
        <v>385.31099999999998</v>
      </c>
      <c r="M106" s="9">
        <v>70.866</v>
      </c>
      <c r="N106" s="9">
        <v>51.402999999999999</v>
      </c>
      <c r="O106" s="8">
        <v>-20.422000000000001</v>
      </c>
      <c r="P106" s="152">
        <v>44.792999999999999</v>
      </c>
      <c r="Q106" s="152">
        <v>33.984999999999999</v>
      </c>
      <c r="S106" s="152">
        <v>33.984999999999999</v>
      </c>
      <c r="T106" s="150">
        <v>106.996</v>
      </c>
      <c r="U106" s="150">
        <v>272.76499999999999</v>
      </c>
      <c r="V106" s="150">
        <v>600.54600000000005</v>
      </c>
      <c r="W106" s="150">
        <v>580.10199999999998</v>
      </c>
      <c r="X106" s="150">
        <v>600.87800000000004</v>
      </c>
    </row>
    <row r="107" spans="1:24">
      <c r="A107" s="3" t="s">
        <v>56</v>
      </c>
      <c r="B107" s="14"/>
      <c r="C107" s="14"/>
      <c r="D107" s="14"/>
      <c r="E107" s="14"/>
      <c r="F107" s="14"/>
      <c r="G107" s="18"/>
      <c r="H107" s="18"/>
      <c r="I107" s="18"/>
      <c r="J107" s="18"/>
      <c r="K107" s="9">
        <v>222.262</v>
      </c>
      <c r="L107" s="9">
        <v>386.71899999999999</v>
      </c>
      <c r="M107" s="9">
        <v>74.875</v>
      </c>
      <c r="N107" s="9">
        <v>51.402999999999999</v>
      </c>
      <c r="O107" s="9">
        <v>-20.422000000000001</v>
      </c>
      <c r="P107" s="9">
        <v>44.792999999999999</v>
      </c>
      <c r="Q107" s="9">
        <v>36.127000000000002</v>
      </c>
      <c r="R107" s="47"/>
      <c r="S107" s="9">
        <v>36.127000000000002</v>
      </c>
      <c r="T107" s="9">
        <v>110.542</v>
      </c>
      <c r="U107" s="9">
        <v>286.70299999999997</v>
      </c>
      <c r="V107" s="172">
        <v>635.88800000000003</v>
      </c>
      <c r="W107" s="172">
        <v>669.66</v>
      </c>
      <c r="X107" s="172">
        <v>688.45300000000009</v>
      </c>
    </row>
    <row r="108" spans="1:24">
      <c r="A108" s="3" t="s">
        <v>263</v>
      </c>
      <c r="B108" s="14"/>
      <c r="C108" s="14"/>
      <c r="D108" s="14"/>
      <c r="E108" s="14"/>
      <c r="F108" s="14"/>
      <c r="G108" s="18"/>
      <c r="H108" s="18"/>
      <c r="I108" s="18"/>
      <c r="J108" s="18"/>
      <c r="K108" s="9">
        <v>0</v>
      </c>
      <c r="L108" s="9">
        <v>1.4079999999999999</v>
      </c>
      <c r="M108" s="9">
        <v>4.0090000000000003</v>
      </c>
      <c r="N108" s="9">
        <v>0</v>
      </c>
      <c r="O108" s="9">
        <v>0</v>
      </c>
      <c r="P108" s="9">
        <v>0</v>
      </c>
      <c r="Q108" s="9">
        <v>2.1419999999999999</v>
      </c>
      <c r="R108" s="47"/>
      <c r="S108" s="9">
        <v>2.1419999999999999</v>
      </c>
      <c r="T108" s="9">
        <v>3.5459999999999998</v>
      </c>
      <c r="U108" s="9">
        <v>13.938000000000001</v>
      </c>
      <c r="V108" s="150">
        <v>35.341999999999999</v>
      </c>
      <c r="W108" s="150">
        <f>+W107-W106</f>
        <v>89.557999999999993</v>
      </c>
      <c r="X108" s="150">
        <f>+X107-X106</f>
        <v>87.575000000000045</v>
      </c>
    </row>
    <row r="111" spans="1:24">
      <c r="A111" s="28" t="s">
        <v>5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8"/>
      <c r="Q111" s="28"/>
      <c r="S111" s="28" t="s">
        <v>5</v>
      </c>
      <c r="T111" s="28"/>
      <c r="U111" s="28"/>
      <c r="V111" s="28"/>
      <c r="W111" s="28"/>
      <c r="X111" s="28"/>
    </row>
    <row r="112" spans="1:2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24">
      <c r="A113" s="2" t="s">
        <v>2</v>
      </c>
      <c r="B113" s="2"/>
      <c r="C113" s="2"/>
      <c r="D113" s="2"/>
      <c r="E113" s="2"/>
      <c r="F113" s="2"/>
      <c r="G113" s="2"/>
      <c r="H113" s="2"/>
      <c r="I113" s="2"/>
      <c r="J113" s="2"/>
      <c r="K113" s="3"/>
      <c r="L113" s="2"/>
      <c r="M113" s="2"/>
      <c r="N113" s="2"/>
      <c r="O113" s="3"/>
      <c r="S113" s="2" t="s">
        <v>2</v>
      </c>
    </row>
    <row r="114" spans="1:24">
      <c r="A114" s="3" t="s">
        <v>50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S114" s="3" t="s">
        <v>50</v>
      </c>
    </row>
    <row r="115" spans="1:24">
      <c r="A115" s="4"/>
      <c r="B115" s="2"/>
      <c r="C115" s="2"/>
      <c r="D115" s="2"/>
      <c r="E115" s="2"/>
      <c r="F115" s="2"/>
      <c r="G115" s="2"/>
      <c r="H115" s="2"/>
      <c r="I115" s="2"/>
      <c r="J115" s="2"/>
      <c r="K115" s="3"/>
      <c r="L115" s="2"/>
      <c r="M115" s="2"/>
      <c r="N115" s="22"/>
      <c r="O115" s="22"/>
      <c r="P115" s="22"/>
      <c r="Q115" s="22"/>
      <c r="S115" s="22"/>
      <c r="T115" s="22"/>
      <c r="U115" s="22"/>
      <c r="V115" s="22"/>
      <c r="W115" s="22"/>
      <c r="X115" s="22"/>
    </row>
    <row r="116" spans="1:24">
      <c r="A116" s="5" t="s">
        <v>45</v>
      </c>
      <c r="B116" s="21"/>
      <c r="C116" s="21"/>
      <c r="D116" s="21"/>
      <c r="E116" s="21"/>
      <c r="F116" s="21"/>
      <c r="G116" s="5">
        <v>2010</v>
      </c>
      <c r="H116" s="21">
        <v>2011</v>
      </c>
      <c r="I116" s="21">
        <v>2012</v>
      </c>
      <c r="J116" s="6">
        <v>2013</v>
      </c>
      <c r="K116" s="6">
        <f>+K$6</f>
        <v>2014</v>
      </c>
      <c r="L116" s="21">
        <v>2015</v>
      </c>
      <c r="M116" s="21">
        <v>2016</v>
      </c>
      <c r="N116" s="21">
        <v>2017</v>
      </c>
      <c r="O116" s="6">
        <v>2018</v>
      </c>
      <c r="P116" s="6">
        <v>2019</v>
      </c>
      <c r="Q116" s="6">
        <v>2020</v>
      </c>
      <c r="S116" s="6">
        <v>2020</v>
      </c>
      <c r="T116" s="6">
        <v>2021</v>
      </c>
      <c r="U116" s="6">
        <v>2022</v>
      </c>
      <c r="V116" s="6">
        <v>2023</v>
      </c>
      <c r="W116" s="6">
        <v>2024</v>
      </c>
      <c r="X116" s="6">
        <v>2025</v>
      </c>
    </row>
    <row r="117" spans="1:24">
      <c r="A117" s="3" t="s">
        <v>48</v>
      </c>
      <c r="B117" s="3"/>
      <c r="C117" s="3"/>
      <c r="D117" s="3"/>
      <c r="E117" s="3"/>
      <c r="F117" s="3"/>
      <c r="G117" s="9">
        <v>4244.3239999999996</v>
      </c>
      <c r="H117" s="9">
        <v>4052.89</v>
      </c>
      <c r="I117" s="9">
        <v>6270.2129999999997</v>
      </c>
      <c r="J117" s="9">
        <v>5589.393</v>
      </c>
      <c r="K117" s="9">
        <v>6723.6019999999999</v>
      </c>
      <c r="L117" s="9">
        <v>5880.9690000000001</v>
      </c>
      <c r="M117" s="9">
        <v>5554.4620000000004</v>
      </c>
      <c r="N117" s="9">
        <v>5164.9340000000002</v>
      </c>
      <c r="O117" s="9">
        <v>4932.2960000000003</v>
      </c>
      <c r="P117" s="9">
        <v>4697.1689999999999</v>
      </c>
      <c r="Q117" s="9">
        <v>3487.7820000000002</v>
      </c>
      <c r="S117" s="9">
        <v>3487.7820000000002</v>
      </c>
      <c r="T117" s="9">
        <v>10304.605</v>
      </c>
      <c r="U117" s="9">
        <v>24608.245999999999</v>
      </c>
      <c r="V117" s="150">
        <v>25931.006000000001</v>
      </c>
      <c r="W117" s="150">
        <v>34086.67</v>
      </c>
      <c r="X117" s="150">
        <v>39675.786999999997</v>
      </c>
    </row>
    <row r="118" spans="1:24">
      <c r="A118" s="3" t="s">
        <v>49</v>
      </c>
      <c r="B118" s="3"/>
      <c r="C118" s="3"/>
      <c r="D118" s="3"/>
      <c r="E118" s="3"/>
      <c r="F118" s="3"/>
      <c r="G118" s="9">
        <v>-2338.8809999999999</v>
      </c>
      <c r="H118" s="9">
        <v>-1638.7830000000001</v>
      </c>
      <c r="I118" s="9">
        <v>-3335.306</v>
      </c>
      <c r="J118" s="9">
        <v>-2714.44</v>
      </c>
      <c r="K118" s="9">
        <v>-3281.2170000000001</v>
      </c>
      <c r="L118" s="9">
        <v>-2972.703</v>
      </c>
      <c r="M118" s="9">
        <v>-3232.654</v>
      </c>
      <c r="N118" s="9">
        <v>-2958.422</v>
      </c>
      <c r="O118" s="9">
        <v>-2555.451</v>
      </c>
      <c r="P118" s="9">
        <v>-2383.348</v>
      </c>
      <c r="Q118" s="9">
        <v>-1960.1489999999999</v>
      </c>
      <c r="S118" s="9">
        <v>-1960.1489999999999</v>
      </c>
      <c r="T118" s="9">
        <v>-6064.35</v>
      </c>
      <c r="U118" s="9">
        <v>-13789.423000000001</v>
      </c>
      <c r="V118" s="150">
        <v>-14365.308000000001</v>
      </c>
      <c r="W118" s="150">
        <v>-18127.544000000002</v>
      </c>
      <c r="X118" s="150">
        <v>-19881.076000000001</v>
      </c>
    </row>
    <row r="119" spans="1:24">
      <c r="A119" s="10" t="s">
        <v>46</v>
      </c>
      <c r="B119" s="10"/>
      <c r="C119" s="10"/>
      <c r="D119" s="10"/>
      <c r="E119" s="10"/>
      <c r="F119" s="10"/>
      <c r="G119" s="13">
        <v>1905.443</v>
      </c>
      <c r="H119" s="13">
        <v>2414.107</v>
      </c>
      <c r="I119" s="13">
        <v>2934.9070000000002</v>
      </c>
      <c r="J119" s="13">
        <v>2874.953</v>
      </c>
      <c r="K119" s="13">
        <v>3442.3849999999998</v>
      </c>
      <c r="L119" s="13">
        <v>2908.2660000000001</v>
      </c>
      <c r="M119" s="13">
        <v>2321.8080000000004</v>
      </c>
      <c r="N119" s="13">
        <v>2206.5120000000002</v>
      </c>
      <c r="O119" s="13">
        <v>2376.8450000000003</v>
      </c>
      <c r="P119" s="13">
        <v>2313.8209999999999</v>
      </c>
      <c r="Q119" s="13">
        <v>1527.6330000000003</v>
      </c>
      <c r="S119" s="13">
        <v>1527.6330000000003</v>
      </c>
      <c r="T119" s="13">
        <v>4240.2549999999992</v>
      </c>
      <c r="U119" s="13">
        <v>10818.822999999999</v>
      </c>
      <c r="V119" s="180">
        <v>11565.698</v>
      </c>
      <c r="W119" s="180">
        <v>15959.125999999997</v>
      </c>
      <c r="X119" s="180">
        <v>19794.710999999996</v>
      </c>
    </row>
    <row r="120" spans="1:24">
      <c r="A120" s="3" t="s">
        <v>47</v>
      </c>
      <c r="B120" s="3"/>
      <c r="C120" s="3"/>
      <c r="D120" s="3"/>
      <c r="E120" s="3"/>
      <c r="F120" s="3"/>
      <c r="G120" s="9">
        <v>-100.5</v>
      </c>
      <c r="H120" s="9">
        <v>199.214</v>
      </c>
      <c r="I120" s="9">
        <v>245.83199999999999</v>
      </c>
      <c r="J120" s="9">
        <v>-120.211</v>
      </c>
      <c r="K120" s="9">
        <v>-42.423999999999999</v>
      </c>
      <c r="L120" s="9">
        <v>-393.02600000000001</v>
      </c>
      <c r="M120" s="9">
        <v>-887.78099999999995</v>
      </c>
      <c r="N120" s="9">
        <v>-558.447</v>
      </c>
      <c r="O120" s="9">
        <v>-54.22</v>
      </c>
      <c r="P120" s="9">
        <v>-602.58799999999997</v>
      </c>
      <c r="Q120" s="9">
        <v>-963.70699999999999</v>
      </c>
      <c r="S120" s="9">
        <v>-963.70699999999999</v>
      </c>
      <c r="T120" s="9">
        <v>435.27700000000004</v>
      </c>
      <c r="U120" s="9">
        <v>3254.6239999999998</v>
      </c>
      <c r="V120" s="150">
        <v>1841.2670000000001</v>
      </c>
      <c r="W120" s="150">
        <v>2827.4059999999999</v>
      </c>
      <c r="X120" s="150">
        <v>3898.3020000000001</v>
      </c>
    </row>
    <row r="121" spans="1:24">
      <c r="A121" s="3" t="s">
        <v>56</v>
      </c>
      <c r="B121" s="14"/>
      <c r="C121" s="14"/>
      <c r="D121" s="14"/>
      <c r="E121" s="14"/>
      <c r="F121" s="14"/>
      <c r="G121" s="7">
        <v>17.022999999999982</v>
      </c>
      <c r="H121" s="7">
        <v>358.06900000000002</v>
      </c>
      <c r="I121" s="7">
        <v>413.79200000000003</v>
      </c>
      <c r="J121" s="7">
        <v>94.094999999999999</v>
      </c>
      <c r="K121" s="7">
        <v>163.82999999999996</v>
      </c>
      <c r="L121" s="7">
        <v>-78.16700000000003</v>
      </c>
      <c r="M121" s="7">
        <f t="shared" ref="M121:M122" si="18">M132+M143</f>
        <v>-631.31499999999994</v>
      </c>
      <c r="N121" s="7">
        <f t="shared" ref="N121:Q121" si="19">N132+N143</f>
        <v>-361.83600000000001</v>
      </c>
      <c r="O121" s="7">
        <f t="shared" si="19"/>
        <v>94.020999999999958</v>
      </c>
      <c r="P121" s="7">
        <f t="shared" si="19"/>
        <v>331.27799999999991</v>
      </c>
      <c r="Q121" s="7">
        <f t="shared" si="19"/>
        <v>-38.040000000000077</v>
      </c>
      <c r="R121" s="34"/>
      <c r="S121" s="7">
        <v>-38.04</v>
      </c>
      <c r="T121" s="7">
        <v>963.14199999999994</v>
      </c>
      <c r="U121" s="7">
        <v>4412.326</v>
      </c>
      <c r="V121" s="172">
        <v>3455.6579999999999</v>
      </c>
      <c r="W121" s="172">
        <v>5372.72</v>
      </c>
      <c r="X121" s="172">
        <v>7413.2690000000002</v>
      </c>
    </row>
    <row r="122" spans="1:24">
      <c r="A122" s="3" t="s">
        <v>263</v>
      </c>
      <c r="B122" s="3"/>
      <c r="C122" s="3"/>
      <c r="D122" s="3"/>
      <c r="E122" s="3"/>
      <c r="F122" s="3"/>
      <c r="G122" s="7">
        <v>117.523</v>
      </c>
      <c r="H122" s="7">
        <v>158.85500000000002</v>
      </c>
      <c r="I122" s="7">
        <v>167.96</v>
      </c>
      <c r="J122" s="7">
        <v>214.30599999999998</v>
      </c>
      <c r="K122" s="7">
        <v>206.25399999999999</v>
      </c>
      <c r="L122" s="7">
        <v>314.85899999999998</v>
      </c>
      <c r="M122" s="7">
        <f t="shared" si="18"/>
        <v>256.46600000000001</v>
      </c>
      <c r="N122" s="7">
        <f t="shared" ref="N122:Q122" si="20">N133+N144</f>
        <v>196.61099999999999</v>
      </c>
      <c r="O122" s="7">
        <f t="shared" si="20"/>
        <v>148.24100000000001</v>
      </c>
      <c r="P122" s="7">
        <f t="shared" si="20"/>
        <v>933.86599999999999</v>
      </c>
      <c r="Q122" s="7">
        <f t="shared" si="20"/>
        <v>925.66699999999992</v>
      </c>
      <c r="R122" s="34"/>
      <c r="S122" s="7">
        <v>925.66700000000003</v>
      </c>
      <c r="T122" s="7">
        <v>527.86500000000001</v>
      </c>
      <c r="U122" s="7">
        <v>1157.702</v>
      </c>
      <c r="V122" s="150">
        <v>1614.3909999999998</v>
      </c>
      <c r="W122" s="150">
        <f>+W121-W120</f>
        <v>2545.3140000000003</v>
      </c>
      <c r="X122" s="150">
        <f>+X121-X120</f>
        <v>3514.9670000000001</v>
      </c>
    </row>
    <row r="124" spans="1:24">
      <c r="A124" s="2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3"/>
      <c r="L124" s="2"/>
      <c r="M124" s="2"/>
      <c r="N124" s="2"/>
      <c r="O124" s="3"/>
      <c r="S124" s="2" t="s">
        <v>250</v>
      </c>
    </row>
    <row r="125" spans="1:24">
      <c r="A125" s="3" t="s">
        <v>50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S125" s="3" t="s">
        <v>50</v>
      </c>
    </row>
    <row r="126" spans="1:24">
      <c r="A126" s="4"/>
      <c r="B126" s="2"/>
      <c r="C126" s="2"/>
      <c r="D126" s="2"/>
      <c r="E126" s="2"/>
      <c r="F126" s="2"/>
      <c r="G126" s="2"/>
      <c r="H126" s="2"/>
      <c r="I126" s="2"/>
      <c r="J126" s="2"/>
      <c r="K126" s="3"/>
      <c r="L126" s="2"/>
      <c r="M126" s="2"/>
      <c r="N126" s="2"/>
      <c r="O126" s="3"/>
    </row>
    <row r="127" spans="1:24">
      <c r="A127" s="5" t="s">
        <v>45</v>
      </c>
      <c r="B127" s="21"/>
      <c r="C127" s="21"/>
      <c r="D127" s="21"/>
      <c r="E127" s="21"/>
      <c r="F127" s="21"/>
      <c r="G127" s="5">
        <v>2010</v>
      </c>
      <c r="H127" s="21">
        <v>2011</v>
      </c>
      <c r="I127" s="21">
        <v>2012</v>
      </c>
      <c r="J127" s="6">
        <v>2013</v>
      </c>
      <c r="K127" s="6">
        <f>+K$6</f>
        <v>2014</v>
      </c>
      <c r="L127" s="21">
        <v>2015</v>
      </c>
      <c r="M127" s="21">
        <v>2016</v>
      </c>
      <c r="N127" s="21">
        <v>2017</v>
      </c>
      <c r="O127" s="6">
        <v>2018</v>
      </c>
      <c r="P127" s="6">
        <v>2019</v>
      </c>
      <c r="Q127" s="6">
        <v>2020</v>
      </c>
      <c r="S127" s="6">
        <v>2020</v>
      </c>
      <c r="T127" s="6">
        <v>2021</v>
      </c>
      <c r="U127" s="6">
        <v>2022</v>
      </c>
      <c r="V127" s="6">
        <v>2023</v>
      </c>
      <c r="W127" s="6">
        <v>2024</v>
      </c>
      <c r="X127" s="6">
        <v>2025</v>
      </c>
    </row>
    <row r="128" spans="1:24">
      <c r="A128" s="3" t="s">
        <v>48</v>
      </c>
      <c r="B128" s="3"/>
      <c r="C128" s="3"/>
      <c r="D128" s="3"/>
      <c r="E128" s="3"/>
      <c r="F128" s="3"/>
      <c r="G128" s="9"/>
      <c r="H128" s="9"/>
      <c r="I128" s="9"/>
      <c r="J128" s="9"/>
      <c r="K128" s="9">
        <v>5867.24</v>
      </c>
      <c r="L128" s="9">
        <v>5320.7569999999996</v>
      </c>
      <c r="M128" s="9">
        <v>5272.4579999999996</v>
      </c>
      <c r="N128" s="9">
        <v>4939.9399999999996</v>
      </c>
      <c r="O128" s="8">
        <v>4736.7929999999997</v>
      </c>
      <c r="P128" s="152">
        <v>4561.9690000000001</v>
      </c>
      <c r="Q128" s="152">
        <v>3437.8139999999999</v>
      </c>
      <c r="S128" s="152">
        <v>3437.8139999999999</v>
      </c>
      <c r="T128" s="150">
        <v>5769.7960000000003</v>
      </c>
      <c r="U128" s="150">
        <v>12403.142</v>
      </c>
      <c r="V128" s="150">
        <v>16913.996999999999</v>
      </c>
      <c r="W128" s="150">
        <v>25166.921999999999</v>
      </c>
      <c r="X128" s="150">
        <v>31385.292000000001</v>
      </c>
    </row>
    <row r="129" spans="1:24">
      <c r="A129" s="3" t="s">
        <v>49</v>
      </c>
      <c r="B129" s="3"/>
      <c r="C129" s="3"/>
      <c r="D129" s="3"/>
      <c r="E129" s="3"/>
      <c r="F129" s="3"/>
      <c r="G129" s="9"/>
      <c r="H129" s="9"/>
      <c r="I129" s="9"/>
      <c r="J129" s="9"/>
      <c r="K129" s="9">
        <v>-2764.1529999999998</v>
      </c>
      <c r="L129" s="9">
        <v>-2629.9879999999998</v>
      </c>
      <c r="M129" s="9">
        <v>-3050.2919999999999</v>
      </c>
      <c r="N129" s="9">
        <v>-2814.0219999999999</v>
      </c>
      <c r="O129" s="8">
        <v>-2438.9229999999998</v>
      </c>
      <c r="P129" s="152">
        <v>-2305.6460000000002</v>
      </c>
      <c r="Q129" s="152">
        <v>-1926.704</v>
      </c>
      <c r="S129" s="152">
        <v>-1926.704</v>
      </c>
      <c r="T129" s="150">
        <v>-2985.3319999999999</v>
      </c>
      <c r="U129" s="150">
        <v>-5229.6040000000003</v>
      </c>
      <c r="V129" s="150">
        <v>-8197.6389999999992</v>
      </c>
      <c r="W129" s="150">
        <v>-11876.46</v>
      </c>
      <c r="X129" s="150">
        <v>-14388.099</v>
      </c>
    </row>
    <row r="130" spans="1:24">
      <c r="A130" s="10" t="s">
        <v>46</v>
      </c>
      <c r="B130" s="10"/>
      <c r="C130" s="10"/>
      <c r="D130" s="10"/>
      <c r="E130" s="10"/>
      <c r="F130" s="10"/>
      <c r="G130" s="13"/>
      <c r="H130" s="13"/>
      <c r="I130" s="13"/>
      <c r="J130" s="13"/>
      <c r="K130" s="13">
        <v>3103.087</v>
      </c>
      <c r="L130" s="13">
        <v>2690.7689999999998</v>
      </c>
      <c r="M130" s="13">
        <v>2222.1659999999997</v>
      </c>
      <c r="N130" s="13">
        <v>2125.9179999999997</v>
      </c>
      <c r="O130" s="13">
        <v>2297.87</v>
      </c>
      <c r="P130" s="13">
        <v>2256.3229999999999</v>
      </c>
      <c r="Q130" s="13">
        <v>1511.11</v>
      </c>
      <c r="S130" s="13">
        <v>1511.11</v>
      </c>
      <c r="T130" s="13">
        <v>2784.4640000000004</v>
      </c>
      <c r="U130" s="13">
        <v>7173.5379999999996</v>
      </c>
      <c r="V130" s="180">
        <v>8716.3580000000002</v>
      </c>
      <c r="W130" s="180">
        <v>13290.462</v>
      </c>
      <c r="X130" s="180">
        <v>16997.192999999999</v>
      </c>
    </row>
    <row r="131" spans="1:24">
      <c r="A131" s="3" t="s">
        <v>47</v>
      </c>
      <c r="B131" s="3"/>
      <c r="C131" s="3"/>
      <c r="D131" s="3"/>
      <c r="E131" s="3"/>
      <c r="F131" s="3"/>
      <c r="G131" s="9"/>
      <c r="H131" s="9"/>
      <c r="I131" s="9"/>
      <c r="J131" s="9"/>
      <c r="K131" s="9">
        <v>449.26100000000002</v>
      </c>
      <c r="L131" s="9">
        <v>251.74799999999999</v>
      </c>
      <c r="M131" s="9">
        <v>-81.308999999999997</v>
      </c>
      <c r="N131" s="9">
        <v>-117.602</v>
      </c>
      <c r="O131" s="8">
        <v>319.53699999999998</v>
      </c>
      <c r="P131" s="152">
        <v>64.231999999999999</v>
      </c>
      <c r="Q131" s="152">
        <v>-289.32299999999998</v>
      </c>
      <c r="S131" s="152">
        <v>-289.32299999999998</v>
      </c>
      <c r="T131" s="150">
        <v>171.98899999999998</v>
      </c>
      <c r="U131" s="150">
        <v>1632.809</v>
      </c>
      <c r="V131" s="150">
        <v>2070.732</v>
      </c>
      <c r="W131" s="150">
        <v>2771.9920000000002</v>
      </c>
      <c r="X131" s="150">
        <v>3773.1860000000001</v>
      </c>
    </row>
    <row r="132" spans="1:24">
      <c r="A132" s="3" t="s">
        <v>56</v>
      </c>
      <c r="B132" s="14"/>
      <c r="C132" s="14"/>
      <c r="D132" s="14"/>
      <c r="E132" s="14"/>
      <c r="F132" s="14"/>
      <c r="G132" s="9"/>
      <c r="H132" s="9"/>
      <c r="I132" s="9"/>
      <c r="J132" s="9"/>
      <c r="K132" s="9">
        <v>655.51499999999999</v>
      </c>
      <c r="L132" s="9">
        <v>566.60699999999997</v>
      </c>
      <c r="M132" s="9">
        <v>96.168000000000006</v>
      </c>
      <c r="N132" s="9">
        <v>-5.8029999999999973</v>
      </c>
      <c r="O132" s="9">
        <v>404.19599999999997</v>
      </c>
      <c r="P132" s="9">
        <v>815.25599999999997</v>
      </c>
      <c r="Q132" s="9">
        <v>603.51099999999997</v>
      </c>
      <c r="R132" s="47"/>
      <c r="S132" s="9">
        <v>603.51099999999997</v>
      </c>
      <c r="T132" s="9">
        <v>637.07399999999996</v>
      </c>
      <c r="U132" s="9">
        <v>2493.6559999999999</v>
      </c>
      <c r="V132" s="172">
        <v>3422.94</v>
      </c>
      <c r="W132" s="172">
        <v>4862.7489999999998</v>
      </c>
      <c r="X132" s="172">
        <v>6706.9179999999997</v>
      </c>
    </row>
    <row r="133" spans="1:24">
      <c r="A133" s="3" t="s">
        <v>263</v>
      </c>
      <c r="G133" s="9"/>
      <c r="H133" s="9"/>
      <c r="I133" s="9"/>
      <c r="J133" s="9"/>
      <c r="K133" s="9">
        <v>206.25399999999999</v>
      </c>
      <c r="L133" s="9">
        <v>314.85899999999998</v>
      </c>
      <c r="M133" s="9">
        <v>177.477</v>
      </c>
      <c r="N133" s="9">
        <v>111.79900000000001</v>
      </c>
      <c r="O133" s="9">
        <v>84.659000000000006</v>
      </c>
      <c r="P133" s="9">
        <v>751.024</v>
      </c>
      <c r="Q133" s="9">
        <v>892.83399999999995</v>
      </c>
      <c r="R133" s="47"/>
      <c r="S133" s="9">
        <v>892.83399999999995</v>
      </c>
      <c r="T133" s="9">
        <v>465.08499999999998</v>
      </c>
      <c r="U133" s="9">
        <v>860.84699999999998</v>
      </c>
      <c r="V133" s="150">
        <v>1352.2080000000001</v>
      </c>
      <c r="W133" s="150">
        <f>+W132-W131</f>
        <v>2090.7569999999996</v>
      </c>
      <c r="X133" s="150">
        <f>+X132-X131</f>
        <v>2933.7319999999995</v>
      </c>
    </row>
    <row r="134" spans="1:24">
      <c r="A134" s="3"/>
      <c r="M134" s="9"/>
      <c r="N134" s="9"/>
      <c r="O134" s="9"/>
      <c r="P134" s="9"/>
      <c r="Q134" s="9"/>
      <c r="R134" s="47"/>
      <c r="S134" s="9"/>
      <c r="T134" s="9"/>
      <c r="U134" s="9"/>
    </row>
    <row r="135" spans="1:24">
      <c r="A135" s="2" t="s">
        <v>1</v>
      </c>
      <c r="B135" s="2"/>
      <c r="C135" s="2"/>
      <c r="D135" s="2"/>
      <c r="E135" s="2"/>
      <c r="F135" s="2"/>
      <c r="G135" s="2"/>
      <c r="H135" s="2"/>
      <c r="I135" s="2"/>
      <c r="J135" s="2"/>
      <c r="K135" s="3"/>
      <c r="L135" s="2"/>
      <c r="M135" s="2"/>
      <c r="N135" s="2"/>
      <c r="O135" s="3"/>
      <c r="S135" s="2" t="s">
        <v>1</v>
      </c>
    </row>
    <row r="136" spans="1:24">
      <c r="A136" s="3" t="s">
        <v>50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S136" s="3" t="s">
        <v>50</v>
      </c>
    </row>
    <row r="137" spans="1:24">
      <c r="A137" s="4"/>
      <c r="B137" s="2"/>
      <c r="C137" s="2"/>
      <c r="D137" s="2"/>
      <c r="E137" s="2"/>
      <c r="F137" s="2"/>
      <c r="G137" s="2"/>
      <c r="H137" s="2"/>
      <c r="I137" s="2"/>
      <c r="J137" s="2"/>
      <c r="K137" s="3"/>
      <c r="L137" s="2"/>
      <c r="M137" s="2"/>
      <c r="N137" s="2"/>
      <c r="O137" s="3"/>
      <c r="V137" s="184"/>
      <c r="W137" s="184"/>
      <c r="X137" s="184"/>
    </row>
    <row r="138" spans="1:24">
      <c r="A138" s="5" t="s">
        <v>45</v>
      </c>
      <c r="B138" s="21"/>
      <c r="C138" s="21"/>
      <c r="D138" s="21"/>
      <c r="E138" s="21"/>
      <c r="F138" s="21"/>
      <c r="G138" s="5">
        <v>2010</v>
      </c>
      <c r="H138" s="21">
        <v>2011</v>
      </c>
      <c r="I138" s="21">
        <v>2012</v>
      </c>
      <c r="J138" s="6">
        <v>2013</v>
      </c>
      <c r="K138" s="6">
        <f>+K$6</f>
        <v>2014</v>
      </c>
      <c r="L138" s="21">
        <v>2015</v>
      </c>
      <c r="M138" s="21">
        <v>2016</v>
      </c>
      <c r="N138" s="21">
        <v>2017</v>
      </c>
      <c r="O138" s="6">
        <v>2018</v>
      </c>
      <c r="P138" s="6">
        <v>2019</v>
      </c>
      <c r="Q138" s="6">
        <v>2020</v>
      </c>
      <c r="S138" s="6">
        <v>2020</v>
      </c>
      <c r="T138" s="6">
        <v>2021</v>
      </c>
      <c r="U138" s="6">
        <v>2022</v>
      </c>
      <c r="V138" s="6">
        <v>2023</v>
      </c>
      <c r="W138" s="6">
        <v>2024</v>
      </c>
      <c r="X138" s="6">
        <v>2025</v>
      </c>
    </row>
    <row r="139" spans="1:24">
      <c r="A139" s="3" t="s">
        <v>48</v>
      </c>
      <c r="B139" s="3"/>
      <c r="C139" s="3"/>
      <c r="D139" s="3"/>
      <c r="E139" s="3"/>
      <c r="F139" s="3"/>
      <c r="G139" s="9"/>
      <c r="H139" s="9"/>
      <c r="I139" s="9"/>
      <c r="J139" s="9"/>
      <c r="K139" s="9">
        <v>856.36199999999997</v>
      </c>
      <c r="L139" s="9">
        <v>560.21199999999999</v>
      </c>
      <c r="M139" s="9">
        <v>282.00400000000002</v>
      </c>
      <c r="N139" s="9">
        <v>224.994</v>
      </c>
      <c r="O139" s="8">
        <v>195.50299999999999</v>
      </c>
      <c r="P139" s="152">
        <v>135.19999999999999</v>
      </c>
      <c r="Q139" s="152">
        <v>49.968000000000004</v>
      </c>
      <c r="S139" s="152">
        <v>49.968000000000004</v>
      </c>
      <c r="T139" s="173">
        <v>4534.8090000000002</v>
      </c>
      <c r="U139" s="150">
        <v>12205.103999999999</v>
      </c>
      <c r="V139" s="150">
        <v>9017.009</v>
      </c>
      <c r="W139" s="150">
        <v>8919.7479999999996</v>
      </c>
      <c r="X139" s="150">
        <v>8290.4950000000008</v>
      </c>
    </row>
    <row r="140" spans="1:24">
      <c r="A140" s="3" t="s">
        <v>49</v>
      </c>
      <c r="B140" s="3"/>
      <c r="C140" s="3"/>
      <c r="D140" s="3"/>
      <c r="E140" s="3"/>
      <c r="F140" s="3"/>
      <c r="G140" s="9"/>
      <c r="H140" s="9"/>
      <c r="I140" s="9"/>
      <c r="J140" s="9"/>
      <c r="K140" s="9">
        <v>-517.06399999999996</v>
      </c>
      <c r="L140" s="9">
        <v>-342.71499999999997</v>
      </c>
      <c r="M140" s="9">
        <v>-182.36199999999999</v>
      </c>
      <c r="N140" s="9">
        <v>-144.4</v>
      </c>
      <c r="O140" s="8">
        <v>-116.52800000000001</v>
      </c>
      <c r="P140" s="152">
        <v>-77.701999999999998</v>
      </c>
      <c r="Q140" s="152">
        <v>-33.445</v>
      </c>
      <c r="S140" s="152">
        <v>-33.445</v>
      </c>
      <c r="T140" s="173">
        <v>-3079.018</v>
      </c>
      <c r="U140" s="173">
        <v>-8559.8189999999995</v>
      </c>
      <c r="V140" s="150">
        <v>-6167.6689999999999</v>
      </c>
      <c r="W140" s="150">
        <v>-6251.0839999999998</v>
      </c>
      <c r="X140" s="150">
        <v>-5492.9769999999999</v>
      </c>
    </row>
    <row r="141" spans="1:24">
      <c r="A141" s="10" t="s">
        <v>46</v>
      </c>
      <c r="B141" s="10"/>
      <c r="C141" s="10"/>
      <c r="D141" s="10"/>
      <c r="E141" s="10"/>
      <c r="F141" s="10"/>
      <c r="G141" s="13"/>
      <c r="H141" s="13"/>
      <c r="I141" s="13"/>
      <c r="J141" s="13"/>
      <c r="K141" s="13">
        <v>339.298</v>
      </c>
      <c r="L141" s="13">
        <v>217.49700000000001</v>
      </c>
      <c r="M141" s="13">
        <v>99.642000000000024</v>
      </c>
      <c r="N141" s="13">
        <v>80.593999999999994</v>
      </c>
      <c r="O141" s="13">
        <v>78.97499999999998</v>
      </c>
      <c r="P141" s="13">
        <v>57.49799999999999</v>
      </c>
      <c r="Q141" s="13">
        <v>16.523000000000003</v>
      </c>
      <c r="S141" s="13">
        <v>16.523000000000003</v>
      </c>
      <c r="T141" s="174">
        <v>1455.7910000000002</v>
      </c>
      <c r="U141" s="174">
        <v>3645.2849999999999</v>
      </c>
      <c r="V141" s="180">
        <v>2849.34</v>
      </c>
      <c r="W141" s="180">
        <v>2668.6639999999998</v>
      </c>
      <c r="X141" s="180">
        <v>2797.5180000000009</v>
      </c>
    </row>
    <row r="142" spans="1:24">
      <c r="A142" s="3" t="s">
        <v>47</v>
      </c>
      <c r="B142" s="3"/>
      <c r="C142" s="3"/>
      <c r="D142" s="3"/>
      <c r="E142" s="3"/>
      <c r="F142" s="3"/>
      <c r="G142" s="9"/>
      <c r="H142" s="9"/>
      <c r="I142" s="9"/>
      <c r="J142" s="9"/>
      <c r="K142" s="9">
        <v>-491.685</v>
      </c>
      <c r="L142" s="9">
        <v>-644.774</v>
      </c>
      <c r="M142" s="9">
        <v>-806.47199999999998</v>
      </c>
      <c r="N142" s="9">
        <v>-440.84500000000003</v>
      </c>
      <c r="O142" s="8">
        <v>-373.75700000000001</v>
      </c>
      <c r="P142" s="152">
        <v>-666.82</v>
      </c>
      <c r="Q142" s="152">
        <v>-674.38400000000001</v>
      </c>
      <c r="S142" s="152">
        <v>-674.38400000000001</v>
      </c>
      <c r="T142" s="173">
        <v>263.28800000000001</v>
      </c>
      <c r="U142" s="173">
        <v>1621.8150000000001</v>
      </c>
      <c r="V142" s="150">
        <v>-229.465</v>
      </c>
      <c r="W142" s="150">
        <v>55.414000000000001</v>
      </c>
      <c r="X142" s="150">
        <v>125.116</v>
      </c>
    </row>
    <row r="143" spans="1:24">
      <c r="A143" s="3" t="s">
        <v>56</v>
      </c>
      <c r="B143" s="14"/>
      <c r="C143" s="14"/>
      <c r="D143" s="14"/>
      <c r="E143" s="14"/>
      <c r="F143" s="14"/>
      <c r="G143" s="18"/>
      <c r="H143" s="18"/>
      <c r="I143" s="18"/>
      <c r="J143" s="18"/>
      <c r="K143" s="9">
        <v>-491.685</v>
      </c>
      <c r="L143" s="9">
        <v>-644.774</v>
      </c>
      <c r="M143" s="9">
        <v>-727.48299999999995</v>
      </c>
      <c r="N143" s="9">
        <v>-356.03300000000002</v>
      </c>
      <c r="O143" s="9">
        <v>-310.17500000000001</v>
      </c>
      <c r="P143" s="9">
        <v>-483.97800000000007</v>
      </c>
      <c r="Q143" s="9">
        <v>-641.55100000000004</v>
      </c>
      <c r="R143" s="47"/>
      <c r="S143" s="9">
        <v>-641.55100000000004</v>
      </c>
      <c r="T143" s="9">
        <v>326.06799999999998</v>
      </c>
      <c r="U143" s="9">
        <v>1918.67</v>
      </c>
      <c r="V143" s="172">
        <v>32.717999999999989</v>
      </c>
      <c r="W143" s="172">
        <v>509.971</v>
      </c>
      <c r="X143" s="172">
        <v>706.351</v>
      </c>
    </row>
    <row r="144" spans="1:24">
      <c r="A144" s="3" t="s">
        <v>263</v>
      </c>
      <c r="B144" s="33"/>
      <c r="C144" s="33"/>
      <c r="D144" s="33"/>
      <c r="E144" s="33"/>
      <c r="F144" s="33"/>
      <c r="G144" s="33"/>
      <c r="H144" s="33"/>
      <c r="I144" s="34"/>
      <c r="J144" s="35"/>
      <c r="K144" s="9">
        <v>0</v>
      </c>
      <c r="L144" s="9">
        <v>0</v>
      </c>
      <c r="M144" s="9">
        <v>78.989000000000004</v>
      </c>
      <c r="N144" s="9">
        <v>84.811999999999998</v>
      </c>
      <c r="O144" s="9">
        <v>63.582000000000001</v>
      </c>
      <c r="P144" s="9">
        <v>182.84200000000001</v>
      </c>
      <c r="Q144" s="9">
        <v>32.832999999999998</v>
      </c>
      <c r="R144" s="47"/>
      <c r="S144" s="9">
        <v>32.832999999999998</v>
      </c>
      <c r="T144" s="9">
        <v>62.78</v>
      </c>
      <c r="U144" s="9">
        <v>296.85500000000002</v>
      </c>
      <c r="V144" s="150">
        <v>262.18299999999999</v>
      </c>
      <c r="W144" s="150">
        <f>+W143-W142</f>
        <v>454.55700000000002</v>
      </c>
      <c r="X144" s="150">
        <f>+X143-X142</f>
        <v>581.23500000000001</v>
      </c>
    </row>
    <row r="145" spans="1:24">
      <c r="L145" s="34"/>
      <c r="M145" s="34"/>
      <c r="N145" s="34"/>
      <c r="O145" s="35"/>
    </row>
    <row r="146" spans="1:24">
      <c r="A146" s="195" t="s">
        <v>267</v>
      </c>
      <c r="B146" s="196"/>
      <c r="C146" s="197"/>
      <c r="D146" s="197"/>
      <c r="E146" s="197"/>
      <c r="F146" s="197"/>
      <c r="G146" s="197">
        <v>-4237.502999999997</v>
      </c>
      <c r="H146" s="197">
        <v>-3084.3480000000272</v>
      </c>
      <c r="I146" s="197">
        <v>-4880.7419999999984</v>
      </c>
      <c r="J146" s="197">
        <v>-4200.0820000000531</v>
      </c>
      <c r="K146" s="197">
        <v>-1131.2760000000417</v>
      </c>
      <c r="L146" s="197">
        <v>-247.29700000002049</v>
      </c>
      <c r="M146" s="197">
        <v>-216.57699999999022</v>
      </c>
      <c r="N146" s="197">
        <v>-298.00800000000163</v>
      </c>
      <c r="O146" s="197">
        <v>-183.0460000000021</v>
      </c>
      <c r="P146" s="197">
        <v>0</v>
      </c>
      <c r="Q146" s="197">
        <v>0</v>
      </c>
      <c r="R146" s="34"/>
      <c r="S146" s="197">
        <v>0</v>
      </c>
      <c r="T146" s="197">
        <v>0</v>
      </c>
      <c r="U146" s="197">
        <v>0</v>
      </c>
      <c r="V146" s="197">
        <v>0</v>
      </c>
      <c r="W146" s="197">
        <v>0</v>
      </c>
      <c r="X146" s="197">
        <v>0</v>
      </c>
    </row>
    <row r="148" spans="1:24">
      <c r="A148" s="182" t="s">
        <v>265</v>
      </c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S148" s="183"/>
      <c r="T148" s="183"/>
      <c r="U148" s="183"/>
      <c r="V148" s="183"/>
      <c r="W148" s="183"/>
      <c r="X148" s="183"/>
    </row>
    <row r="149" spans="1:2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217"/>
      <c r="Q149" s="3"/>
      <c r="R149" s="33"/>
      <c r="S149" s="3"/>
      <c r="T149" s="3"/>
      <c r="U149" s="3"/>
    </row>
    <row r="150" spans="1:24">
      <c r="A150" s="2" t="s">
        <v>2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18"/>
      <c r="Q150" s="2"/>
      <c r="R150" s="30"/>
      <c r="S150" s="30" t="s">
        <v>2</v>
      </c>
      <c r="T150" s="2"/>
      <c r="U150" s="2"/>
    </row>
    <row r="151" spans="1:24">
      <c r="A151" s="3" t="s">
        <v>50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219"/>
      <c r="Q151" s="3"/>
      <c r="R151" s="33"/>
      <c r="S151" s="33" t="s">
        <v>50</v>
      </c>
      <c r="T151" s="3"/>
      <c r="U151" s="3"/>
    </row>
    <row r="152" spans="1:24">
      <c r="A152" s="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30"/>
      <c r="S152" s="2"/>
      <c r="T152" s="2"/>
      <c r="U152" s="2"/>
      <c r="V152" s="24"/>
      <c r="W152" s="24"/>
      <c r="X152" s="184"/>
    </row>
    <row r="153" spans="1:24">
      <c r="A153" s="5" t="s">
        <v>45</v>
      </c>
      <c r="B153" s="21"/>
      <c r="C153" s="21"/>
      <c r="D153" s="21"/>
      <c r="E153" s="21"/>
      <c r="F153" s="21"/>
      <c r="G153" s="5">
        <v>2010</v>
      </c>
      <c r="H153" s="21">
        <v>2011</v>
      </c>
      <c r="I153" s="21">
        <v>2012</v>
      </c>
      <c r="J153" s="6">
        <v>2013</v>
      </c>
      <c r="K153" s="6">
        <f>+K$6</f>
        <v>2014</v>
      </c>
      <c r="L153" s="21">
        <v>2015</v>
      </c>
      <c r="M153" s="21">
        <v>2016</v>
      </c>
      <c r="N153" s="21">
        <v>2017</v>
      </c>
      <c r="O153" s="6">
        <v>2018</v>
      </c>
      <c r="P153" s="6">
        <v>2019</v>
      </c>
      <c r="Q153" s="6">
        <v>2020</v>
      </c>
      <c r="S153" s="6">
        <v>2020</v>
      </c>
      <c r="T153" s="6">
        <v>2021</v>
      </c>
      <c r="U153" s="6">
        <v>2022</v>
      </c>
      <c r="V153" s="6">
        <v>2023</v>
      </c>
      <c r="W153" s="6">
        <v>2024</v>
      </c>
      <c r="X153" s="6">
        <v>2025</v>
      </c>
    </row>
    <row r="154" spans="1:24">
      <c r="A154" s="3" t="s">
        <v>48</v>
      </c>
      <c r="B154" s="3"/>
      <c r="C154" s="172"/>
      <c r="D154" s="172"/>
      <c r="E154" s="172"/>
      <c r="F154" s="172"/>
      <c r="G154" s="152">
        <f t="shared" ref="G154:Q154" si="21">+G29+G45+G81+G117+G146</f>
        <v>120836.77699999999</v>
      </c>
      <c r="H154" s="152">
        <f t="shared" si="21"/>
        <v>142351.34899999999</v>
      </c>
      <c r="I154" s="152">
        <f t="shared" si="21"/>
        <v>170767.842</v>
      </c>
      <c r="J154" s="152">
        <f t="shared" si="21"/>
        <v>193630.84899999999</v>
      </c>
      <c r="K154" s="152">
        <f t="shared" si="21"/>
        <v>234206.462</v>
      </c>
      <c r="L154" s="152">
        <f t="shared" si="21"/>
        <v>233395.55300000001</v>
      </c>
      <c r="M154" s="152">
        <f t="shared" si="21"/>
        <v>241709.14799999999</v>
      </c>
      <c r="N154" s="152">
        <f t="shared" si="21"/>
        <v>250961.861</v>
      </c>
      <c r="O154" s="152">
        <f t="shared" si="21"/>
        <v>247711.908</v>
      </c>
      <c r="P154" s="152">
        <f t="shared" si="21"/>
        <v>237560.01500000001</v>
      </c>
      <c r="Q154" s="152">
        <f t="shared" si="21"/>
        <v>184449.18600000002</v>
      </c>
      <c r="R154" s="34"/>
      <c r="S154" s="152">
        <f t="shared" ref="S154:U159" si="22">+S29+S45+S81+S117</f>
        <v>184449.18600000002</v>
      </c>
      <c r="T154" s="152">
        <f t="shared" si="22"/>
        <v>294690.49599999993</v>
      </c>
      <c r="U154" s="152">
        <f t="shared" si="22"/>
        <v>315055.26400000002</v>
      </c>
      <c r="V154" s="150">
        <v>326554.88799999998</v>
      </c>
      <c r="W154" s="150">
        <f t="shared" ref="W154:X159" si="23">+W29+W45+W81+W117</f>
        <v>375982.66</v>
      </c>
      <c r="X154" s="150">
        <f t="shared" si="23"/>
        <v>403758.46900000004</v>
      </c>
    </row>
    <row r="155" spans="1:24">
      <c r="A155" s="3" t="s">
        <v>49</v>
      </c>
      <c r="B155" s="3"/>
      <c r="C155" s="172"/>
      <c r="D155" s="172"/>
      <c r="E155" s="172"/>
      <c r="F155" s="172"/>
      <c r="G155" s="152">
        <f t="shared" ref="G155:Q155" si="24">+G30+G46+G82+G118-G146</f>
        <v>-53188.655000000006</v>
      </c>
      <c r="H155" s="152">
        <f t="shared" si="24"/>
        <v>-57654.077999999987</v>
      </c>
      <c r="I155" s="152">
        <f t="shared" si="24"/>
        <v>-73455.167000000001</v>
      </c>
      <c r="J155" s="152">
        <f t="shared" si="24"/>
        <v>-81426.549999999959</v>
      </c>
      <c r="K155" s="152">
        <f t="shared" si="24"/>
        <v>-105803.49599999996</v>
      </c>
      <c r="L155" s="152">
        <f t="shared" si="24"/>
        <v>-107429.65899999997</v>
      </c>
      <c r="M155" s="152">
        <f t="shared" si="24"/>
        <v>-112129.86900000001</v>
      </c>
      <c r="N155" s="152">
        <f t="shared" si="24"/>
        <v>-114536.33600000001</v>
      </c>
      <c r="O155" s="152">
        <f t="shared" si="24"/>
        <v>-111862.33399999999</v>
      </c>
      <c r="P155" s="152">
        <f t="shared" si="24"/>
        <v>-112311.91100000001</v>
      </c>
      <c r="Q155" s="152">
        <f t="shared" si="24"/>
        <v>-92216.598000000013</v>
      </c>
      <c r="R155" s="34"/>
      <c r="S155" s="152">
        <f t="shared" si="22"/>
        <v>-92216.598000000013</v>
      </c>
      <c r="T155" s="152">
        <f t="shared" si="22"/>
        <v>-131606.883</v>
      </c>
      <c r="U155" s="152">
        <f t="shared" si="22"/>
        <v>-143643.087</v>
      </c>
      <c r="V155" s="150">
        <v>-148856.03099999999</v>
      </c>
      <c r="W155" s="150">
        <f t="shared" si="23"/>
        <v>-173270.69</v>
      </c>
      <c r="X155" s="150">
        <f t="shared" si="23"/>
        <v>-187378.69100000002</v>
      </c>
    </row>
    <row r="156" spans="1:24">
      <c r="A156" s="10" t="s">
        <v>46</v>
      </c>
      <c r="B156" s="10"/>
      <c r="C156" s="180"/>
      <c r="D156" s="180"/>
      <c r="E156" s="180"/>
      <c r="F156" s="180"/>
      <c r="G156" s="13">
        <f t="shared" ref="G156:Q156" si="25">+G31+G47+G83+G119</f>
        <v>67648.122000000003</v>
      </c>
      <c r="H156" s="13">
        <f t="shared" si="25"/>
        <v>84697.270999999993</v>
      </c>
      <c r="I156" s="13">
        <f t="shared" si="25"/>
        <v>97312.675000000017</v>
      </c>
      <c r="J156" s="13">
        <f t="shared" si="25"/>
        <v>112204.29899999998</v>
      </c>
      <c r="K156" s="13">
        <f t="shared" si="25"/>
        <v>128402.96600000001</v>
      </c>
      <c r="L156" s="13">
        <f t="shared" si="25"/>
        <v>125965.89400000001</v>
      </c>
      <c r="M156" s="13">
        <f t="shared" si="25"/>
        <v>129579.27900000001</v>
      </c>
      <c r="N156" s="13">
        <f t="shared" si="25"/>
        <v>136425.52499999999</v>
      </c>
      <c r="O156" s="13">
        <f t="shared" si="25"/>
        <v>135849.57399999999</v>
      </c>
      <c r="P156" s="13">
        <f t="shared" si="25"/>
        <v>125248.10399999999</v>
      </c>
      <c r="Q156" s="13">
        <f t="shared" si="25"/>
        <v>92232.588000000003</v>
      </c>
      <c r="R156" s="34"/>
      <c r="S156" s="13">
        <f t="shared" si="22"/>
        <v>92232.588000000003</v>
      </c>
      <c r="T156" s="13">
        <f t="shared" si="22"/>
        <v>163083.61300000001</v>
      </c>
      <c r="U156" s="13">
        <f t="shared" si="22"/>
        <v>171412.177</v>
      </c>
      <c r="V156" s="180">
        <v>177698.85699999999</v>
      </c>
      <c r="W156" s="180">
        <f t="shared" si="23"/>
        <v>202711.97</v>
      </c>
      <c r="X156" s="180">
        <f t="shared" si="23"/>
        <v>216379.77799999999</v>
      </c>
    </row>
    <row r="157" spans="1:24">
      <c r="A157" s="3" t="s">
        <v>47</v>
      </c>
      <c r="B157" s="3"/>
      <c r="C157" s="172"/>
      <c r="D157" s="172"/>
      <c r="E157" s="172"/>
      <c r="F157" s="172"/>
      <c r="G157" s="152">
        <f t="shared" ref="G157:Q157" si="26">+G32+G48+G84+G120</f>
        <v>21616.294999999998</v>
      </c>
      <c r="H157" s="152">
        <f t="shared" si="26"/>
        <v>33159.367999999995</v>
      </c>
      <c r="I157" s="152">
        <f t="shared" si="26"/>
        <v>38130.633999999998</v>
      </c>
      <c r="J157" s="152">
        <f t="shared" si="26"/>
        <v>42888.243999999992</v>
      </c>
      <c r="K157" s="152">
        <f t="shared" si="26"/>
        <v>42348.729000000007</v>
      </c>
      <c r="L157" s="152">
        <f t="shared" si="26"/>
        <v>34932.486000000004</v>
      </c>
      <c r="M157" s="152">
        <f t="shared" si="26"/>
        <v>34848.557000000001</v>
      </c>
      <c r="N157" s="152">
        <f t="shared" si="26"/>
        <v>34620.796999999999</v>
      </c>
      <c r="O157" s="152">
        <f t="shared" si="26"/>
        <v>31244.601999999999</v>
      </c>
      <c r="P157" s="152">
        <f t="shared" si="26"/>
        <v>18597.831000000002</v>
      </c>
      <c r="Q157" s="152">
        <f t="shared" si="26"/>
        <v>6318.7999999999993</v>
      </c>
      <c r="R157" s="34"/>
      <c r="S157" s="152">
        <f t="shared" si="22"/>
        <v>6318.7999999999993</v>
      </c>
      <c r="T157" s="152">
        <f t="shared" si="22"/>
        <v>52371.173999999999</v>
      </c>
      <c r="U157" s="152">
        <f t="shared" si="22"/>
        <v>32010.661999999997</v>
      </c>
      <c r="V157" s="150">
        <v>32530.713</v>
      </c>
      <c r="W157" s="150">
        <f t="shared" si="23"/>
        <v>39057.927000000003</v>
      </c>
      <c r="X157" s="150">
        <f t="shared" si="23"/>
        <v>38013.221000000005</v>
      </c>
    </row>
    <row r="158" spans="1:24" s="34" customFormat="1" ht="12.5">
      <c r="A158" s="3" t="s">
        <v>56</v>
      </c>
      <c r="B158" s="3"/>
      <c r="C158" s="172"/>
      <c r="D158" s="172"/>
      <c r="E158" s="172"/>
      <c r="F158" s="172"/>
      <c r="G158" s="9">
        <f t="shared" ref="G158:Q158" si="27">+G33+G49+G85+G121</f>
        <v>24035.693000000003</v>
      </c>
      <c r="H158" s="9">
        <f t="shared" si="27"/>
        <v>37662.539000000004</v>
      </c>
      <c r="I158" s="9">
        <f t="shared" si="27"/>
        <v>42494.715000000004</v>
      </c>
      <c r="J158" s="9">
        <f t="shared" si="27"/>
        <v>48209.870999999999</v>
      </c>
      <c r="K158" s="9">
        <f t="shared" si="27"/>
        <v>49667.404000000002</v>
      </c>
      <c r="L158" s="9">
        <f t="shared" si="27"/>
        <v>42777.218999999997</v>
      </c>
      <c r="M158" s="9">
        <f t="shared" si="27"/>
        <v>42146.224000000002</v>
      </c>
      <c r="N158" s="9">
        <f t="shared" si="27"/>
        <v>40569.089999999997</v>
      </c>
      <c r="O158" s="9">
        <f t="shared" si="27"/>
        <v>37541.362000000001</v>
      </c>
      <c r="P158" s="9">
        <f t="shared" si="27"/>
        <v>39295.409999999996</v>
      </c>
      <c r="Q158" s="9">
        <f t="shared" si="27"/>
        <v>24764.883999999998</v>
      </c>
      <c r="S158" s="9">
        <f t="shared" si="22"/>
        <v>24764.883999999998</v>
      </c>
      <c r="T158" s="9">
        <f t="shared" si="22"/>
        <v>71596.823000000004</v>
      </c>
      <c r="U158" s="9">
        <f t="shared" si="22"/>
        <v>62158.188000000002</v>
      </c>
      <c r="V158" s="172">
        <v>56386.068000000007</v>
      </c>
      <c r="W158" s="172">
        <f t="shared" si="23"/>
        <v>65366.852999999996</v>
      </c>
      <c r="X158" s="172">
        <f t="shared" si="23"/>
        <v>67211.198000000004</v>
      </c>
    </row>
    <row r="159" spans="1:24">
      <c r="A159" s="3" t="s">
        <v>263</v>
      </c>
      <c r="B159" s="3"/>
      <c r="C159" s="172"/>
      <c r="D159" s="172"/>
      <c r="E159" s="172"/>
      <c r="F159" s="172"/>
      <c r="G159" s="9">
        <f t="shared" ref="G159:Q159" si="28">+G34+G50+G86+G122</f>
        <v>2419.3980000000001</v>
      </c>
      <c r="H159" s="9">
        <f t="shared" si="28"/>
        <v>4503.1710000000003</v>
      </c>
      <c r="I159" s="9">
        <f t="shared" si="28"/>
        <v>4364.0810000000001</v>
      </c>
      <c r="J159" s="9">
        <f t="shared" si="28"/>
        <v>5321.6269999999995</v>
      </c>
      <c r="K159" s="9">
        <f t="shared" si="28"/>
        <v>7318.6750000000002</v>
      </c>
      <c r="L159" s="9">
        <f t="shared" si="28"/>
        <v>7844.7329999999993</v>
      </c>
      <c r="M159" s="9">
        <f t="shared" si="28"/>
        <v>7297.6670000000004</v>
      </c>
      <c r="N159" s="9">
        <f t="shared" si="28"/>
        <v>5948.2930000000006</v>
      </c>
      <c r="O159" s="9">
        <f t="shared" si="28"/>
        <v>6296.76</v>
      </c>
      <c r="P159" s="9">
        <f t="shared" si="28"/>
        <v>20697.578999999998</v>
      </c>
      <c r="Q159" s="9">
        <f t="shared" si="28"/>
        <v>18446.084000000003</v>
      </c>
      <c r="R159" s="34"/>
      <c r="S159" s="9">
        <f t="shared" si="22"/>
        <v>18446.083999999999</v>
      </c>
      <c r="T159" s="9">
        <f t="shared" si="22"/>
        <v>19225.649000000001</v>
      </c>
      <c r="U159" s="9">
        <f t="shared" si="22"/>
        <v>30147.527000000002</v>
      </c>
      <c r="V159" s="150">
        <v>23855.355000000003</v>
      </c>
      <c r="W159" s="150">
        <f t="shared" si="23"/>
        <v>26308.925999999999</v>
      </c>
      <c r="X159" s="150">
        <f t="shared" si="23"/>
        <v>29197.976999999999</v>
      </c>
    </row>
    <row r="160" spans="1:24">
      <c r="A160" s="30"/>
      <c r="B160" s="30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spans="1:24">
      <c r="A161" s="2" t="s">
        <v>285</v>
      </c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0" t="s">
        <v>250</v>
      </c>
      <c r="T161" s="34"/>
      <c r="U161" s="34"/>
    </row>
    <row r="162" spans="1:24">
      <c r="A162" s="3" t="s">
        <v>50</v>
      </c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10"/>
      <c r="P162" s="34"/>
      <c r="Q162" s="34"/>
      <c r="R162" s="34"/>
      <c r="S162" s="33" t="s">
        <v>50</v>
      </c>
      <c r="T162" s="34"/>
      <c r="U162" s="34"/>
      <c r="X162" s="184"/>
    </row>
    <row r="163" spans="1:24">
      <c r="A163" s="4"/>
      <c r="B163" s="167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22"/>
      <c r="U163" s="22"/>
      <c r="V163" s="24"/>
      <c r="W163" s="24"/>
      <c r="X163" s="184">
        <f>'Operating Data (Y)'!R40*X165</f>
        <v>79542.296000000002</v>
      </c>
    </row>
    <row r="164" spans="1:24">
      <c r="A164" s="5" t="s">
        <v>45</v>
      </c>
      <c r="B164" s="21"/>
      <c r="C164" s="21"/>
      <c r="D164" s="21"/>
      <c r="E164" s="21"/>
      <c r="F164" s="21"/>
      <c r="G164" s="5">
        <v>2010</v>
      </c>
      <c r="H164" s="21">
        <v>2011</v>
      </c>
      <c r="I164" s="21">
        <v>2012</v>
      </c>
      <c r="J164" s="6">
        <v>2013</v>
      </c>
      <c r="K164" s="6">
        <f>+K$6</f>
        <v>2014</v>
      </c>
      <c r="L164" s="21">
        <v>2015</v>
      </c>
      <c r="M164" s="21">
        <v>2016</v>
      </c>
      <c r="N164" s="21">
        <v>2017</v>
      </c>
      <c r="O164" s="6">
        <v>2018</v>
      </c>
      <c r="P164" s="6">
        <v>2019</v>
      </c>
      <c r="Q164" s="6">
        <v>2020</v>
      </c>
      <c r="S164" s="6">
        <v>2020</v>
      </c>
      <c r="T164" s="6">
        <v>2021</v>
      </c>
      <c r="U164" s="6">
        <v>2022</v>
      </c>
      <c r="V164" s="6">
        <v>2023</v>
      </c>
      <c r="W164" s="6">
        <v>2024</v>
      </c>
      <c r="X164" s="6">
        <v>2025</v>
      </c>
    </row>
    <row r="165" spans="1:24">
      <c r="A165" s="3" t="s">
        <v>48</v>
      </c>
      <c r="K165" s="152">
        <f t="shared" ref="K165:Q170" si="29">+K7+K56+K92+K128</f>
        <v>183002.64</v>
      </c>
      <c r="L165" s="152">
        <f t="shared" si="29"/>
        <v>185281.557</v>
      </c>
      <c r="M165" s="152">
        <f t="shared" si="29"/>
        <v>195422.22499999998</v>
      </c>
      <c r="N165" s="152">
        <f t="shared" si="29"/>
        <v>207326.03</v>
      </c>
      <c r="O165" s="152">
        <f t="shared" si="29"/>
        <v>206141.829</v>
      </c>
      <c r="P165" s="152">
        <f t="shared" si="29"/>
        <v>193965.41</v>
      </c>
      <c r="Q165" s="152">
        <f t="shared" si="29"/>
        <v>129267.333</v>
      </c>
      <c r="S165" s="152">
        <f t="shared" ref="S165:U170" si="30">+S7+S56+S92+S128</f>
        <v>147974.35500000001</v>
      </c>
      <c r="T165" s="152">
        <f t="shared" si="30"/>
        <v>231939.81499999997</v>
      </c>
      <c r="U165" s="152">
        <f t="shared" si="30"/>
        <v>236505.76699999999</v>
      </c>
      <c r="V165" s="172">
        <v>255758.63800000001</v>
      </c>
      <c r="W165" s="172">
        <f t="shared" ref="W165:X170" si="31">+W7+W56+W92+W128</f>
        <v>302362.81699999998</v>
      </c>
      <c r="X165" s="172">
        <f t="shared" si="31"/>
        <v>326430.39300000004</v>
      </c>
    </row>
    <row r="166" spans="1:24">
      <c r="A166" s="3" t="s">
        <v>49</v>
      </c>
      <c r="K166" s="152">
        <f t="shared" si="29"/>
        <v>-78495.114000000001</v>
      </c>
      <c r="L166" s="152">
        <f t="shared" si="29"/>
        <v>-81202.705000000002</v>
      </c>
      <c r="M166" s="152">
        <f t="shared" si="29"/>
        <v>-86668.319999999992</v>
      </c>
      <c r="N166" s="152">
        <f t="shared" si="29"/>
        <v>-91857.64899999999</v>
      </c>
      <c r="O166" s="152">
        <f t="shared" si="29"/>
        <v>-90708.997999999992</v>
      </c>
      <c r="P166" s="152">
        <f t="shared" si="29"/>
        <v>-88246.350999999995</v>
      </c>
      <c r="Q166" s="152">
        <f t="shared" si="29"/>
        <v>-62017.259000000005</v>
      </c>
      <c r="S166" s="152">
        <f t="shared" si="30"/>
        <v>-70982.328999999998</v>
      </c>
      <c r="T166" s="152">
        <f t="shared" si="30"/>
        <v>-93831.953999999983</v>
      </c>
      <c r="U166" s="152">
        <f t="shared" si="30"/>
        <v>-95240.467000000004</v>
      </c>
      <c r="V166" s="172">
        <v>-108272.10699999999</v>
      </c>
      <c r="W166" s="172">
        <f t="shared" si="31"/>
        <v>-130547.35399999999</v>
      </c>
      <c r="X166" s="172">
        <f t="shared" si="31"/>
        <v>-143084.08799999999</v>
      </c>
    </row>
    <row r="167" spans="1:24">
      <c r="A167" s="10" t="s">
        <v>46</v>
      </c>
      <c r="B167" s="12"/>
      <c r="C167" s="153"/>
      <c r="D167" s="153"/>
      <c r="E167" s="153"/>
      <c r="F167" s="153"/>
      <c r="G167" s="153"/>
      <c r="H167" s="153"/>
      <c r="I167" s="153"/>
      <c r="J167" s="153"/>
      <c r="K167" s="13">
        <f t="shared" si="29"/>
        <v>104507.52600000001</v>
      </c>
      <c r="L167" s="13">
        <f t="shared" si="29"/>
        <v>104078.852</v>
      </c>
      <c r="M167" s="13">
        <f t="shared" si="29"/>
        <v>108753.905</v>
      </c>
      <c r="N167" s="13">
        <f t="shared" si="29"/>
        <v>115468.38100000001</v>
      </c>
      <c r="O167" s="13">
        <f t="shared" si="29"/>
        <v>115432.83100000001</v>
      </c>
      <c r="P167" s="13">
        <f t="shared" si="29"/>
        <v>105719.05899999999</v>
      </c>
      <c r="Q167" s="13">
        <f t="shared" si="29"/>
        <v>67250.074000000008</v>
      </c>
      <c r="R167" s="35"/>
      <c r="S167" s="13">
        <f t="shared" si="30"/>
        <v>76992.025999999998</v>
      </c>
      <c r="T167" s="13">
        <f t="shared" si="30"/>
        <v>138107.861</v>
      </c>
      <c r="U167" s="13">
        <f t="shared" si="30"/>
        <v>141265.29999999999</v>
      </c>
      <c r="V167" s="180">
        <v>147486.53099999999</v>
      </c>
      <c r="W167" s="180">
        <f t="shared" si="31"/>
        <v>171815.46299999999</v>
      </c>
      <c r="X167" s="180">
        <f t="shared" si="31"/>
        <v>183346.30499999999</v>
      </c>
    </row>
    <row r="168" spans="1:24">
      <c r="A168" s="3" t="s">
        <v>47</v>
      </c>
      <c r="B168" s="31"/>
      <c r="C168" s="32"/>
      <c r="D168" s="32"/>
      <c r="E168" s="32"/>
      <c r="F168" s="32"/>
      <c r="G168" s="32"/>
      <c r="H168" s="32"/>
      <c r="I168" s="32"/>
      <c r="J168" s="32"/>
      <c r="K168" s="152">
        <f t="shared" si="29"/>
        <v>32496.918999999998</v>
      </c>
      <c r="L168" s="152">
        <f t="shared" si="29"/>
        <v>27047.039000000001</v>
      </c>
      <c r="M168" s="152">
        <f t="shared" si="29"/>
        <v>27251.252</v>
      </c>
      <c r="N168" s="152">
        <f t="shared" si="29"/>
        <v>26274.289000000004</v>
      </c>
      <c r="O168" s="152">
        <f t="shared" si="29"/>
        <v>22591.256000000001</v>
      </c>
      <c r="P168" s="152">
        <f t="shared" si="29"/>
        <v>11121.295</v>
      </c>
      <c r="Q168" s="152">
        <f t="shared" si="29"/>
        <v>-3596.221</v>
      </c>
      <c r="R168" s="32"/>
      <c r="S168" s="152">
        <f t="shared" si="30"/>
        <v>-110.06899999999999</v>
      </c>
      <c r="T168" s="152">
        <f t="shared" si="30"/>
        <v>42305.701999999997</v>
      </c>
      <c r="U168" s="152">
        <f t="shared" si="30"/>
        <v>27894.069</v>
      </c>
      <c r="V168" s="172">
        <v>26405.295999999998</v>
      </c>
      <c r="W168" s="172">
        <f t="shared" si="31"/>
        <v>33578.421999999999</v>
      </c>
      <c r="X168" s="172">
        <f t="shared" si="31"/>
        <v>34193.353000000003</v>
      </c>
    </row>
    <row r="169" spans="1:24">
      <c r="A169" s="3" t="s">
        <v>56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9">
        <f t="shared" si="29"/>
        <v>37961.640999999996</v>
      </c>
      <c r="L169" s="9">
        <f t="shared" si="29"/>
        <v>32383.060999999998</v>
      </c>
      <c r="M169" s="9">
        <f t="shared" si="29"/>
        <v>31970.460000000006</v>
      </c>
      <c r="N169" s="9">
        <f t="shared" si="29"/>
        <v>30697.696000000004</v>
      </c>
      <c r="O169" s="9">
        <f t="shared" si="29"/>
        <v>27256.136999999999</v>
      </c>
      <c r="P169" s="9">
        <f t="shared" si="29"/>
        <v>30419.147000000001</v>
      </c>
      <c r="Q169" s="9">
        <f t="shared" si="29"/>
        <v>13367.289000000001</v>
      </c>
      <c r="R169" s="34"/>
      <c r="S169" s="9">
        <f t="shared" si="30"/>
        <v>16853.440999999999</v>
      </c>
      <c r="T169" s="9">
        <f t="shared" si="30"/>
        <v>58730.27</v>
      </c>
      <c r="U169" s="9">
        <f t="shared" si="30"/>
        <v>46869.03</v>
      </c>
      <c r="V169" s="172">
        <v>45813.625</v>
      </c>
      <c r="W169" s="172">
        <f t="shared" si="31"/>
        <v>56354.59</v>
      </c>
      <c r="X169" s="172">
        <f t="shared" si="31"/>
        <v>59745.053999999996</v>
      </c>
    </row>
    <row r="170" spans="1:24">
      <c r="A170" s="3" t="s">
        <v>263</v>
      </c>
      <c r="B170" s="34"/>
      <c r="C170" s="34"/>
      <c r="D170" s="34"/>
      <c r="E170" s="34"/>
      <c r="F170" s="34"/>
      <c r="G170" s="34"/>
      <c r="H170" s="34"/>
      <c r="I170" s="34"/>
      <c r="J170" s="34"/>
      <c r="K170" s="9">
        <f t="shared" si="29"/>
        <v>5464.7220000000007</v>
      </c>
      <c r="L170" s="9">
        <f t="shared" si="29"/>
        <v>5336.0219999999999</v>
      </c>
      <c r="M170" s="9">
        <f t="shared" si="29"/>
        <v>4719.2079999999996</v>
      </c>
      <c r="N170" s="9">
        <f t="shared" si="29"/>
        <v>4423.4070000000002</v>
      </c>
      <c r="O170" s="9">
        <f t="shared" si="29"/>
        <v>4664.8809999999994</v>
      </c>
      <c r="P170" s="9">
        <f t="shared" si="29"/>
        <v>19297.852000000003</v>
      </c>
      <c r="Q170" s="9">
        <f t="shared" si="29"/>
        <v>16963.509999999998</v>
      </c>
      <c r="R170" s="34"/>
      <c r="S170" s="9">
        <f t="shared" si="30"/>
        <v>16963.509999999998</v>
      </c>
      <c r="T170" s="9">
        <f t="shared" si="30"/>
        <v>16424.567999999999</v>
      </c>
      <c r="U170" s="9">
        <f t="shared" si="30"/>
        <v>18974.960999999999</v>
      </c>
      <c r="V170" s="172">
        <v>19408.329000000002</v>
      </c>
      <c r="W170" s="172">
        <f t="shared" si="31"/>
        <v>22776.167999999998</v>
      </c>
      <c r="X170" s="172">
        <f t="shared" si="31"/>
        <v>25551.701000000001</v>
      </c>
    </row>
    <row r="172" spans="1:24">
      <c r="A172" s="2" t="s">
        <v>1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2" t="s">
        <v>1</v>
      </c>
      <c r="T172" s="34"/>
      <c r="U172" s="34"/>
    </row>
    <row r="173" spans="1:24">
      <c r="A173" s="3" t="s">
        <v>50</v>
      </c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" t="s">
        <v>50</v>
      </c>
      <c r="T173" s="38"/>
      <c r="U173" s="38"/>
    </row>
    <row r="174" spans="1:24">
      <c r="A174" s="4"/>
      <c r="O174" s="22"/>
      <c r="T174" s="22"/>
      <c r="U174" s="22"/>
      <c r="V174" s="24"/>
      <c r="W174" s="24"/>
      <c r="X174" s="22"/>
    </row>
    <row r="175" spans="1:24">
      <c r="A175" s="5" t="s">
        <v>45</v>
      </c>
      <c r="B175" s="21"/>
      <c r="C175" s="21"/>
      <c r="D175" s="21"/>
      <c r="E175" s="21"/>
      <c r="F175" s="21"/>
      <c r="G175" s="5">
        <v>2010</v>
      </c>
      <c r="H175" s="21">
        <v>2011</v>
      </c>
      <c r="I175" s="21">
        <v>2012</v>
      </c>
      <c r="J175" s="6">
        <v>2013</v>
      </c>
      <c r="K175" s="6">
        <f>+K$6</f>
        <v>2014</v>
      </c>
      <c r="L175" s="21">
        <v>2015</v>
      </c>
      <c r="M175" s="21">
        <v>2016</v>
      </c>
      <c r="N175" s="21">
        <v>2017</v>
      </c>
      <c r="O175" s="6">
        <v>2018</v>
      </c>
      <c r="P175" s="6">
        <v>2019</v>
      </c>
      <c r="Q175" s="6">
        <v>2020</v>
      </c>
      <c r="S175" s="6">
        <v>2020</v>
      </c>
      <c r="T175" s="6">
        <v>2021</v>
      </c>
      <c r="U175" s="6">
        <v>2022</v>
      </c>
      <c r="V175" s="6">
        <v>2023</v>
      </c>
      <c r="W175" s="6">
        <v>2024</v>
      </c>
      <c r="X175" s="6">
        <v>2025</v>
      </c>
    </row>
    <row r="176" spans="1:24">
      <c r="A176" s="3" t="s">
        <v>48</v>
      </c>
      <c r="K176" s="152">
        <f t="shared" ref="K176:Q176" si="32">+K18+K67+K103+K139+K146</f>
        <v>51203.821999999964</v>
      </c>
      <c r="L176" s="152">
        <f t="shared" si="32"/>
        <v>48113.995999999977</v>
      </c>
      <c r="M176" s="152">
        <f t="shared" si="32"/>
        <v>46286.92300000001</v>
      </c>
      <c r="N176" s="152">
        <f t="shared" si="32"/>
        <v>43635.830999999998</v>
      </c>
      <c r="O176" s="152">
        <f t="shared" si="32"/>
        <v>41570.078999999998</v>
      </c>
      <c r="P176" s="152">
        <f t="shared" si="32"/>
        <v>43594.605000000003</v>
      </c>
      <c r="Q176" s="152">
        <f t="shared" si="32"/>
        <v>55181.852999999996</v>
      </c>
      <c r="S176" s="152">
        <f t="shared" ref="S176:U181" si="33">+S18+S67+S103+S139</f>
        <v>36474.830999999998</v>
      </c>
      <c r="T176" s="152">
        <f t="shared" si="33"/>
        <v>62750.681000000004</v>
      </c>
      <c r="U176" s="152">
        <f t="shared" si="33"/>
        <v>78549.497000000003</v>
      </c>
      <c r="V176" s="172">
        <v>70796.250000000015</v>
      </c>
      <c r="W176" s="172">
        <f t="shared" ref="W176:X181" si="34">+W18+W67+W103+W139</f>
        <v>73619.842999999993</v>
      </c>
      <c r="X176" s="172">
        <f t="shared" si="34"/>
        <v>77328.076000000001</v>
      </c>
    </row>
    <row r="177" spans="1:26">
      <c r="A177" s="3" t="s">
        <v>49</v>
      </c>
      <c r="K177" s="152">
        <f t="shared" ref="K177:Q177" si="35">+K19+K68+K104+K140-K146</f>
        <v>-27308.381999999958</v>
      </c>
      <c r="L177" s="152">
        <f t="shared" si="35"/>
        <v>-26226.95399999998</v>
      </c>
      <c r="M177" s="152">
        <f t="shared" si="35"/>
        <v>-25461.54900000001</v>
      </c>
      <c r="N177" s="152">
        <f t="shared" si="35"/>
        <v>-22678.686999999998</v>
      </c>
      <c r="O177" s="152">
        <f t="shared" si="35"/>
        <v>-21153.335999999996</v>
      </c>
      <c r="P177" s="152">
        <f t="shared" si="35"/>
        <v>-24065.560000000005</v>
      </c>
      <c r="Q177" s="152">
        <f t="shared" si="35"/>
        <v>-30199.338999999996</v>
      </c>
      <c r="S177" s="152">
        <f t="shared" si="33"/>
        <v>-21234.268999999997</v>
      </c>
      <c r="T177" s="152">
        <f t="shared" si="33"/>
        <v>-37774.929000000004</v>
      </c>
      <c r="U177" s="152">
        <f t="shared" si="33"/>
        <v>-48402.619999999995</v>
      </c>
      <c r="V177" s="172">
        <v>-40583.923999999999</v>
      </c>
      <c r="W177" s="172">
        <f t="shared" si="34"/>
        <v>-42723.336000000003</v>
      </c>
      <c r="X177" s="172">
        <f t="shared" si="34"/>
        <v>-44294.602999999996</v>
      </c>
    </row>
    <row r="178" spans="1:26">
      <c r="A178" s="10" t="s">
        <v>46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3">
        <f t="shared" ref="K178:Q181" si="36">+K20+K69+K105+K141</f>
        <v>23895.440000000002</v>
      </c>
      <c r="L178" s="13">
        <f t="shared" si="36"/>
        <v>21887.042000000001</v>
      </c>
      <c r="M178" s="13">
        <f t="shared" si="36"/>
        <v>20825.374000000003</v>
      </c>
      <c r="N178" s="13">
        <f t="shared" si="36"/>
        <v>20957.143999999997</v>
      </c>
      <c r="O178" s="13">
        <f t="shared" si="36"/>
        <v>20416.743000000002</v>
      </c>
      <c r="P178" s="13">
        <f t="shared" si="36"/>
        <v>19529.044999999998</v>
      </c>
      <c r="Q178" s="13">
        <f t="shared" si="36"/>
        <v>24982.513999999999</v>
      </c>
      <c r="R178" s="35"/>
      <c r="S178" s="13">
        <f t="shared" si="33"/>
        <v>15240.562</v>
      </c>
      <c r="T178" s="13">
        <f t="shared" si="33"/>
        <v>24975.752000000004</v>
      </c>
      <c r="U178" s="13">
        <f t="shared" si="33"/>
        <v>30146.876999999997</v>
      </c>
      <c r="V178" s="180">
        <v>30212.325999999997</v>
      </c>
      <c r="W178" s="180">
        <f t="shared" si="34"/>
        <v>30896.507000000001</v>
      </c>
      <c r="X178" s="180">
        <f t="shared" si="34"/>
        <v>33033.473000000005</v>
      </c>
    </row>
    <row r="179" spans="1:26">
      <c r="A179" s="3" t="s">
        <v>47</v>
      </c>
      <c r="K179" s="152">
        <f t="shared" si="36"/>
        <v>9851.8100000000013</v>
      </c>
      <c r="L179" s="152">
        <f t="shared" si="36"/>
        <v>7885.447000000001</v>
      </c>
      <c r="M179" s="152">
        <f t="shared" si="36"/>
        <v>7597.3050000000003</v>
      </c>
      <c r="N179" s="152">
        <f t="shared" si="36"/>
        <v>8346.5080000000016</v>
      </c>
      <c r="O179" s="152">
        <f t="shared" si="36"/>
        <v>8653.3459999999995</v>
      </c>
      <c r="P179" s="152">
        <f t="shared" si="36"/>
        <v>7476.5360000000001</v>
      </c>
      <c r="Q179" s="152">
        <f t="shared" si="36"/>
        <v>9915.0210000000006</v>
      </c>
      <c r="S179" s="152">
        <f t="shared" si="33"/>
        <v>6428.8689999999997</v>
      </c>
      <c r="T179" s="152">
        <f t="shared" si="33"/>
        <v>10065.472</v>
      </c>
      <c r="U179" s="152">
        <f t="shared" si="33"/>
        <v>4116.5929999999998</v>
      </c>
      <c r="V179" s="172">
        <v>6125.4169999999995</v>
      </c>
      <c r="W179" s="172">
        <f t="shared" si="34"/>
        <v>5479.5050000000001</v>
      </c>
      <c r="X179" s="172">
        <f t="shared" si="34"/>
        <v>3819.8679999999999</v>
      </c>
    </row>
    <row r="180" spans="1:26">
      <c r="A180" s="3" t="s">
        <v>56</v>
      </c>
      <c r="K180" s="9">
        <f t="shared" si="36"/>
        <v>11705.763000000001</v>
      </c>
      <c r="L180" s="9">
        <f t="shared" si="36"/>
        <v>10394.157999999999</v>
      </c>
      <c r="M180" s="9">
        <f t="shared" si="36"/>
        <v>10175.763999999999</v>
      </c>
      <c r="N180" s="9">
        <f t="shared" si="36"/>
        <v>9871.3940000000021</v>
      </c>
      <c r="O180" s="9">
        <f t="shared" si="36"/>
        <v>10285.224999999999</v>
      </c>
      <c r="P180" s="9">
        <f t="shared" si="36"/>
        <v>8876.262999999999</v>
      </c>
      <c r="Q180" s="9">
        <f t="shared" si="36"/>
        <v>11397.595000000001</v>
      </c>
      <c r="S180" s="9">
        <f t="shared" si="33"/>
        <v>7911.4430000000002</v>
      </c>
      <c r="T180" s="9">
        <f t="shared" si="33"/>
        <v>12866.552999999998</v>
      </c>
      <c r="U180" s="9">
        <f t="shared" si="33"/>
        <v>15289.157999999999</v>
      </c>
      <c r="V180" s="172">
        <v>10572.443000000001</v>
      </c>
      <c r="W180" s="172">
        <f t="shared" si="34"/>
        <v>9012.2630000000008</v>
      </c>
      <c r="X180" s="172">
        <f t="shared" si="34"/>
        <v>7466.1440000000002</v>
      </c>
    </row>
    <row r="181" spans="1:26">
      <c r="A181" s="3" t="s">
        <v>263</v>
      </c>
      <c r="C181" s="34"/>
      <c r="D181" s="34"/>
      <c r="E181" s="34"/>
      <c r="F181" s="34"/>
      <c r="G181" s="34"/>
      <c r="H181" s="34"/>
      <c r="I181" s="34"/>
      <c r="J181" s="34"/>
      <c r="K181" s="9">
        <f t="shared" si="36"/>
        <v>1853.953</v>
      </c>
      <c r="L181" s="9">
        <f t="shared" si="36"/>
        <v>2508.7109999999998</v>
      </c>
      <c r="M181" s="9">
        <f t="shared" si="36"/>
        <v>2578.4590000000003</v>
      </c>
      <c r="N181" s="9">
        <f t="shared" si="36"/>
        <v>1524.886</v>
      </c>
      <c r="O181" s="9">
        <f t="shared" si="36"/>
        <v>1631.8790000000001</v>
      </c>
      <c r="P181" s="9">
        <f t="shared" si="36"/>
        <v>1399.7270000000001</v>
      </c>
      <c r="Q181" s="9">
        <f t="shared" si="36"/>
        <v>1482.5740000000001</v>
      </c>
      <c r="R181" s="34"/>
      <c r="S181" s="9">
        <f t="shared" si="33"/>
        <v>1482.5740000000001</v>
      </c>
      <c r="T181" s="9">
        <f t="shared" si="33"/>
        <v>2801.0810000000001</v>
      </c>
      <c r="U181" s="9">
        <f t="shared" si="33"/>
        <v>11172.566000000001</v>
      </c>
      <c r="V181" s="172">
        <v>4447.0259999999998</v>
      </c>
      <c r="W181" s="172">
        <f t="shared" si="34"/>
        <v>3532.7579999999998</v>
      </c>
      <c r="X181" s="172">
        <f t="shared" si="34"/>
        <v>3646.2760000000003</v>
      </c>
    </row>
    <row r="183" spans="1:26">
      <c r="J183" s="179"/>
      <c r="K183" s="179"/>
      <c r="L183" s="179"/>
      <c r="M183" s="179"/>
      <c r="N183" s="179"/>
      <c r="O183" s="179"/>
      <c r="P183" s="179"/>
      <c r="Q183" s="179"/>
      <c r="S183" s="179"/>
      <c r="T183" s="179"/>
      <c r="U183" s="179"/>
    </row>
    <row r="184" spans="1:26">
      <c r="A184" s="209" t="s">
        <v>281</v>
      </c>
      <c r="B184" s="210"/>
      <c r="C184" s="210"/>
      <c r="D184" s="210"/>
      <c r="E184" s="210"/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1"/>
      <c r="T184" s="211"/>
      <c r="U184" s="211"/>
      <c r="V184" s="212"/>
      <c r="W184" s="212"/>
      <c r="X184" s="212"/>
    </row>
    <row r="185" spans="1:2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208"/>
      <c r="W185" s="208"/>
      <c r="X185" s="208"/>
    </row>
    <row r="186" spans="1:26">
      <c r="A186" s="2" t="s">
        <v>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4"/>
      <c r="W186" s="24"/>
      <c r="X186" s="22"/>
    </row>
    <row r="187" spans="1:26">
      <c r="A187" s="3" t="s">
        <v>50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24"/>
      <c r="T187" s="24"/>
      <c r="U187" s="24"/>
      <c r="V187" s="24"/>
      <c r="W187" s="24"/>
      <c r="X187" s="22"/>
    </row>
    <row r="188" spans="1:26">
      <c r="A188" s="4"/>
      <c r="B188" s="2"/>
      <c r="C188" s="2"/>
      <c r="D188" s="2"/>
      <c r="E188" s="2"/>
      <c r="F188" s="2"/>
      <c r="G188" s="2"/>
      <c r="H188" s="214"/>
      <c r="I188" s="214"/>
      <c r="J188" s="214"/>
      <c r="K188" s="214"/>
      <c r="L188" s="214"/>
      <c r="M188" s="214"/>
      <c r="N188" s="214"/>
      <c r="O188" s="214"/>
      <c r="P188" s="214"/>
      <c r="Q188" s="214"/>
      <c r="R188" s="2"/>
      <c r="S188" s="2"/>
      <c r="T188" s="214"/>
      <c r="U188" s="214"/>
      <c r="V188" s="24"/>
      <c r="W188" s="24"/>
    </row>
    <row r="189" spans="1:26">
      <c r="A189" s="5" t="s">
        <v>45</v>
      </c>
      <c r="B189" s="6"/>
      <c r="C189" s="6"/>
      <c r="D189" s="6"/>
      <c r="E189" s="6"/>
      <c r="F189" s="6"/>
      <c r="G189" s="5">
        <v>2010</v>
      </c>
      <c r="H189" s="21">
        <v>2011</v>
      </c>
      <c r="I189" s="21">
        <v>2012</v>
      </c>
      <c r="J189" s="6">
        <v>2013</v>
      </c>
      <c r="K189" s="6">
        <f>+K$6</f>
        <v>2014</v>
      </c>
      <c r="L189" s="21">
        <v>2015</v>
      </c>
      <c r="M189" s="21">
        <v>2016</v>
      </c>
      <c r="N189" s="21">
        <v>2017</v>
      </c>
      <c r="O189" s="6">
        <v>2018</v>
      </c>
      <c r="P189" s="6">
        <v>2019</v>
      </c>
      <c r="Q189" s="6">
        <v>2020</v>
      </c>
      <c r="S189" s="6">
        <v>2020</v>
      </c>
      <c r="T189" s="6">
        <v>2021</v>
      </c>
      <c r="U189" s="6">
        <v>2022</v>
      </c>
      <c r="V189" s="6">
        <v>2023</v>
      </c>
      <c r="W189" s="6">
        <v>2024</v>
      </c>
      <c r="X189" s="6">
        <v>2025</v>
      </c>
    </row>
    <row r="190" spans="1:26">
      <c r="A190" s="3" t="s">
        <v>48</v>
      </c>
      <c r="B190" s="172"/>
      <c r="C190" s="172"/>
      <c r="D190" s="172"/>
      <c r="E190" s="172"/>
      <c r="F190" s="172"/>
      <c r="G190" s="172">
        <f t="shared" ref="G190:Q190" si="37">+G45+G81+G117</f>
        <v>19658.259000000002</v>
      </c>
      <c r="H190" s="172">
        <f t="shared" si="37"/>
        <v>23500.684999999998</v>
      </c>
      <c r="I190" s="172">
        <f t="shared" si="37"/>
        <v>30330.850999999999</v>
      </c>
      <c r="J190" s="172">
        <f t="shared" si="37"/>
        <v>33326.233999999997</v>
      </c>
      <c r="K190" s="172">
        <f t="shared" si="37"/>
        <v>45150.516000000003</v>
      </c>
      <c r="L190" s="172">
        <f t="shared" si="37"/>
        <v>43050.706999999995</v>
      </c>
      <c r="M190" s="172">
        <f t="shared" si="37"/>
        <v>43243.023999999998</v>
      </c>
      <c r="N190" s="172">
        <f t="shared" si="37"/>
        <v>45462.241999999998</v>
      </c>
      <c r="O190" s="172">
        <f t="shared" si="37"/>
        <v>44321.666000000005</v>
      </c>
      <c r="P190" s="172">
        <f t="shared" si="37"/>
        <v>45716.466999999997</v>
      </c>
      <c r="Q190" s="172">
        <f t="shared" si="37"/>
        <v>33925.85</v>
      </c>
      <c r="S190" s="172">
        <f t="shared" ref="S190:U195" si="38">+S45+S81+S117</f>
        <v>33925.85</v>
      </c>
      <c r="T190" s="172">
        <f t="shared" si="38"/>
        <v>44922.717999999993</v>
      </c>
      <c r="U190" s="172">
        <f t="shared" si="38"/>
        <v>78768.555999999997</v>
      </c>
      <c r="V190" s="172">
        <v>83770.972999999998</v>
      </c>
      <c r="W190" s="172">
        <f t="shared" ref="W190:X195" si="39">+W45+W81+W117</f>
        <v>108842.946</v>
      </c>
      <c r="X190" s="172">
        <f t="shared" si="39"/>
        <v>123719.435</v>
      </c>
      <c r="Z190" s="27"/>
    </row>
    <row r="191" spans="1:26">
      <c r="A191" s="3" t="s">
        <v>49</v>
      </c>
      <c r="B191" s="172"/>
      <c r="C191" s="172"/>
      <c r="D191" s="172"/>
      <c r="E191" s="172"/>
      <c r="F191" s="172"/>
      <c r="G191" s="172">
        <f t="shared" ref="G191:Q191" si="40">+G46+G82+G118</f>
        <v>-9846.3150000000005</v>
      </c>
      <c r="H191" s="172">
        <f t="shared" si="40"/>
        <v>-10779.128999999999</v>
      </c>
      <c r="I191" s="172">
        <f t="shared" si="40"/>
        <v>-14512.663</v>
      </c>
      <c r="J191" s="172">
        <f t="shared" si="40"/>
        <v>-14968.475</v>
      </c>
      <c r="K191" s="172">
        <f t="shared" si="40"/>
        <v>-20530.578000000001</v>
      </c>
      <c r="L191" s="172">
        <f t="shared" si="40"/>
        <v>-20480.849999999999</v>
      </c>
      <c r="M191" s="172">
        <f t="shared" si="40"/>
        <v>-21139.616999999998</v>
      </c>
      <c r="N191" s="172">
        <f t="shared" si="40"/>
        <v>-21426.642999999996</v>
      </c>
      <c r="O191" s="172">
        <f t="shared" si="40"/>
        <v>-19908.654000000002</v>
      </c>
      <c r="P191" s="172">
        <f t="shared" si="40"/>
        <v>-21082.148000000001</v>
      </c>
      <c r="Q191" s="172">
        <f t="shared" si="40"/>
        <v>-16309.289999999999</v>
      </c>
      <c r="S191" s="172">
        <f t="shared" si="38"/>
        <v>-16309.289999999999</v>
      </c>
      <c r="T191" s="172">
        <f t="shared" si="38"/>
        <v>-21759.396000000001</v>
      </c>
      <c r="U191" s="172">
        <f t="shared" si="38"/>
        <v>-36525.201000000001</v>
      </c>
      <c r="V191" s="172">
        <v>-38968.97</v>
      </c>
      <c r="W191" s="172">
        <f t="shared" si="39"/>
        <v>-49943.995000000003</v>
      </c>
      <c r="X191" s="172">
        <f t="shared" si="39"/>
        <v>-56613.781000000003</v>
      </c>
    </row>
    <row r="192" spans="1:26">
      <c r="A192" s="10" t="s">
        <v>46</v>
      </c>
      <c r="B192" s="180"/>
      <c r="C192" s="180"/>
      <c r="D192" s="180"/>
      <c r="E192" s="180"/>
      <c r="F192" s="180"/>
      <c r="G192" s="180">
        <f t="shared" ref="G192:Q192" si="41">+G47+G83+G119</f>
        <v>9811.9439999999995</v>
      </c>
      <c r="H192" s="180">
        <f t="shared" si="41"/>
        <v>12721.556</v>
      </c>
      <c r="I192" s="180">
        <f t="shared" si="41"/>
        <v>15818.187999999998</v>
      </c>
      <c r="J192" s="180">
        <f t="shared" si="41"/>
        <v>18357.758999999998</v>
      </c>
      <c r="K192" s="180">
        <f t="shared" si="41"/>
        <v>24619.937999999998</v>
      </c>
      <c r="L192" s="180">
        <f t="shared" si="41"/>
        <v>22569.857</v>
      </c>
      <c r="M192" s="180">
        <f t="shared" si="41"/>
        <v>22103.406999999999</v>
      </c>
      <c r="N192" s="180">
        <f t="shared" si="41"/>
        <v>24035.598999999998</v>
      </c>
      <c r="O192" s="180">
        <f t="shared" si="41"/>
        <v>24413.012000000002</v>
      </c>
      <c r="P192" s="180">
        <f t="shared" si="41"/>
        <v>24634.319</v>
      </c>
      <c r="Q192" s="180">
        <f t="shared" si="41"/>
        <v>17616.560000000005</v>
      </c>
      <c r="S192" s="180">
        <f t="shared" si="38"/>
        <v>17616.560000000005</v>
      </c>
      <c r="T192" s="180">
        <f t="shared" si="38"/>
        <v>23163.322</v>
      </c>
      <c r="U192" s="180">
        <f t="shared" si="38"/>
        <v>42243.354999999996</v>
      </c>
      <c r="V192" s="180">
        <v>44802.002999999997</v>
      </c>
      <c r="W192" s="180">
        <f t="shared" si="39"/>
        <v>58898.950999999994</v>
      </c>
      <c r="X192" s="180">
        <f t="shared" si="39"/>
        <v>67105.653999999995</v>
      </c>
    </row>
    <row r="193" spans="1:26">
      <c r="A193" s="3" t="s">
        <v>47</v>
      </c>
      <c r="B193" s="172"/>
      <c r="C193" s="172"/>
      <c r="D193" s="172"/>
      <c r="E193" s="172"/>
      <c r="F193" s="172"/>
      <c r="G193" s="172">
        <f t="shared" ref="G193:Q193" si="42">+G48+G84+G120</f>
        <v>1801.72</v>
      </c>
      <c r="H193" s="172">
        <f t="shared" si="42"/>
        <v>3007.415</v>
      </c>
      <c r="I193" s="172">
        <f t="shared" si="42"/>
        <v>3774.0340000000001</v>
      </c>
      <c r="J193" s="172">
        <f t="shared" si="42"/>
        <v>3393.9839999999999</v>
      </c>
      <c r="K193" s="172">
        <f t="shared" si="42"/>
        <v>3334.4440000000004</v>
      </c>
      <c r="L193" s="172">
        <f t="shared" si="42"/>
        <v>55.990000000000066</v>
      </c>
      <c r="M193" s="172">
        <f t="shared" si="42"/>
        <v>-183.62699999999995</v>
      </c>
      <c r="N193" s="172">
        <f t="shared" si="42"/>
        <v>743.5089999999999</v>
      </c>
      <c r="O193" s="172">
        <f t="shared" si="42"/>
        <v>1652.3899999999999</v>
      </c>
      <c r="P193" s="172">
        <f t="shared" si="42"/>
        <v>1496.9350000000002</v>
      </c>
      <c r="Q193" s="172">
        <f t="shared" si="42"/>
        <v>-456.82799999999997</v>
      </c>
      <c r="S193" s="172">
        <f t="shared" si="38"/>
        <v>-456.82799999999997</v>
      </c>
      <c r="T193" s="172">
        <f t="shared" si="38"/>
        <v>3309.1320000000001</v>
      </c>
      <c r="U193" s="172">
        <f t="shared" si="38"/>
        <v>11063.004999999999</v>
      </c>
      <c r="V193" s="172">
        <v>9063.6970000000001</v>
      </c>
      <c r="W193" s="172">
        <f t="shared" si="39"/>
        <v>12726.118999999999</v>
      </c>
      <c r="X193" s="172">
        <f t="shared" si="39"/>
        <v>14701.878000000001</v>
      </c>
    </row>
    <row r="194" spans="1:26">
      <c r="A194" s="3" t="s">
        <v>56</v>
      </c>
      <c r="B194" s="172"/>
      <c r="C194" s="172"/>
      <c r="D194" s="172"/>
      <c r="E194" s="172"/>
      <c r="F194" s="172"/>
      <c r="G194" s="172">
        <f t="shared" ref="G194:Q194" si="43">+G49+G85+G121</f>
        <v>2520.9390000000003</v>
      </c>
      <c r="H194" s="172">
        <f t="shared" si="43"/>
        <v>3900.3920000000003</v>
      </c>
      <c r="I194" s="172">
        <f t="shared" si="43"/>
        <v>4666.8830000000007</v>
      </c>
      <c r="J194" s="172">
        <f t="shared" si="43"/>
        <v>4859.777000000001</v>
      </c>
      <c r="K194" s="172">
        <f t="shared" si="43"/>
        <v>5168.5540000000001</v>
      </c>
      <c r="L194" s="172">
        <f t="shared" si="43"/>
        <v>2496.0390000000002</v>
      </c>
      <c r="M194" s="172">
        <f t="shared" si="43"/>
        <v>2053.5790000000002</v>
      </c>
      <c r="N194" s="172">
        <f t="shared" si="43"/>
        <v>2597.2759999999998</v>
      </c>
      <c r="O194" s="172">
        <f t="shared" si="43"/>
        <v>3112.9639999999999</v>
      </c>
      <c r="P194" s="172">
        <f t="shared" si="43"/>
        <v>6946.5320000000011</v>
      </c>
      <c r="Q194" s="172">
        <f t="shared" si="43"/>
        <v>4329.0110000000004</v>
      </c>
      <c r="S194" s="172">
        <f t="shared" si="38"/>
        <v>4329.0110000000004</v>
      </c>
      <c r="T194" s="172">
        <f t="shared" si="38"/>
        <v>7386.9130000000005</v>
      </c>
      <c r="U194" s="172">
        <f t="shared" si="38"/>
        <v>15636.519</v>
      </c>
      <c r="V194" s="172">
        <v>14356.371999999999</v>
      </c>
      <c r="W194" s="172">
        <f t="shared" si="39"/>
        <v>20584.787</v>
      </c>
      <c r="X194" s="172">
        <f t="shared" si="39"/>
        <v>24518.003000000001</v>
      </c>
      <c r="Z194" s="27"/>
    </row>
    <row r="195" spans="1:26">
      <c r="A195" s="3" t="s">
        <v>263</v>
      </c>
      <c r="B195" s="172"/>
      <c r="C195" s="172"/>
      <c r="D195" s="172"/>
      <c r="E195" s="172"/>
      <c r="F195" s="172"/>
      <c r="G195" s="172">
        <f t="shared" ref="G195:Q195" si="44">+G50+G86+G122</f>
        <v>719.21900000000005</v>
      </c>
      <c r="H195" s="172">
        <f t="shared" si="44"/>
        <v>892.97699999999998</v>
      </c>
      <c r="I195" s="172">
        <f t="shared" si="44"/>
        <v>892.84900000000005</v>
      </c>
      <c r="J195" s="172">
        <f t="shared" si="44"/>
        <v>1465.7930000000001</v>
      </c>
      <c r="K195" s="172">
        <f t="shared" si="44"/>
        <v>1834.11</v>
      </c>
      <c r="L195" s="172">
        <f t="shared" si="44"/>
        <v>2440.049</v>
      </c>
      <c r="M195" s="172">
        <f t="shared" si="44"/>
        <v>2237.2060000000001</v>
      </c>
      <c r="N195" s="172">
        <f t="shared" si="44"/>
        <v>1853.7669999999998</v>
      </c>
      <c r="O195" s="172">
        <f t="shared" si="44"/>
        <v>1460.5740000000001</v>
      </c>
      <c r="P195" s="172">
        <f t="shared" si="44"/>
        <v>5449.5969999999998</v>
      </c>
      <c r="Q195" s="172">
        <f t="shared" si="44"/>
        <v>4785.8389999999999</v>
      </c>
      <c r="S195" s="172">
        <f t="shared" si="38"/>
        <v>4785.8390000000009</v>
      </c>
      <c r="T195" s="172">
        <f t="shared" si="38"/>
        <v>4077.7809999999999</v>
      </c>
      <c r="U195" s="172">
        <f t="shared" si="38"/>
        <v>4573.5139999999992</v>
      </c>
      <c r="V195" s="172">
        <v>5292.6750000000002</v>
      </c>
      <c r="W195" s="172">
        <f t="shared" si="39"/>
        <v>7858.6679999999997</v>
      </c>
      <c r="X195" s="172">
        <f t="shared" si="39"/>
        <v>9816.125</v>
      </c>
    </row>
  </sheetData>
  <sortState xmlns:xlrd2="http://schemas.microsoft.com/office/spreadsheetml/2017/richdata2" ref="S7:X12">
    <sortCondition ref="X7:X12"/>
  </sortState>
  <pageMargins left="0.7" right="0.7" top="0.75" bottom="0.75" header="0.3" footer="0.3"/>
  <pageSetup orientation="portrait" horizontalDpi="90" verticalDpi="90" r:id="rId1"/>
  <ignoredErrors>
    <ignoredError sqref="M49:P49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6797-2614-44EE-8119-D5EBE60C2504}">
  <sheetPr>
    <tabColor theme="0" tint="-0.249977111117893"/>
  </sheetPr>
  <dimension ref="A1:BU450"/>
  <sheetViews>
    <sheetView showGridLines="0" zoomScale="90" zoomScaleNormal="90" workbookViewId="0">
      <pane xSplit="1" topLeftCell="BH1" activePane="topRight" state="frozen"/>
      <selection pane="topRight" activeCell="BQ17" sqref="BQ17"/>
    </sheetView>
  </sheetViews>
  <sheetFormatPr defaultColWidth="10.81640625" defaultRowHeight="14.5"/>
  <cols>
    <col min="1" max="1" width="22.81640625" bestFit="1" customWidth="1"/>
    <col min="2" max="34" width="11.453125" customWidth="1"/>
    <col min="36" max="38" width="11.453125" customWidth="1"/>
    <col min="46" max="46" width="11.453125" customWidth="1"/>
    <col min="47" max="47" width="2" customWidth="1"/>
    <col min="48" max="48" width="11.453125" customWidth="1"/>
  </cols>
  <sheetData>
    <row r="1" spans="1:7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V1" s="28" t="s">
        <v>0</v>
      </c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</row>
    <row r="2" spans="1:72">
      <c r="A2" s="2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72">
      <c r="A3" s="2" t="s">
        <v>285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V3" s="2" t="s">
        <v>250</v>
      </c>
      <c r="BL3" s="199"/>
      <c r="BM3" s="199"/>
      <c r="BN3" s="199"/>
      <c r="BP3" s="199"/>
      <c r="BQ3" s="199"/>
      <c r="BR3" s="199"/>
      <c r="BS3" s="199"/>
      <c r="BT3" s="199"/>
    </row>
    <row r="4" spans="1:72">
      <c r="A4" s="3" t="s">
        <v>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U4" s="44"/>
      <c r="AV4" s="3" t="s">
        <v>50</v>
      </c>
      <c r="BL4" s="24"/>
      <c r="BM4" s="24"/>
      <c r="BN4" s="24"/>
      <c r="BP4" s="24"/>
      <c r="BQ4" s="24"/>
      <c r="BR4" s="24"/>
      <c r="BS4" s="24"/>
      <c r="BT4" s="24"/>
    </row>
    <row r="5" spans="1:72">
      <c r="A5" s="4"/>
      <c r="B5" s="4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7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4"/>
      <c r="AN5" s="4"/>
      <c r="BI5" s="24"/>
      <c r="BJ5" s="24"/>
      <c r="BK5" s="24"/>
      <c r="BL5" s="24"/>
      <c r="BM5" s="24"/>
      <c r="BN5" s="24"/>
      <c r="BP5" s="24"/>
      <c r="BQ5" s="24"/>
      <c r="BR5" s="24"/>
      <c r="BS5" s="24"/>
      <c r="BT5" s="24"/>
    </row>
    <row r="6" spans="1:72">
      <c r="A6" s="5" t="s">
        <v>45</v>
      </c>
      <c r="B6" s="5"/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  <c r="O6" s="6" t="s">
        <v>18</v>
      </c>
      <c r="P6" s="6" t="s">
        <v>19</v>
      </c>
      <c r="Q6" s="6" t="s">
        <v>20</v>
      </c>
      <c r="R6" s="6" t="s">
        <v>21</v>
      </c>
      <c r="S6" s="6" t="s">
        <v>22</v>
      </c>
      <c r="T6" s="6" t="s">
        <v>23</v>
      </c>
      <c r="U6" s="6" t="s">
        <v>24</v>
      </c>
      <c r="V6" s="6" t="s">
        <v>25</v>
      </c>
      <c r="W6" s="6" t="s">
        <v>26</v>
      </c>
      <c r="X6" s="6" t="s">
        <v>27</v>
      </c>
      <c r="Y6" s="6" t="s">
        <v>28</v>
      </c>
      <c r="Z6" s="6" t="s">
        <v>29</v>
      </c>
      <c r="AA6" s="6" t="s">
        <v>30</v>
      </c>
      <c r="AB6" s="6" t="s">
        <v>31</v>
      </c>
      <c r="AC6" s="6" t="s">
        <v>32</v>
      </c>
      <c r="AD6" s="6" t="s">
        <v>33</v>
      </c>
      <c r="AE6" s="6" t="s">
        <v>34</v>
      </c>
      <c r="AF6" s="6" t="s">
        <v>35</v>
      </c>
      <c r="AG6" s="6" t="s">
        <v>36</v>
      </c>
      <c r="AH6" s="6" t="s">
        <v>37</v>
      </c>
      <c r="AI6" s="6" t="s">
        <v>38</v>
      </c>
      <c r="AJ6" s="6" t="s">
        <v>39</v>
      </c>
      <c r="AK6" s="6" t="s">
        <v>40</v>
      </c>
      <c r="AL6" s="6" t="s">
        <v>41</v>
      </c>
      <c r="AM6" s="6" t="s">
        <v>42</v>
      </c>
      <c r="AN6" s="6" t="s">
        <v>43</v>
      </c>
      <c r="AO6" s="6" t="s">
        <v>216</v>
      </c>
      <c r="AP6" s="6" t="s">
        <v>220</v>
      </c>
      <c r="AQ6" s="6" t="s">
        <v>226</v>
      </c>
      <c r="AR6" s="6" t="s">
        <v>229</v>
      </c>
      <c r="AS6" s="6" t="s">
        <v>233</v>
      </c>
      <c r="AT6" s="6" t="s">
        <v>246</v>
      </c>
      <c r="AU6" s="45"/>
      <c r="AV6" s="6" t="str">
        <f>+'Country (YTD)'!AV6</f>
        <v>3M 2020</v>
      </c>
      <c r="AW6" s="6" t="str">
        <f>+'Country (YTD)'!AW6</f>
        <v>6M 2020</v>
      </c>
      <c r="AX6" s="6" t="str">
        <f>+'Country (YTD)'!AX6</f>
        <v>9M 2020</v>
      </c>
      <c r="AY6" s="6" t="str">
        <f>+'Country (YTD)'!AY6</f>
        <v>12M 2020</v>
      </c>
      <c r="AZ6" s="6" t="str">
        <f>+'Country (YTD)'!AZ6</f>
        <v>3M 2021</v>
      </c>
      <c r="BA6" s="6" t="str">
        <f>+'Country (YTD)'!BA6</f>
        <v>6M 2021</v>
      </c>
      <c r="BB6" s="6" t="str">
        <f>+'Country (YTD)'!BB6</f>
        <v>9M 2021</v>
      </c>
      <c r="BC6" s="6" t="str">
        <f>+'Country (YTD)'!BC6</f>
        <v>12M 2021</v>
      </c>
      <c r="BD6" s="6" t="str">
        <f>+'Country (YTD)'!BD6</f>
        <v>3M 2022</v>
      </c>
      <c r="BE6" s="6" t="str">
        <f>+'Country (YTD)'!BE6</f>
        <v>6M 2022</v>
      </c>
      <c r="BF6" s="6" t="str">
        <f>+'Country (YTD)'!BF6</f>
        <v>9M 2022</v>
      </c>
      <c r="BG6" s="6" t="str">
        <f>+'Country (YTD)'!BG6</f>
        <v>12M 2022</v>
      </c>
      <c r="BH6" s="6" t="str">
        <f>+'Country (YTD)'!BH6</f>
        <v>3M 2023</v>
      </c>
      <c r="BI6" s="6" t="str">
        <f>+'Country (YTD)'!BI6</f>
        <v>6M 2023</v>
      </c>
      <c r="BJ6" s="6" t="str">
        <f>+'Country (YTD)'!BJ6</f>
        <v>9M 2023</v>
      </c>
      <c r="BK6" s="6" t="str">
        <f>+'Country (YTD)'!BK6</f>
        <v>12M 2023</v>
      </c>
      <c r="BL6" s="6" t="str">
        <f>+'Country (YTD)'!BL6</f>
        <v>3M 2024</v>
      </c>
      <c r="BM6" s="6" t="str">
        <f>+'Country (YTD)'!BM6</f>
        <v>6M 2024</v>
      </c>
      <c r="BN6" s="6" t="str">
        <f>+'Country (YTD)'!BN6</f>
        <v>9M 2024</v>
      </c>
      <c r="BO6" s="6" t="str">
        <f>+'Country (YTD)'!BO6</f>
        <v>12M 2024</v>
      </c>
      <c r="BP6" s="6" t="str">
        <f>+'Country (YTD)'!BP6</f>
        <v>3M 2025</v>
      </c>
      <c r="BQ6" s="6" t="str">
        <f>+'Country (YTD)'!BQ6</f>
        <v>6M 2025</v>
      </c>
      <c r="BR6" s="6" t="str">
        <f>+'Country (YTD)'!BR6</f>
        <v>9M 2025</v>
      </c>
      <c r="BS6" s="6" t="str">
        <f>+'Country (YTD)'!BS6</f>
        <v>12M 2025</v>
      </c>
      <c r="BT6" s="6" t="str">
        <f>+'Country (YTD)'!BT6</f>
        <v>3M 2026</v>
      </c>
    </row>
    <row r="7" spans="1:72">
      <c r="A7" s="187" t="s">
        <v>48</v>
      </c>
      <c r="B7" s="187"/>
      <c r="C7" s="172">
        <f>+'Country (YTD)'!C7</f>
        <v>15129.596</v>
      </c>
      <c r="D7" s="172">
        <f>+'Country (YTD)'!D7</f>
        <v>35009.195</v>
      </c>
      <c r="E7" s="172">
        <f>+'Country (YTD)'!E7</f>
        <v>51782.641000000003</v>
      </c>
      <c r="F7" s="172">
        <f>+'Country (YTD)'!F7</f>
        <v>72811.078999999998</v>
      </c>
      <c r="G7" s="172">
        <f>+'Country (YTD)'!G7</f>
        <v>19648.548999999999</v>
      </c>
      <c r="H7" s="172">
        <f>+'Country (YTD)'!H7</f>
        <v>44415.574999999997</v>
      </c>
      <c r="I7" s="172">
        <f>+'Country (YTD)'!I7</f>
        <v>65556.159</v>
      </c>
      <c r="J7" s="172">
        <f>+'Country (YTD)'!J7</f>
        <v>93110.716</v>
      </c>
      <c r="K7" s="172">
        <f>+'Country (YTD)'!K7</f>
        <v>24042.431</v>
      </c>
      <c r="L7" s="172">
        <f>+'Country (YTD)'!L7</f>
        <v>55245.850000000006</v>
      </c>
      <c r="M7" s="172">
        <f>+'Country (YTD)'!M7</f>
        <v>79470.847999999998</v>
      </c>
      <c r="N7" s="172">
        <f>+'Country (YTD)'!N7</f>
        <v>108940.08199999999</v>
      </c>
      <c r="O7" s="172">
        <f>+'Country (YTD)'!O7</f>
        <v>26606.574000000001</v>
      </c>
      <c r="P7" s="172">
        <f>+'Country (YTD)'!P7</f>
        <v>62076.434999999998</v>
      </c>
      <c r="Q7" s="172">
        <f>+'Country (YTD)'!Q7</f>
        <v>89791.843999999997</v>
      </c>
      <c r="R7" s="172">
        <f>+'Country (YTD)'!R7</f>
        <v>124131.891</v>
      </c>
      <c r="S7" s="172">
        <f>+'Country (YTD)'!S7</f>
        <v>30888.57</v>
      </c>
      <c r="T7" s="172">
        <f>+'Country (YTD)'!T7</f>
        <v>72177.095000000001</v>
      </c>
      <c r="U7" s="172">
        <f>+'Country (YTD)'!U7</f>
        <v>103805.046</v>
      </c>
      <c r="V7" s="172">
        <f>+'Country (YTD)'!V7</f>
        <v>145055.81400000001</v>
      </c>
      <c r="W7" s="172">
        <f>+'Country (YTD)'!W7</f>
        <v>33267.964</v>
      </c>
      <c r="X7" s="172">
        <f>+'Country (YTD)'!X7</f>
        <v>73881.975000000006</v>
      </c>
      <c r="Y7" s="172">
        <f>+'Country (YTD)'!Y7</f>
        <v>106869.54700000001</v>
      </c>
      <c r="Z7" s="172">
        <f>+'Country (YTD)'!Z7</f>
        <v>148251.98700000002</v>
      </c>
      <c r="AA7" s="172">
        <f>+'Country (YTD)'!AA7</f>
        <v>34256.034</v>
      </c>
      <c r="AB7" s="172">
        <f>+'Country (YTD)'!AB7</f>
        <v>80108.847000000009</v>
      </c>
      <c r="AC7" s="172">
        <f>+'Country (YTD)'!AC7</f>
        <v>115023.84700000001</v>
      </c>
      <c r="AD7" s="172">
        <f>+'Country (YTD)'!AD7</f>
        <v>157675.13700000002</v>
      </c>
      <c r="AE7" s="172">
        <f>+'Country (YTD)'!AE7</f>
        <v>35971.745000000003</v>
      </c>
      <c r="AF7" s="172">
        <f>+'Country (YTD)'!AF7</f>
        <v>85696.804000000004</v>
      </c>
      <c r="AG7" s="172">
        <f>+'Country (YTD)'!AG7</f>
        <v>123138.182</v>
      </c>
      <c r="AH7" s="172">
        <f>+'Country (YTD)'!AH7</f>
        <v>166871.921</v>
      </c>
      <c r="AI7" s="172">
        <f>+'Country (YTD)'!AI7</f>
        <v>36355.156999999999</v>
      </c>
      <c r="AJ7" s="172">
        <f>+'Country (YTD)'!AJ7</f>
        <v>85581.735000000001</v>
      </c>
      <c r="AK7" s="172">
        <f>+'Country (YTD)'!AK7</f>
        <v>122214.712</v>
      </c>
      <c r="AL7" s="172">
        <f>+'Country (YTD)'!AL7</f>
        <v>166229.13</v>
      </c>
      <c r="AM7" s="172">
        <f>+'Country (YTD)'!AM7</f>
        <v>33165.071000000004</v>
      </c>
      <c r="AN7" s="172">
        <f>+'Country (YTD)'!AN7</f>
        <v>80482.725000000006</v>
      </c>
      <c r="AO7" s="172">
        <f>+'Country (YTD)'!AO7</f>
        <v>115424.25900000001</v>
      </c>
      <c r="AP7" s="172">
        <f>+'Country (YTD)'!AP7</f>
        <v>151983.046</v>
      </c>
      <c r="AQ7" s="172">
        <f>+'Country (YTD)'!AQ7</f>
        <v>27520.856</v>
      </c>
      <c r="AR7" s="172">
        <f>+'Country (YTD)'!AR7</f>
        <v>37315.902000000002</v>
      </c>
      <c r="AS7" s="172">
        <f>+'Country (YTD)'!AS7</f>
        <v>58591.228000000003</v>
      </c>
      <c r="AT7" s="172">
        <f>+'Country (YTD)'!AT7</f>
        <v>98200.972999999998</v>
      </c>
      <c r="AU7" s="36"/>
      <c r="AV7" s="172">
        <f>+'Country (YTD)'!AV7</f>
        <v>27995.973999999998</v>
      </c>
      <c r="AW7" s="172">
        <f>+'Country (YTD)'!AW7</f>
        <v>42899.29</v>
      </c>
      <c r="AX7" s="172">
        <f>+'Country (YTD)'!AX7</f>
        <v>71407.987999999998</v>
      </c>
      <c r="AY7" s="172">
        <f>+'Country (YTD)'!AY7</f>
        <v>116907.995</v>
      </c>
      <c r="AZ7" s="172">
        <f>+'Country (YTD)'!AZ7</f>
        <v>29186.569</v>
      </c>
      <c r="BA7" s="172">
        <f>+'Country (YTD)'!BA7</f>
        <v>79893.718999999997</v>
      </c>
      <c r="BB7" s="172">
        <f>+'Country (YTD)'!BB7</f>
        <v>132467.65100000001</v>
      </c>
      <c r="BC7" s="172">
        <f>+'Country (YTD)'!BC7</f>
        <v>194139.897</v>
      </c>
      <c r="BD7" s="172">
        <f>+'Country (YTD)'!BD7</f>
        <v>38475.853000000003</v>
      </c>
      <c r="BE7" s="172">
        <f>+'Country (YTD)'!BE7</f>
        <v>88939.463000000003</v>
      </c>
      <c r="BF7" s="172">
        <f>+'Country (YTD)'!BF7</f>
        <v>122171.54700000001</v>
      </c>
      <c r="BG7" s="172">
        <f>+'Country (YTD)'!BG7</f>
        <v>175701.43400000001</v>
      </c>
      <c r="BH7" s="172">
        <f>+'Country (YTD)'!BH7</f>
        <v>41582.707000000002</v>
      </c>
      <c r="BI7" s="172">
        <f>+'Country (YTD)'!BI7</f>
        <v>97004.731</v>
      </c>
      <c r="BJ7" s="172">
        <f>+'Country (YTD)'!BJ7</f>
        <v>135700.24299999999</v>
      </c>
      <c r="BK7" s="172">
        <f>+'Country (YTD)'!BK7</f>
        <v>189736.15900000001</v>
      </c>
      <c r="BL7" s="172">
        <f>+'Country (YTD)'!BL7</f>
        <v>44394.864000000001</v>
      </c>
      <c r="BM7" s="172">
        <f>+'Country (YTD)'!BM7</f>
        <v>112419.25900000001</v>
      </c>
      <c r="BN7" s="172">
        <f>+'Country (YTD)'!BN7</f>
        <v>153598.97200000001</v>
      </c>
      <c r="BO7" s="172">
        <f>+'Country (YTD)'!BO7</f>
        <v>213211.84299999999</v>
      </c>
      <c r="BP7" s="172">
        <f>+'Country (YTD)'!BP7</f>
        <v>50782.627999999997</v>
      </c>
      <c r="BQ7" s="172">
        <f>+'Country (YTD)'!BQ7</f>
        <v>118105.648</v>
      </c>
      <c r="BR7" s="172">
        <f>+'Country (YTD)'!BR7</f>
        <v>161243.91800000001</v>
      </c>
      <c r="BS7" s="172">
        <f>+'Country (YTD)'!BS7</f>
        <v>223195.36300000001</v>
      </c>
      <c r="BT7" s="172">
        <f>+'Country (YTD)'!BT7</f>
        <v>47814.591</v>
      </c>
    </row>
    <row r="8" spans="1:72">
      <c r="A8" s="246" t="s">
        <v>58</v>
      </c>
      <c r="B8" s="187"/>
      <c r="C8" s="172"/>
      <c r="D8" s="172"/>
      <c r="E8" s="172"/>
      <c r="F8" s="172"/>
      <c r="G8" s="245">
        <f>+G7/C7-1</f>
        <v>0.29868299193184011</v>
      </c>
      <c r="H8" s="245">
        <f t="shared" ref="H8:AT8" si="0">+H7/D7-1</f>
        <v>0.26868312738981848</v>
      </c>
      <c r="I8" s="245">
        <f t="shared" si="0"/>
        <v>0.26598716739843375</v>
      </c>
      <c r="J8" s="245">
        <f t="shared" si="0"/>
        <v>0.27879873885676121</v>
      </c>
      <c r="K8" s="245">
        <f t="shared" si="0"/>
        <v>0.22362373934075253</v>
      </c>
      <c r="L8" s="245">
        <f t="shared" si="0"/>
        <v>0.24383957654493971</v>
      </c>
      <c r="M8" s="245">
        <f t="shared" si="0"/>
        <v>0.21225601396201377</v>
      </c>
      <c r="N8" s="245">
        <f t="shared" si="0"/>
        <v>0.17000584551406517</v>
      </c>
      <c r="O8" s="245">
        <f t="shared" si="0"/>
        <v>0.10665073760635946</v>
      </c>
      <c r="P8" s="245">
        <f t="shared" si="0"/>
        <v>0.12363978470781056</v>
      </c>
      <c r="Q8" s="245">
        <f t="shared" si="0"/>
        <v>0.1298714718634939</v>
      </c>
      <c r="R8" s="245">
        <f t="shared" si="0"/>
        <v>0.13945105163405347</v>
      </c>
      <c r="S8" s="245">
        <f t="shared" si="0"/>
        <v>0.16093751867489581</v>
      </c>
      <c r="T8" s="245">
        <f t="shared" si="0"/>
        <v>0.16271327436892924</v>
      </c>
      <c r="U8" s="245">
        <f t="shared" si="0"/>
        <v>0.15606319433644789</v>
      </c>
      <c r="V8" s="245">
        <f t="shared" si="0"/>
        <v>0.16856202569249512</v>
      </c>
      <c r="W8" s="245">
        <f t="shared" si="0"/>
        <v>7.7031536260824041E-2</v>
      </c>
      <c r="X8" s="245">
        <f t="shared" si="0"/>
        <v>2.3620789947281784E-2</v>
      </c>
      <c r="Y8" s="245">
        <f t="shared" si="0"/>
        <v>2.9521695891354005E-2</v>
      </c>
      <c r="Z8" s="245">
        <f t="shared" si="0"/>
        <v>2.2034090960325159E-2</v>
      </c>
      <c r="AA8" s="245">
        <f t="shared" si="0"/>
        <v>2.9700344752086494E-2</v>
      </c>
      <c r="AB8" s="245">
        <f t="shared" si="0"/>
        <v>8.42813419646673E-2</v>
      </c>
      <c r="AC8" s="245">
        <f t="shared" si="0"/>
        <v>7.6301436928519983E-2</v>
      </c>
      <c r="AD8" s="245">
        <f t="shared" si="0"/>
        <v>6.3561711317906333E-2</v>
      </c>
      <c r="AE8" s="245">
        <f t="shared" si="0"/>
        <v>5.0084928103469428E-2</v>
      </c>
      <c r="AF8" s="245">
        <f t="shared" si="0"/>
        <v>6.9754555323958023E-2</v>
      </c>
      <c r="AG8" s="245">
        <f t="shared" si="0"/>
        <v>7.0544806243526104E-2</v>
      </c>
      <c r="AH8" s="245">
        <f t="shared" si="0"/>
        <v>5.8327420384610029E-2</v>
      </c>
      <c r="AI8" s="245">
        <f t="shared" si="0"/>
        <v>1.0658698931619748E-2</v>
      </c>
      <c r="AJ8" s="245">
        <f t="shared" si="0"/>
        <v>-1.3427455240921926E-3</v>
      </c>
      <c r="AK8" s="245">
        <f t="shared" si="0"/>
        <v>-7.4994610526246674E-3</v>
      </c>
      <c r="AL8" s="245">
        <f t="shared" si="0"/>
        <v>-3.8520021591889053E-3</v>
      </c>
      <c r="AM8" s="245">
        <f t="shared" si="0"/>
        <v>-8.774782625749622E-2</v>
      </c>
      <c r="AN8" s="245">
        <f t="shared" si="0"/>
        <v>-5.9580586909110833E-2</v>
      </c>
      <c r="AO8" s="245">
        <f t="shared" si="0"/>
        <v>-5.5561665931021409E-2</v>
      </c>
      <c r="AP8" s="245">
        <f t="shared" si="0"/>
        <v>-8.5701489263644737E-2</v>
      </c>
      <c r="AQ8" s="245">
        <f t="shared" si="0"/>
        <v>-0.17018552440306867</v>
      </c>
      <c r="AR8" s="245">
        <f t="shared" si="0"/>
        <v>-0.53634892456735284</v>
      </c>
      <c r="AS8" s="245">
        <f t="shared" si="0"/>
        <v>-0.49238376310477328</v>
      </c>
      <c r="AT8" s="245">
        <f t="shared" si="0"/>
        <v>-0.3538688979822131</v>
      </c>
      <c r="AU8" s="44"/>
      <c r="AV8" s="172"/>
      <c r="AW8" s="172"/>
      <c r="AX8" s="172"/>
      <c r="AY8" s="172"/>
      <c r="AZ8" s="245">
        <f t="shared" ref="AZ8:BT8" si="1">+AZ7/AV7-1</f>
        <v>4.2527364827528391E-2</v>
      </c>
      <c r="BA8" s="245">
        <f t="shared" si="1"/>
        <v>0.86235527441130144</v>
      </c>
      <c r="BB8" s="245">
        <f t="shared" si="1"/>
        <v>0.85508168918020799</v>
      </c>
      <c r="BC8" s="245">
        <f t="shared" si="1"/>
        <v>0.66062121756514602</v>
      </c>
      <c r="BD8" s="245">
        <f t="shared" si="1"/>
        <v>0.31827255886089256</v>
      </c>
      <c r="BE8" s="245">
        <f t="shared" si="1"/>
        <v>0.11322221713073599</v>
      </c>
      <c r="BF8" s="245">
        <f t="shared" si="1"/>
        <v>-7.7725421431380282E-2</v>
      </c>
      <c r="BG8" s="245">
        <f t="shared" si="1"/>
        <v>-9.4975135378793318E-2</v>
      </c>
      <c r="BH8" s="245">
        <f t="shared" si="1"/>
        <v>8.0748151314540051E-2</v>
      </c>
      <c r="BI8" s="245">
        <f t="shared" si="1"/>
        <v>9.068267030125865E-2</v>
      </c>
      <c r="BJ8" s="245">
        <f t="shared" si="1"/>
        <v>0.11073524345238894</v>
      </c>
      <c r="BK8" s="245">
        <f t="shared" si="1"/>
        <v>7.987826098220685E-2</v>
      </c>
      <c r="BL8" s="245">
        <f t="shared" si="1"/>
        <v>6.7628040666039446E-2</v>
      </c>
      <c r="BM8" s="245">
        <f t="shared" si="1"/>
        <v>0.15890490949353797</v>
      </c>
      <c r="BN8" s="245">
        <f t="shared" si="1"/>
        <v>0.13189901951759975</v>
      </c>
      <c r="BO8" s="245">
        <f t="shared" si="1"/>
        <v>0.12372804490049782</v>
      </c>
      <c r="BP8" s="245">
        <f t="shared" si="1"/>
        <v>0.14388520257658621</v>
      </c>
      <c r="BQ8" s="245">
        <f t="shared" si="1"/>
        <v>5.0581982576490603E-2</v>
      </c>
      <c r="BR8" s="245">
        <f t="shared" si="1"/>
        <v>4.9772116964428514E-2</v>
      </c>
      <c r="BS8" s="245">
        <f t="shared" si="1"/>
        <v>4.6824415846356215E-2</v>
      </c>
      <c r="BT8" s="245">
        <f t="shared" si="1"/>
        <v>-5.844591185788961E-2</v>
      </c>
    </row>
    <row r="9" spans="1:72">
      <c r="A9" s="187" t="s">
        <v>49</v>
      </c>
      <c r="B9" s="187"/>
      <c r="C9" s="172">
        <f>+'Country (YTD)'!C8</f>
        <v>-6823.1480000000001</v>
      </c>
      <c r="D9" s="172">
        <f>+'Country (YTD)'!D8</f>
        <v>-14520.918000000001</v>
      </c>
      <c r="E9" s="172">
        <f>+'Country (YTD)'!E8</f>
        <v>-21989.652000000002</v>
      </c>
      <c r="F9" s="172">
        <f>+'Country (YTD)'!F8</f>
        <v>-29567.909</v>
      </c>
      <c r="G9" s="172">
        <f>+'Country (YTD)'!G8</f>
        <v>-7548.424</v>
      </c>
      <c r="H9" s="172">
        <f>+'Country (YTD)'!H8</f>
        <v>-16040.300999999999</v>
      </c>
      <c r="I9" s="172">
        <f>+'Country (YTD)'!I8</f>
        <v>-24470.54</v>
      </c>
      <c r="J9" s="172">
        <f>+'Country (YTD)'!J8</f>
        <v>-34609.550000000003</v>
      </c>
      <c r="K9" s="172">
        <f>+'Country (YTD)'!K8</f>
        <v>-9915.1790000000001</v>
      </c>
      <c r="L9" s="172">
        <f>+'Country (YTD)'!L8</f>
        <v>-21457.853000000003</v>
      </c>
      <c r="M9" s="172">
        <f>+'Country (YTD)'!M8</f>
        <v>-32338.215000000004</v>
      </c>
      <c r="N9" s="172">
        <f>+'Country (YTD)'!N8</f>
        <v>-43527.530000000006</v>
      </c>
      <c r="O9" s="172">
        <f>+'Country (YTD)'!O8</f>
        <v>-10923.79</v>
      </c>
      <c r="P9" s="172">
        <f>+'Country (YTD)'!P8</f>
        <v>-23772.080999999998</v>
      </c>
      <c r="Q9" s="172">
        <f>+'Country (YTD)'!Q8</f>
        <v>-36300.392</v>
      </c>
      <c r="R9" s="172">
        <f>+'Country (YTD)'!R8</f>
        <v>-49415.245999999999</v>
      </c>
      <c r="S9" s="172">
        <f>+'Country (YTD)'!S8</f>
        <v>-13190.601000000001</v>
      </c>
      <c r="T9" s="172">
        <f>+'Country (YTD)'!T8</f>
        <v>-29149.828000000001</v>
      </c>
      <c r="U9" s="172">
        <f>+'Country (YTD)'!U8</f>
        <v>-44056.67</v>
      </c>
      <c r="V9" s="172">
        <f>+'Country (YTD)'!V8</f>
        <v>-61915.947999999997</v>
      </c>
      <c r="W9" s="172">
        <f>+'Country (YTD)'!W8</f>
        <v>-15232.914000000001</v>
      </c>
      <c r="X9" s="172">
        <f>+'Country (YTD)'!X8</f>
        <v>-31221.525000000001</v>
      </c>
      <c r="Y9" s="172">
        <f>+'Country (YTD)'!Y8</f>
        <v>-46262.671000000002</v>
      </c>
      <c r="Z9" s="172">
        <f>+'Country (YTD)'!Z8</f>
        <v>-64037.680999999997</v>
      </c>
      <c r="AA9" s="172">
        <f>+'Country (YTD)'!AA8</f>
        <v>-15493.71</v>
      </c>
      <c r="AB9" s="172">
        <f>+'Country (YTD)'!AB8</f>
        <v>-34192.403999999995</v>
      </c>
      <c r="AC9" s="172">
        <f>+'Country (YTD)'!AC8</f>
        <v>-50906.403999999995</v>
      </c>
      <c r="AD9" s="172">
        <f>+'Country (YTD)'!AD8</f>
        <v>-68918.433999999994</v>
      </c>
      <c r="AE9" s="172">
        <f>+'Country (YTD)'!AE8</f>
        <v>-15756.74</v>
      </c>
      <c r="AF9" s="172">
        <f>+'Country (YTD)'!AF8</f>
        <v>-36135.843000000001</v>
      </c>
      <c r="AG9" s="172">
        <f>+'Country (YTD)'!AG8</f>
        <v>-54049.55</v>
      </c>
      <c r="AH9" s="172">
        <f>+'Country (YTD)'!AH8</f>
        <v>-73399.839999999997</v>
      </c>
      <c r="AI9" s="172">
        <f>+'Country (YTD)'!AI8</f>
        <v>-16388.364000000001</v>
      </c>
      <c r="AJ9" s="172">
        <f>+'Country (YTD)'!AJ8</f>
        <v>-35643.107000000004</v>
      </c>
      <c r="AK9" s="172">
        <f>+'Country (YTD)'!AK8</f>
        <v>-52749.951000000001</v>
      </c>
      <c r="AL9" s="172">
        <f>+'Country (YTD)'!AL8</f>
        <v>-73300.514999999999</v>
      </c>
      <c r="AM9" s="172">
        <f>+'Country (YTD)'!AM8</f>
        <v>-15204.971</v>
      </c>
      <c r="AN9" s="172">
        <f>+'Country (YTD)'!AN8</f>
        <v>-35042.506999999998</v>
      </c>
      <c r="AO9" s="172">
        <f>+'Country (YTD)'!AO8</f>
        <v>-52382.006000000001</v>
      </c>
      <c r="AP9" s="172">
        <f>+'Country (YTD)'!AP8</f>
        <v>-69300.986999999994</v>
      </c>
      <c r="AQ9" s="172">
        <f>+'Country (YTD)'!AQ8</f>
        <v>-12954.593999999999</v>
      </c>
      <c r="AR9" s="172">
        <f>+'Country (YTD)'!AR8</f>
        <v>-18138.035</v>
      </c>
      <c r="AS9" s="172">
        <f>+'Country (YTD)'!AS8</f>
        <v>-29227.667000000001</v>
      </c>
      <c r="AT9" s="172">
        <f>+'Country (YTD)'!AT8</f>
        <v>-47267.726000000002</v>
      </c>
      <c r="AU9" s="36"/>
      <c r="AV9" s="172">
        <f>+'Country (YTD)'!AV8</f>
        <v>-13203.743</v>
      </c>
      <c r="AW9" s="172">
        <f>+'Country (YTD)'!AW8</f>
        <v>-20738.448</v>
      </c>
      <c r="AX9" s="172">
        <f>+'Country (YTD)'!AX8</f>
        <v>-35358.409</v>
      </c>
      <c r="AY9" s="172">
        <f>+'Country (YTD)'!AY8</f>
        <v>-56232.796000000002</v>
      </c>
      <c r="AZ9" s="172">
        <f>+'Country (YTD)'!AZ8</f>
        <v>-12376.45</v>
      </c>
      <c r="BA9" s="172">
        <f>+'Country (YTD)'!BA8</f>
        <v>-33057.351000000002</v>
      </c>
      <c r="BB9" s="172">
        <f>+'Country (YTD)'!BB8</f>
        <v>-52953.567000000003</v>
      </c>
      <c r="BC9" s="172">
        <f>+'Country (YTD)'!BC8</f>
        <v>-76876.778999999995</v>
      </c>
      <c r="BD9" s="172">
        <f>+'Country (YTD)'!BD8</f>
        <v>-15242.834999999999</v>
      </c>
      <c r="BE9" s="172">
        <f>+'Country (YTD)'!BE8</f>
        <v>-35213.199000000001</v>
      </c>
      <c r="BF9" s="172">
        <f>+'Country (YTD)'!BF8</f>
        <v>-48348.684999999998</v>
      </c>
      <c r="BG9" s="172">
        <f>+'Country (YTD)'!BG8</f>
        <v>-70647.183999999994</v>
      </c>
      <c r="BH9" s="172">
        <f>+'Country (YTD)'!BH8</f>
        <v>-17373.227999999999</v>
      </c>
      <c r="BI9" s="172">
        <f>+'Country (YTD)'!BI8</f>
        <v>-39885.103000000003</v>
      </c>
      <c r="BJ9" s="172">
        <f>+'Country (YTD)'!BJ8</f>
        <v>-56358.406000000003</v>
      </c>
      <c r="BK9" s="172">
        <f>+'Country (YTD)'!BK8</f>
        <v>-80360.372000000003</v>
      </c>
      <c r="BL9" s="172">
        <f>+'Country (YTD)'!BL8</f>
        <v>-19330.852999999999</v>
      </c>
      <c r="BM9" s="172">
        <f>+'Country (YTD)'!BM8</f>
        <v>-48824.593000000001</v>
      </c>
      <c r="BN9" s="172">
        <f>+'Country (YTD)'!BN8</f>
        <v>-67199.831999999995</v>
      </c>
      <c r="BO9" s="172">
        <f>+'Country (YTD)'!BO8</f>
        <v>-92854.896999999997</v>
      </c>
      <c r="BP9" s="172">
        <f>+'Country (YTD)'!BP8</f>
        <v>-22008.432000000001</v>
      </c>
      <c r="BQ9" s="172">
        <f>+'Country (YTD)'!BQ8</f>
        <v>-51701.453000000001</v>
      </c>
      <c r="BR9" s="172">
        <f>+'Country (YTD)'!BR8</f>
        <v>-70604.107999999993</v>
      </c>
      <c r="BS9" s="172">
        <f>+'Country (YTD)'!BS8</f>
        <v>-98782.460999999996</v>
      </c>
      <c r="BT9" s="172">
        <f>+'Country (YTD)'!BT8</f>
        <v>-20936.486000000001</v>
      </c>
    </row>
    <row r="10" spans="1:72">
      <c r="A10" s="246" t="s">
        <v>58</v>
      </c>
      <c r="B10" s="187"/>
      <c r="C10" s="172"/>
      <c r="D10" s="172"/>
      <c r="E10" s="172"/>
      <c r="F10" s="172"/>
      <c r="G10" s="245">
        <f>+G9/C9-1</f>
        <v>0.10629638987751688</v>
      </c>
      <c r="H10" s="245">
        <f t="shared" ref="H10" si="2">+H9/D9-1</f>
        <v>0.10463408718374412</v>
      </c>
      <c r="I10" s="245">
        <f t="shared" ref="I10" si="3">+I9/E9-1</f>
        <v>0.11282070311981274</v>
      </c>
      <c r="J10" s="245">
        <f t="shared" ref="J10" si="4">+J9/F9-1</f>
        <v>0.17051056941496956</v>
      </c>
      <c r="K10" s="245">
        <f t="shared" ref="K10" si="5">+K9/G9-1</f>
        <v>0.31354293293540492</v>
      </c>
      <c r="L10" s="245">
        <f t="shared" ref="L10" si="6">+L9/H9-1</f>
        <v>0.33774628044698196</v>
      </c>
      <c r="M10" s="245">
        <f t="shared" ref="M10" si="7">+M9/I9-1</f>
        <v>0.32151619866173786</v>
      </c>
      <c r="N10" s="245">
        <f t="shared" ref="N10" si="8">+N9/J9-1</f>
        <v>0.25767396571177614</v>
      </c>
      <c r="O10" s="245">
        <f t="shared" ref="O10" si="9">+O9/K9-1</f>
        <v>0.10172393256843892</v>
      </c>
      <c r="P10" s="245">
        <f t="shared" ref="P10" si="10">+P9/L9-1</f>
        <v>0.10784993260975351</v>
      </c>
      <c r="Q10" s="245">
        <f t="shared" ref="Q10" si="11">+Q9/M9-1</f>
        <v>0.12252305824548437</v>
      </c>
      <c r="R10" s="245">
        <f t="shared" ref="R10" si="12">+R9/N9-1</f>
        <v>0.13526418797482864</v>
      </c>
      <c r="S10" s="245">
        <f t="shared" ref="S10" si="13">+S9/O9-1</f>
        <v>0.20751140400904799</v>
      </c>
      <c r="T10" s="245">
        <f t="shared" ref="T10" si="14">+T9/P9-1</f>
        <v>0.2262211288948579</v>
      </c>
      <c r="U10" s="245">
        <f t="shared" ref="U10" si="15">+U9/Q9-1</f>
        <v>0.21366926285534316</v>
      </c>
      <c r="V10" s="245">
        <f t="shared" ref="V10" si="16">+V9/R9-1</f>
        <v>0.25297257449654298</v>
      </c>
      <c r="W10" s="245">
        <f t="shared" ref="W10" si="17">+W9/S9-1</f>
        <v>0.15483092847702684</v>
      </c>
      <c r="X10" s="245">
        <f t="shared" ref="X10" si="18">+X9/T9-1</f>
        <v>7.1070642337923928E-2</v>
      </c>
      <c r="Y10" s="245">
        <f t="shared" ref="Y10" si="19">+Y9/U9-1</f>
        <v>5.0071896037535479E-2</v>
      </c>
      <c r="Z10" s="245">
        <f t="shared" ref="Z10" si="20">+Z9/V9-1</f>
        <v>3.4267956294556035E-2</v>
      </c>
      <c r="AA10" s="245">
        <f t="shared" ref="AA10" si="21">+AA9/W9-1</f>
        <v>1.7120558811006159E-2</v>
      </c>
      <c r="AB10" s="245">
        <f t="shared" ref="AB10" si="22">+AB9/X9-1</f>
        <v>9.5154833083905821E-2</v>
      </c>
      <c r="AC10" s="245">
        <f t="shared" ref="AC10" si="23">+AC9/Y9-1</f>
        <v>0.10037753764800983</v>
      </c>
      <c r="AD10" s="245">
        <f t="shared" ref="AD10" si="24">+AD9/Z9-1</f>
        <v>7.6216891739099735E-2</v>
      </c>
      <c r="AE10" s="245">
        <f t="shared" ref="AE10" si="25">+AE9/AA9-1</f>
        <v>1.697656661961533E-2</v>
      </c>
      <c r="AF10" s="245">
        <f t="shared" ref="AF10" si="26">+AF9/AB9-1</f>
        <v>5.6838325845705473E-2</v>
      </c>
      <c r="AG10" s="245">
        <f t="shared" ref="AG10" si="27">+AG9/AC9-1</f>
        <v>6.1743626597549728E-2</v>
      </c>
      <c r="AH10" s="245">
        <f t="shared" ref="AH10" si="28">+AH9/AD9-1</f>
        <v>6.5024779872392413E-2</v>
      </c>
      <c r="AI10" s="245">
        <f t="shared" ref="AI10" si="29">+AI9/AE9-1</f>
        <v>4.0085956866712458E-2</v>
      </c>
      <c r="AJ10" s="245">
        <f t="shared" ref="AJ10" si="30">+AJ9/AF9-1</f>
        <v>-1.3635658091607161E-2</v>
      </c>
      <c r="AK10" s="245">
        <f t="shared" ref="AK10" si="31">+AK9/AG9-1</f>
        <v>-2.404458501504636E-2</v>
      </c>
      <c r="AL10" s="245">
        <f t="shared" ref="AL10" si="32">+AL9/AH9-1</f>
        <v>-1.3532045846420537E-3</v>
      </c>
      <c r="AM10" s="245">
        <f t="shared" ref="AM10" si="33">+AM9/AI9-1</f>
        <v>-7.220934316567551E-2</v>
      </c>
      <c r="AN10" s="245">
        <f t="shared" ref="AN10" si="34">+AN9/AJ9-1</f>
        <v>-1.6850382880482462E-2</v>
      </c>
      <c r="AO10" s="245">
        <f t="shared" ref="AO10" si="35">+AO9/AK9-1</f>
        <v>-6.9752671429021973E-3</v>
      </c>
      <c r="AP10" s="245">
        <f t="shared" ref="AP10" si="36">+AP9/AL9-1</f>
        <v>-5.4563436559756817E-2</v>
      </c>
      <c r="AQ10" s="245">
        <f t="shared" ref="AQ10" si="37">+AQ9/AM9-1</f>
        <v>-0.14800271569080936</v>
      </c>
      <c r="AR10" s="245">
        <f t="shared" ref="AR10" si="38">+AR9/AN9-1</f>
        <v>-0.48239904753389928</v>
      </c>
      <c r="AS10" s="245">
        <f t="shared" ref="AS10" si="39">+AS9/AO9-1</f>
        <v>-0.44202848970694253</v>
      </c>
      <c r="AT10" s="245">
        <f t="shared" ref="AT10" si="40">+AT9/AP9-1</f>
        <v>-0.31793574599449781</v>
      </c>
      <c r="AU10" s="44"/>
      <c r="AV10" s="172"/>
      <c r="AW10" s="172"/>
      <c r="AX10" s="172"/>
      <c r="AY10" s="172"/>
      <c r="AZ10" s="245">
        <f t="shared" ref="AZ10" si="41">+AZ9/AV9-1</f>
        <v>-6.2655945363371601E-2</v>
      </c>
      <c r="BA10" s="245">
        <f t="shared" ref="BA10" si="42">+BA9/AW9-1</f>
        <v>0.59401277279765585</v>
      </c>
      <c r="BB10" s="245">
        <f t="shared" ref="BB10" si="43">+BB9/AX9-1</f>
        <v>0.49762301239289375</v>
      </c>
      <c r="BC10" s="245">
        <f t="shared" ref="BC10" si="44">+BC9/AY9-1</f>
        <v>0.36711642437270942</v>
      </c>
      <c r="BD10" s="245">
        <f t="shared" ref="BD10" si="45">+BD9/AZ9-1</f>
        <v>0.23159993374513688</v>
      </c>
      <c r="BE10" s="245">
        <f t="shared" ref="BE10" si="46">+BE9/BA9-1</f>
        <v>6.5215388855567991E-2</v>
      </c>
      <c r="BF10" s="245">
        <f t="shared" ref="BF10" si="47">+BF9/BB9-1</f>
        <v>-8.6960751860210017E-2</v>
      </c>
      <c r="BG10" s="245">
        <f t="shared" ref="BG10" si="48">+BG9/BC9-1</f>
        <v>-8.1033506879886308E-2</v>
      </c>
      <c r="BH10" s="245">
        <f t="shared" ref="BH10" si="49">+BH9/BD9-1</f>
        <v>0.13976356760405784</v>
      </c>
      <c r="BI10" s="245">
        <f t="shared" ref="BI10" si="50">+BI9/BE9-1</f>
        <v>0.13267479617515021</v>
      </c>
      <c r="BJ10" s="245">
        <f t="shared" ref="BJ10" si="51">+BJ9/BF9-1</f>
        <v>0.16566574664853873</v>
      </c>
      <c r="BK10" s="245">
        <f t="shared" ref="BK10" si="52">+BK9/BG9-1</f>
        <v>0.13748867895428085</v>
      </c>
      <c r="BL10" s="245">
        <f t="shared" ref="BL10:BT10" si="53">+BL9/BH9-1</f>
        <v>0.11268055654366593</v>
      </c>
      <c r="BM10" s="245">
        <f t="shared" si="53"/>
        <v>0.224131049630234</v>
      </c>
      <c r="BN10" s="245">
        <f t="shared" si="53"/>
        <v>0.19236573156451575</v>
      </c>
      <c r="BO10" s="245">
        <f t="shared" si="53"/>
        <v>0.15548117422851138</v>
      </c>
      <c r="BP10" s="245">
        <f t="shared" si="53"/>
        <v>0.1385132358101322</v>
      </c>
      <c r="BQ10" s="245">
        <f t="shared" si="53"/>
        <v>5.8922354969758839E-2</v>
      </c>
      <c r="BR10" s="245">
        <f t="shared" si="53"/>
        <v>5.0658995695108233E-2</v>
      </c>
      <c r="BS10" s="245">
        <f t="shared" si="53"/>
        <v>6.383684858322547E-2</v>
      </c>
      <c r="BT10" s="245">
        <f t="shared" si="53"/>
        <v>-4.87061504427031E-2</v>
      </c>
    </row>
    <row r="11" spans="1:72">
      <c r="A11" s="34" t="s">
        <v>46</v>
      </c>
      <c r="B11" s="33"/>
      <c r="C11" s="34">
        <f>+'Country (YTD)'!C9</f>
        <v>8306.4480000000003</v>
      </c>
      <c r="D11" s="34">
        <f>+'Country (YTD)'!D9</f>
        <v>20488.276999999998</v>
      </c>
      <c r="E11" s="34">
        <f>+'Country (YTD)'!E9</f>
        <v>29792.989000000001</v>
      </c>
      <c r="F11" s="34">
        <f>+'Country (YTD)'!F9</f>
        <v>43243.17</v>
      </c>
      <c r="G11" s="34">
        <f>+'Country (YTD)'!G9</f>
        <v>12100.125</v>
      </c>
      <c r="H11" s="34">
        <f>+'Country (YTD)'!H9</f>
        <v>28375.273999999998</v>
      </c>
      <c r="I11" s="34">
        <f>+'Country (YTD)'!I9</f>
        <v>41085.618999999999</v>
      </c>
      <c r="J11" s="34">
        <f>+'Country (YTD)'!J9</f>
        <v>58501.165999999997</v>
      </c>
      <c r="K11" s="34">
        <f>+'Country (YTD)'!K9</f>
        <v>14127.252</v>
      </c>
      <c r="L11" s="34">
        <f>+'Country (YTD)'!L9</f>
        <v>33787.997000000003</v>
      </c>
      <c r="M11" s="34">
        <f>+'Country (YTD)'!M9</f>
        <v>47132.632999999994</v>
      </c>
      <c r="N11" s="34">
        <f>+'Country (YTD)'!N9</f>
        <v>65412.551999999989</v>
      </c>
      <c r="O11" s="34">
        <f>+'Country (YTD)'!O9</f>
        <v>15682.784</v>
      </c>
      <c r="P11" s="34">
        <f>+'Country (YTD)'!P9</f>
        <v>38304.353999999999</v>
      </c>
      <c r="Q11" s="34">
        <f>+'Country (YTD)'!Q9</f>
        <v>53491.451999999997</v>
      </c>
      <c r="R11" s="34">
        <f>+'Country (YTD)'!R9</f>
        <v>74716.645000000004</v>
      </c>
      <c r="S11" s="34">
        <f>+'Country (YTD)'!S9</f>
        <v>17697.968999999997</v>
      </c>
      <c r="T11" s="34">
        <f>+'Country (YTD)'!T9</f>
        <v>43027.267</v>
      </c>
      <c r="U11" s="34">
        <f>+'Country (YTD)'!U9</f>
        <v>59748.376000000004</v>
      </c>
      <c r="V11" s="34">
        <f>+'Country (YTD)'!V9</f>
        <v>83139.866000000009</v>
      </c>
      <c r="W11" s="34">
        <f>+'Country (YTD)'!W9</f>
        <v>18035.05</v>
      </c>
      <c r="X11" s="34">
        <f>+'Country (YTD)'!X9</f>
        <v>42660.450000000004</v>
      </c>
      <c r="Y11" s="34">
        <f>+'Country (YTD)'!Y9</f>
        <v>60606.876000000004</v>
      </c>
      <c r="Z11" s="34">
        <f>+'Country (YTD)'!Z9</f>
        <v>84214.306000000026</v>
      </c>
      <c r="AA11" s="34">
        <f>+'Country (YTD)'!AA9</f>
        <v>18762.324000000001</v>
      </c>
      <c r="AB11" s="34">
        <f>+'Country (YTD)'!AB9</f>
        <v>45916.443000000014</v>
      </c>
      <c r="AC11" s="34">
        <f>+'Country (YTD)'!AC9</f>
        <v>64117.443000000014</v>
      </c>
      <c r="AD11" s="34">
        <f>+'Country (YTD)'!AD9</f>
        <v>88756.703000000023</v>
      </c>
      <c r="AE11" s="34">
        <f>+'Country (YTD)'!AE9</f>
        <v>20215.005000000001</v>
      </c>
      <c r="AF11" s="34">
        <f>+'Country (YTD)'!AF9</f>
        <v>49560.961000000003</v>
      </c>
      <c r="AG11" s="34">
        <f>+'Country (YTD)'!AG9</f>
        <v>69088.631999999998</v>
      </c>
      <c r="AH11" s="34">
        <f>+'Country (YTD)'!AH9</f>
        <v>93472.081000000006</v>
      </c>
      <c r="AI11" s="34">
        <f>+'Country (YTD)'!AI9</f>
        <v>19966.793000000001</v>
      </c>
      <c r="AJ11" s="34">
        <f>+'Country (YTD)'!AJ9</f>
        <v>49938.627999999997</v>
      </c>
      <c r="AK11" s="34">
        <f>+'Country (YTD)'!AK9</f>
        <v>69464.760999999999</v>
      </c>
      <c r="AL11" s="34">
        <f>+'Country (YTD)'!AL9</f>
        <v>92928.615000000005</v>
      </c>
      <c r="AM11" s="34">
        <f>+'Country (YTD)'!AM9</f>
        <v>17960.100000000006</v>
      </c>
      <c r="AN11" s="34">
        <f>+'Country (YTD)'!AN9</f>
        <v>45440.218000000008</v>
      </c>
      <c r="AO11" s="34">
        <f>+'Country (YTD)'!AO9</f>
        <v>63042.253000000004</v>
      </c>
      <c r="AP11" s="34">
        <f>+'Country (YTD)'!AP9</f>
        <v>82682.059000000008</v>
      </c>
      <c r="AQ11" s="34">
        <f>+'Country (YTD)'!AQ9</f>
        <v>14566.262000000001</v>
      </c>
      <c r="AR11" s="34">
        <f>+'Country (YTD)'!AR9</f>
        <v>19177.867000000002</v>
      </c>
      <c r="AS11" s="34">
        <f>+'Country (YTD)'!AS9</f>
        <v>29363.561000000002</v>
      </c>
      <c r="AT11" s="34">
        <f>+'Country (YTD)'!AT9</f>
        <v>50933.246999999996</v>
      </c>
      <c r="AU11" s="42"/>
      <c r="AV11" s="34">
        <f>+'Country (YTD)'!AV9</f>
        <v>14792.230999999998</v>
      </c>
      <c r="AW11" s="34">
        <f>+'Country (YTD)'!AW9</f>
        <v>22160.842000000001</v>
      </c>
      <c r="AX11" s="34">
        <f>+'Country (YTD)'!AX9</f>
        <v>36049.578999999998</v>
      </c>
      <c r="AY11" s="34">
        <f>+'Country (YTD)'!AY9</f>
        <v>60675.198999999993</v>
      </c>
      <c r="AZ11" s="34">
        <f>+'Country (YTD)'!AZ9</f>
        <v>16810.118999999999</v>
      </c>
      <c r="BA11" s="34">
        <f>+'Country (YTD)'!BA9</f>
        <v>46836.367999999995</v>
      </c>
      <c r="BB11" s="34">
        <f>+'Country (YTD)'!BB9</f>
        <v>79514.084000000003</v>
      </c>
      <c r="BC11" s="34">
        <f>+'Country (YTD)'!BC9</f>
        <v>117263.118</v>
      </c>
      <c r="BD11" s="34">
        <f>+'Country (YTD)'!BD9</f>
        <v>23233.018</v>
      </c>
      <c r="BE11" s="34">
        <f>+'Country (YTD)'!BE9</f>
        <v>53726.263999999996</v>
      </c>
      <c r="BF11" s="34">
        <f>+'Country (YTD)'!BF9</f>
        <v>73822.861999999994</v>
      </c>
      <c r="BG11" s="34">
        <f>+'Country (YTD)'!BG9</f>
        <v>105054.25</v>
      </c>
      <c r="BH11" s="34">
        <f>+'Country (YTD)'!BH9</f>
        <v>24209.478999999999</v>
      </c>
      <c r="BI11" s="34">
        <f>+'Country (YTD)'!BI9</f>
        <v>57119.627999999997</v>
      </c>
      <c r="BJ11" s="34">
        <f>+'Country (YTD)'!BJ9</f>
        <v>79341.837</v>
      </c>
      <c r="BK11" s="34">
        <f>+'Country (YTD)'!BK9</f>
        <v>109375.787</v>
      </c>
      <c r="BL11" s="34">
        <f>+'Country (YTD)'!BL9</f>
        <v>25064.010999999999</v>
      </c>
      <c r="BM11" s="34">
        <f>+'Country (YTD)'!BM9</f>
        <v>63594.665999999997</v>
      </c>
      <c r="BN11" s="34">
        <f>+'Country (YTD)'!BN9</f>
        <v>86399.14</v>
      </c>
      <c r="BO11" s="34">
        <f>+'Country (YTD)'!BO9</f>
        <v>120356.946</v>
      </c>
      <c r="BP11" s="34">
        <f>+'Country (YTD)'!BP9</f>
        <v>28774.196</v>
      </c>
      <c r="BQ11" s="34">
        <f>+'Country (YTD)'!BQ9</f>
        <v>66404.195000000007</v>
      </c>
      <c r="BR11" s="34">
        <f>+'Country (YTD)'!BR9</f>
        <v>90639.81</v>
      </c>
      <c r="BS11" s="34">
        <f>+'Country (YTD)'!BS9</f>
        <v>124412.902</v>
      </c>
      <c r="BT11" s="34">
        <f>+'Country (YTD)'!BT9</f>
        <v>26878.105</v>
      </c>
    </row>
    <row r="12" spans="1:72">
      <c r="A12" s="246" t="s">
        <v>58</v>
      </c>
      <c r="B12" s="34"/>
      <c r="C12" s="34"/>
      <c r="D12" s="34"/>
      <c r="E12" s="34"/>
      <c r="F12" s="34"/>
      <c r="G12" s="245">
        <f>+G11/C11-1</f>
        <v>0.456714711270088</v>
      </c>
      <c r="H12" s="245">
        <f t="shared" ref="H12:AT12" si="54">+H11/D11-1</f>
        <v>0.38495169701190579</v>
      </c>
      <c r="I12" s="245">
        <f t="shared" si="54"/>
        <v>0.37903649076633417</v>
      </c>
      <c r="J12" s="245">
        <f t="shared" si="54"/>
        <v>0.3528417551257228</v>
      </c>
      <c r="K12" s="245">
        <f t="shared" si="54"/>
        <v>0.16752942634890133</v>
      </c>
      <c r="L12" s="245">
        <f t="shared" si="54"/>
        <v>0.19075491570583614</v>
      </c>
      <c r="M12" s="245">
        <f t="shared" si="54"/>
        <v>0.14718079335740319</v>
      </c>
      <c r="N12" s="245">
        <f t="shared" si="54"/>
        <v>0.11814099568545333</v>
      </c>
      <c r="O12" s="245">
        <f t="shared" si="54"/>
        <v>0.11010860427774616</v>
      </c>
      <c r="P12" s="245">
        <f t="shared" si="54"/>
        <v>0.13366749736600236</v>
      </c>
      <c r="Q12" s="245">
        <f t="shared" si="54"/>
        <v>0.13491329881782765</v>
      </c>
      <c r="R12" s="245">
        <f t="shared" si="54"/>
        <v>0.14223711987265109</v>
      </c>
      <c r="S12" s="245">
        <f t="shared" si="54"/>
        <v>0.12849663682162538</v>
      </c>
      <c r="T12" s="245">
        <f t="shared" si="54"/>
        <v>0.1232996384692977</v>
      </c>
      <c r="U12" s="245">
        <f t="shared" si="54"/>
        <v>0.1169705395172298</v>
      </c>
      <c r="V12" s="245">
        <f t="shared" si="54"/>
        <v>0.11273553570292139</v>
      </c>
      <c r="W12" s="245">
        <f t="shared" si="54"/>
        <v>1.9046309777127624E-2</v>
      </c>
      <c r="X12" s="245">
        <f t="shared" si="54"/>
        <v>-8.5252219249712935E-3</v>
      </c>
      <c r="Y12" s="245">
        <f t="shared" si="54"/>
        <v>1.4368591373931316E-2</v>
      </c>
      <c r="Z12" s="245">
        <f t="shared" si="54"/>
        <v>1.2923282796727387E-2</v>
      </c>
      <c r="AA12" s="245">
        <f t="shared" si="54"/>
        <v>4.0325588229586318E-2</v>
      </c>
      <c r="AB12" s="245">
        <f t="shared" si="54"/>
        <v>7.6323456503623488E-2</v>
      </c>
      <c r="AC12" s="245">
        <f t="shared" si="54"/>
        <v>5.7923576196206028E-2</v>
      </c>
      <c r="AD12" s="245">
        <f t="shared" si="54"/>
        <v>5.3938543410902096E-2</v>
      </c>
      <c r="AE12" s="245">
        <f t="shared" si="54"/>
        <v>7.7425429813492208E-2</v>
      </c>
      <c r="AF12" s="245">
        <f t="shared" si="54"/>
        <v>7.9372829467648121E-2</v>
      </c>
      <c r="AG12" s="245">
        <f t="shared" si="54"/>
        <v>7.7532552257269183E-2</v>
      </c>
      <c r="AH12" s="245">
        <f t="shared" si="54"/>
        <v>5.312700720755692E-2</v>
      </c>
      <c r="AI12" s="245">
        <f t="shared" si="54"/>
        <v>-1.2278601959287094E-2</v>
      </c>
      <c r="AJ12" s="245">
        <f t="shared" si="54"/>
        <v>7.6202517541981152E-3</v>
      </c>
      <c r="AK12" s="245">
        <f t="shared" si="54"/>
        <v>5.4441517962029451E-3</v>
      </c>
      <c r="AL12" s="245">
        <f t="shared" si="54"/>
        <v>-5.8142067041387913E-3</v>
      </c>
      <c r="AM12" s="245">
        <f t="shared" si="54"/>
        <v>-0.10050151769490456</v>
      </c>
      <c r="AN12" s="245">
        <f t="shared" si="54"/>
        <v>-9.0078766280883626E-2</v>
      </c>
      <c r="AO12" s="245">
        <f t="shared" si="54"/>
        <v>-9.2457066108670438E-2</v>
      </c>
      <c r="AP12" s="245">
        <f t="shared" si="54"/>
        <v>-0.11026265698676341</v>
      </c>
      <c r="AQ12" s="245">
        <f t="shared" si="54"/>
        <v>-0.18896542892300172</v>
      </c>
      <c r="AR12" s="245">
        <f t="shared" si="54"/>
        <v>-0.57795389537963926</v>
      </c>
      <c r="AS12" s="245">
        <f t="shared" si="54"/>
        <v>-0.53422411791025293</v>
      </c>
      <c r="AT12" s="245">
        <f t="shared" si="54"/>
        <v>-0.38398671228059289</v>
      </c>
      <c r="AU12" s="44"/>
      <c r="AV12" s="172"/>
      <c r="AW12" s="172"/>
      <c r="AX12" s="172"/>
      <c r="AY12" s="172"/>
      <c r="AZ12" s="245">
        <f t="shared" ref="AZ12:BT12" si="55">+AZ11/AV11-1</f>
        <v>0.13641539264766767</v>
      </c>
      <c r="BA12" s="245">
        <f t="shared" si="55"/>
        <v>1.1134742082453362</v>
      </c>
      <c r="BB12" s="245">
        <f t="shared" si="55"/>
        <v>1.2056868958164535</v>
      </c>
      <c r="BC12" s="245">
        <f t="shared" si="55"/>
        <v>0.93263672691044675</v>
      </c>
      <c r="BD12" s="245">
        <f t="shared" si="55"/>
        <v>0.38208527851587504</v>
      </c>
      <c r="BE12" s="245">
        <f t="shared" si="55"/>
        <v>0.1471056850522654</v>
      </c>
      <c r="BF12" s="245">
        <f t="shared" si="55"/>
        <v>-7.1575018081073694E-2</v>
      </c>
      <c r="BG12" s="245">
        <f t="shared" si="55"/>
        <v>-0.10411515750416944</v>
      </c>
      <c r="BH12" s="245">
        <f t="shared" si="55"/>
        <v>4.2029020939079009E-2</v>
      </c>
      <c r="BI12" s="245">
        <f t="shared" si="55"/>
        <v>6.3160245052587438E-2</v>
      </c>
      <c r="BJ12" s="245">
        <f t="shared" si="55"/>
        <v>7.4759699779724187E-2</v>
      </c>
      <c r="BK12" s="245">
        <f t="shared" si="55"/>
        <v>4.113624151331341E-2</v>
      </c>
      <c r="BL12" s="245">
        <f t="shared" si="55"/>
        <v>3.529741387660601E-2</v>
      </c>
      <c r="BM12" s="245">
        <f t="shared" si="55"/>
        <v>0.11335924666736275</v>
      </c>
      <c r="BN12" s="245">
        <f t="shared" si="55"/>
        <v>8.8948066579300322E-2</v>
      </c>
      <c r="BO12" s="245">
        <f t="shared" si="55"/>
        <v>0.10039844559015609</v>
      </c>
      <c r="BP12" s="245">
        <f t="shared" si="55"/>
        <v>0.14802838220905667</v>
      </c>
      <c r="BQ12" s="245">
        <f t="shared" si="55"/>
        <v>4.417868945172243E-2</v>
      </c>
      <c r="BR12" s="245">
        <f t="shared" si="55"/>
        <v>4.9082317254546703E-2</v>
      </c>
      <c r="BS12" s="245">
        <f t="shared" si="55"/>
        <v>3.3699392804466877E-2</v>
      </c>
      <c r="BT12" s="245">
        <f t="shared" si="55"/>
        <v>-6.5895533623250513E-2</v>
      </c>
    </row>
    <row r="13" spans="1:72">
      <c r="A13" s="244" t="s">
        <v>364</v>
      </c>
      <c r="B13" s="34"/>
      <c r="C13" s="247">
        <f>+C11/C7</f>
        <v>0.54901981520193932</v>
      </c>
      <c r="D13" s="247">
        <f t="shared" ref="D13:BL13" si="56">+D11/D7</f>
        <v>0.5852255957327781</v>
      </c>
      <c r="E13" s="247">
        <f t="shared" si="56"/>
        <v>0.5753470356987006</v>
      </c>
      <c r="F13" s="247">
        <f t="shared" si="56"/>
        <v>0.59390920439456751</v>
      </c>
      <c r="G13" s="247">
        <f t="shared" si="56"/>
        <v>0.61582791686042571</v>
      </c>
      <c r="H13" s="247">
        <f t="shared" si="56"/>
        <v>0.63885864361769495</v>
      </c>
      <c r="I13" s="247">
        <f t="shared" si="56"/>
        <v>0.62672401230828667</v>
      </c>
      <c r="J13" s="247">
        <f t="shared" si="56"/>
        <v>0.62829681172250895</v>
      </c>
      <c r="K13" s="247">
        <f t="shared" si="56"/>
        <v>0.58759665359962976</v>
      </c>
      <c r="L13" s="247">
        <f t="shared" si="56"/>
        <v>0.61159339570302562</v>
      </c>
      <c r="M13" s="247">
        <f t="shared" si="56"/>
        <v>0.59308078605125736</v>
      </c>
      <c r="N13" s="247">
        <f t="shared" si="56"/>
        <v>0.60044522455931315</v>
      </c>
      <c r="O13" s="247">
        <f t="shared" si="56"/>
        <v>0.58943267179006209</v>
      </c>
      <c r="P13" s="247">
        <f t="shared" si="56"/>
        <v>0.61705144633386244</v>
      </c>
      <c r="Q13" s="247">
        <f t="shared" si="56"/>
        <v>0.59572729122257473</v>
      </c>
      <c r="R13" s="247">
        <f t="shared" si="56"/>
        <v>0.60191337131889822</v>
      </c>
      <c r="S13" s="247">
        <f t="shared" si="56"/>
        <v>0.57296174604392491</v>
      </c>
      <c r="T13" s="247">
        <f t="shared" si="56"/>
        <v>0.59613464631681279</v>
      </c>
      <c r="U13" s="247">
        <f t="shared" si="56"/>
        <v>0.57558257813401481</v>
      </c>
      <c r="V13" s="247">
        <f t="shared" si="56"/>
        <v>0.5731577639487101</v>
      </c>
      <c r="W13" s="247">
        <f t="shared" si="56"/>
        <v>0.54211463015891204</v>
      </c>
      <c r="X13" s="247">
        <f t="shared" si="56"/>
        <v>0.57741350309057116</v>
      </c>
      <c r="Y13" s="247">
        <f t="shared" si="56"/>
        <v>0.56711081595583068</v>
      </c>
      <c r="Z13" s="247">
        <f t="shared" si="56"/>
        <v>0.56804841340844903</v>
      </c>
      <c r="AA13" s="247">
        <f t="shared" si="56"/>
        <v>0.54770858763159802</v>
      </c>
      <c r="AB13" s="247">
        <f t="shared" si="56"/>
        <v>0.57317568183199552</v>
      </c>
      <c r="AC13" s="247">
        <f t="shared" si="56"/>
        <v>0.5574273915564657</v>
      </c>
      <c r="AD13" s="247">
        <f t="shared" si="56"/>
        <v>0.56290867849380721</v>
      </c>
      <c r="AE13" s="247">
        <f t="shared" si="56"/>
        <v>0.56196898426806929</v>
      </c>
      <c r="AF13" s="247">
        <f t="shared" si="56"/>
        <v>0.57832916382739319</v>
      </c>
      <c r="AG13" s="247">
        <f t="shared" si="56"/>
        <v>0.56106587638268035</v>
      </c>
      <c r="AH13" s="247">
        <f t="shared" si="56"/>
        <v>0.56014265575572775</v>
      </c>
      <c r="AI13" s="247">
        <f t="shared" si="56"/>
        <v>0.5492148747975425</v>
      </c>
      <c r="AJ13" s="247">
        <f t="shared" si="56"/>
        <v>0.5835196961127278</v>
      </c>
      <c r="AK13" s="247">
        <f t="shared" si="56"/>
        <v>0.56838297012883354</v>
      </c>
      <c r="AL13" s="247">
        <f t="shared" si="56"/>
        <v>0.55903929112785467</v>
      </c>
      <c r="AM13" s="247">
        <f t="shared" si="56"/>
        <v>0.54153660638929446</v>
      </c>
      <c r="AN13" s="247">
        <f t="shared" si="56"/>
        <v>0.56459591794388175</v>
      </c>
      <c r="AO13" s="247">
        <f t="shared" si="56"/>
        <v>0.54617853773702807</v>
      </c>
      <c r="AP13" s="247">
        <f t="shared" si="56"/>
        <v>0.54402159435599162</v>
      </c>
      <c r="AQ13" s="247">
        <f t="shared" si="56"/>
        <v>0.529280847950369</v>
      </c>
      <c r="AR13" s="247">
        <f t="shared" si="56"/>
        <v>0.51393282681469155</v>
      </c>
      <c r="AS13" s="247">
        <f t="shared" si="56"/>
        <v>0.50115967871504585</v>
      </c>
      <c r="AT13" s="247">
        <f t="shared" si="56"/>
        <v>0.51866336395668911</v>
      </c>
      <c r="AU13" s="44"/>
      <c r="AV13" s="247">
        <f t="shared" si="56"/>
        <v>0.5283699363344172</v>
      </c>
      <c r="AW13" s="247">
        <f t="shared" si="56"/>
        <v>0.51657829302070035</v>
      </c>
      <c r="AX13" s="247">
        <f t="shared" si="56"/>
        <v>0.50483958461341882</v>
      </c>
      <c r="AY13" s="247">
        <f t="shared" si="56"/>
        <v>0.51899956884899101</v>
      </c>
      <c r="AZ13" s="247">
        <f t="shared" si="56"/>
        <v>0.57595392593079364</v>
      </c>
      <c r="BA13" s="247">
        <f t="shared" si="56"/>
        <v>0.58623341842429433</v>
      </c>
      <c r="BB13" s="247">
        <f t="shared" si="56"/>
        <v>0.60025284210708918</v>
      </c>
      <c r="BC13" s="247">
        <f t="shared" si="56"/>
        <v>0.60401349651483538</v>
      </c>
      <c r="BD13" s="247">
        <f t="shared" si="56"/>
        <v>0.60383373436841015</v>
      </c>
      <c r="BE13" s="247">
        <f t="shared" si="56"/>
        <v>0.60407677523305925</v>
      </c>
      <c r="BF13" s="247">
        <f t="shared" si="56"/>
        <v>0.60425576832550043</v>
      </c>
      <c r="BG13" s="247">
        <f t="shared" si="56"/>
        <v>0.59791344673942726</v>
      </c>
      <c r="BH13" s="247">
        <f t="shared" si="56"/>
        <v>0.58220064893803081</v>
      </c>
      <c r="BI13" s="247">
        <f t="shared" si="56"/>
        <v>0.58883342504191882</v>
      </c>
      <c r="BJ13" s="247">
        <f t="shared" si="56"/>
        <v>0.58468456095542887</v>
      </c>
      <c r="BK13" s="247">
        <f t="shared" si="56"/>
        <v>0.57646253395484826</v>
      </c>
      <c r="BL13" s="247">
        <f t="shared" si="56"/>
        <v>0.56457005927532511</v>
      </c>
      <c r="BM13" s="247">
        <f t="shared" ref="BM13:BN13" si="57">+BM11/BM7</f>
        <v>0.56569191583089862</v>
      </c>
      <c r="BN13" s="247">
        <f t="shared" si="57"/>
        <v>0.56249816567782751</v>
      </c>
      <c r="BO13" s="247">
        <f t="shared" ref="BO13:BQ13" si="58">+BO11/BO7</f>
        <v>0.56449465614346761</v>
      </c>
      <c r="BP13" s="247">
        <f t="shared" si="58"/>
        <v>0.56661494556760639</v>
      </c>
      <c r="BQ13" s="247">
        <f t="shared" si="58"/>
        <v>0.56224402578952026</v>
      </c>
      <c r="BR13" s="247">
        <f t="shared" ref="BR13:BT13" si="59">+BR11/BR7</f>
        <v>0.56212855110603299</v>
      </c>
      <c r="BS13" s="247">
        <f t="shared" si="59"/>
        <v>0.5574170552996659</v>
      </c>
      <c r="BT13" s="247">
        <f t="shared" si="59"/>
        <v>0.56213186054441</v>
      </c>
    </row>
    <row r="14" spans="1:72">
      <c r="A14" s="244" t="s">
        <v>370</v>
      </c>
      <c r="B14" s="34"/>
      <c r="C14" s="247"/>
      <c r="D14" s="247"/>
      <c r="E14" s="247"/>
      <c r="F14" s="247"/>
      <c r="G14" s="248">
        <f t="shared" ref="G14:AT14" si="60">+(G13-C13)*10000</f>
        <v>668.08101658486385</v>
      </c>
      <c r="H14" s="248">
        <f t="shared" si="60"/>
        <v>536.33047884916846</v>
      </c>
      <c r="I14" s="248">
        <f t="shared" si="60"/>
        <v>513.76976609586063</v>
      </c>
      <c r="J14" s="248">
        <f t="shared" si="60"/>
        <v>343.87607327941441</v>
      </c>
      <c r="K14" s="248">
        <f t="shared" si="60"/>
        <v>-282.31263260795947</v>
      </c>
      <c r="L14" s="248">
        <f t="shared" si="60"/>
        <v>-272.65247914669334</v>
      </c>
      <c r="M14" s="248">
        <f t="shared" si="60"/>
        <v>-336.43226257029312</v>
      </c>
      <c r="N14" s="248">
        <f t="shared" si="60"/>
        <v>-278.51587163195802</v>
      </c>
      <c r="O14" s="248">
        <f t="shared" si="60"/>
        <v>18.360181904323312</v>
      </c>
      <c r="P14" s="248">
        <f t="shared" si="60"/>
        <v>54.580506308368193</v>
      </c>
      <c r="Q14" s="248">
        <f t="shared" si="60"/>
        <v>26.465051713173704</v>
      </c>
      <c r="R14" s="248">
        <f t="shared" si="60"/>
        <v>14.68146759585065</v>
      </c>
      <c r="S14" s="248">
        <f t="shared" si="60"/>
        <v>-164.70925746137178</v>
      </c>
      <c r="T14" s="248">
        <f t="shared" si="60"/>
        <v>-209.16800017049653</v>
      </c>
      <c r="U14" s="248">
        <f t="shared" si="60"/>
        <v>-201.44713088559917</v>
      </c>
      <c r="V14" s="248">
        <f t="shared" si="60"/>
        <v>-287.55607370188119</v>
      </c>
      <c r="W14" s="248">
        <f t="shared" si="60"/>
        <v>-308.47115885012875</v>
      </c>
      <c r="X14" s="248">
        <f t="shared" si="60"/>
        <v>-187.21143226241631</v>
      </c>
      <c r="Y14" s="248">
        <f t="shared" si="60"/>
        <v>-84.717621781841274</v>
      </c>
      <c r="Z14" s="248">
        <f t="shared" si="60"/>
        <v>-51.093505402610703</v>
      </c>
      <c r="AA14" s="248">
        <f t="shared" si="60"/>
        <v>55.939574726859846</v>
      </c>
      <c r="AB14" s="248">
        <f t="shared" si="60"/>
        <v>-42.378212585756359</v>
      </c>
      <c r="AC14" s="248">
        <f t="shared" si="60"/>
        <v>-96.834243993649821</v>
      </c>
      <c r="AD14" s="248">
        <f t="shared" si="60"/>
        <v>-51.397349146418136</v>
      </c>
      <c r="AE14" s="248">
        <f t="shared" si="60"/>
        <v>142.60396636471273</v>
      </c>
      <c r="AF14" s="248">
        <f t="shared" si="60"/>
        <v>51.534819953976687</v>
      </c>
      <c r="AG14" s="248">
        <f t="shared" si="60"/>
        <v>36.384848262146498</v>
      </c>
      <c r="AH14" s="248">
        <f t="shared" si="60"/>
        <v>-27.660227380794655</v>
      </c>
      <c r="AI14" s="248">
        <f t="shared" si="60"/>
        <v>-127.54109470526798</v>
      </c>
      <c r="AJ14" s="248">
        <f t="shared" si="60"/>
        <v>51.905322853346149</v>
      </c>
      <c r="AK14" s="248">
        <f t="shared" si="60"/>
        <v>73.170937461531921</v>
      </c>
      <c r="AL14" s="248">
        <f t="shared" si="60"/>
        <v>-11.033646278730824</v>
      </c>
      <c r="AM14" s="248">
        <f t="shared" si="60"/>
        <v>-76.782684082480344</v>
      </c>
      <c r="AN14" s="248">
        <f t="shared" si="60"/>
        <v>-189.2377816884605</v>
      </c>
      <c r="AO14" s="248">
        <f t="shared" si="60"/>
        <v>-222.04432391805474</v>
      </c>
      <c r="AP14" s="248">
        <f t="shared" si="60"/>
        <v>-150.17696771863044</v>
      </c>
      <c r="AQ14" s="248">
        <f t="shared" si="60"/>
        <v>-122.55758438925457</v>
      </c>
      <c r="AR14" s="248">
        <f t="shared" si="60"/>
        <v>-506.63091129190207</v>
      </c>
      <c r="AS14" s="248">
        <f t="shared" si="60"/>
        <v>-450.18859021982217</v>
      </c>
      <c r="AT14" s="248">
        <f t="shared" si="60"/>
        <v>-253.58230399302516</v>
      </c>
      <c r="AU14" s="44"/>
      <c r="AV14" s="247"/>
      <c r="AW14" s="247"/>
      <c r="AX14" s="247"/>
      <c r="AY14" s="247"/>
      <c r="AZ14" s="248">
        <f t="shared" ref="AZ14:BJ14" si="61">+(AZ13-AV13)*10000</f>
        <v>475.83989596376443</v>
      </c>
      <c r="BA14" s="248">
        <f t="shared" si="61"/>
        <v>696.55125403593979</v>
      </c>
      <c r="BB14" s="248">
        <f t="shared" si="61"/>
        <v>954.13257493670358</v>
      </c>
      <c r="BC14" s="248">
        <f t="shared" si="61"/>
        <v>850.13927665844369</v>
      </c>
      <c r="BD14" s="248">
        <f t="shared" si="61"/>
        <v>278.79808437616504</v>
      </c>
      <c r="BE14" s="248">
        <f t="shared" si="61"/>
        <v>178.43356808764921</v>
      </c>
      <c r="BF14" s="248">
        <f t="shared" si="61"/>
        <v>40.029262184112511</v>
      </c>
      <c r="BG14" s="248">
        <f t="shared" si="61"/>
        <v>-61.000497754081231</v>
      </c>
      <c r="BH14" s="248">
        <f t="shared" si="61"/>
        <v>-216.33085430379339</v>
      </c>
      <c r="BI14" s="248">
        <f t="shared" si="61"/>
        <v>-152.43350191140425</v>
      </c>
      <c r="BJ14" s="248">
        <f t="shared" si="61"/>
        <v>-195.71207370071565</v>
      </c>
      <c r="BK14" s="248">
        <f t="shared" ref="BK14:BT14" si="62">+(BK13-BG13)*10000</f>
        <v>-214.50912784579</v>
      </c>
      <c r="BL14" s="248">
        <f t="shared" si="62"/>
        <v>-176.30589662705697</v>
      </c>
      <c r="BM14" s="248">
        <f t="shared" si="62"/>
        <v>-231.41509211020207</v>
      </c>
      <c r="BN14" s="248">
        <f t="shared" si="62"/>
        <v>-221.86395277601355</v>
      </c>
      <c r="BO14" s="248">
        <f t="shared" si="62"/>
        <v>-119.67877811380644</v>
      </c>
      <c r="BP14" s="248">
        <f t="shared" si="62"/>
        <v>20.448862922812783</v>
      </c>
      <c r="BQ14" s="248">
        <f t="shared" si="62"/>
        <v>-34.478900413783542</v>
      </c>
      <c r="BR14" s="248">
        <f t="shared" si="62"/>
        <v>-3.6961457179451873</v>
      </c>
      <c r="BS14" s="248">
        <f t="shared" si="62"/>
        <v>-70.776008438017129</v>
      </c>
      <c r="BT14" s="248">
        <f t="shared" si="62"/>
        <v>-44.830850231963872</v>
      </c>
    </row>
    <row r="15" spans="1:72">
      <c r="A15" s="34" t="s">
        <v>365</v>
      </c>
      <c r="B15" s="34"/>
      <c r="C15" s="34">
        <f t="shared" ref="C15:F15" si="63">+C19-C11</f>
        <v>-6023.393</v>
      </c>
      <c r="D15" s="34">
        <f t="shared" si="63"/>
        <v>-12957.534999999998</v>
      </c>
      <c r="E15" s="34">
        <f t="shared" si="63"/>
        <v>-19626.962</v>
      </c>
      <c r="F15" s="34">
        <f t="shared" si="63"/>
        <v>-27319.373999999996</v>
      </c>
      <c r="G15" s="34">
        <f>+G19-G11</f>
        <v>-7555.8559999999998</v>
      </c>
      <c r="H15" s="34">
        <f t="shared" ref="H15:BL15" si="64">+H19-H11</f>
        <v>-15808.855999999996</v>
      </c>
      <c r="I15" s="34">
        <f t="shared" si="64"/>
        <v>-23891.938999999998</v>
      </c>
      <c r="J15" s="34">
        <f t="shared" si="64"/>
        <v>-33542.794999999998</v>
      </c>
      <c r="K15" s="34">
        <f t="shared" si="64"/>
        <v>-9015.857</v>
      </c>
      <c r="L15" s="34">
        <f t="shared" si="64"/>
        <v>-18997.803</v>
      </c>
      <c r="M15" s="34">
        <f t="shared" si="64"/>
        <v>-28672.980999999992</v>
      </c>
      <c r="N15" s="34">
        <f t="shared" si="64"/>
        <v>-39410.30799999999</v>
      </c>
      <c r="O15" s="34">
        <f t="shared" si="64"/>
        <v>-10192.052</v>
      </c>
      <c r="P15" s="34">
        <f t="shared" si="64"/>
        <v>-21635.385999999999</v>
      </c>
      <c r="Q15" s="34">
        <f t="shared" si="64"/>
        <v>-32806.823999999993</v>
      </c>
      <c r="R15" s="34">
        <f t="shared" si="64"/>
        <v>-45408.509000000005</v>
      </c>
      <c r="S15" s="34">
        <f t="shared" si="64"/>
        <v>-12116.428999999996</v>
      </c>
      <c r="T15" s="34">
        <f t="shared" si="64"/>
        <v>-25932.05</v>
      </c>
      <c r="U15" s="34">
        <f t="shared" si="64"/>
        <v>-38976.010999999999</v>
      </c>
      <c r="V15" s="34">
        <f t="shared" si="64"/>
        <v>-53633.56500000001</v>
      </c>
      <c r="W15" s="34">
        <f t="shared" si="64"/>
        <v>-13672.182999999999</v>
      </c>
      <c r="X15" s="34">
        <f t="shared" si="64"/>
        <v>-28174.016000000003</v>
      </c>
      <c r="Y15" s="34">
        <f t="shared" si="64"/>
        <v>-42175.889000000003</v>
      </c>
      <c r="Z15" s="34">
        <f t="shared" si="64"/>
        <v>-57777.026000000027</v>
      </c>
      <c r="AA15" s="34">
        <f t="shared" si="64"/>
        <v>-14359.371999999999</v>
      </c>
      <c r="AB15" s="34">
        <f t="shared" si="64"/>
        <v>-30487.101000000013</v>
      </c>
      <c r="AC15" s="34">
        <f t="shared" si="64"/>
        <v>-45452.10100000001</v>
      </c>
      <c r="AD15" s="34">
        <f t="shared" si="64"/>
        <v>-62164.479000000021</v>
      </c>
      <c r="AE15" s="34">
        <f t="shared" si="64"/>
        <v>-15733.768</v>
      </c>
      <c r="AF15" s="34">
        <f t="shared" si="64"/>
        <v>-33428.275999999998</v>
      </c>
      <c r="AG15" s="34">
        <f t="shared" si="64"/>
        <v>-49907.474999999991</v>
      </c>
      <c r="AH15" s="34">
        <f t="shared" si="64"/>
        <v>-68268.377000000008</v>
      </c>
      <c r="AI15" s="34">
        <f t="shared" si="64"/>
        <v>-17015.453000000001</v>
      </c>
      <c r="AJ15" s="34">
        <f t="shared" si="64"/>
        <v>-35847.685999999994</v>
      </c>
      <c r="AK15" s="34">
        <f t="shared" si="64"/>
        <v>-53085.479999999996</v>
      </c>
      <c r="AL15" s="34">
        <f t="shared" si="64"/>
        <v>-72273.527000000002</v>
      </c>
      <c r="AM15" s="34">
        <f t="shared" si="64"/>
        <v>-16767.357000000007</v>
      </c>
      <c r="AN15" s="34">
        <f t="shared" si="64"/>
        <v>-35912.319000000003</v>
      </c>
      <c r="AO15" s="34">
        <f t="shared" si="64"/>
        <v>-54363.355000000003</v>
      </c>
      <c r="AP15" s="34">
        <f t="shared" si="64"/>
        <v>-73680.131000000008</v>
      </c>
      <c r="AQ15" s="34">
        <f t="shared" si="64"/>
        <v>-17135.589</v>
      </c>
      <c r="AR15" s="34">
        <f t="shared" si="64"/>
        <v>-26903.051000000003</v>
      </c>
      <c r="AS15" s="34">
        <f t="shared" si="64"/>
        <v>-37282.703000000001</v>
      </c>
      <c r="AT15" s="34">
        <f t="shared" si="64"/>
        <v>-54479.377999999997</v>
      </c>
      <c r="AU15" s="34"/>
      <c r="AV15" s="34">
        <f t="shared" si="64"/>
        <v>-17364.380999999998</v>
      </c>
      <c r="AW15" s="34">
        <f t="shared" si="64"/>
        <v>-28751.271000000001</v>
      </c>
      <c r="AX15" s="34">
        <f t="shared" si="64"/>
        <v>-41463.595000000001</v>
      </c>
      <c r="AY15" s="34">
        <f t="shared" si="64"/>
        <v>-60735.177999999993</v>
      </c>
      <c r="AZ15" s="34">
        <f t="shared" si="64"/>
        <v>-16637.25</v>
      </c>
      <c r="BA15" s="34">
        <f t="shared" si="64"/>
        <v>-35509.806999999993</v>
      </c>
      <c r="BB15" s="34">
        <f t="shared" si="64"/>
        <v>-56037.067000000003</v>
      </c>
      <c r="BC15" s="34">
        <f t="shared" si="64"/>
        <v>-79221.952000000005</v>
      </c>
      <c r="BD15" s="34">
        <f t="shared" si="64"/>
        <v>-20221.382000000001</v>
      </c>
      <c r="BE15" s="34">
        <f t="shared" si="64"/>
        <v>-43470.107999999993</v>
      </c>
      <c r="BF15" s="34">
        <f t="shared" si="64"/>
        <v>-63475.176999999996</v>
      </c>
      <c r="BG15" s="34">
        <f t="shared" si="64"/>
        <v>-86196.040000000008</v>
      </c>
      <c r="BH15" s="34">
        <f t="shared" si="64"/>
        <v>-20598.39</v>
      </c>
      <c r="BI15" s="34">
        <f t="shared" si="64"/>
        <v>-44172.545999999995</v>
      </c>
      <c r="BJ15" s="34">
        <f t="shared" si="64"/>
        <v>-65996.826000000001</v>
      </c>
      <c r="BK15" s="34">
        <f t="shared" si="64"/>
        <v>-90444.323000000004</v>
      </c>
      <c r="BL15" s="34">
        <f t="shared" si="64"/>
        <v>-22165.612999999998</v>
      </c>
      <c r="BM15" s="34">
        <f t="shared" ref="BM15:BN15" si="65">+BM19-BM11</f>
        <v>-48540.644</v>
      </c>
      <c r="BN15" s="34">
        <f t="shared" si="65"/>
        <v>-71302.619000000006</v>
      </c>
      <c r="BO15" s="34">
        <f t="shared" ref="BO15:BQ15" si="66">+BO19-BO11</f>
        <v>-97860.930999999997</v>
      </c>
      <c r="BP15" s="34">
        <f t="shared" si="66"/>
        <v>-24105.13</v>
      </c>
      <c r="BQ15" s="34">
        <f t="shared" si="66"/>
        <v>-51571.768000000011</v>
      </c>
      <c r="BR15" s="34">
        <f t="shared" ref="BR15:BT15" si="67">+BR19-BR11</f>
        <v>-74876.273000000001</v>
      </c>
      <c r="BS15" s="34">
        <f t="shared" si="67"/>
        <v>-102886.31299999999</v>
      </c>
      <c r="BT15" s="34">
        <f t="shared" si="67"/>
        <v>-25361.91</v>
      </c>
    </row>
    <row r="16" spans="1:72">
      <c r="A16" s="246" t="s">
        <v>58</v>
      </c>
      <c r="B16" s="34"/>
      <c r="C16" s="34"/>
      <c r="D16" s="34"/>
      <c r="E16" s="34"/>
      <c r="F16" s="34"/>
      <c r="G16" s="245">
        <f>+G15/C15-1</f>
        <v>0.25441856442041888</v>
      </c>
      <c r="H16" s="245">
        <f t="shared" ref="H16:AT16" si="68">+H15/D15-1</f>
        <v>0.22005119029198061</v>
      </c>
      <c r="I16" s="245">
        <f t="shared" si="68"/>
        <v>0.21730194413175097</v>
      </c>
      <c r="J16" s="245">
        <f t="shared" si="68"/>
        <v>0.22780247453693492</v>
      </c>
      <c r="K16" s="245">
        <f t="shared" si="68"/>
        <v>0.19322774282622657</v>
      </c>
      <c r="L16" s="245">
        <f t="shared" si="68"/>
        <v>0.20171902381804263</v>
      </c>
      <c r="M16" s="245">
        <f t="shared" si="68"/>
        <v>0.20011109186240583</v>
      </c>
      <c r="N16" s="245">
        <f t="shared" si="68"/>
        <v>0.17492618012303374</v>
      </c>
      <c r="O16" s="245">
        <f t="shared" si="68"/>
        <v>0.13045847998698301</v>
      </c>
      <c r="P16" s="245">
        <f t="shared" si="68"/>
        <v>0.13883621174511585</v>
      </c>
      <c r="Q16" s="245">
        <f t="shared" si="68"/>
        <v>0.14417206916853198</v>
      </c>
      <c r="R16" s="245">
        <f t="shared" si="68"/>
        <v>0.15219878515032192</v>
      </c>
      <c r="S16" s="245">
        <f t="shared" si="68"/>
        <v>0.18881153667583295</v>
      </c>
      <c r="T16" s="245">
        <f t="shared" si="68"/>
        <v>0.19859428438207671</v>
      </c>
      <c r="U16" s="245">
        <f t="shared" si="68"/>
        <v>0.18804584680309211</v>
      </c>
      <c r="V16" s="245">
        <f t="shared" si="68"/>
        <v>0.18113468557181656</v>
      </c>
      <c r="W16" s="245">
        <f t="shared" si="68"/>
        <v>0.1284003727500902</v>
      </c>
      <c r="X16" s="245">
        <f t="shared" si="68"/>
        <v>8.6455409425787888E-2</v>
      </c>
      <c r="Y16" s="245">
        <f t="shared" si="68"/>
        <v>8.2098652938085603E-2</v>
      </c>
      <c r="Z16" s="245">
        <f t="shared" si="68"/>
        <v>7.7254998805319275E-2</v>
      </c>
      <c r="AA16" s="245">
        <f t="shared" si="68"/>
        <v>5.0261834558533947E-2</v>
      </c>
      <c r="AB16" s="245">
        <f t="shared" si="68"/>
        <v>8.2099939178000403E-2</v>
      </c>
      <c r="AC16" s="245">
        <f t="shared" si="68"/>
        <v>7.7679737823665329E-2</v>
      </c>
      <c r="AD16" s="245">
        <f t="shared" si="68"/>
        <v>7.5937674604435124E-2</v>
      </c>
      <c r="AE16" s="245">
        <f t="shared" si="68"/>
        <v>9.5714213685668126E-2</v>
      </c>
      <c r="AF16" s="245">
        <f t="shared" si="68"/>
        <v>9.6472767286072347E-2</v>
      </c>
      <c r="AG16" s="245">
        <f t="shared" si="68"/>
        <v>9.8023499507756018E-2</v>
      </c>
      <c r="AH16" s="245">
        <f t="shared" si="68"/>
        <v>9.8189482131749051E-2</v>
      </c>
      <c r="AI16" s="245">
        <f t="shared" si="68"/>
        <v>8.146077913440708E-2</v>
      </c>
      <c r="AJ16" s="245">
        <f t="shared" si="68"/>
        <v>7.2376152452492404E-2</v>
      </c>
      <c r="AK16" s="245">
        <f t="shared" si="68"/>
        <v>6.3677936020606341E-2</v>
      </c>
      <c r="AL16" s="245">
        <f t="shared" si="68"/>
        <v>5.8667719609036384E-2</v>
      </c>
      <c r="AM16" s="245">
        <f t="shared" si="68"/>
        <v>-1.4580628561578379E-2</v>
      </c>
      <c r="AN16" s="245">
        <f t="shared" si="68"/>
        <v>1.8029894593478701E-3</v>
      </c>
      <c r="AO16" s="245">
        <f t="shared" si="68"/>
        <v>2.4072024968032846E-2</v>
      </c>
      <c r="AP16" s="245">
        <f t="shared" si="68"/>
        <v>1.9462229925488517E-2</v>
      </c>
      <c r="AQ16" s="245">
        <f t="shared" si="68"/>
        <v>2.1961242907871048E-2</v>
      </c>
      <c r="AR16" s="245">
        <f t="shared" si="68"/>
        <v>-0.2508684554734546</v>
      </c>
      <c r="AS16" s="245">
        <f t="shared" si="68"/>
        <v>-0.31419422145671472</v>
      </c>
      <c r="AT16" s="245">
        <f t="shared" si="68"/>
        <v>-0.26059607575887733</v>
      </c>
      <c r="AU16" s="44"/>
      <c r="AV16" s="172"/>
      <c r="AW16" s="172"/>
      <c r="AX16" s="172"/>
      <c r="AY16" s="172"/>
      <c r="AZ16" s="245">
        <f t="shared" ref="AZ16:BT16" si="69">+AZ15/AV15-1</f>
        <v>-4.1874858654621594E-2</v>
      </c>
      <c r="BA16" s="245">
        <f t="shared" si="69"/>
        <v>0.23506912094425303</v>
      </c>
      <c r="BB16" s="245">
        <f t="shared" si="69"/>
        <v>0.35147632519563254</v>
      </c>
      <c r="BC16" s="245">
        <f t="shared" si="69"/>
        <v>0.30438330155219129</v>
      </c>
      <c r="BD16" s="245">
        <f t="shared" si="69"/>
        <v>0.21542815068596077</v>
      </c>
      <c r="BE16" s="245">
        <f t="shared" si="69"/>
        <v>0.22417190270845455</v>
      </c>
      <c r="BF16" s="245">
        <f t="shared" si="69"/>
        <v>0.1327355337851639</v>
      </c>
      <c r="BG16" s="245">
        <f t="shared" si="69"/>
        <v>8.8032266612163346E-2</v>
      </c>
      <c r="BH16" s="245">
        <f t="shared" si="69"/>
        <v>1.8644027396347074E-2</v>
      </c>
      <c r="BI16" s="245">
        <f t="shared" si="69"/>
        <v>1.6159104090562648E-2</v>
      </c>
      <c r="BJ16" s="245">
        <f t="shared" si="69"/>
        <v>3.9726537509300774E-2</v>
      </c>
      <c r="BK16" s="245">
        <f t="shared" si="69"/>
        <v>4.928628971818183E-2</v>
      </c>
      <c r="BL16" s="245">
        <f t="shared" si="69"/>
        <v>7.6084732835915769E-2</v>
      </c>
      <c r="BM16" s="245">
        <f t="shared" si="69"/>
        <v>9.88871685141266E-2</v>
      </c>
      <c r="BN16" s="245">
        <f t="shared" si="69"/>
        <v>8.039466928303507E-2</v>
      </c>
      <c r="BO16" s="245">
        <f t="shared" si="69"/>
        <v>8.2001918462035306E-2</v>
      </c>
      <c r="BP16" s="245">
        <f t="shared" si="69"/>
        <v>8.7501166784785145E-2</v>
      </c>
      <c r="BQ16" s="245">
        <f t="shared" si="69"/>
        <v>6.2445071804156704E-2</v>
      </c>
      <c r="BR16" s="245">
        <f t="shared" si="69"/>
        <v>5.0119533477444911E-2</v>
      </c>
      <c r="BS16" s="245">
        <f t="shared" si="69"/>
        <v>5.1352280717623655E-2</v>
      </c>
      <c r="BT16" s="245">
        <f t="shared" si="69"/>
        <v>5.2137449580234474E-2</v>
      </c>
    </row>
    <row r="17" spans="1:72">
      <c r="A17" s="244" t="s">
        <v>366</v>
      </c>
      <c r="B17" s="34"/>
      <c r="C17" s="247">
        <f>+C15/C7</f>
        <v>-0.39811988370343798</v>
      </c>
      <c r="D17" s="247">
        <f t="shared" ref="D17:AT17" si="70">+D15/D7</f>
        <v>-0.37011805041504092</v>
      </c>
      <c r="E17" s="247">
        <f t="shared" si="70"/>
        <v>-0.37902589788728619</v>
      </c>
      <c r="F17" s="247">
        <f t="shared" si="70"/>
        <v>-0.37520902553854474</v>
      </c>
      <c r="G17" s="247">
        <f t="shared" si="70"/>
        <v>-0.38455032989967858</v>
      </c>
      <c r="H17" s="247">
        <f t="shared" si="70"/>
        <v>-0.35593045907882531</v>
      </c>
      <c r="I17" s="247">
        <f t="shared" si="70"/>
        <v>-0.36444995198696739</v>
      </c>
      <c r="J17" s="247">
        <f t="shared" si="70"/>
        <v>-0.360246343718375</v>
      </c>
      <c r="K17" s="247">
        <f t="shared" si="70"/>
        <v>-0.37499772797517855</v>
      </c>
      <c r="L17" s="247">
        <f t="shared" si="70"/>
        <v>-0.34387746771929473</v>
      </c>
      <c r="M17" s="247">
        <f t="shared" si="70"/>
        <v>-0.36079872961717979</v>
      </c>
      <c r="N17" s="247">
        <f t="shared" si="70"/>
        <v>-0.36176132123711813</v>
      </c>
      <c r="O17" s="247">
        <f t="shared" si="70"/>
        <v>-0.38306517780154631</v>
      </c>
      <c r="P17" s="247">
        <f t="shared" si="70"/>
        <v>-0.34852816531748321</v>
      </c>
      <c r="Q17" s="247">
        <f t="shared" si="70"/>
        <v>-0.36536529977043342</v>
      </c>
      <c r="R17" s="247">
        <f t="shared" si="70"/>
        <v>-0.36580856566504738</v>
      </c>
      <c r="S17" s="247">
        <f t="shared" si="70"/>
        <v>-0.39226254242265007</v>
      </c>
      <c r="T17" s="247">
        <f t="shared" si="70"/>
        <v>-0.35928364808808111</v>
      </c>
      <c r="U17" s="247">
        <f t="shared" si="70"/>
        <v>-0.37547318268131202</v>
      </c>
      <c r="V17" s="247">
        <f t="shared" si="70"/>
        <v>-0.36974433165429693</v>
      </c>
      <c r="W17" s="247">
        <f t="shared" si="70"/>
        <v>-0.41097143786737295</v>
      </c>
      <c r="X17" s="247">
        <f t="shared" si="70"/>
        <v>-0.3813381545363399</v>
      </c>
      <c r="Y17" s="247">
        <f t="shared" si="70"/>
        <v>-0.39464833700474095</v>
      </c>
      <c r="Z17" s="247">
        <f t="shared" si="70"/>
        <v>-0.38972176474100156</v>
      </c>
      <c r="AA17" s="247">
        <f t="shared" si="70"/>
        <v>-0.41917788848528115</v>
      </c>
      <c r="AB17" s="247">
        <f t="shared" si="70"/>
        <v>-0.380570962405688</v>
      </c>
      <c r="AC17" s="247">
        <f t="shared" si="70"/>
        <v>-0.39515371973256996</v>
      </c>
      <c r="AD17" s="247">
        <f t="shared" si="70"/>
        <v>-0.39425669882246567</v>
      </c>
      <c r="AE17" s="247">
        <f t="shared" si="70"/>
        <v>-0.43739240339883423</v>
      </c>
      <c r="AF17" s="247">
        <f t="shared" si="70"/>
        <v>-0.39007611065635533</v>
      </c>
      <c r="AG17" s="247">
        <f t="shared" si="70"/>
        <v>-0.40529650665136496</v>
      </c>
      <c r="AH17" s="247">
        <f t="shared" si="70"/>
        <v>-0.4091064367863303</v>
      </c>
      <c r="AI17" s="247">
        <f t="shared" si="70"/>
        <v>-0.46803409486032482</v>
      </c>
      <c r="AJ17" s="247">
        <f t="shared" si="70"/>
        <v>-0.41887075554147146</v>
      </c>
      <c r="AK17" s="247">
        <f t="shared" si="70"/>
        <v>-0.43436243584160306</v>
      </c>
      <c r="AL17" s="247">
        <f t="shared" si="70"/>
        <v>-0.43478256187709097</v>
      </c>
      <c r="AM17" s="247">
        <f t="shared" si="70"/>
        <v>-0.50557277564700542</v>
      </c>
      <c r="AN17" s="247">
        <f t="shared" si="70"/>
        <v>-0.44621151930429792</v>
      </c>
      <c r="AO17" s="247">
        <f t="shared" si="70"/>
        <v>-0.47098725580729089</v>
      </c>
      <c r="AP17" s="247">
        <f t="shared" si="70"/>
        <v>-0.48479177736706242</v>
      </c>
      <c r="AQ17" s="247">
        <f t="shared" si="70"/>
        <v>-0.62264011700798838</v>
      </c>
      <c r="AR17" s="247">
        <f t="shared" si="70"/>
        <v>-0.72095405867450291</v>
      </c>
      <c r="AS17" s="247">
        <f t="shared" si="70"/>
        <v>-0.63631885305424896</v>
      </c>
      <c r="AT17" s="247">
        <f t="shared" si="70"/>
        <v>-0.55477431980230985</v>
      </c>
      <c r="AU17" s="44"/>
      <c r="AV17" s="247">
        <f t="shared" ref="AV17:BL17" si="71">+AV15/AV7</f>
        <v>-0.62024564674906468</v>
      </c>
      <c r="AW17" s="247">
        <f t="shared" si="71"/>
        <v>-0.67020388915527507</v>
      </c>
      <c r="AX17" s="247">
        <f t="shared" si="71"/>
        <v>-0.58065765695568961</v>
      </c>
      <c r="AY17" s="247">
        <f t="shared" si="71"/>
        <v>-0.51951261331613796</v>
      </c>
      <c r="AZ17" s="247">
        <f t="shared" si="71"/>
        <v>-0.57003103036879743</v>
      </c>
      <c r="BA17" s="247">
        <f t="shared" si="71"/>
        <v>-0.44446306223396603</v>
      </c>
      <c r="BB17" s="247">
        <f t="shared" si="71"/>
        <v>-0.42302453902500314</v>
      </c>
      <c r="BC17" s="247">
        <f t="shared" si="71"/>
        <v>-0.40806631312882591</v>
      </c>
      <c r="BD17" s="247">
        <f t="shared" si="71"/>
        <v>-0.52556033000749847</v>
      </c>
      <c r="BE17" s="247">
        <f t="shared" si="71"/>
        <v>-0.48876063036269951</v>
      </c>
      <c r="BF17" s="247">
        <f t="shared" si="71"/>
        <v>-0.51955777395533831</v>
      </c>
      <c r="BG17" s="247">
        <f t="shared" si="71"/>
        <v>-0.49058245022633112</v>
      </c>
      <c r="BH17" s="247">
        <f t="shared" si="71"/>
        <v>-0.49535952529497412</v>
      </c>
      <c r="BI17" s="247">
        <f t="shared" si="71"/>
        <v>-0.45536486256531133</v>
      </c>
      <c r="BJ17" s="247">
        <f t="shared" si="71"/>
        <v>-0.48634272526689587</v>
      </c>
      <c r="BK17" s="247">
        <f t="shared" si="71"/>
        <v>-0.47668469456051338</v>
      </c>
      <c r="BL17" s="247">
        <f t="shared" si="71"/>
        <v>-0.49928327294796976</v>
      </c>
      <c r="BM17" s="247">
        <f t="shared" ref="BM17:BN17" si="72">+BM15/BM7</f>
        <v>-0.43178228029416205</v>
      </c>
      <c r="BN17" s="247">
        <f t="shared" si="72"/>
        <v>-0.46421286595589978</v>
      </c>
      <c r="BO17" s="247">
        <f t="shared" ref="BO17:BQ17" si="73">+BO15/BO7</f>
        <v>-0.45898449928037066</v>
      </c>
      <c r="BP17" s="247">
        <f t="shared" si="73"/>
        <v>-0.47467275620316463</v>
      </c>
      <c r="BQ17" s="247">
        <f t="shared" si="73"/>
        <v>-0.43665793188823626</v>
      </c>
      <c r="BR17" s="247">
        <f t="shared" ref="BR17:BT17" si="74">+BR15/BR7</f>
        <v>-0.46436649474121561</v>
      </c>
      <c r="BS17" s="247">
        <f t="shared" si="74"/>
        <v>-0.46096976037983367</v>
      </c>
      <c r="BT17" s="247">
        <f t="shared" si="74"/>
        <v>-0.53042197934935797</v>
      </c>
    </row>
    <row r="18" spans="1:72">
      <c r="A18" s="244" t="s">
        <v>371</v>
      </c>
      <c r="B18" s="34"/>
      <c r="C18" s="247"/>
      <c r="D18" s="247"/>
      <c r="E18" s="247"/>
      <c r="F18" s="247"/>
      <c r="G18" s="248">
        <f t="shared" ref="G18:AT18" si="75">+(G17-C17)*10000</f>
        <v>135.69553803759405</v>
      </c>
      <c r="H18" s="248">
        <f t="shared" si="75"/>
        <v>141.8759133621561</v>
      </c>
      <c r="I18" s="248">
        <f t="shared" si="75"/>
        <v>145.759459003188</v>
      </c>
      <c r="J18" s="248">
        <f t="shared" si="75"/>
        <v>149.62681820169743</v>
      </c>
      <c r="K18" s="248">
        <f t="shared" si="75"/>
        <v>95.526019245000256</v>
      </c>
      <c r="L18" s="248">
        <f t="shared" si="75"/>
        <v>120.52991359530584</v>
      </c>
      <c r="M18" s="248">
        <f t="shared" si="75"/>
        <v>36.512223697875989</v>
      </c>
      <c r="N18" s="248">
        <f t="shared" si="75"/>
        <v>-15.149775187431324</v>
      </c>
      <c r="O18" s="248">
        <f t="shared" si="75"/>
        <v>-80.674498263677563</v>
      </c>
      <c r="P18" s="248">
        <f t="shared" si="75"/>
        <v>-46.5069759818848</v>
      </c>
      <c r="Q18" s="248">
        <f t="shared" si="75"/>
        <v>-45.665701532536239</v>
      </c>
      <c r="R18" s="248">
        <f t="shared" si="75"/>
        <v>-40.472444279292532</v>
      </c>
      <c r="S18" s="248">
        <f t="shared" si="75"/>
        <v>-91.973646211037646</v>
      </c>
      <c r="T18" s="248">
        <f t="shared" si="75"/>
        <v>-107.55482770597902</v>
      </c>
      <c r="U18" s="248">
        <f t="shared" si="75"/>
        <v>-101.07882910878607</v>
      </c>
      <c r="V18" s="248">
        <f t="shared" si="75"/>
        <v>-39.357659892495512</v>
      </c>
      <c r="W18" s="248">
        <f t="shared" si="75"/>
        <v>-187.08895444722873</v>
      </c>
      <c r="X18" s="248">
        <f t="shared" si="75"/>
        <v>-220.54506448258792</v>
      </c>
      <c r="Y18" s="248">
        <f t="shared" si="75"/>
        <v>-191.75154323428922</v>
      </c>
      <c r="Z18" s="248">
        <f t="shared" si="75"/>
        <v>-199.77433086704633</v>
      </c>
      <c r="AA18" s="248">
        <f t="shared" si="75"/>
        <v>-82.064506179082002</v>
      </c>
      <c r="AB18" s="248">
        <f t="shared" si="75"/>
        <v>7.6719213065190583</v>
      </c>
      <c r="AC18" s="248">
        <f t="shared" si="75"/>
        <v>-5.0538272782901794</v>
      </c>
      <c r="AD18" s="248">
        <f t="shared" si="75"/>
        <v>-45.349340814641039</v>
      </c>
      <c r="AE18" s="248">
        <f t="shared" si="75"/>
        <v>-182.1451491355308</v>
      </c>
      <c r="AF18" s="248">
        <f t="shared" si="75"/>
        <v>-95.051482506673395</v>
      </c>
      <c r="AG18" s="248">
        <f t="shared" si="75"/>
        <v>-101.42786918794999</v>
      </c>
      <c r="AH18" s="248">
        <f t="shared" si="75"/>
        <v>-148.49737963864629</v>
      </c>
      <c r="AI18" s="248">
        <f t="shared" si="75"/>
        <v>-306.41691461490592</v>
      </c>
      <c r="AJ18" s="248">
        <f t="shared" si="75"/>
        <v>-287.94644885116128</v>
      </c>
      <c r="AK18" s="248">
        <f t="shared" si="75"/>
        <v>-290.65929190238091</v>
      </c>
      <c r="AL18" s="248">
        <f t="shared" si="75"/>
        <v>-256.76125090760672</v>
      </c>
      <c r="AM18" s="248">
        <f t="shared" si="75"/>
        <v>-375.38680786680601</v>
      </c>
      <c r="AN18" s="248">
        <f t="shared" si="75"/>
        <v>-273.40763762826458</v>
      </c>
      <c r="AO18" s="248">
        <f t="shared" si="75"/>
        <v>-366.2481996568784</v>
      </c>
      <c r="AP18" s="248">
        <f t="shared" si="75"/>
        <v>-500.0921548997145</v>
      </c>
      <c r="AQ18" s="248">
        <f t="shared" si="75"/>
        <v>-1170.6734136098296</v>
      </c>
      <c r="AR18" s="248">
        <f t="shared" si="75"/>
        <v>-2747.4253937020499</v>
      </c>
      <c r="AS18" s="248">
        <f t="shared" si="75"/>
        <v>-1653.3159724695806</v>
      </c>
      <c r="AT18" s="248">
        <f t="shared" si="75"/>
        <v>-699.82542435247433</v>
      </c>
      <c r="AU18" s="44"/>
      <c r="AV18" s="247"/>
      <c r="AW18" s="247"/>
      <c r="AX18" s="247"/>
      <c r="AY18" s="247"/>
      <c r="AZ18" s="248">
        <f t="shared" ref="AZ18:BJ18" si="76">+(AZ17-AV17)*10000</f>
        <v>502.1461638026725</v>
      </c>
      <c r="BA18" s="248">
        <f t="shared" si="76"/>
        <v>2257.4082692130905</v>
      </c>
      <c r="BB18" s="248">
        <f t="shared" si="76"/>
        <v>1576.3311793068647</v>
      </c>
      <c r="BC18" s="248">
        <f t="shared" si="76"/>
        <v>1114.4630018731204</v>
      </c>
      <c r="BD18" s="248">
        <f t="shared" si="76"/>
        <v>444.70700361298964</v>
      </c>
      <c r="BE18" s="248">
        <f t="shared" si="76"/>
        <v>-442.97568128733479</v>
      </c>
      <c r="BF18" s="248">
        <f t="shared" si="76"/>
        <v>-965.33234930335163</v>
      </c>
      <c r="BG18" s="248">
        <f t="shared" si="76"/>
        <v>-825.16137097505214</v>
      </c>
      <c r="BH18" s="248">
        <f t="shared" si="76"/>
        <v>302.00804712524342</v>
      </c>
      <c r="BI18" s="248">
        <f t="shared" si="76"/>
        <v>333.95767797388174</v>
      </c>
      <c r="BJ18" s="248">
        <f t="shared" si="76"/>
        <v>332.15048688442437</v>
      </c>
      <c r="BK18" s="248">
        <f t="shared" ref="BK18:BT18" si="77">+(BK17-BG17)*10000</f>
        <v>138.97755665817746</v>
      </c>
      <c r="BL18" s="248">
        <f t="shared" si="77"/>
        <v>-39.237476529956353</v>
      </c>
      <c r="BM18" s="248">
        <f t="shared" si="77"/>
        <v>235.82582271149289</v>
      </c>
      <c r="BN18" s="248">
        <f t="shared" si="77"/>
        <v>221.2985931099609</v>
      </c>
      <c r="BO18" s="248">
        <f t="shared" si="77"/>
        <v>177.00195280142717</v>
      </c>
      <c r="BP18" s="248">
        <f t="shared" si="77"/>
        <v>246.10516744805133</v>
      </c>
      <c r="BQ18" s="248">
        <f t="shared" si="77"/>
        <v>-48.756515940742148</v>
      </c>
      <c r="BR18" s="248">
        <f t="shared" si="77"/>
        <v>-1.5362878531582913</v>
      </c>
      <c r="BS18" s="248">
        <f t="shared" si="77"/>
        <v>-19.852610994630094</v>
      </c>
      <c r="BT18" s="248">
        <f t="shared" si="77"/>
        <v>-557.49223146193344</v>
      </c>
    </row>
    <row r="19" spans="1:72">
      <c r="A19" s="187" t="s">
        <v>47</v>
      </c>
      <c r="B19" s="187"/>
      <c r="C19" s="172">
        <f>+'Country (YTD)'!C10</f>
        <v>2283.0549999999998</v>
      </c>
      <c r="D19" s="172">
        <f>+'Country (YTD)'!D10</f>
        <v>7530.7420000000002</v>
      </c>
      <c r="E19" s="172">
        <f>+'Country (YTD)'!E10</f>
        <v>10166.027</v>
      </c>
      <c r="F19" s="172">
        <f>+'Country (YTD)'!F10</f>
        <v>15923.796</v>
      </c>
      <c r="G19" s="172">
        <f>+'Country (YTD)'!G10</f>
        <v>4544.2690000000002</v>
      </c>
      <c r="H19" s="172">
        <f>+'Country (YTD)'!H10</f>
        <v>12566.418000000001</v>
      </c>
      <c r="I19" s="172">
        <f>+'Country (YTD)'!I10</f>
        <v>17193.68</v>
      </c>
      <c r="J19" s="172">
        <f>+'Country (YTD)'!J10</f>
        <v>24958.370999999999</v>
      </c>
      <c r="K19" s="172">
        <f>+'Country (YTD)'!K10</f>
        <v>5111.3950000000004</v>
      </c>
      <c r="L19" s="172">
        <f>+'Country (YTD)'!L10</f>
        <v>14790.194000000001</v>
      </c>
      <c r="M19" s="172">
        <f>+'Country (YTD)'!M10</f>
        <v>18459.652000000002</v>
      </c>
      <c r="N19" s="172">
        <f>+'Country (YTD)'!N10</f>
        <v>26002.244000000002</v>
      </c>
      <c r="O19" s="172">
        <f>+'Country (YTD)'!O10</f>
        <v>5490.732</v>
      </c>
      <c r="P19" s="172">
        <f>+'Country (YTD)'!P10</f>
        <v>16668.968000000001</v>
      </c>
      <c r="Q19" s="172">
        <f>+'Country (YTD)'!Q10</f>
        <v>20684.628000000001</v>
      </c>
      <c r="R19" s="172">
        <f>+'Country (YTD)'!R10</f>
        <v>29308.135999999999</v>
      </c>
      <c r="S19" s="172">
        <f>+'Country (YTD)'!S10</f>
        <v>5581.54</v>
      </c>
      <c r="T19" s="172">
        <f>+'Country (YTD)'!T10</f>
        <v>17095.217000000001</v>
      </c>
      <c r="U19" s="172">
        <f>+'Country (YTD)'!U10</f>
        <v>20772.365000000002</v>
      </c>
      <c r="V19" s="172">
        <f>+'Country (YTD)'!V10</f>
        <v>29506.300999999999</v>
      </c>
      <c r="W19" s="172">
        <f>+'Country (YTD)'!W10</f>
        <v>4362.8670000000002</v>
      </c>
      <c r="X19" s="172">
        <f>+'Country (YTD)'!X10</f>
        <v>14486.433999999999</v>
      </c>
      <c r="Y19" s="172">
        <f>+'Country (YTD)'!Y10</f>
        <v>18430.987000000001</v>
      </c>
      <c r="Z19" s="172">
        <f>+'Country (YTD)'!Z10</f>
        <v>26437.279999999999</v>
      </c>
      <c r="AA19" s="172">
        <f>+'Country (YTD)'!AA10</f>
        <v>4402.9520000000002</v>
      </c>
      <c r="AB19" s="172">
        <f>+'Country (YTD)'!AB10</f>
        <v>15429.342000000001</v>
      </c>
      <c r="AC19" s="172">
        <f>+'Country (YTD)'!AC10</f>
        <v>18665.342000000001</v>
      </c>
      <c r="AD19" s="172">
        <f>+'Country (YTD)'!AD10</f>
        <v>26592.224000000002</v>
      </c>
      <c r="AE19" s="172">
        <f>+'Country (YTD)'!AE10</f>
        <v>4481.2370000000001</v>
      </c>
      <c r="AF19" s="172">
        <f>+'Country (YTD)'!AF10</f>
        <v>16132.685000000001</v>
      </c>
      <c r="AG19" s="172">
        <f>+'Country (YTD)'!AG10</f>
        <v>19181.157000000003</v>
      </c>
      <c r="AH19" s="172">
        <f>+'Country (YTD)'!AH10</f>
        <v>25203.704000000002</v>
      </c>
      <c r="AI19" s="172">
        <f>+'Country (YTD)'!AI10</f>
        <v>2951.34</v>
      </c>
      <c r="AJ19" s="172">
        <f>+'Country (YTD)'!AJ10</f>
        <v>14090.942000000001</v>
      </c>
      <c r="AK19" s="172">
        <f>+'Country (YTD)'!AK10</f>
        <v>16379.281000000001</v>
      </c>
      <c r="AL19" s="172">
        <f>+'Country (YTD)'!AL10</f>
        <v>20655.088</v>
      </c>
      <c r="AM19" s="172">
        <f>+'Country (YTD)'!AM10</f>
        <v>1192.7429999999999</v>
      </c>
      <c r="AN19" s="172">
        <f>+'Country (YTD)'!AN10</f>
        <v>9527.8990000000013</v>
      </c>
      <c r="AO19" s="172">
        <f>+'Country (YTD)'!AO10</f>
        <v>8678.8979999999992</v>
      </c>
      <c r="AP19" s="172">
        <f>+'Country (YTD)'!AP10</f>
        <v>9001.9279999999999</v>
      </c>
      <c r="AQ19" s="172">
        <f>+'Country (YTD)'!AQ10</f>
        <v>-2569.3270000000002</v>
      </c>
      <c r="AR19" s="172">
        <f>+'Country (YTD)'!AR10</f>
        <v>-7725.1840000000002</v>
      </c>
      <c r="AS19" s="172">
        <f>+'Country (YTD)'!AS10</f>
        <v>-7919.1419999999998</v>
      </c>
      <c r="AT19" s="172">
        <f>+'Country (YTD)'!AT10</f>
        <v>-3546.1309999999999</v>
      </c>
      <c r="AU19" s="36"/>
      <c r="AV19" s="172">
        <f>+'Country (YTD)'!AV10</f>
        <v>-2572.15</v>
      </c>
      <c r="AW19" s="172">
        <f>+'Country (YTD)'!AW10</f>
        <v>-6590.4290000000001</v>
      </c>
      <c r="AX19" s="172">
        <f>+'Country (YTD)'!AX10</f>
        <v>-5414.0159999999996</v>
      </c>
      <c r="AY19" s="172">
        <f>+'Country (YTD)'!AY10</f>
        <v>-59.978999999999999</v>
      </c>
      <c r="AZ19" s="172">
        <f>+'Country (YTD)'!AZ10</f>
        <v>172.869</v>
      </c>
      <c r="BA19" s="172">
        <f>+'Country (YTD)'!BA10</f>
        <v>11326.561</v>
      </c>
      <c r="BB19" s="172">
        <f>+'Country (YTD)'!BB10</f>
        <v>23477.017</v>
      </c>
      <c r="BC19" s="172">
        <f>+'Country (YTD)'!BC10</f>
        <v>38041.165999999997</v>
      </c>
      <c r="BD19" s="172">
        <f>+'Country (YTD)'!BD10</f>
        <v>3011.636</v>
      </c>
      <c r="BE19" s="172">
        <f>+'Country (YTD)'!BE10</f>
        <v>10256.156000000001</v>
      </c>
      <c r="BF19" s="172">
        <f>+'Country (YTD)'!BF10</f>
        <v>10347.684999999999</v>
      </c>
      <c r="BG19" s="172">
        <f>+'Country (YTD)'!BG10</f>
        <v>18858.21</v>
      </c>
      <c r="BH19" s="172">
        <f>+'Country (YTD)'!BH10</f>
        <v>3611.0889999999999</v>
      </c>
      <c r="BI19" s="172">
        <f>+'Country (YTD)'!BI10</f>
        <v>12947.082</v>
      </c>
      <c r="BJ19" s="172">
        <f>+'Country (YTD)'!BJ10</f>
        <v>13345.011</v>
      </c>
      <c r="BK19" s="172">
        <f>+'Country (YTD)'!BK10</f>
        <v>18931.464</v>
      </c>
      <c r="BL19" s="172">
        <f>+'Country (YTD)'!BL10</f>
        <v>2898.3980000000001</v>
      </c>
      <c r="BM19" s="172">
        <f>+'Country (YTD)'!BM10</f>
        <v>15054.022000000001</v>
      </c>
      <c r="BN19" s="172">
        <f>+'Country (YTD)'!BN10</f>
        <v>15096.521000000001</v>
      </c>
      <c r="BO19" s="172">
        <f>+'Country (YTD)'!BO10</f>
        <v>22496.014999999999</v>
      </c>
      <c r="BP19" s="172">
        <f>+'Country (YTD)'!BP10</f>
        <v>4669.0659999999998</v>
      </c>
      <c r="BQ19" s="172">
        <f>+'Country (YTD)'!BQ10</f>
        <v>14832.427</v>
      </c>
      <c r="BR19" s="172">
        <f>+'Country (YTD)'!BR10</f>
        <v>15763.537</v>
      </c>
      <c r="BS19" s="172">
        <f>+'Country (YTD)'!BS10</f>
        <v>21526.589</v>
      </c>
      <c r="BT19" s="172">
        <f>+'Country (YTD)'!BT10</f>
        <v>1516.1949999999999</v>
      </c>
    </row>
    <row r="20" spans="1:72">
      <c r="A20" s="246" t="s">
        <v>58</v>
      </c>
      <c r="B20" s="187"/>
      <c r="C20" s="172"/>
      <c r="D20" s="172"/>
      <c r="E20" s="172"/>
      <c r="F20" s="172"/>
      <c r="G20" s="245">
        <f>+G19/C19-1</f>
        <v>0.99043343239650405</v>
      </c>
      <c r="H20" s="245">
        <f t="shared" ref="H20:AT20" si="78">+H19/D19-1</f>
        <v>0.66868258134457426</v>
      </c>
      <c r="I20" s="245">
        <f t="shared" si="78"/>
        <v>0.69128805186136133</v>
      </c>
      <c r="J20" s="245">
        <f t="shared" si="78"/>
        <v>0.56736314632516005</v>
      </c>
      <c r="K20" s="245">
        <f t="shared" si="78"/>
        <v>0.12480027040652741</v>
      </c>
      <c r="L20" s="245">
        <f t="shared" si="78"/>
        <v>0.17696180407177287</v>
      </c>
      <c r="M20" s="245">
        <f t="shared" si="78"/>
        <v>7.3630078028671164E-2</v>
      </c>
      <c r="N20" s="245">
        <f t="shared" si="78"/>
        <v>4.1824564591976143E-2</v>
      </c>
      <c r="O20" s="245">
        <f t="shared" si="78"/>
        <v>7.4213986592701175E-2</v>
      </c>
      <c r="P20" s="245">
        <f t="shared" si="78"/>
        <v>0.12702835405674873</v>
      </c>
      <c r="Q20" s="245">
        <f t="shared" si="78"/>
        <v>0.12053184967950625</v>
      </c>
      <c r="R20" s="245">
        <f t="shared" si="78"/>
        <v>0.12713871925823006</v>
      </c>
      <c r="S20" s="245">
        <f t="shared" si="78"/>
        <v>1.6538414185941042E-2</v>
      </c>
      <c r="T20" s="245">
        <f t="shared" si="78"/>
        <v>2.5571409099831577E-2</v>
      </c>
      <c r="U20" s="245">
        <f t="shared" si="78"/>
        <v>4.2416523033432796E-3</v>
      </c>
      <c r="V20" s="245">
        <f t="shared" si="78"/>
        <v>6.7614330710079606E-3</v>
      </c>
      <c r="W20" s="245">
        <f t="shared" si="78"/>
        <v>-0.21833992052372642</v>
      </c>
      <c r="X20" s="245">
        <f t="shared" si="78"/>
        <v>-0.15260309360214619</v>
      </c>
      <c r="Y20" s="245">
        <f t="shared" si="78"/>
        <v>-0.11271600513470659</v>
      </c>
      <c r="Z20" s="245">
        <f t="shared" si="78"/>
        <v>-0.10401239382733884</v>
      </c>
      <c r="AA20" s="245">
        <f t="shared" si="78"/>
        <v>9.1877657512824396E-3</v>
      </c>
      <c r="AB20" s="245">
        <f t="shared" si="78"/>
        <v>6.5089034333777551E-2</v>
      </c>
      <c r="AC20" s="245">
        <f t="shared" si="78"/>
        <v>1.2715271298276098E-2</v>
      </c>
      <c r="AD20" s="245">
        <f t="shared" si="78"/>
        <v>5.8608147282928069E-3</v>
      </c>
      <c r="AE20" s="245">
        <f t="shared" si="78"/>
        <v>1.7780116612672536E-2</v>
      </c>
      <c r="AF20" s="245">
        <f t="shared" si="78"/>
        <v>4.5584769590303997E-2</v>
      </c>
      <c r="AG20" s="245">
        <f t="shared" si="78"/>
        <v>2.7634907520044383E-2</v>
      </c>
      <c r="AH20" s="245">
        <f t="shared" si="78"/>
        <v>-5.2215264131349137E-2</v>
      </c>
      <c r="AI20" s="245">
        <f t="shared" si="78"/>
        <v>-0.34140059987900662</v>
      </c>
      <c r="AJ20" s="245">
        <f t="shared" si="78"/>
        <v>-0.12655940409175537</v>
      </c>
      <c r="AK20" s="245">
        <f t="shared" si="78"/>
        <v>-0.14607439999578764</v>
      </c>
      <c r="AL20" s="245">
        <f t="shared" si="78"/>
        <v>-0.18047410809141395</v>
      </c>
      <c r="AM20" s="245">
        <f t="shared" si="78"/>
        <v>-0.59586391266340044</v>
      </c>
      <c r="AN20" s="245">
        <f t="shared" si="78"/>
        <v>-0.3238281017692074</v>
      </c>
      <c r="AO20" s="245">
        <f t="shared" si="78"/>
        <v>-0.47012948858988379</v>
      </c>
      <c r="AP20" s="245">
        <f t="shared" si="78"/>
        <v>-0.5641786662927798</v>
      </c>
      <c r="AQ20" s="245">
        <f t="shared" si="78"/>
        <v>-3.1541329523627475</v>
      </c>
      <c r="AR20" s="245">
        <f t="shared" si="78"/>
        <v>-1.8107961681793645</v>
      </c>
      <c r="AS20" s="245">
        <f t="shared" si="78"/>
        <v>-1.9124593928860554</v>
      </c>
      <c r="AT20" s="245">
        <f t="shared" si="78"/>
        <v>-1.393930166959789</v>
      </c>
      <c r="AU20" s="44"/>
      <c r="AV20" s="172"/>
      <c r="AW20" s="172"/>
      <c r="AX20" s="172"/>
      <c r="AY20" s="172"/>
      <c r="AZ20" s="245">
        <f t="shared" ref="AZ20:BT20" si="79">+AZ19/AV19-1</f>
        <v>-1.0672079777617947</v>
      </c>
      <c r="BA20" s="245">
        <f t="shared" si="79"/>
        <v>-2.7186378914028206</v>
      </c>
      <c r="BB20" s="245">
        <f t="shared" si="79"/>
        <v>-5.3363405279925296</v>
      </c>
      <c r="BC20" s="245">
        <f t="shared" si="79"/>
        <v>-635.24141782957361</v>
      </c>
      <c r="BD20" s="245">
        <f t="shared" si="79"/>
        <v>16.421492575302686</v>
      </c>
      <c r="BE20" s="245">
        <f t="shared" si="79"/>
        <v>-9.4503971682137089E-2</v>
      </c>
      <c r="BF20" s="245">
        <f t="shared" si="79"/>
        <v>-0.55924191731854178</v>
      </c>
      <c r="BG20" s="245">
        <f t="shared" si="79"/>
        <v>-0.50426834971357082</v>
      </c>
      <c r="BH20" s="245">
        <f t="shared" si="79"/>
        <v>0.19904563499705796</v>
      </c>
      <c r="BI20" s="245">
        <f t="shared" si="79"/>
        <v>0.26237178919665416</v>
      </c>
      <c r="BJ20" s="245">
        <f t="shared" si="79"/>
        <v>0.28966150399823731</v>
      </c>
      <c r="BK20" s="245">
        <f t="shared" si="79"/>
        <v>3.884461992946342E-3</v>
      </c>
      <c r="BL20" s="245">
        <f t="shared" si="79"/>
        <v>-0.19736179307682522</v>
      </c>
      <c r="BM20" s="245">
        <f t="shared" si="79"/>
        <v>0.16273473822132289</v>
      </c>
      <c r="BN20" s="245">
        <f t="shared" si="79"/>
        <v>0.13124829945812699</v>
      </c>
      <c r="BO20" s="245">
        <f t="shared" si="79"/>
        <v>0.18828712877144627</v>
      </c>
      <c r="BP20" s="245">
        <f t="shared" si="79"/>
        <v>0.61091264898747499</v>
      </c>
      <c r="BQ20" s="245">
        <f t="shared" si="79"/>
        <v>-1.4719986459432621E-2</v>
      </c>
      <c r="BR20" s="245">
        <f t="shared" si="79"/>
        <v>4.4183424777139102E-2</v>
      </c>
      <c r="BS20" s="245">
        <f t="shared" si="79"/>
        <v>-4.3093232290252304E-2</v>
      </c>
      <c r="BT20" s="245">
        <f t="shared" si="79"/>
        <v>-0.67526803005140645</v>
      </c>
    </row>
    <row r="21" spans="1:72">
      <c r="A21" s="244" t="s">
        <v>367</v>
      </c>
      <c r="B21" s="187"/>
      <c r="C21" s="247">
        <f>+C19/C7</f>
        <v>0.15089993149850134</v>
      </c>
      <c r="D21" s="247">
        <f t="shared" ref="D21:AT21" si="80">+D19/D7</f>
        <v>0.21510754531773724</v>
      </c>
      <c r="E21" s="247">
        <f t="shared" si="80"/>
        <v>0.19632113781141444</v>
      </c>
      <c r="F21" s="247">
        <f t="shared" si="80"/>
        <v>0.21870017885602272</v>
      </c>
      <c r="G21" s="247">
        <f t="shared" si="80"/>
        <v>0.2312775869607471</v>
      </c>
      <c r="H21" s="247">
        <f t="shared" si="80"/>
        <v>0.28292818453886959</v>
      </c>
      <c r="I21" s="247">
        <f t="shared" si="80"/>
        <v>0.26227406032131934</v>
      </c>
      <c r="J21" s="247">
        <f t="shared" si="80"/>
        <v>0.2680504680041339</v>
      </c>
      <c r="K21" s="247">
        <f t="shared" si="80"/>
        <v>0.21259892562445121</v>
      </c>
      <c r="L21" s="247">
        <f t="shared" si="80"/>
        <v>0.26771592798373089</v>
      </c>
      <c r="M21" s="247">
        <f t="shared" si="80"/>
        <v>0.23228205643407759</v>
      </c>
      <c r="N21" s="247">
        <f t="shared" si="80"/>
        <v>0.23868390332219508</v>
      </c>
      <c r="O21" s="247">
        <f t="shared" si="80"/>
        <v>0.20636749398851575</v>
      </c>
      <c r="P21" s="247">
        <f t="shared" si="80"/>
        <v>0.26852328101637929</v>
      </c>
      <c r="Q21" s="247">
        <f t="shared" si="80"/>
        <v>0.23036199145214126</v>
      </c>
      <c r="R21" s="247">
        <f t="shared" si="80"/>
        <v>0.23610480565385086</v>
      </c>
      <c r="S21" s="247">
        <f t="shared" si="80"/>
        <v>0.18069920362127478</v>
      </c>
      <c r="T21" s="247">
        <f t="shared" si="80"/>
        <v>0.23685099822873171</v>
      </c>
      <c r="U21" s="247">
        <f t="shared" si="80"/>
        <v>0.20010939545270276</v>
      </c>
      <c r="V21" s="247">
        <f t="shared" si="80"/>
        <v>0.20341343229441322</v>
      </c>
      <c r="W21" s="247">
        <f t="shared" si="80"/>
        <v>0.13114319229153909</v>
      </c>
      <c r="X21" s="247">
        <f t="shared" si="80"/>
        <v>0.19607534855423123</v>
      </c>
      <c r="Y21" s="247">
        <f t="shared" si="80"/>
        <v>0.17246247895108979</v>
      </c>
      <c r="Z21" s="247">
        <f t="shared" si="80"/>
        <v>0.17832664866744752</v>
      </c>
      <c r="AA21" s="247">
        <f t="shared" si="80"/>
        <v>0.12853069914631682</v>
      </c>
      <c r="AB21" s="247">
        <f t="shared" si="80"/>
        <v>0.19260471942630755</v>
      </c>
      <c r="AC21" s="247">
        <f t="shared" si="80"/>
        <v>0.16227367182389579</v>
      </c>
      <c r="AD21" s="247">
        <f t="shared" si="80"/>
        <v>0.16865197967134157</v>
      </c>
      <c r="AE21" s="247">
        <f t="shared" si="80"/>
        <v>0.124576580869235</v>
      </c>
      <c r="AF21" s="247">
        <f t="shared" si="80"/>
        <v>0.18825305317103774</v>
      </c>
      <c r="AG21" s="247">
        <f t="shared" si="80"/>
        <v>0.15576936973131536</v>
      </c>
      <c r="AH21" s="247">
        <f t="shared" si="80"/>
        <v>0.15103621896939751</v>
      </c>
      <c r="AI21" s="247">
        <f t="shared" si="80"/>
        <v>8.1180779937217715E-2</v>
      </c>
      <c r="AJ21" s="247">
        <f t="shared" si="80"/>
        <v>0.16464894057125626</v>
      </c>
      <c r="AK21" s="247">
        <f t="shared" si="80"/>
        <v>0.13402053428723051</v>
      </c>
      <c r="AL21" s="247">
        <f t="shared" si="80"/>
        <v>0.12425672925076368</v>
      </c>
      <c r="AM21" s="247">
        <f t="shared" si="80"/>
        <v>3.5963830742289073E-2</v>
      </c>
      <c r="AN21" s="247">
        <f t="shared" si="80"/>
        <v>0.11838439863958385</v>
      </c>
      <c r="AO21" s="247">
        <f t="shared" si="80"/>
        <v>7.5191281929737133E-2</v>
      </c>
      <c r="AP21" s="247">
        <f t="shared" si="80"/>
        <v>5.9229816988929145E-2</v>
      </c>
      <c r="AQ21" s="247">
        <f t="shared" si="80"/>
        <v>-9.3359269057619432E-2</v>
      </c>
      <c r="AR21" s="247">
        <f t="shared" si="80"/>
        <v>-0.20702123185981139</v>
      </c>
      <c r="AS21" s="247">
        <f t="shared" si="80"/>
        <v>-0.13515917433920313</v>
      </c>
      <c r="AT21" s="247">
        <f t="shared" si="80"/>
        <v>-3.6110955845620796E-2</v>
      </c>
      <c r="AU21" s="44"/>
      <c r="AV21" s="247">
        <f t="shared" ref="AV21:BL21" si="81">+AV19/AV7</f>
        <v>-9.1875710414647482E-2</v>
      </c>
      <c r="AW21" s="247">
        <f t="shared" si="81"/>
        <v>-0.15362559613457472</v>
      </c>
      <c r="AX21" s="247">
        <f t="shared" si="81"/>
        <v>-7.5818072342270726E-2</v>
      </c>
      <c r="AY21" s="247">
        <f t="shared" si="81"/>
        <v>-5.1304446714700732E-4</v>
      </c>
      <c r="AZ21" s="247">
        <f t="shared" si="81"/>
        <v>5.9228955619963419E-3</v>
      </c>
      <c r="BA21" s="247">
        <f t="shared" si="81"/>
        <v>0.14177035619032829</v>
      </c>
      <c r="BB21" s="247">
        <f t="shared" si="81"/>
        <v>0.17722830308208604</v>
      </c>
      <c r="BC21" s="247">
        <f t="shared" si="81"/>
        <v>0.1959471833860095</v>
      </c>
      <c r="BD21" s="247">
        <f t="shared" si="81"/>
        <v>7.8273404360911764E-2</v>
      </c>
      <c r="BE21" s="247">
        <f t="shared" si="81"/>
        <v>0.11531614487035975</v>
      </c>
      <c r="BF21" s="247">
        <f t="shared" si="81"/>
        <v>8.4697994370162136E-2</v>
      </c>
      <c r="BG21" s="247">
        <f t="shared" si="81"/>
        <v>0.10733099651309617</v>
      </c>
      <c r="BH21" s="247">
        <f t="shared" si="81"/>
        <v>8.6841123643056711E-2</v>
      </c>
      <c r="BI21" s="247">
        <f t="shared" si="81"/>
        <v>0.13346856247660746</v>
      </c>
      <c r="BJ21" s="247">
        <f t="shared" si="81"/>
        <v>9.8341835688533011E-2</v>
      </c>
      <c r="BK21" s="247">
        <f t="shared" si="81"/>
        <v>9.9777839394334947E-2</v>
      </c>
      <c r="BL21" s="247">
        <f t="shared" si="81"/>
        <v>6.5286786327355351E-2</v>
      </c>
      <c r="BM21" s="247">
        <f t="shared" ref="BM21:BN21" si="82">+BM19/BM7</f>
        <v>0.13390963553673663</v>
      </c>
      <c r="BN21" s="247">
        <f t="shared" si="82"/>
        <v>9.828529972192783E-2</v>
      </c>
      <c r="BO21" s="247">
        <f t="shared" ref="BO21:BQ21" si="83">+BO19/BO7</f>
        <v>0.10551015686309695</v>
      </c>
      <c r="BP21" s="247">
        <f t="shared" si="83"/>
        <v>9.194218936444172E-2</v>
      </c>
      <c r="BQ21" s="247">
        <f t="shared" si="83"/>
        <v>0.12558609390128403</v>
      </c>
      <c r="BR21" s="247">
        <f t="shared" ref="BR21:BT21" si="84">+BR19/BR7</f>
        <v>9.7762056364817426E-2</v>
      </c>
      <c r="BS21" s="247">
        <f t="shared" si="84"/>
        <v>9.6447294919832172E-2</v>
      </c>
      <c r="BT21" s="247">
        <f t="shared" si="84"/>
        <v>3.1709881195051942E-2</v>
      </c>
    </row>
    <row r="22" spans="1:72">
      <c r="A22" s="244" t="s">
        <v>373</v>
      </c>
      <c r="B22" s="34"/>
      <c r="C22" s="247"/>
      <c r="D22" s="247"/>
      <c r="E22" s="247"/>
      <c r="F22" s="247"/>
      <c r="G22" s="248">
        <f t="shared" ref="G22:AT22" si="85">+(G21-C21)*10000</f>
        <v>803.77655462245764</v>
      </c>
      <c r="H22" s="248">
        <f t="shared" si="85"/>
        <v>678.20639221132353</v>
      </c>
      <c r="I22" s="248">
        <f t="shared" si="85"/>
        <v>659.52922509904897</v>
      </c>
      <c r="J22" s="248">
        <f t="shared" si="85"/>
        <v>493.50289148111182</v>
      </c>
      <c r="K22" s="248">
        <f t="shared" si="85"/>
        <v>-186.78661336295892</v>
      </c>
      <c r="L22" s="248">
        <f t="shared" si="85"/>
        <v>-152.12256555138691</v>
      </c>
      <c r="M22" s="248">
        <f t="shared" si="85"/>
        <v>-299.92003887241742</v>
      </c>
      <c r="N22" s="248">
        <f t="shared" si="85"/>
        <v>-293.6656468193882</v>
      </c>
      <c r="O22" s="248">
        <f t="shared" si="85"/>
        <v>-62.314316359354528</v>
      </c>
      <c r="P22" s="248">
        <f t="shared" si="85"/>
        <v>8.0735303264839473</v>
      </c>
      <c r="Q22" s="248">
        <f t="shared" si="85"/>
        <v>-19.20064981936337</v>
      </c>
      <c r="R22" s="248">
        <f t="shared" si="85"/>
        <v>-25.790976683442157</v>
      </c>
      <c r="S22" s="248">
        <f t="shared" si="85"/>
        <v>-256.68290367240968</v>
      </c>
      <c r="T22" s="248">
        <f t="shared" si="85"/>
        <v>-316.72282787647583</v>
      </c>
      <c r="U22" s="248">
        <f t="shared" si="85"/>
        <v>-302.52595999438495</v>
      </c>
      <c r="V22" s="248">
        <f t="shared" si="85"/>
        <v>-326.91373359437642</v>
      </c>
      <c r="W22" s="248">
        <f t="shared" si="85"/>
        <v>-495.56011329735696</v>
      </c>
      <c r="X22" s="248">
        <f t="shared" si="85"/>
        <v>-407.75649674500482</v>
      </c>
      <c r="Y22" s="248">
        <f t="shared" si="85"/>
        <v>-276.46916501612969</v>
      </c>
      <c r="Z22" s="248">
        <f t="shared" si="85"/>
        <v>-250.86783626965703</v>
      </c>
      <c r="AA22" s="248">
        <f t="shared" si="85"/>
        <v>-26.124931452222722</v>
      </c>
      <c r="AB22" s="248">
        <f t="shared" si="85"/>
        <v>-34.706291279236744</v>
      </c>
      <c r="AC22" s="248">
        <f t="shared" si="85"/>
        <v>-101.88807127193999</v>
      </c>
      <c r="AD22" s="248">
        <f t="shared" si="85"/>
        <v>-96.746689961059445</v>
      </c>
      <c r="AE22" s="248">
        <f t="shared" si="85"/>
        <v>-39.541182770818224</v>
      </c>
      <c r="AF22" s="248">
        <f t="shared" si="85"/>
        <v>-43.516662552698094</v>
      </c>
      <c r="AG22" s="248">
        <f t="shared" si="85"/>
        <v>-65.043020925804328</v>
      </c>
      <c r="AH22" s="248">
        <f t="shared" si="85"/>
        <v>-176.15760701944066</v>
      </c>
      <c r="AI22" s="248">
        <f t="shared" si="85"/>
        <v>-433.95800932017283</v>
      </c>
      <c r="AJ22" s="248">
        <f t="shared" si="85"/>
        <v>-236.04112599781485</v>
      </c>
      <c r="AK22" s="248">
        <f t="shared" si="85"/>
        <v>-217.48835444084847</v>
      </c>
      <c r="AL22" s="248">
        <f t="shared" si="85"/>
        <v>-267.79489718633823</v>
      </c>
      <c r="AM22" s="248">
        <f t="shared" si="85"/>
        <v>-452.1694919492864</v>
      </c>
      <c r="AN22" s="248">
        <f t="shared" si="85"/>
        <v>-462.64541931672414</v>
      </c>
      <c r="AO22" s="248">
        <f t="shared" si="85"/>
        <v>-588.29252357493385</v>
      </c>
      <c r="AP22" s="248">
        <f t="shared" si="85"/>
        <v>-650.26912261834548</v>
      </c>
      <c r="AQ22" s="248">
        <f t="shared" si="85"/>
        <v>-1293.230997999085</v>
      </c>
      <c r="AR22" s="248">
        <f t="shared" si="85"/>
        <v>-3254.0563049939524</v>
      </c>
      <c r="AS22" s="248">
        <f t="shared" si="85"/>
        <v>-2103.504562689403</v>
      </c>
      <c r="AT22" s="248">
        <f t="shared" si="85"/>
        <v>-953.40772834549944</v>
      </c>
      <c r="AU22" s="44"/>
      <c r="AV22" s="247"/>
      <c r="AW22" s="247"/>
      <c r="AX22" s="247"/>
      <c r="AY22" s="247"/>
      <c r="AZ22" s="248">
        <f t="shared" ref="AZ22:BJ22" si="86">+(AZ21-AV21)*10000</f>
        <v>977.98605976643819</v>
      </c>
      <c r="BA22" s="248">
        <f t="shared" si="86"/>
        <v>2953.9595232490301</v>
      </c>
      <c r="BB22" s="248">
        <f t="shared" si="86"/>
        <v>2530.4637542435676</v>
      </c>
      <c r="BC22" s="248">
        <f t="shared" si="86"/>
        <v>1964.6022785315652</v>
      </c>
      <c r="BD22" s="248">
        <f t="shared" si="86"/>
        <v>723.50508798915428</v>
      </c>
      <c r="BE22" s="248">
        <f t="shared" si="86"/>
        <v>-264.54211319968545</v>
      </c>
      <c r="BF22" s="248">
        <f t="shared" si="86"/>
        <v>-925.30308711923897</v>
      </c>
      <c r="BG22" s="248">
        <f t="shared" si="86"/>
        <v>-886.16186872913329</v>
      </c>
      <c r="BH22" s="248">
        <f t="shared" si="86"/>
        <v>85.677192821449481</v>
      </c>
      <c r="BI22" s="248">
        <f t="shared" si="86"/>
        <v>181.5241760624771</v>
      </c>
      <c r="BJ22" s="248">
        <f t="shared" si="86"/>
        <v>136.43841318370875</v>
      </c>
      <c r="BK22" s="248">
        <f t="shared" ref="BK22:BT22" si="87">+(BK21-BG21)*10000</f>
        <v>-75.531571187612272</v>
      </c>
      <c r="BL22" s="248">
        <f t="shared" si="87"/>
        <v>-215.5433731570136</v>
      </c>
      <c r="BM22" s="248">
        <f t="shared" si="87"/>
        <v>4.4107306012916574</v>
      </c>
      <c r="BN22" s="248">
        <f t="shared" si="87"/>
        <v>-0.56535966605181232</v>
      </c>
      <c r="BO22" s="248">
        <f t="shared" si="87"/>
        <v>57.323174687620018</v>
      </c>
      <c r="BP22" s="248">
        <f t="shared" si="87"/>
        <v>266.5540303708637</v>
      </c>
      <c r="BQ22" s="248">
        <f t="shared" si="87"/>
        <v>-83.235416354525967</v>
      </c>
      <c r="BR22" s="248">
        <f t="shared" si="87"/>
        <v>-5.2324335711040337</v>
      </c>
      <c r="BS22" s="248">
        <f t="shared" si="87"/>
        <v>-90.628619432647767</v>
      </c>
      <c r="BT22" s="248">
        <f t="shared" si="87"/>
        <v>-602.32308169389773</v>
      </c>
    </row>
    <row r="23" spans="1:72">
      <c r="A23" s="187" t="s">
        <v>56</v>
      </c>
      <c r="B23" s="187"/>
      <c r="C23" s="172">
        <f>+'Country (YTD)'!C11</f>
        <v>2590.1689999999999</v>
      </c>
      <c r="D23" s="172">
        <f>+'Country (YTD)'!D11</f>
        <v>8175.3670000000002</v>
      </c>
      <c r="E23" s="172">
        <f>+'Country (YTD)'!E11</f>
        <v>11159.384</v>
      </c>
      <c r="F23" s="172">
        <f>+'Country (YTD)'!F11</f>
        <v>17272.123</v>
      </c>
      <c r="G23" s="172">
        <f>+'Country (YTD)'!G11</f>
        <v>4964.4220000000005</v>
      </c>
      <c r="H23" s="172">
        <f>+'Country (YTD)'!H11</f>
        <v>13445.066000000001</v>
      </c>
      <c r="I23" s="172">
        <f>+'Country (YTD)'!I11</f>
        <v>18574.876</v>
      </c>
      <c r="J23" s="172">
        <f>+'Country (YTD)'!J11</f>
        <v>27045.544999999998</v>
      </c>
      <c r="K23" s="172">
        <f>+'Country (YTD)'!K11</f>
        <v>5682.0610000000006</v>
      </c>
      <c r="L23" s="172">
        <f>+'Country (YTD)'!L11</f>
        <v>15979.269000000002</v>
      </c>
      <c r="M23" s="172">
        <f>+'Country (YTD)'!M11</f>
        <v>20327.925000000003</v>
      </c>
      <c r="N23" s="172">
        <f>+'Country (YTD)'!N11</f>
        <v>28564.147000000001</v>
      </c>
      <c r="O23" s="172">
        <f>+'Country (YTD)'!O11</f>
        <v>6187.2979999999998</v>
      </c>
      <c r="P23" s="172">
        <f>+'Country (YTD)'!P11</f>
        <v>18105.981</v>
      </c>
      <c r="Q23" s="172">
        <f>+'Country (YTD)'!Q11</f>
        <v>22887.09</v>
      </c>
      <c r="R23" s="172">
        <f>+'Country (YTD)'!R11</f>
        <v>32345.736999999997</v>
      </c>
      <c r="S23" s="172">
        <f>+'Country (YTD)'!S11</f>
        <v>6443.9719999999998</v>
      </c>
      <c r="T23" s="172">
        <f>+'Country (YTD)'!T11</f>
        <v>18892.243999999999</v>
      </c>
      <c r="U23" s="172">
        <f>+'Country (YTD)'!U11</f>
        <v>23526.792000000001</v>
      </c>
      <c r="V23" s="172">
        <f>+'Country (YTD)'!V11</f>
        <v>33283.794999999998</v>
      </c>
      <c r="W23" s="172">
        <f>+'Country (YTD)'!W11</f>
        <v>5436.07</v>
      </c>
      <c r="X23" s="172">
        <f>+'Country (YTD)'!X11</f>
        <v>16152.835999999999</v>
      </c>
      <c r="Y23" s="172">
        <f>+'Country (YTD)'!Y11</f>
        <v>20913.644</v>
      </c>
      <c r="Z23" s="172">
        <f>+'Country (YTD)'!Z11</f>
        <v>29735.393</v>
      </c>
      <c r="AA23" s="172">
        <f>+'Country (YTD)'!AA11</f>
        <v>5198.4740000000002</v>
      </c>
      <c r="AB23" s="172">
        <f>+'Country (YTD)'!AB11</f>
        <v>16992.412</v>
      </c>
      <c r="AC23" s="172">
        <f>+'Country (YTD)'!AC11</f>
        <v>20952.746999999999</v>
      </c>
      <c r="AD23" s="172">
        <f>+'Country (YTD)'!AD11</f>
        <v>29589.765000000003</v>
      </c>
      <c r="AE23" s="172">
        <f>+'Country (YTD)'!AE11</f>
        <v>5192.6970000000001</v>
      </c>
      <c r="AF23" s="172">
        <f>+'Country (YTD)'!AF11</f>
        <v>17565.296000000002</v>
      </c>
      <c r="AG23" s="172">
        <f>+'Country (YTD)'!AG11</f>
        <v>21363.862000000001</v>
      </c>
      <c r="AH23" s="172">
        <f>+'Country (YTD)'!AH11</f>
        <v>28346.669000000002</v>
      </c>
      <c r="AI23" s="172">
        <f>+'Country (YTD)'!AI11</f>
        <v>3800.0920000000001</v>
      </c>
      <c r="AJ23" s="172">
        <f>+'Country (YTD)'!AJ11</f>
        <v>15807.402000000002</v>
      </c>
      <c r="AK23" s="172">
        <f>+'Country (YTD)'!AK11</f>
        <v>18985.151000000002</v>
      </c>
      <c r="AL23" s="172">
        <f>+'Country (YTD)'!AL11</f>
        <v>24175.312999999998</v>
      </c>
      <c r="AM23" s="172">
        <f>+'Country (YTD)'!AM11</f>
        <v>4521.3289999999997</v>
      </c>
      <c r="AN23" s="172">
        <f>+'Country (YTD)'!AN11</f>
        <v>16132.601000000002</v>
      </c>
      <c r="AO23" s="172">
        <f>+'Country (YTD)'!AO11</f>
        <v>19139.106</v>
      </c>
      <c r="AP23" s="172">
        <f>+'Country (YTD)'!AP11</f>
        <v>23263.612999999998</v>
      </c>
      <c r="AQ23" s="172">
        <f>+'Country (YTD)'!AQ11</f>
        <v>1142.3379999999997</v>
      </c>
      <c r="AR23" s="172">
        <f>+'Country (YTD)'!AR11</f>
        <v>-777.28400000000056</v>
      </c>
      <c r="AS23" s="172">
        <f>+'Country (YTD)'!AS11</f>
        <v>1958.6219999999994</v>
      </c>
      <c r="AT23" s="172">
        <f>+'Country (YTD)'!AT11</f>
        <v>8819.5280000000002</v>
      </c>
      <c r="AU23" s="172"/>
      <c r="AV23" s="172">
        <f>+'Country (YTD)'!AV11</f>
        <v>1139.5149999999999</v>
      </c>
      <c r="AW23" s="172">
        <f>+'Country (YTD)'!AW11</f>
        <v>357.47099999999955</v>
      </c>
      <c r="AX23" s="172">
        <f>+'Country (YTD)'!AX11</f>
        <v>4463.7479999999996</v>
      </c>
      <c r="AY23" s="172">
        <f>+'Country (YTD)'!AY11</f>
        <v>12305.68</v>
      </c>
      <c r="AZ23" s="172">
        <f>+'Country (YTD)'!AZ11</f>
        <v>2970.3440000000001</v>
      </c>
      <c r="BA23" s="172">
        <f>+'Country (YTD)'!BA11</f>
        <v>17067.767</v>
      </c>
      <c r="BB23" s="172">
        <f>+'Country (YTD)'!BB11</f>
        <v>32262.267</v>
      </c>
      <c r="BC23" s="172">
        <f>+'Country (YTD)'!BC11</f>
        <v>50572.911</v>
      </c>
      <c r="BD23" s="172">
        <f>+'Country (YTD)'!BD11</f>
        <v>6372.34</v>
      </c>
      <c r="BE23" s="172">
        <f>+'Country (YTD)'!BE11</f>
        <v>16900.957000000002</v>
      </c>
      <c r="BF23" s="172">
        <f>+'Country (YTD)'!BF11</f>
        <v>21321.739999999998</v>
      </c>
      <c r="BG23" s="172">
        <f>+'Country (YTD)'!BG11</f>
        <v>33713.881999999998</v>
      </c>
      <c r="BH23" s="172">
        <f>+'Country (YTD)'!BH11</f>
        <v>6974.01</v>
      </c>
      <c r="BI23" s="172">
        <f>+'Country (YTD)'!BI11</f>
        <v>20028.375</v>
      </c>
      <c r="BJ23" s="172">
        <f>+'Country (YTD)'!BJ11</f>
        <v>24312.925999999999</v>
      </c>
      <c r="BK23" s="172">
        <f>+'Country (YTD)'!BK11</f>
        <v>33496.748999999996</v>
      </c>
      <c r="BL23" s="172">
        <f>+'Country (YTD)'!BL11</f>
        <v>6562.6769999999997</v>
      </c>
      <c r="BM23" s="172">
        <f>+'Country (YTD)'!BM11</f>
        <v>22461.754999999997</v>
      </c>
      <c r="BN23" s="172">
        <f>+'Country (YTD)'!BN11</f>
        <v>25943.938000000002</v>
      </c>
      <c r="BO23" s="172">
        <f>+'Country (YTD)'!BO11</f>
        <v>38127.207999999999</v>
      </c>
      <c r="BP23" s="172">
        <f>+'Country (YTD)'!BP11</f>
        <v>8951.81</v>
      </c>
      <c r="BQ23" s="172">
        <f>+'Country (YTD)'!BQ11</f>
        <v>23412.472999999998</v>
      </c>
      <c r="BR23" s="172">
        <f>+'Country (YTD)'!BR11</f>
        <v>28188.866999999998</v>
      </c>
      <c r="BS23" s="172">
        <f>+'Country (YTD)'!BS11</f>
        <v>38123.379000000001</v>
      </c>
      <c r="BT23" s="172">
        <f>+'Country (YTD)'!BT11</f>
        <v>5999.7379999999994</v>
      </c>
    </row>
    <row r="24" spans="1:72">
      <c r="A24" s="246" t="s">
        <v>58</v>
      </c>
      <c r="B24" s="193"/>
      <c r="C24" s="172"/>
      <c r="D24" s="172"/>
      <c r="E24" s="172"/>
      <c r="F24" s="172"/>
      <c r="G24" s="245">
        <f>+G23/C23-1</f>
        <v>0.91664018834292316</v>
      </c>
      <c r="H24" s="245">
        <f t="shared" ref="H24:AT24" si="88">+H23/D23-1</f>
        <v>0.64458256124770918</v>
      </c>
      <c r="I24" s="245">
        <f t="shared" si="88"/>
        <v>0.66450728821590865</v>
      </c>
      <c r="J24" s="245">
        <f t="shared" si="88"/>
        <v>0.56584949053454503</v>
      </c>
      <c r="K24" s="245">
        <f t="shared" si="88"/>
        <v>0.14455640555939842</v>
      </c>
      <c r="L24" s="245">
        <f t="shared" si="88"/>
        <v>0.18848572405669128</v>
      </c>
      <c r="M24" s="245">
        <f t="shared" si="88"/>
        <v>9.4377426799511444E-2</v>
      </c>
      <c r="N24" s="245">
        <f t="shared" si="88"/>
        <v>5.6149802120829984E-2</v>
      </c>
      <c r="O24" s="245">
        <f t="shared" si="88"/>
        <v>8.8917912004112365E-2</v>
      </c>
      <c r="P24" s="245">
        <f t="shared" si="88"/>
        <v>0.13309194557022597</v>
      </c>
      <c r="Q24" s="245">
        <f t="shared" si="88"/>
        <v>0.12589405952648858</v>
      </c>
      <c r="R24" s="245">
        <f t="shared" si="88"/>
        <v>0.13238939009801332</v>
      </c>
      <c r="S24" s="245">
        <f t="shared" si="88"/>
        <v>4.1484020973290736E-2</v>
      </c>
      <c r="T24" s="245">
        <f t="shared" si="88"/>
        <v>4.3425595111361126E-2</v>
      </c>
      <c r="U24" s="245">
        <f t="shared" si="88"/>
        <v>2.7950342310883558E-2</v>
      </c>
      <c r="V24" s="245">
        <f t="shared" si="88"/>
        <v>2.9000977779544801E-2</v>
      </c>
      <c r="W24" s="245">
        <f t="shared" si="88"/>
        <v>-0.1564100526817932</v>
      </c>
      <c r="X24" s="245">
        <f t="shared" si="88"/>
        <v>-0.14500172663448552</v>
      </c>
      <c r="Y24" s="245">
        <f t="shared" si="88"/>
        <v>-0.11107115666258283</v>
      </c>
      <c r="Z24" s="245">
        <f t="shared" si="88"/>
        <v>-0.10661049919337617</v>
      </c>
      <c r="AA24" s="245">
        <f t="shared" si="88"/>
        <v>-4.3707310612262074E-2</v>
      </c>
      <c r="AB24" s="245">
        <f t="shared" si="88"/>
        <v>5.1977002676186546E-2</v>
      </c>
      <c r="AC24" s="245">
        <f t="shared" si="88"/>
        <v>1.8697363309807535E-3</v>
      </c>
      <c r="AD24" s="245">
        <f t="shared" si="88"/>
        <v>-4.8974634369216563E-3</v>
      </c>
      <c r="AE24" s="245">
        <f t="shared" si="88"/>
        <v>-1.1112876586475418E-3</v>
      </c>
      <c r="AF24" s="245">
        <f t="shared" si="88"/>
        <v>3.3714107214443789E-2</v>
      </c>
      <c r="AG24" s="245">
        <f t="shared" si="88"/>
        <v>1.9621054938524285E-2</v>
      </c>
      <c r="AH24" s="245">
        <f t="shared" si="88"/>
        <v>-4.2011012929639713E-2</v>
      </c>
      <c r="AI24" s="245">
        <f t="shared" si="88"/>
        <v>-0.26818529946962055</v>
      </c>
      <c r="AJ24" s="245">
        <f t="shared" si="88"/>
        <v>-0.10007767589000494</v>
      </c>
      <c r="AK24" s="245">
        <f t="shared" si="88"/>
        <v>-0.11134274318004855</v>
      </c>
      <c r="AL24" s="245">
        <f t="shared" si="88"/>
        <v>-0.14715506784941834</v>
      </c>
      <c r="AM24" s="245">
        <f t="shared" si="88"/>
        <v>0.18979461549878263</v>
      </c>
      <c r="AN24" s="245">
        <f t="shared" si="88"/>
        <v>2.0572577328013875E-2</v>
      </c>
      <c r="AO24" s="245">
        <f t="shared" si="88"/>
        <v>8.1092323152973655E-3</v>
      </c>
      <c r="AP24" s="245">
        <f t="shared" si="88"/>
        <v>-3.771202465920509E-2</v>
      </c>
      <c r="AQ24" s="245">
        <f t="shared" si="88"/>
        <v>-0.74734464136540391</v>
      </c>
      <c r="AR24" s="245">
        <f t="shared" si="88"/>
        <v>-1.0481809473872192</v>
      </c>
      <c r="AS24" s="245">
        <f t="shared" si="88"/>
        <v>-0.89766387207427556</v>
      </c>
      <c r="AT24" s="245">
        <f t="shared" si="88"/>
        <v>-0.62088743481074926</v>
      </c>
      <c r="AU24" s="44"/>
      <c r="AV24" s="172"/>
      <c r="AW24" s="172"/>
      <c r="AX24" s="172"/>
      <c r="AY24" s="172"/>
      <c r="AZ24" s="245">
        <f t="shared" ref="AZ24:BT24" si="89">+AZ23/AV23-1</f>
        <v>1.6066738919628092</v>
      </c>
      <c r="BA24" s="245">
        <f t="shared" si="89"/>
        <v>46.745878686662756</v>
      </c>
      <c r="BB24" s="245">
        <f t="shared" si="89"/>
        <v>6.2276183601762467</v>
      </c>
      <c r="BC24" s="245">
        <f t="shared" si="89"/>
        <v>3.1097209581266538</v>
      </c>
      <c r="BD24" s="245">
        <f t="shared" si="89"/>
        <v>1.1453205419978292</v>
      </c>
      <c r="BE24" s="245">
        <f t="shared" si="89"/>
        <v>-9.7733933208719037E-3</v>
      </c>
      <c r="BF24" s="245">
        <f t="shared" si="89"/>
        <v>-0.33911215848532905</v>
      </c>
      <c r="BG24" s="245">
        <f t="shared" si="89"/>
        <v>-0.33336085795021775</v>
      </c>
      <c r="BH24" s="245">
        <f t="shared" si="89"/>
        <v>9.4419004635659665E-2</v>
      </c>
      <c r="BI24" s="245">
        <f t="shared" si="89"/>
        <v>0.18504384100852977</v>
      </c>
      <c r="BJ24" s="245">
        <f t="shared" si="89"/>
        <v>0.14028808155431971</v>
      </c>
      <c r="BK24" s="245">
        <f t="shared" si="89"/>
        <v>-6.4404627150324023E-3</v>
      </c>
      <c r="BL24" s="245">
        <f t="shared" si="89"/>
        <v>-5.8980844592996018E-2</v>
      </c>
      <c r="BM24" s="245">
        <f t="shared" si="89"/>
        <v>0.12149662666092476</v>
      </c>
      <c r="BN24" s="245">
        <f t="shared" si="89"/>
        <v>6.7084151039656925E-2</v>
      </c>
      <c r="BO24" s="245">
        <f t="shared" si="89"/>
        <v>0.13823607180505793</v>
      </c>
      <c r="BP24" s="245">
        <f t="shared" si="89"/>
        <v>0.36404854299548806</v>
      </c>
      <c r="BQ24" s="245">
        <f t="shared" si="89"/>
        <v>4.2326078260581212E-2</v>
      </c>
      <c r="BR24" s="245">
        <f t="shared" si="89"/>
        <v>8.6530001729112849E-2</v>
      </c>
      <c r="BS24" s="245">
        <f t="shared" si="89"/>
        <v>-1.0042697068191053E-4</v>
      </c>
      <c r="BT24" s="245">
        <f t="shared" si="89"/>
        <v>-0.32977375525173125</v>
      </c>
    </row>
    <row r="25" spans="1:72">
      <c r="A25" s="244" t="s">
        <v>368</v>
      </c>
      <c r="B25" s="193"/>
      <c r="C25" s="247">
        <f>+C23/C7</f>
        <v>0.17119882117143115</v>
      </c>
      <c r="D25" s="247">
        <f t="shared" ref="D25:BL25" si="90">+D23/D7</f>
        <v>0.23352056509725516</v>
      </c>
      <c r="E25" s="247">
        <f t="shared" si="90"/>
        <v>0.21550434246874353</v>
      </c>
      <c r="F25" s="247">
        <f t="shared" si="90"/>
        <v>0.23721833596230596</v>
      </c>
      <c r="G25" s="247">
        <f t="shared" si="90"/>
        <v>0.25266099802076991</v>
      </c>
      <c r="H25" s="247">
        <f t="shared" si="90"/>
        <v>0.3027106144635075</v>
      </c>
      <c r="I25" s="247">
        <f t="shared" si="90"/>
        <v>0.28334295790575525</v>
      </c>
      <c r="J25" s="247">
        <f t="shared" si="90"/>
        <v>0.2904665130058714</v>
      </c>
      <c r="K25" s="247">
        <f t="shared" si="90"/>
        <v>0.2363347117435837</v>
      </c>
      <c r="L25" s="247">
        <f t="shared" si="90"/>
        <v>0.28923926412572165</v>
      </c>
      <c r="M25" s="247">
        <f t="shared" si="90"/>
        <v>0.25579096626727832</v>
      </c>
      <c r="N25" s="247">
        <f t="shared" si="90"/>
        <v>0.26220052780940628</v>
      </c>
      <c r="O25" s="247">
        <f t="shared" si="90"/>
        <v>0.23254771546310321</v>
      </c>
      <c r="P25" s="247">
        <f t="shared" si="90"/>
        <v>0.2916723713273805</v>
      </c>
      <c r="Q25" s="247">
        <f t="shared" si="90"/>
        <v>0.25489052212804542</v>
      </c>
      <c r="R25" s="247">
        <f t="shared" si="90"/>
        <v>0.26057555990990255</v>
      </c>
      <c r="S25" s="247">
        <f t="shared" si="90"/>
        <v>0.20861995229950756</v>
      </c>
      <c r="T25" s="247">
        <f t="shared" si="90"/>
        <v>0.26174846743277763</v>
      </c>
      <c r="U25" s="247">
        <f t="shared" si="90"/>
        <v>0.22664401112061547</v>
      </c>
      <c r="V25" s="247">
        <f t="shared" si="90"/>
        <v>0.22945509099001019</v>
      </c>
      <c r="W25" s="247">
        <f t="shared" si="90"/>
        <v>0.16340254546385827</v>
      </c>
      <c r="X25" s="247">
        <f t="shared" si="90"/>
        <v>0.21863026807282829</v>
      </c>
      <c r="Y25" s="247">
        <f t="shared" si="90"/>
        <v>0.19569320341556234</v>
      </c>
      <c r="Z25" s="247">
        <f t="shared" si="90"/>
        <v>0.20057331845407236</v>
      </c>
      <c r="AA25" s="247">
        <f t="shared" si="90"/>
        <v>0.15175352756831104</v>
      </c>
      <c r="AB25" s="247">
        <f t="shared" si="90"/>
        <v>0.21211654687777493</v>
      </c>
      <c r="AC25" s="247">
        <f t="shared" si="90"/>
        <v>0.18216002634653664</v>
      </c>
      <c r="AD25" s="247">
        <f t="shared" si="90"/>
        <v>0.18766284629896976</v>
      </c>
      <c r="AE25" s="247">
        <f t="shared" si="90"/>
        <v>0.14435488186630924</v>
      </c>
      <c r="AF25" s="247">
        <f t="shared" si="90"/>
        <v>0.20497025770062557</v>
      </c>
      <c r="AG25" s="247">
        <f t="shared" si="90"/>
        <v>0.17349502528793223</v>
      </c>
      <c r="AH25" s="247">
        <f t="shared" si="90"/>
        <v>0.16987081367631646</v>
      </c>
      <c r="AI25" s="247">
        <f t="shared" si="90"/>
        <v>0.10452690384475578</v>
      </c>
      <c r="AJ25" s="247">
        <f t="shared" si="90"/>
        <v>0.18470532292901051</v>
      </c>
      <c r="AK25" s="247">
        <f t="shared" si="90"/>
        <v>0.1553425990154115</v>
      </c>
      <c r="AL25" s="247">
        <f t="shared" si="90"/>
        <v>0.14543367338805177</v>
      </c>
      <c r="AM25" s="247">
        <f t="shared" si="90"/>
        <v>0.13632803620411363</v>
      </c>
      <c r="AN25" s="247">
        <f t="shared" si="90"/>
        <v>0.20044799675955308</v>
      </c>
      <c r="AO25" s="247">
        <f t="shared" si="90"/>
        <v>0.16581528151720687</v>
      </c>
      <c r="AP25" s="247">
        <f t="shared" si="90"/>
        <v>0.15306715855661951</v>
      </c>
      <c r="AQ25" s="247">
        <f t="shared" si="90"/>
        <v>4.1508083905529673E-2</v>
      </c>
      <c r="AR25" s="247">
        <f t="shared" si="90"/>
        <v>-2.082983281497525E-2</v>
      </c>
      <c r="AS25" s="247">
        <f t="shared" si="90"/>
        <v>3.3428587637726236E-2</v>
      </c>
      <c r="AT25" s="247">
        <f t="shared" si="90"/>
        <v>8.9811004214795306E-2</v>
      </c>
      <c r="AU25" s="44"/>
      <c r="AV25" s="247">
        <f t="shared" si="90"/>
        <v>4.07028167692969E-2</v>
      </c>
      <c r="AW25" s="247">
        <f t="shared" si="90"/>
        <v>8.3327952513899302E-3</v>
      </c>
      <c r="AX25" s="247">
        <f t="shared" si="90"/>
        <v>6.2510485521591788E-2</v>
      </c>
      <c r="AY25" s="247">
        <f t="shared" si="90"/>
        <v>0.10525952480837603</v>
      </c>
      <c r="AZ25" s="247">
        <f t="shared" si="90"/>
        <v>0.10177092072727013</v>
      </c>
      <c r="BA25" s="247">
        <f t="shared" si="90"/>
        <v>0.2136308988194679</v>
      </c>
      <c r="BB25" s="247">
        <f t="shared" si="90"/>
        <v>0.24354826824852505</v>
      </c>
      <c r="BC25" s="247">
        <f t="shared" si="90"/>
        <v>0.26049725884010333</v>
      </c>
      <c r="BD25" s="247">
        <f t="shared" si="90"/>
        <v>0.16561920017731641</v>
      </c>
      <c r="BE25" s="247">
        <f t="shared" si="90"/>
        <v>0.19002764835672553</v>
      </c>
      <c r="BF25" s="247">
        <f t="shared" si="90"/>
        <v>0.1745229599163543</v>
      </c>
      <c r="BG25" s="247">
        <f t="shared" si="90"/>
        <v>0.19188165533128201</v>
      </c>
      <c r="BH25" s="247">
        <f t="shared" si="90"/>
        <v>0.16771418945861316</v>
      </c>
      <c r="BI25" s="247">
        <f t="shared" si="90"/>
        <v>0.20646802267819289</v>
      </c>
      <c r="BJ25" s="247">
        <f t="shared" si="90"/>
        <v>0.17916641460988394</v>
      </c>
      <c r="BK25" s="247">
        <f t="shared" si="90"/>
        <v>0.17654383421981254</v>
      </c>
      <c r="BL25" s="247">
        <f t="shared" si="90"/>
        <v>0.14782514031352814</v>
      </c>
      <c r="BM25" s="247">
        <f t="shared" ref="BM25:BN25" si="91">+BM23/BM7</f>
        <v>0.19980344293142865</v>
      </c>
      <c r="BN25" s="247">
        <f t="shared" si="91"/>
        <v>0.16890697679929786</v>
      </c>
      <c r="BO25" s="247">
        <f t="shared" ref="BO25:BQ25" si="92">+BO23/BO7</f>
        <v>0.17882312475484768</v>
      </c>
      <c r="BP25" s="247">
        <f t="shared" si="92"/>
        <v>0.17627701347003941</v>
      </c>
      <c r="BQ25" s="247">
        <f t="shared" si="92"/>
        <v>0.1982333054893361</v>
      </c>
      <c r="BR25" s="247">
        <f t="shared" ref="BR25:BT25" si="93">+BR23/BR7</f>
        <v>0.17482127294872601</v>
      </c>
      <c r="BS25" s="247">
        <f t="shared" si="93"/>
        <v>0.17080721789009568</v>
      </c>
      <c r="BT25" s="247">
        <f t="shared" si="93"/>
        <v>0.12547922871493347</v>
      </c>
    </row>
    <row r="26" spans="1:72">
      <c r="A26" s="244" t="s">
        <v>372</v>
      </c>
      <c r="B26" s="34"/>
      <c r="C26" s="247"/>
      <c r="D26" s="247"/>
      <c r="E26" s="247"/>
      <c r="F26" s="247"/>
      <c r="G26" s="248">
        <f t="shared" ref="G26:AT26" si="94">+(G25-C25)*10000</f>
        <v>814.62176849338766</v>
      </c>
      <c r="H26" s="248">
        <f t="shared" si="94"/>
        <v>691.90049366252333</v>
      </c>
      <c r="I26" s="248">
        <f t="shared" si="94"/>
        <v>678.3861543701172</v>
      </c>
      <c r="J26" s="248">
        <f t="shared" si="94"/>
        <v>532.48177043565431</v>
      </c>
      <c r="K26" s="248">
        <f t="shared" si="94"/>
        <v>-163.26286277186213</v>
      </c>
      <c r="L26" s="248">
        <f t="shared" si="94"/>
        <v>-134.71350337785847</v>
      </c>
      <c r="M26" s="248">
        <f t="shared" si="94"/>
        <v>-275.51991638476937</v>
      </c>
      <c r="N26" s="248">
        <f t="shared" si="94"/>
        <v>-282.65985196465118</v>
      </c>
      <c r="O26" s="248">
        <f t="shared" si="94"/>
        <v>-37.869962804804871</v>
      </c>
      <c r="P26" s="248">
        <f t="shared" si="94"/>
        <v>24.331072016588461</v>
      </c>
      <c r="Q26" s="248">
        <f t="shared" si="94"/>
        <v>-9.0044413923290314</v>
      </c>
      <c r="R26" s="248">
        <f t="shared" si="94"/>
        <v>-16.249678995037264</v>
      </c>
      <c r="S26" s="248">
        <f t="shared" si="94"/>
        <v>-239.27763163595657</v>
      </c>
      <c r="T26" s="248">
        <f t="shared" si="94"/>
        <v>-299.23903894602864</v>
      </c>
      <c r="U26" s="248">
        <f t="shared" si="94"/>
        <v>-282.4651100742995</v>
      </c>
      <c r="V26" s="248">
        <f t="shared" si="94"/>
        <v>-311.20468919892369</v>
      </c>
      <c r="W26" s="248">
        <f t="shared" si="94"/>
        <v>-452.17406835649285</v>
      </c>
      <c r="X26" s="248">
        <f t="shared" si="94"/>
        <v>-431.18199359949347</v>
      </c>
      <c r="Y26" s="248">
        <f t="shared" si="94"/>
        <v>-309.50807705053126</v>
      </c>
      <c r="Z26" s="248">
        <f t="shared" si="94"/>
        <v>-288.81772535937824</v>
      </c>
      <c r="AA26" s="248">
        <f t="shared" si="94"/>
        <v>-116.49017895547232</v>
      </c>
      <c r="AB26" s="248">
        <f t="shared" si="94"/>
        <v>-65.137211950533626</v>
      </c>
      <c r="AC26" s="248">
        <f t="shared" si="94"/>
        <v>-135.33177069025709</v>
      </c>
      <c r="AD26" s="248">
        <f t="shared" si="94"/>
        <v>-129.10472155102605</v>
      </c>
      <c r="AE26" s="248">
        <f t="shared" si="94"/>
        <v>-73.986457020017994</v>
      </c>
      <c r="AF26" s="248">
        <f t="shared" si="94"/>
        <v>-71.462891771493503</v>
      </c>
      <c r="AG26" s="248">
        <f t="shared" si="94"/>
        <v>-86.650010586044047</v>
      </c>
      <c r="AH26" s="248">
        <f t="shared" si="94"/>
        <v>-177.92032622653304</v>
      </c>
      <c r="AI26" s="248">
        <f t="shared" si="94"/>
        <v>-398.27978021553452</v>
      </c>
      <c r="AJ26" s="248">
        <f t="shared" si="94"/>
        <v>-202.64934771615063</v>
      </c>
      <c r="AK26" s="248">
        <f t="shared" si="94"/>
        <v>-181.52426272520728</v>
      </c>
      <c r="AL26" s="248">
        <f t="shared" si="94"/>
        <v>-244.37140288264686</v>
      </c>
      <c r="AM26" s="248">
        <f t="shared" si="94"/>
        <v>318.01132359357842</v>
      </c>
      <c r="AN26" s="248">
        <f t="shared" si="94"/>
        <v>157.42673830542563</v>
      </c>
      <c r="AO26" s="248">
        <f t="shared" si="94"/>
        <v>104.72682501795366</v>
      </c>
      <c r="AP26" s="248">
        <f t="shared" si="94"/>
        <v>76.334851685677378</v>
      </c>
      <c r="AQ26" s="248">
        <f t="shared" si="94"/>
        <v>-948.19952298583951</v>
      </c>
      <c r="AR26" s="248">
        <f t="shared" si="94"/>
        <v>-2212.7782957452832</v>
      </c>
      <c r="AS26" s="248">
        <f t="shared" si="94"/>
        <v>-1323.8669387948062</v>
      </c>
      <c r="AT26" s="248">
        <f t="shared" si="94"/>
        <v>-632.56154341824208</v>
      </c>
      <c r="AU26" s="44"/>
      <c r="AV26" s="247"/>
      <c r="AW26" s="247"/>
      <c r="AX26" s="247"/>
      <c r="AY26" s="247"/>
      <c r="AZ26" s="248">
        <f t="shared" ref="AZ26:BJ26" si="95">+(AZ25-AV25)*10000</f>
        <v>610.68103957973233</v>
      </c>
      <c r="BA26" s="248">
        <f t="shared" si="95"/>
        <v>2052.9810356807798</v>
      </c>
      <c r="BB26" s="248">
        <f t="shared" si="95"/>
        <v>1810.3778272693328</v>
      </c>
      <c r="BC26" s="248">
        <f t="shared" si="95"/>
        <v>1552.3773403172731</v>
      </c>
      <c r="BD26" s="248">
        <f t="shared" si="95"/>
        <v>638.48279450046277</v>
      </c>
      <c r="BE26" s="248">
        <f t="shared" si="95"/>
        <v>-236.03250462742363</v>
      </c>
      <c r="BF26" s="248">
        <f t="shared" si="95"/>
        <v>-690.25308332170744</v>
      </c>
      <c r="BG26" s="248">
        <f t="shared" si="95"/>
        <v>-686.15603508821312</v>
      </c>
      <c r="BH26" s="248">
        <f t="shared" si="95"/>
        <v>20.949892812967551</v>
      </c>
      <c r="BI26" s="248">
        <f t="shared" si="95"/>
        <v>164.4037432146736</v>
      </c>
      <c r="BJ26" s="248">
        <f t="shared" si="95"/>
        <v>46.434546935296417</v>
      </c>
      <c r="BK26" s="248">
        <f t="shared" ref="BK26:BT26" si="96">+(BK25-BG25)*10000</f>
        <v>-153.37821111469475</v>
      </c>
      <c r="BL26" s="248">
        <f t="shared" si="96"/>
        <v>-198.89049145085019</v>
      </c>
      <c r="BM26" s="248">
        <f t="shared" si="96"/>
        <v>-66.645797467642382</v>
      </c>
      <c r="BN26" s="248">
        <f t="shared" si="96"/>
        <v>-102.59437810586081</v>
      </c>
      <c r="BO26" s="248">
        <f t="shared" si="96"/>
        <v>22.792905350351443</v>
      </c>
      <c r="BP26" s="248">
        <f t="shared" si="96"/>
        <v>284.51873156511266</v>
      </c>
      <c r="BQ26" s="248">
        <f t="shared" si="96"/>
        <v>-15.701374420925562</v>
      </c>
      <c r="BR26" s="248">
        <f t="shared" si="96"/>
        <v>59.142961494281501</v>
      </c>
      <c r="BS26" s="248">
        <f t="shared" si="96"/>
        <v>-80.159068647520087</v>
      </c>
      <c r="BT26" s="248">
        <f t="shared" si="96"/>
        <v>-507.97784755105937</v>
      </c>
    </row>
    <row r="27" spans="1:72">
      <c r="A27" s="187" t="s">
        <v>263</v>
      </c>
      <c r="B27" s="190"/>
      <c r="C27" s="150">
        <f>+'Country (YTD)'!C12</f>
        <v>307.11399999999998</v>
      </c>
      <c r="D27" s="150">
        <f>+'Country (YTD)'!D12</f>
        <v>644.625</v>
      </c>
      <c r="E27" s="150">
        <f>+'Country (YTD)'!E12</f>
        <v>993.35699999999997</v>
      </c>
      <c r="F27" s="150">
        <f>+'Country (YTD)'!F12</f>
        <v>1348.327</v>
      </c>
      <c r="G27" s="150">
        <f>+'Country (YTD)'!G12</f>
        <v>420.15300000000002</v>
      </c>
      <c r="H27" s="150">
        <f>+'Country (YTD)'!H12</f>
        <v>878.64800000000002</v>
      </c>
      <c r="I27" s="150">
        <f>+'Country (YTD)'!I12</f>
        <v>1381.1959999999999</v>
      </c>
      <c r="J27" s="150">
        <f>+'Country (YTD)'!J12</f>
        <v>2087.174</v>
      </c>
      <c r="K27" s="150">
        <f>+'Country (YTD)'!K12</f>
        <v>570.66600000000005</v>
      </c>
      <c r="L27" s="150">
        <f>+'Country (YTD)'!L12</f>
        <v>1189.075</v>
      </c>
      <c r="M27" s="150">
        <f>+'Country (YTD)'!M12</f>
        <v>1868.2729999999999</v>
      </c>
      <c r="N27" s="150">
        <f>+'Country (YTD)'!N12</f>
        <v>2561.9029999999998</v>
      </c>
      <c r="O27" s="150">
        <f>+'Country (YTD)'!O12</f>
        <v>696.56600000000003</v>
      </c>
      <c r="P27" s="150">
        <f>+'Country (YTD)'!P12</f>
        <v>1437.0129999999999</v>
      </c>
      <c r="Q27" s="150">
        <f>+'Country (YTD)'!Q12</f>
        <v>2202.462</v>
      </c>
      <c r="R27" s="150">
        <f>+'Country (YTD)'!R12</f>
        <v>3037.6010000000001</v>
      </c>
      <c r="S27" s="150">
        <f>+'Country (YTD)'!S12</f>
        <v>862.43200000000002</v>
      </c>
      <c r="T27" s="150">
        <f>+'Country (YTD)'!T12</f>
        <v>1797.027</v>
      </c>
      <c r="U27" s="150">
        <f>+'Country (YTD)'!U12</f>
        <v>2754.4270000000001</v>
      </c>
      <c r="V27" s="150">
        <f>+'Country (YTD)'!V12</f>
        <v>3777.4940000000001</v>
      </c>
      <c r="W27" s="150">
        <f>+'Country (YTD)'!W12</f>
        <v>1073.203</v>
      </c>
      <c r="X27" s="150">
        <f>+'Country (YTD)'!X12</f>
        <v>1666.402</v>
      </c>
      <c r="Y27" s="150">
        <f>+'Country (YTD)'!Y12</f>
        <v>2482.6570000000002</v>
      </c>
      <c r="Z27" s="150">
        <f>+'Country (YTD)'!Z12</f>
        <v>3298.1129999999998</v>
      </c>
      <c r="AA27" s="150">
        <f>+'Country (YTD)'!AA12</f>
        <v>795.52200000000005</v>
      </c>
      <c r="AB27" s="150">
        <f>+'Country (YTD)'!AB12</f>
        <v>1563.07</v>
      </c>
      <c r="AC27" s="150">
        <f>+'Country (YTD)'!AC12</f>
        <v>2287.4050000000002</v>
      </c>
      <c r="AD27" s="150">
        <f>+'Country (YTD)'!AD12</f>
        <v>2997.5410000000002</v>
      </c>
      <c r="AE27" s="150">
        <f>+'Country (YTD)'!AE12</f>
        <v>711.46</v>
      </c>
      <c r="AF27" s="150">
        <f>+'Country (YTD)'!AF12</f>
        <v>1432.6110000000001</v>
      </c>
      <c r="AG27" s="150">
        <f>+'Country (YTD)'!AG12</f>
        <v>2182.7049999999999</v>
      </c>
      <c r="AH27" s="150">
        <f>+'Country (YTD)'!AH12</f>
        <v>3142.9650000000001</v>
      </c>
      <c r="AI27" s="150">
        <f>+'Country (YTD)'!AI12</f>
        <v>848.75199999999995</v>
      </c>
      <c r="AJ27" s="150">
        <f>+'Country (YTD)'!AJ12</f>
        <v>1716.46</v>
      </c>
      <c r="AK27" s="150">
        <f>+'Country (YTD)'!AK12</f>
        <v>2605.87</v>
      </c>
      <c r="AL27" s="150">
        <f>+'Country (YTD)'!AL12</f>
        <v>3520.2249999999999</v>
      </c>
      <c r="AM27" s="150">
        <f>+'Country (YTD)'!AM12</f>
        <v>3328.5859999999998</v>
      </c>
      <c r="AN27" s="150">
        <f>+'Country (YTD)'!AN12</f>
        <v>6604.7020000000002</v>
      </c>
      <c r="AO27" s="150">
        <f>+'Country (YTD)'!AO12</f>
        <v>10460.208000000001</v>
      </c>
      <c r="AP27" s="150">
        <f>+'Country (YTD)'!AP12</f>
        <v>14261.684999999999</v>
      </c>
      <c r="AQ27" s="150">
        <f>+'Country (YTD)'!AQ12</f>
        <v>3711.665</v>
      </c>
      <c r="AR27" s="150">
        <f>+'Country (YTD)'!AR12</f>
        <v>6947.9</v>
      </c>
      <c r="AS27" s="150">
        <f>+'Country (YTD)'!AS12</f>
        <v>9877.7639999999992</v>
      </c>
      <c r="AT27" s="150">
        <f>+'Country (YTD)'!AT12</f>
        <v>12365.659</v>
      </c>
      <c r="AV27" s="150">
        <f>+'Country (YTD)'!AV12</f>
        <v>3711.665</v>
      </c>
      <c r="AW27" s="150">
        <f>+'Country (YTD)'!AW12</f>
        <v>6947.9</v>
      </c>
      <c r="AX27" s="150">
        <f>+'Country (YTD)'!AX12</f>
        <v>9877.7639999999992</v>
      </c>
      <c r="AY27" s="150">
        <f>+'Country (YTD)'!AY12</f>
        <v>12365.659</v>
      </c>
      <c r="AZ27" s="150">
        <f>+'Country (YTD)'!AZ12</f>
        <v>2797.4749999999999</v>
      </c>
      <c r="BA27" s="150">
        <f>+'Country (YTD)'!BA12</f>
        <v>5741.2060000000001</v>
      </c>
      <c r="BB27" s="150">
        <f>+'Country (YTD)'!BB12</f>
        <v>8785.25</v>
      </c>
      <c r="BC27" s="150">
        <f>+'Country (YTD)'!BC12</f>
        <v>12531.745000000001</v>
      </c>
      <c r="BD27" s="150">
        <f>+'Country (YTD)'!BD12</f>
        <v>3360.7040000000002</v>
      </c>
      <c r="BE27" s="150">
        <f>+'Country (YTD)'!BE12</f>
        <v>6644.8010000000013</v>
      </c>
      <c r="BF27" s="150">
        <f>+'Country (YTD)'!BF12</f>
        <v>10974.054999999998</v>
      </c>
      <c r="BG27" s="150">
        <f>+'Country (YTD)'!BG12</f>
        <v>14855.672</v>
      </c>
      <c r="BH27" s="150">
        <f>+'Country (YTD)'!BH12</f>
        <v>3362.9210000000003</v>
      </c>
      <c r="BI27" s="150">
        <f>+'Country (YTD)'!BI12</f>
        <v>7081.2929999999997</v>
      </c>
      <c r="BJ27" s="150">
        <f>+'Country (YTD)'!BJ12</f>
        <v>10967.914999999999</v>
      </c>
      <c r="BK27" s="150">
        <f>+'Country (YTD)'!BK12</f>
        <v>14565.285</v>
      </c>
      <c r="BL27" s="150">
        <f>+'Country (YTD)'!BL12</f>
        <v>3664.2789999999995</v>
      </c>
      <c r="BM27" s="150">
        <f>+'Country (YTD)'!BM12</f>
        <v>7407.7329999999993</v>
      </c>
      <c r="BN27" s="150">
        <f>+'Country (YTD)'!BN12</f>
        <v>10847.417000000001</v>
      </c>
      <c r="BO27" s="150">
        <f>+'Country (YTD)'!BO12</f>
        <v>15631.192999999999</v>
      </c>
      <c r="BP27" s="150">
        <f>+'Country (YTD)'!BP12</f>
        <v>4282.7439999999997</v>
      </c>
      <c r="BQ27" s="150">
        <f>+'Country (YTD)'!BQ12</f>
        <v>8580.0459999999985</v>
      </c>
      <c r="BR27" s="150">
        <f>+'Country (YTD)'!BR12</f>
        <v>12425.329999999998</v>
      </c>
      <c r="BS27" s="150">
        <f>+'Country (YTD)'!BS12</f>
        <v>16596.79</v>
      </c>
      <c r="BT27" s="150">
        <f>+'Country (YTD)'!BT12</f>
        <v>4483.5429999999997</v>
      </c>
    </row>
    <row r="28" spans="1:72">
      <c r="A28" s="244" t="s">
        <v>369</v>
      </c>
      <c r="B28" s="190"/>
      <c r="C28" s="247">
        <f>+C27/C7</f>
        <v>2.0298889672929799E-2</v>
      </c>
      <c r="D28" s="247">
        <f t="shared" ref="D28:AT28" si="97">+D27/D7</f>
        <v>1.8413019779517925E-2</v>
      </c>
      <c r="E28" s="247">
        <f t="shared" si="97"/>
        <v>1.9183204657329082E-2</v>
      </c>
      <c r="F28" s="247">
        <f t="shared" si="97"/>
        <v>1.8518157106283236E-2</v>
      </c>
      <c r="G28" s="247">
        <f t="shared" si="97"/>
        <v>2.1383411060022804E-2</v>
      </c>
      <c r="H28" s="247">
        <f t="shared" si="97"/>
        <v>1.9782429924637926E-2</v>
      </c>
      <c r="I28" s="247">
        <f t="shared" si="97"/>
        <v>2.1068897584435965E-2</v>
      </c>
      <c r="J28" s="247">
        <f t="shared" si="97"/>
        <v>2.2416045001737502E-2</v>
      </c>
      <c r="K28" s="247">
        <f t="shared" si="97"/>
        <v>2.3735786119132463E-2</v>
      </c>
      <c r="L28" s="247">
        <f t="shared" si="97"/>
        <v>2.1523336141990753E-2</v>
      </c>
      <c r="M28" s="247">
        <f t="shared" si="97"/>
        <v>2.3508909833200722E-2</v>
      </c>
      <c r="N28" s="247">
        <f t="shared" si="97"/>
        <v>2.3516624487211236E-2</v>
      </c>
      <c r="O28" s="247">
        <f t="shared" si="97"/>
        <v>2.6180221474587446E-2</v>
      </c>
      <c r="P28" s="247">
        <f t="shared" si="97"/>
        <v>2.3149090311001267E-2</v>
      </c>
      <c r="Q28" s="247">
        <f t="shared" si="97"/>
        <v>2.4528530675904152E-2</v>
      </c>
      <c r="R28" s="247">
        <f t="shared" si="97"/>
        <v>2.4470754256051736E-2</v>
      </c>
      <c r="S28" s="247">
        <f t="shared" si="97"/>
        <v>2.7920748678232757E-2</v>
      </c>
      <c r="T28" s="247">
        <f t="shared" si="97"/>
        <v>2.4897469204045966E-2</v>
      </c>
      <c r="U28" s="247">
        <f t="shared" si="97"/>
        <v>2.6534615667912716E-2</v>
      </c>
      <c r="V28" s="247">
        <f t="shared" si="97"/>
        <v>2.6041658695596992E-2</v>
      </c>
      <c r="W28" s="247">
        <f t="shared" si="97"/>
        <v>3.225935317231917E-2</v>
      </c>
      <c r="X28" s="247">
        <f t="shared" si="97"/>
        <v>2.2554919518597057E-2</v>
      </c>
      <c r="Y28" s="247">
        <f t="shared" si="97"/>
        <v>2.3230724464472559E-2</v>
      </c>
      <c r="Z28" s="247">
        <f t="shared" si="97"/>
        <v>2.2246669786624845E-2</v>
      </c>
      <c r="AA28" s="247">
        <f t="shared" si="97"/>
        <v>2.3222828421994211E-2</v>
      </c>
      <c r="AB28" s="247">
        <f t="shared" si="97"/>
        <v>1.9511827451467373E-2</v>
      </c>
      <c r="AC28" s="247">
        <f t="shared" si="97"/>
        <v>1.9886354522640856E-2</v>
      </c>
      <c r="AD28" s="247">
        <f t="shared" si="97"/>
        <v>1.9010866627628169E-2</v>
      </c>
      <c r="AE28" s="247">
        <f t="shared" si="97"/>
        <v>1.9778300997074231E-2</v>
      </c>
      <c r="AF28" s="247">
        <f t="shared" si="97"/>
        <v>1.6717204529587824E-2</v>
      </c>
      <c r="AG28" s="247">
        <f t="shared" si="97"/>
        <v>1.7725655556616874E-2</v>
      </c>
      <c r="AH28" s="247">
        <f t="shared" si="97"/>
        <v>1.8834594706918967E-2</v>
      </c>
      <c r="AI28" s="247">
        <f t="shared" si="97"/>
        <v>2.3346123907538069E-2</v>
      </c>
      <c r="AJ28" s="247">
        <f t="shared" si="97"/>
        <v>2.0056382357754258E-2</v>
      </c>
      <c r="AK28" s="247">
        <f t="shared" si="97"/>
        <v>2.1322064728181007E-2</v>
      </c>
      <c r="AL28" s="247">
        <f t="shared" si="97"/>
        <v>2.117694413728809E-2</v>
      </c>
      <c r="AM28" s="247">
        <f t="shared" si="97"/>
        <v>0.10036420546182456</v>
      </c>
      <c r="AN28" s="247">
        <f t="shared" si="97"/>
        <v>8.2063598119969217E-2</v>
      </c>
      <c r="AO28" s="247">
        <f t="shared" si="97"/>
        <v>9.0623999587469736E-2</v>
      </c>
      <c r="AP28" s="247">
        <f t="shared" si="97"/>
        <v>9.3837341567690385E-2</v>
      </c>
      <c r="AQ28" s="247">
        <f t="shared" si="97"/>
        <v>0.13486735296314911</v>
      </c>
      <c r="AR28" s="247">
        <f t="shared" si="97"/>
        <v>0.18619139904483614</v>
      </c>
      <c r="AS28" s="247">
        <f t="shared" si="97"/>
        <v>0.16858776197692935</v>
      </c>
      <c r="AT28" s="247">
        <f t="shared" si="97"/>
        <v>0.12592196006041609</v>
      </c>
      <c r="AU28" s="44"/>
      <c r="AV28" s="247">
        <f t="shared" ref="AV28:BL28" si="98">+AV27/AV7</f>
        <v>0.13257852718394439</v>
      </c>
      <c r="AW28" s="247">
        <f t="shared" si="98"/>
        <v>0.16195839138596466</v>
      </c>
      <c r="AX28" s="247">
        <f t="shared" si="98"/>
        <v>0.1383285578638625</v>
      </c>
      <c r="AY28" s="247">
        <f t="shared" si="98"/>
        <v>0.10577256927552303</v>
      </c>
      <c r="AZ28" s="247">
        <f t="shared" si="98"/>
        <v>9.5848025165273798E-2</v>
      </c>
      <c r="BA28" s="247">
        <f t="shared" si="98"/>
        <v>7.1860542629139601E-2</v>
      </c>
      <c r="BB28" s="247">
        <f t="shared" si="98"/>
        <v>6.631996516643901E-2</v>
      </c>
      <c r="BC28" s="247">
        <f t="shared" si="98"/>
        <v>6.4550075454093817E-2</v>
      </c>
      <c r="BD28" s="247">
        <f t="shared" si="98"/>
        <v>8.7345795816404642E-2</v>
      </c>
      <c r="BE28" s="247">
        <f t="shared" si="98"/>
        <v>7.4711503486365793E-2</v>
      </c>
      <c r="BF28" s="247">
        <f t="shared" si="98"/>
        <v>8.9824965546192181E-2</v>
      </c>
      <c r="BG28" s="247">
        <f t="shared" si="98"/>
        <v>8.4550658818185853E-2</v>
      </c>
      <c r="BH28" s="247">
        <f t="shared" si="98"/>
        <v>8.087306581555645E-2</v>
      </c>
      <c r="BI28" s="247">
        <f t="shared" si="98"/>
        <v>7.2999460201585417E-2</v>
      </c>
      <c r="BJ28" s="247">
        <f t="shared" si="98"/>
        <v>8.0824578921350934E-2</v>
      </c>
      <c r="BK28" s="247">
        <f t="shared" si="98"/>
        <v>7.6765994825477621E-2</v>
      </c>
      <c r="BL28" s="247">
        <f t="shared" si="98"/>
        <v>8.2538353986172805E-2</v>
      </c>
      <c r="BM28" s="247">
        <f t="shared" ref="BM28:BN28" si="99">+BM27/BM7</f>
        <v>6.5893807394692028E-2</v>
      </c>
      <c r="BN28" s="247">
        <f t="shared" si="99"/>
        <v>7.0621677077370021E-2</v>
      </c>
      <c r="BO28" s="247">
        <f t="shared" ref="BO28:BQ28" si="100">+BO27/BO7</f>
        <v>7.3312967891750735E-2</v>
      </c>
      <c r="BP28" s="247">
        <f t="shared" si="100"/>
        <v>8.4334824105597686E-2</v>
      </c>
      <c r="BQ28" s="247">
        <f t="shared" si="100"/>
        <v>7.2647211588052069E-2</v>
      </c>
      <c r="BR28" s="247">
        <f t="shared" ref="BR28:BT28" si="101">+BR27/BR7</f>
        <v>7.7059216583908602E-2</v>
      </c>
      <c r="BS28" s="247">
        <f t="shared" si="101"/>
        <v>7.4359922970263503E-2</v>
      </c>
      <c r="BT28" s="247">
        <f t="shared" si="101"/>
        <v>9.376934751988153E-2</v>
      </c>
    </row>
    <row r="29" spans="1:72">
      <c r="A29" s="4"/>
      <c r="B29" s="4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17"/>
      <c r="AR29" s="17"/>
      <c r="AS29" s="17"/>
      <c r="AT29" s="17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L29" s="24"/>
      <c r="BM29" s="24"/>
      <c r="BN29" s="24"/>
      <c r="BP29" s="24"/>
      <c r="BQ29" s="24"/>
      <c r="BR29" s="24"/>
      <c r="BS29" s="24"/>
      <c r="BT29" s="24"/>
    </row>
    <row r="30" spans="1:72" ht="15.5">
      <c r="A30" s="2" t="s">
        <v>247</v>
      </c>
      <c r="B30" s="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2"/>
      <c r="AJ30" s="3"/>
      <c r="AK30" s="3"/>
      <c r="AL30" s="3"/>
      <c r="AM30" s="3"/>
      <c r="AN30" s="3"/>
      <c r="AO30" s="1"/>
      <c r="AP30" s="1"/>
      <c r="AQ30" s="1"/>
      <c r="AR30" s="1"/>
      <c r="AS30" s="1"/>
      <c r="AT30" s="1"/>
      <c r="AV30" s="2" t="s">
        <v>248</v>
      </c>
      <c r="AW30" s="1"/>
      <c r="AX30" s="1"/>
      <c r="AY30" s="2"/>
      <c r="AZ30" s="1"/>
      <c r="BA30" s="1"/>
      <c r="BB30" s="1"/>
      <c r="BL30" s="199"/>
      <c r="BM30" s="199"/>
      <c r="BN30" s="199"/>
      <c r="BP30" s="199"/>
      <c r="BQ30" s="199"/>
      <c r="BR30" s="199"/>
      <c r="BS30" s="199"/>
      <c r="BT30" s="199"/>
    </row>
    <row r="31" spans="1:72">
      <c r="A31" s="3" t="s">
        <v>50</v>
      </c>
      <c r="B31" s="3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1"/>
      <c r="AP31" s="1"/>
      <c r="AQ31" s="1"/>
      <c r="AR31" s="1"/>
      <c r="AS31" s="1"/>
      <c r="AT31" s="1"/>
      <c r="AV31" s="3" t="s">
        <v>50</v>
      </c>
      <c r="AW31" s="1"/>
      <c r="AX31" s="1"/>
      <c r="AY31" s="3"/>
      <c r="AZ31" s="1"/>
      <c r="BA31" s="1"/>
      <c r="BB31" s="1"/>
      <c r="BL31" s="24"/>
      <c r="BM31" s="24"/>
      <c r="BN31" s="24"/>
      <c r="BP31" s="24"/>
      <c r="BQ31" s="24"/>
      <c r="BR31" s="24"/>
      <c r="BS31" s="24"/>
      <c r="BT31" s="24"/>
    </row>
    <row r="33" spans="1:72">
      <c r="A33" s="5" t="s">
        <v>45</v>
      </c>
      <c r="B33" s="5"/>
      <c r="C33" s="6" t="s">
        <v>6</v>
      </c>
      <c r="D33" s="6" t="s">
        <v>7</v>
      </c>
      <c r="E33" s="6" t="s">
        <v>8</v>
      </c>
      <c r="F33" s="6" t="s">
        <v>9</v>
      </c>
      <c r="G33" s="6" t="s">
        <v>10</v>
      </c>
      <c r="H33" s="6" t="s">
        <v>11</v>
      </c>
      <c r="I33" s="6" t="s">
        <v>12</v>
      </c>
      <c r="J33" s="6" t="s">
        <v>13</v>
      </c>
      <c r="K33" s="6" t="s">
        <v>14</v>
      </c>
      <c r="L33" s="6" t="s">
        <v>15</v>
      </c>
      <c r="M33" s="6" t="s">
        <v>16</v>
      </c>
      <c r="N33" s="6" t="s">
        <v>17</v>
      </c>
      <c r="O33" s="6" t="s">
        <v>18</v>
      </c>
      <c r="P33" s="6" t="s">
        <v>19</v>
      </c>
      <c r="Q33" s="6" t="s">
        <v>20</v>
      </c>
      <c r="R33" s="6" t="s">
        <v>21</v>
      </c>
      <c r="S33" s="6" t="s">
        <v>22</v>
      </c>
      <c r="T33" s="6" t="s">
        <v>23</v>
      </c>
      <c r="U33" s="6" t="s">
        <v>24</v>
      </c>
      <c r="V33" s="6" t="s">
        <v>25</v>
      </c>
      <c r="W33" s="6" t="s">
        <v>26</v>
      </c>
      <c r="X33" s="6" t="s">
        <v>27</v>
      </c>
      <c r="Y33" s="6" t="s">
        <v>28</v>
      </c>
      <c r="Z33" s="6" t="s">
        <v>29</v>
      </c>
      <c r="AA33" s="6" t="s">
        <v>30</v>
      </c>
      <c r="AB33" s="6" t="s">
        <v>31</v>
      </c>
      <c r="AC33" s="6" t="s">
        <v>32</v>
      </c>
      <c r="AD33" s="6" t="s">
        <v>33</v>
      </c>
      <c r="AE33" s="6" t="s">
        <v>34</v>
      </c>
      <c r="AF33" s="6" t="s">
        <v>35</v>
      </c>
      <c r="AG33" s="6" t="s">
        <v>36</v>
      </c>
      <c r="AH33" s="6" t="s">
        <v>37</v>
      </c>
      <c r="AI33" s="6" t="s">
        <v>38</v>
      </c>
      <c r="AJ33" s="6" t="s">
        <v>39</v>
      </c>
      <c r="AK33" s="6" t="s">
        <v>40</v>
      </c>
      <c r="AL33" s="6" t="s">
        <v>41</v>
      </c>
      <c r="AM33" s="6" t="s">
        <v>42</v>
      </c>
      <c r="AN33" s="6" t="s">
        <v>43</v>
      </c>
      <c r="AO33" s="6" t="s">
        <v>216</v>
      </c>
      <c r="AP33" s="6" t="s">
        <v>220</v>
      </c>
      <c r="AQ33" s="6" t="s">
        <v>226</v>
      </c>
      <c r="AR33" s="6" t="s">
        <v>229</v>
      </c>
      <c r="AS33" s="6" t="s">
        <v>233</v>
      </c>
      <c r="AT33" s="6" t="s">
        <v>246</v>
      </c>
      <c r="AV33" s="6" t="str">
        <f>+'Country (YTD)'!AV17</f>
        <v>3M 2020</v>
      </c>
      <c r="AW33" s="6" t="str">
        <f>+'Country (YTD)'!AW17</f>
        <v>6M 2020</v>
      </c>
      <c r="AX33" s="6" t="str">
        <f>+'Country (YTD)'!AX17</f>
        <v>9M 2020</v>
      </c>
      <c r="AY33" s="6" t="str">
        <f>+'Country (YTD)'!AY17</f>
        <v>12M 2020</v>
      </c>
      <c r="AZ33" s="6" t="str">
        <f>+'Country (YTD)'!AZ17</f>
        <v>3M 2021</v>
      </c>
      <c r="BA33" s="6" t="str">
        <f>+'Country (YTD)'!BA17</f>
        <v>6M 2021</v>
      </c>
      <c r="BB33" s="6" t="str">
        <f>+'Country (YTD)'!BB17</f>
        <v>9M 2021</v>
      </c>
      <c r="BC33" s="6" t="str">
        <f>+'Country (YTD)'!BC17</f>
        <v>12M 2021</v>
      </c>
      <c r="BD33" s="6" t="str">
        <f>+'Country (YTD)'!BD17</f>
        <v>3M 2022</v>
      </c>
      <c r="BE33" s="6" t="str">
        <f>+'Country (YTD)'!BE17</f>
        <v>6M 2022</v>
      </c>
      <c r="BF33" s="6" t="str">
        <f>+'Country (YTD)'!BF17</f>
        <v>9M 2022</v>
      </c>
      <c r="BG33" s="6" t="str">
        <f>+'Country (YTD)'!BG17</f>
        <v>12M 2022</v>
      </c>
      <c r="BH33" s="6" t="str">
        <f>+'Country (YTD)'!BH17</f>
        <v>3M 2023</v>
      </c>
      <c r="BI33" s="6" t="str">
        <f>+'Country (YTD)'!BI17</f>
        <v>6M 2023</v>
      </c>
      <c r="BJ33" s="6" t="str">
        <f>+'Country (YTD)'!BJ17</f>
        <v>9M 2023</v>
      </c>
      <c r="BK33" s="6" t="str">
        <f>+'Country (YTD)'!BK17</f>
        <v>12M 2023</v>
      </c>
      <c r="BL33" s="6" t="str">
        <f>+'Country (YTD)'!BL17</f>
        <v>3M 2024</v>
      </c>
      <c r="BM33" s="6" t="str">
        <f>+'Country (YTD)'!BM17</f>
        <v>6M 2024</v>
      </c>
      <c r="BN33" s="6" t="str">
        <f>+'Country (YTD)'!BN17</f>
        <v>9M 2024</v>
      </c>
      <c r="BO33" s="6" t="str">
        <f>+'Country (YTD)'!BO17</f>
        <v>12M 2024</v>
      </c>
      <c r="BP33" s="6" t="str">
        <f>+'Country (YTD)'!BP17</f>
        <v>3M 2025</v>
      </c>
      <c r="BQ33" s="6" t="str">
        <f>+'Country (YTD)'!BQ17</f>
        <v>6M 2025</v>
      </c>
      <c r="BR33" s="6" t="str">
        <f>+'Country (YTD)'!BR17</f>
        <v>9M 2025</v>
      </c>
      <c r="BS33" s="6" t="str">
        <f>+'Country (YTD)'!BS17</f>
        <v>12M 2025</v>
      </c>
      <c r="BT33" s="6" t="str">
        <f>+'Country (YTD)'!BT17</f>
        <v>3M 2026</v>
      </c>
    </row>
    <row r="34" spans="1:72">
      <c r="A34" s="187" t="s">
        <v>48</v>
      </c>
      <c r="B34" s="187"/>
      <c r="C34" s="172">
        <f>+'Country (YTD)'!C18</f>
        <v>11546.087</v>
      </c>
      <c r="D34" s="172">
        <f>+'Country (YTD)'!D18</f>
        <v>18342.793000000001</v>
      </c>
      <c r="E34" s="172">
        <f>+'Country (YTD)'!E18</f>
        <v>26863.275000000001</v>
      </c>
      <c r="F34" s="172">
        <f>+'Country (YTD)'!F18</f>
        <v>32604.942000000003</v>
      </c>
      <c r="G34" s="172">
        <f>+'Country (YTD)'!G18</f>
        <v>9896.5249999999996</v>
      </c>
      <c r="H34" s="172">
        <f>+'Country (YTD)'!H18</f>
        <v>15219.59</v>
      </c>
      <c r="I34" s="172">
        <f>+'Country (YTD)'!I18</f>
        <v>23438.370999999999</v>
      </c>
      <c r="J34" s="172">
        <f>+'Country (YTD)'!J18</f>
        <v>28824.296000000002</v>
      </c>
      <c r="K34" s="172">
        <f>+'Country (YTD)'!K18</f>
        <v>12273.671</v>
      </c>
      <c r="L34" s="172">
        <f>+'Country (YTD)'!L18</f>
        <v>19736.588000000003</v>
      </c>
      <c r="M34" s="172">
        <f>+'Country (YTD)'!M18</f>
        <v>30571.824000000001</v>
      </c>
      <c r="N34" s="172">
        <f>+'Country (YTD)'!N18</f>
        <v>36377.650999999998</v>
      </c>
      <c r="O34" s="172">
        <f>+'Country (YTD)'!O18</f>
        <v>14606.575999999999</v>
      </c>
      <c r="P34" s="172">
        <f>+'Country (YTD)'!P18</f>
        <v>22377.953999999998</v>
      </c>
      <c r="Q34" s="172">
        <f>+'Country (YTD)'!Q18</f>
        <v>34776.82</v>
      </c>
      <c r="R34" s="172">
        <f>+'Country (YTD)'!R18</f>
        <v>40372.805999999997</v>
      </c>
      <c r="S34" s="172">
        <f>+'Country (YTD)'!S18</f>
        <v>15311.034</v>
      </c>
      <c r="T34" s="172">
        <f>+'Country (YTD)'!T18</f>
        <v>24240.191000000003</v>
      </c>
      <c r="U34" s="172">
        <f>+'Country (YTD)'!U18</f>
        <v>36109.911</v>
      </c>
      <c r="V34" s="172">
        <f>+'Country (YTD)'!V18</f>
        <v>45131.408000000003</v>
      </c>
      <c r="W34" s="172">
        <f>+'Country (YTD)'!W18</f>
        <v>16188.125</v>
      </c>
      <c r="X34" s="172">
        <f>+'Country (YTD)'!X18</f>
        <v>24243.016</v>
      </c>
      <c r="Y34" s="172">
        <f>+'Country (YTD)'!Y18</f>
        <v>35808.534</v>
      </c>
      <c r="Z34" s="172">
        <f>+'Country (YTD)'!Z18</f>
        <v>42340.156000000003</v>
      </c>
      <c r="AA34" s="172">
        <f>+'Country (YTD)'!AA18</f>
        <v>15182.071</v>
      </c>
      <c r="AB34" s="172">
        <f>+'Country (YTD)'!AB18</f>
        <v>23092.883999999998</v>
      </c>
      <c r="AC34" s="172">
        <f>+'Country (YTD)'!AC18</f>
        <v>34683.296000000002</v>
      </c>
      <c r="AD34" s="172">
        <f>+'Country (YTD)'!AD18</f>
        <v>41007.485000000001</v>
      </c>
      <c r="AE34" s="172">
        <f>+'Country (YTD)'!AE18</f>
        <v>15341.793</v>
      </c>
      <c r="AF34" s="172">
        <f>+'Country (YTD)'!AF18</f>
        <v>23787.703000000001</v>
      </c>
      <c r="AG34" s="172">
        <f>+'Country (YTD)'!AG18</f>
        <v>33842.018000000004</v>
      </c>
      <c r="AH34" s="172">
        <f>+'Country (YTD)'!AH18</f>
        <v>38925.706000000006</v>
      </c>
      <c r="AI34" s="172">
        <f>+'Country (YTD)'!AI18</f>
        <v>14573.297</v>
      </c>
      <c r="AJ34" s="172">
        <f>+'Country (YTD)'!AJ18</f>
        <v>22314.618000000002</v>
      </c>
      <c r="AK34" s="172">
        <f>+'Country (YTD)'!AK18</f>
        <v>32103.442000000003</v>
      </c>
      <c r="AL34" s="172">
        <f>+'Country (YTD)'!AL18</f>
        <v>37344.158000000003</v>
      </c>
      <c r="AM34" s="172">
        <f>+'Country (YTD)'!AM18</f>
        <v>13570.63</v>
      </c>
      <c r="AN34" s="172">
        <f>+'Country (YTD)'!AN18</f>
        <v>20738.362999999998</v>
      </c>
      <c r="AO34" s="172">
        <f>+'Country (YTD)'!AO18</f>
        <v>32465.687999999998</v>
      </c>
      <c r="AP34" s="172">
        <f>+'Country (YTD)'!AP18</f>
        <v>39860.502</v>
      </c>
      <c r="AQ34" s="172">
        <f>+'Country (YTD)'!AQ18</f>
        <v>12281.735000000001</v>
      </c>
      <c r="AR34" s="172">
        <f>+'Country (YTD)'!AR18</f>
        <v>20866.905999999999</v>
      </c>
      <c r="AS34" s="172">
        <f>+'Country (YTD)'!AS18</f>
        <v>36935.180999999997</v>
      </c>
      <c r="AT34" s="172">
        <f>+'Country (YTD)'!AT18</f>
        <v>52322.362999999998</v>
      </c>
      <c r="AU34" s="36"/>
      <c r="AV34" s="172">
        <f>+'Country (YTD)'!AV18</f>
        <v>11806.617</v>
      </c>
      <c r="AW34" s="172">
        <f>+'Country (YTD)'!AW18</f>
        <v>15283.518</v>
      </c>
      <c r="AX34" s="172">
        <f>+'Country (YTD)'!AX18</f>
        <v>24118.420999999998</v>
      </c>
      <c r="AY34" s="172">
        <f>+'Country (YTD)'!AY18</f>
        <v>33615.341</v>
      </c>
      <c r="AZ34" s="172">
        <f>+'Country (YTD)'!AZ18</f>
        <v>13554.782999999999</v>
      </c>
      <c r="BA34" s="172">
        <f>+'Country (YTD)'!BA18</f>
        <v>24002.566999999999</v>
      </c>
      <c r="BB34" s="172">
        <f>+'Country (YTD)'!BB18</f>
        <v>37630.004000000001</v>
      </c>
      <c r="BC34" s="172">
        <f>+'Country (YTD)'!BC18</f>
        <v>55627.881000000001</v>
      </c>
      <c r="BD34" s="172">
        <f>+'Country (YTD)'!BD18</f>
        <v>17444.222000000002</v>
      </c>
      <c r="BE34" s="172">
        <f>+'Country (YTD)'!BE18</f>
        <v>35055.758000000002</v>
      </c>
      <c r="BF34" s="172">
        <f>+'Country (YTD)'!BF18</f>
        <v>50055.49</v>
      </c>
      <c r="BG34" s="172">
        <f>+'Country (YTD)'!BG18</f>
        <v>60585.273999999998</v>
      </c>
      <c r="BH34" s="172">
        <f>+'Country (YTD)'!BH18</f>
        <v>18673.789000000001</v>
      </c>
      <c r="BI34" s="172">
        <f>+'Country (YTD)'!BI18</f>
        <v>30216.264999999999</v>
      </c>
      <c r="BJ34" s="172">
        <f>+'Country (YTD)'!BJ18</f>
        <v>43417.438999999998</v>
      </c>
      <c r="BK34" s="172">
        <f>+'Country (YTD)'!BK18</f>
        <v>53047.756000000001</v>
      </c>
      <c r="BL34" s="172">
        <f>+'Country (YTD)'!BL18</f>
        <v>16568.523000000001</v>
      </c>
      <c r="BM34" s="172">
        <f>+'Country (YTD)'!BM18</f>
        <v>29293.216</v>
      </c>
      <c r="BN34" s="172">
        <f>+'Country (YTD)'!BN18</f>
        <v>43141.315000000002</v>
      </c>
      <c r="BO34" s="172">
        <f>+'Country (YTD)'!BO18</f>
        <v>53927.870999999999</v>
      </c>
      <c r="BP34" s="172">
        <f>+'Country (YTD)'!BP18</f>
        <v>19542.330999999998</v>
      </c>
      <c r="BQ34" s="172">
        <f>+'Country (YTD)'!BQ18</f>
        <v>32536.75</v>
      </c>
      <c r="BR34" s="172">
        <f>+'Country (YTD)'!BR18</f>
        <v>46631.612999999998</v>
      </c>
      <c r="BS34" s="172">
        <f>+'Country (YTD)'!BS18</f>
        <v>56843.671000000002</v>
      </c>
      <c r="BT34" s="172">
        <f>+'Country (YTD)'!BT18</f>
        <v>18546.233</v>
      </c>
    </row>
    <row r="35" spans="1:72">
      <c r="A35" s="246" t="s">
        <v>58</v>
      </c>
      <c r="B35" s="187"/>
      <c r="C35" s="172"/>
      <c r="D35" s="172"/>
      <c r="E35" s="172"/>
      <c r="F35" s="172"/>
      <c r="G35" s="245">
        <f>+G34/C34-1</f>
        <v>-0.14286762259802821</v>
      </c>
      <c r="H35" s="245">
        <f t="shared" ref="H35" si="102">+H34/D34-1</f>
        <v>-0.1702686717339067</v>
      </c>
      <c r="I35" s="245">
        <f t="shared" ref="I35" si="103">+I34/E34-1</f>
        <v>-0.12749391129711485</v>
      </c>
      <c r="J35" s="245">
        <f t="shared" ref="J35" si="104">+J34/F34-1</f>
        <v>-0.11595315826662111</v>
      </c>
      <c r="K35" s="245">
        <f t="shared" ref="K35" si="105">+K34/G34-1</f>
        <v>0.24020007022667045</v>
      </c>
      <c r="L35" s="245">
        <f t="shared" ref="L35" si="106">+L34/H34-1</f>
        <v>0.29678841545665846</v>
      </c>
      <c r="M35" s="245">
        <f t="shared" ref="M35" si="107">+M34/I34-1</f>
        <v>0.3043493508998556</v>
      </c>
      <c r="N35" s="245">
        <f t="shared" ref="N35" si="108">+N34/J34-1</f>
        <v>0.26204820405674423</v>
      </c>
      <c r="O35" s="245">
        <f t="shared" ref="O35" si="109">+O34/K34-1</f>
        <v>0.19007393957357976</v>
      </c>
      <c r="P35" s="245">
        <f t="shared" ref="P35" si="110">+P34/L34-1</f>
        <v>0.13383093369532739</v>
      </c>
      <c r="Q35" s="245">
        <f t="shared" ref="Q35" si="111">+Q34/M34-1</f>
        <v>0.13754481904645277</v>
      </c>
      <c r="R35" s="245">
        <f t="shared" ref="R35" si="112">+R34/N34-1</f>
        <v>0.10982443588784774</v>
      </c>
      <c r="S35" s="245">
        <f t="shared" ref="S35" si="113">+S34/O34-1</f>
        <v>4.8228825153821209E-2</v>
      </c>
      <c r="T35" s="245">
        <f t="shared" ref="T35" si="114">+T34/P34-1</f>
        <v>8.3217482706417378E-2</v>
      </c>
      <c r="U35" s="245">
        <f t="shared" ref="U35" si="115">+U34/Q34-1</f>
        <v>3.8332745777216015E-2</v>
      </c>
      <c r="V35" s="245">
        <f t="shared" ref="V35" si="116">+V34/R34-1</f>
        <v>0.11786651638729317</v>
      </c>
      <c r="W35" s="245">
        <f t="shared" ref="W35" si="117">+W34/S34-1</f>
        <v>5.7284896630756643E-2</v>
      </c>
      <c r="X35" s="245">
        <f t="shared" ref="X35" si="118">+X34/T34-1</f>
        <v>1.1654198599320154E-4</v>
      </c>
      <c r="Y35" s="245">
        <f t="shared" ref="Y35" si="119">+Y34/U34-1</f>
        <v>-8.346101988454091E-3</v>
      </c>
      <c r="Z35" s="245">
        <f t="shared" ref="Z35" si="120">+Z34/V34-1</f>
        <v>-6.1847217352492101E-2</v>
      </c>
      <c r="AA35" s="245">
        <f t="shared" ref="AA35" si="121">+AA34/W34-1</f>
        <v>-6.2147654530713137E-2</v>
      </c>
      <c r="AB35" s="245">
        <f t="shared" ref="AB35" si="122">+AB34/X34-1</f>
        <v>-4.7441786945980668E-2</v>
      </c>
      <c r="AC35" s="245">
        <f t="shared" ref="AC35" si="123">+AC34/Y34-1</f>
        <v>-3.1423738263063106E-2</v>
      </c>
      <c r="AD35" s="245">
        <f t="shared" ref="AD35" si="124">+AD34/Z34-1</f>
        <v>-3.147534458777157E-2</v>
      </c>
      <c r="AE35" s="245">
        <f t="shared" ref="AE35" si="125">+AE34/AA34-1</f>
        <v>1.0520435584842058E-2</v>
      </c>
      <c r="AF35" s="245">
        <f t="shared" ref="AF35" si="126">+AF34/AB34-1</f>
        <v>3.008801325984245E-2</v>
      </c>
      <c r="AG35" s="245">
        <f t="shared" ref="AG35" si="127">+AG34/AC34-1</f>
        <v>-2.4255999199153333E-2</v>
      </c>
      <c r="AH35" s="245">
        <f t="shared" ref="AH35" si="128">+AH34/AD34-1</f>
        <v>-5.0765829701577503E-2</v>
      </c>
      <c r="AI35" s="245">
        <f t="shared" ref="AI35" si="129">+AI34/AE34-1</f>
        <v>-5.0091667903484294E-2</v>
      </c>
      <c r="AJ35" s="245">
        <f t="shared" ref="AJ35" si="130">+AJ34/AF34-1</f>
        <v>-6.1926323865738486E-2</v>
      </c>
      <c r="AK35" s="245">
        <f t="shared" ref="AK35" si="131">+AK34/AG34-1</f>
        <v>-5.1373295765045679E-2</v>
      </c>
      <c r="AL35" s="245">
        <f t="shared" ref="AL35" si="132">+AL34/AH34-1</f>
        <v>-4.0629911760624249E-2</v>
      </c>
      <c r="AM35" s="245">
        <f t="shared" ref="AM35" si="133">+AM34/AI34-1</f>
        <v>-6.8801658265799537E-2</v>
      </c>
      <c r="AN35" s="245">
        <f t="shared" ref="AN35" si="134">+AN34/AJ34-1</f>
        <v>-7.0637776546298214E-2</v>
      </c>
      <c r="AO35" s="245">
        <f t="shared" ref="AO35" si="135">+AO34/AK34-1</f>
        <v>1.1283712195097273E-2</v>
      </c>
      <c r="AP35" s="245">
        <f t="shared" ref="AP35" si="136">+AP34/AL34-1</f>
        <v>6.7382534103459957E-2</v>
      </c>
      <c r="AQ35" s="245">
        <f t="shared" ref="AQ35" si="137">+AQ34/AM34-1</f>
        <v>-9.4976799161129444E-2</v>
      </c>
      <c r="AR35" s="245">
        <f t="shared" ref="AR35" si="138">+AR34/AN34-1</f>
        <v>6.1983195105612676E-3</v>
      </c>
      <c r="AS35" s="245">
        <f t="shared" ref="AS35" si="139">+AS34/AO34-1</f>
        <v>0.13766820527567436</v>
      </c>
      <c r="AT35" s="245">
        <f t="shared" ref="AT35" si="140">+AT34/AP34-1</f>
        <v>0.31263683031387801</v>
      </c>
      <c r="AU35" s="44"/>
      <c r="AV35" s="172"/>
      <c r="AW35" s="172"/>
      <c r="AX35" s="172"/>
      <c r="AY35" s="172"/>
      <c r="AZ35" s="245">
        <f t="shared" ref="AZ35" si="141">+AZ34/AV34-1</f>
        <v>0.14806663077154103</v>
      </c>
      <c r="BA35" s="245">
        <f t="shared" ref="BA35" si="142">+BA34/AW34-1</f>
        <v>0.57048704362438007</v>
      </c>
      <c r="BB35" s="245">
        <f t="shared" ref="BB35" si="143">+BB34/AX34-1</f>
        <v>0.56021839074788526</v>
      </c>
      <c r="BC35" s="245">
        <f t="shared" ref="BC35" si="144">+BC34/AY34-1</f>
        <v>0.65483613567983734</v>
      </c>
      <c r="BD35" s="245">
        <f t="shared" ref="BD35" si="145">+BD34/AZ34-1</f>
        <v>0.28694218122119719</v>
      </c>
      <c r="BE35" s="245">
        <f t="shared" ref="BE35" si="146">+BE34/BA34-1</f>
        <v>0.46050037064785632</v>
      </c>
      <c r="BF35" s="245">
        <f t="shared" ref="BF35" si="147">+BF34/BB34-1</f>
        <v>0.33020155937267504</v>
      </c>
      <c r="BG35" s="245">
        <f t="shared" ref="BG35" si="148">+BG34/BC34-1</f>
        <v>8.9117056247387749E-2</v>
      </c>
      <c r="BH35" s="245">
        <f t="shared" ref="BH35" si="149">+BH34/BD34-1</f>
        <v>7.0485631288113471E-2</v>
      </c>
      <c r="BI35" s="245">
        <f t="shared" ref="BI35" si="150">+BI34/BE34-1</f>
        <v>-0.13805130101594154</v>
      </c>
      <c r="BJ35" s="245">
        <f t="shared" ref="BJ35" si="151">+BJ34/BF34-1</f>
        <v>-0.13261384515464736</v>
      </c>
      <c r="BK35" s="245">
        <f t="shared" ref="BK35" si="152">+BK34/BG34-1</f>
        <v>-0.12441171760649294</v>
      </c>
      <c r="BL35" s="245">
        <f t="shared" ref="BL35:BT35" si="153">+BL34/BH34-1</f>
        <v>-0.11273909113999303</v>
      </c>
      <c r="BM35" s="245">
        <f t="shared" si="153"/>
        <v>-3.0548083954122007E-2</v>
      </c>
      <c r="BN35" s="245">
        <f t="shared" si="153"/>
        <v>-6.3597486714956908E-3</v>
      </c>
      <c r="BO35" s="245">
        <f t="shared" si="153"/>
        <v>1.6590993971545176E-2</v>
      </c>
      <c r="BP35" s="245">
        <f t="shared" si="153"/>
        <v>0.17948540132394397</v>
      </c>
      <c r="BQ35" s="245">
        <f t="shared" si="153"/>
        <v>0.11072645625526389</v>
      </c>
      <c r="BR35" s="245">
        <f t="shared" si="153"/>
        <v>8.0903838930268979E-2</v>
      </c>
      <c r="BS35" s="245">
        <f t="shared" si="153"/>
        <v>5.4068516815729772E-2</v>
      </c>
      <c r="BT35" s="245">
        <f t="shared" si="153"/>
        <v>-5.0971299176131968E-2</v>
      </c>
    </row>
    <row r="36" spans="1:72">
      <c r="A36" s="187" t="s">
        <v>49</v>
      </c>
      <c r="B36" s="187"/>
      <c r="C36" s="172">
        <f>+'Country (YTD)'!C19</f>
        <v>-5833.4880000000003</v>
      </c>
      <c r="D36" s="172">
        <f>+'Country (YTD)'!D19</f>
        <v>-9563.3630000000012</v>
      </c>
      <c r="E36" s="172">
        <f>+'Country (YTD)'!E19</f>
        <v>-14519.802</v>
      </c>
      <c r="F36" s="172">
        <f>+'Country (YTD)'!F19</f>
        <v>-18011.934000000001</v>
      </c>
      <c r="G36" s="172">
        <f>+'Country (YTD)'!G19</f>
        <v>-4869.6380000000008</v>
      </c>
      <c r="H36" s="172">
        <f>+'Country (YTD)'!H19</f>
        <v>-7735.509</v>
      </c>
      <c r="I36" s="172">
        <f>+'Country (YTD)'!I19</f>
        <v>-11895.696000000002</v>
      </c>
      <c r="J36" s="172">
        <f>+'Country (YTD)'!J19</f>
        <v>-15349.747000000001</v>
      </c>
      <c r="K36" s="172">
        <f>+'Country (YTD)'!K19</f>
        <v>-6610.0709999999999</v>
      </c>
      <c r="L36" s="172">
        <f>+'Country (YTD)'!L19</f>
        <v>-11078.282999999999</v>
      </c>
      <c r="M36" s="172">
        <f>+'Country (YTD)'!M19</f>
        <v>-17040.978999999999</v>
      </c>
      <c r="N36" s="172">
        <f>+'Country (YTD)'!N19</f>
        <v>-20295.716</v>
      </c>
      <c r="O36" s="172">
        <f>+'Country (YTD)'!O19</f>
        <v>-7402.6890000000003</v>
      </c>
      <c r="P36" s="172">
        <f>+'Country (YTD)'!P19</f>
        <v>-11454.635</v>
      </c>
      <c r="Q36" s="172">
        <f>+'Country (YTD)'!Q19</f>
        <v>-18189.081000000002</v>
      </c>
      <c r="R36" s="172">
        <f>+'Country (YTD)'!R19</f>
        <v>-21242.911</v>
      </c>
      <c r="S36" s="172">
        <f>+'Country (YTD)'!S19</f>
        <v>-7753.5880000000006</v>
      </c>
      <c r="T36" s="172">
        <f>+'Country (YTD)'!T19</f>
        <v>-12476.845000000001</v>
      </c>
      <c r="U36" s="172">
        <f>+'Country (YTD)'!U19</f>
        <v>-18613.769</v>
      </c>
      <c r="V36" s="172">
        <f>+'Country (YTD)'!V19</f>
        <v>-24488.246000000003</v>
      </c>
      <c r="W36" s="172">
        <f>+'Country (YTD)'!W19</f>
        <v>-8773.6589999999997</v>
      </c>
      <c r="X36" s="172">
        <f>+'Country (YTD)'!X19</f>
        <v>-13186.15</v>
      </c>
      <c r="Y36" s="172">
        <f>+'Country (YTD)'!Y19</f>
        <v>-19598.394</v>
      </c>
      <c r="Z36" s="172">
        <f>+'Country (YTD)'!Z19</f>
        <v>-23158.424999999999</v>
      </c>
      <c r="AA36" s="172">
        <f>+'Country (YTD)'!AA19</f>
        <v>-8371.91</v>
      </c>
      <c r="AB36" s="172">
        <f>+'Country (YTD)'!AB19</f>
        <v>-12688.613000000001</v>
      </c>
      <c r="AC36" s="172">
        <f>+'Country (YTD)'!AC19</f>
        <v>-18809.861000000001</v>
      </c>
      <c r="AD36" s="172">
        <f>+'Country (YTD)'!AD19</f>
        <v>-22287.942999999999</v>
      </c>
      <c r="AE36" s="172">
        <f>+'Country (YTD)'!AE19</f>
        <v>-7785.3180000000002</v>
      </c>
      <c r="AF36" s="172">
        <f>+'Country (YTD)'!AF19</f>
        <v>-12322.28</v>
      </c>
      <c r="AG36" s="172">
        <f>+'Country (YTD)'!AG19</f>
        <v>-17450.046000000002</v>
      </c>
      <c r="AH36" s="172">
        <f>+'Country (YTD)'!AH19</f>
        <v>-20007.861000000001</v>
      </c>
      <c r="AI36" s="172">
        <f>+'Country (YTD)'!AI19</f>
        <v>-7026</v>
      </c>
      <c r="AJ36" s="172">
        <f>+'Country (YTD)'!AJ19</f>
        <v>-10998.316999999999</v>
      </c>
      <c r="AK36" s="172">
        <f>+'Country (YTD)'!AK19</f>
        <v>-15927.021999999999</v>
      </c>
      <c r="AL36" s="172">
        <f>+'Country (YTD)'!AL19</f>
        <v>-18836.210999999999</v>
      </c>
      <c r="AM36" s="172">
        <f>+'Country (YTD)'!AM19</f>
        <v>-6983.6220000000003</v>
      </c>
      <c r="AN36" s="172">
        <f>+'Country (YTD)'!AN19</f>
        <v>-10802.134</v>
      </c>
      <c r="AO36" s="172">
        <f>+'Country (YTD)'!AO19</f>
        <v>-17239.886999999999</v>
      </c>
      <c r="AP36" s="172">
        <f>+'Country (YTD)'!AP19</f>
        <v>-21928.776000000002</v>
      </c>
      <c r="AQ36" s="172">
        <f>+'Country (YTD)'!AQ19</f>
        <v>-6887.366</v>
      </c>
      <c r="AR36" s="172">
        <f>+'Country (YTD)'!AR19</f>
        <v>-11334.476000000001</v>
      </c>
      <c r="AS36" s="172">
        <f>+'Country (YTD)'!AS19</f>
        <v>-19990.927</v>
      </c>
      <c r="AT36" s="172">
        <f>+'Country (YTD)'!AT19</f>
        <v>-28639.581999999999</v>
      </c>
      <c r="AU36" s="36"/>
      <c r="AV36" s="172">
        <f>+'Country (YTD)'!AV19</f>
        <v>-6638.2169999999996</v>
      </c>
      <c r="AW36" s="172">
        <f>+'Country (YTD)'!AW19</f>
        <v>-8734.0630000000001</v>
      </c>
      <c r="AX36" s="172">
        <f>+'Country (YTD)'!AX19</f>
        <v>-13860.184999999999</v>
      </c>
      <c r="AY36" s="172">
        <f>+'Country (YTD)'!AY19</f>
        <v>-19674.511999999999</v>
      </c>
      <c r="AZ36" s="172">
        <f>+'Country (YTD)'!AZ19</f>
        <v>-7442.4009999999998</v>
      </c>
      <c r="BA36" s="172">
        <f>+'Country (YTD)'!BA19</f>
        <v>-13461.66</v>
      </c>
      <c r="BB36" s="172">
        <f>+'Country (YTD)'!BB19</f>
        <v>-21561.703000000001</v>
      </c>
      <c r="BC36" s="172">
        <f>+'Country (YTD)'!BC19</f>
        <v>-32970.707999999999</v>
      </c>
      <c r="BD36" s="172">
        <f>+'Country (YTD)'!BD19</f>
        <v>-10419.087</v>
      </c>
      <c r="BE36" s="172">
        <f>+'Country (YTD)'!BE19</f>
        <v>-20642.260000000002</v>
      </c>
      <c r="BF36" s="172">
        <f>+'Country (YTD)'!BF19</f>
        <v>-29774.418000000001</v>
      </c>
      <c r="BG36" s="172">
        <f>+'Country (YTD)'!BG19</f>
        <v>-36470.701999999997</v>
      </c>
      <c r="BH36" s="172">
        <f>+'Country (YTD)'!BH19</f>
        <v>-10408.511</v>
      </c>
      <c r="BI36" s="172">
        <f>+'Country (YTD)'!BI19</f>
        <v>-16850.608</v>
      </c>
      <c r="BJ36" s="172">
        <f>+'Country (YTD)'!BJ19</f>
        <v>-23326.248</v>
      </c>
      <c r="BK36" s="172">
        <f>+'Country (YTD)'!BK19</f>
        <v>-29526.688999999998</v>
      </c>
      <c r="BL36" s="172">
        <f>+'Country (YTD)'!BL19</f>
        <v>-9239.4689999999991</v>
      </c>
      <c r="BM36" s="172">
        <f>+'Country (YTD)'!BM19</f>
        <v>-16548.557000000001</v>
      </c>
      <c r="BN36" s="172">
        <f>+'Country (YTD)'!BN19</f>
        <v>-24724.466</v>
      </c>
      <c r="BO36" s="172">
        <f>+'Country (YTD)'!BO19</f>
        <v>-30471.797999999999</v>
      </c>
      <c r="BP36" s="172">
        <f>+'Country (YTD)'!BP19</f>
        <v>-11665.695</v>
      </c>
      <c r="BQ36" s="172">
        <f>+'Country (YTD)'!BQ19</f>
        <v>-18765.655999999999</v>
      </c>
      <c r="BR36" s="172">
        <f>+'Country (YTD)'!BR19</f>
        <v>-26772.199000000001</v>
      </c>
      <c r="BS36" s="172">
        <f>+'Country (YTD)'!BS19</f>
        <v>-31982.449000000001</v>
      </c>
      <c r="BT36" s="172">
        <f>+'Country (YTD)'!BT19</f>
        <v>-10352.894</v>
      </c>
    </row>
    <row r="37" spans="1:72">
      <c r="A37" s="246" t="s">
        <v>58</v>
      </c>
      <c r="B37" s="187"/>
      <c r="C37" s="172"/>
      <c r="D37" s="172"/>
      <c r="E37" s="172"/>
      <c r="F37" s="172"/>
      <c r="G37" s="245">
        <f>+G36/C36-1</f>
        <v>-0.16522704769427821</v>
      </c>
      <c r="H37" s="245">
        <f t="shared" ref="H37" si="154">+H36/D36-1</f>
        <v>-0.19113088146920709</v>
      </c>
      <c r="I37" s="245">
        <f t="shared" ref="I37" si="155">+I36/E36-1</f>
        <v>-0.18072601816471034</v>
      </c>
      <c r="J37" s="245">
        <f t="shared" ref="J37" si="156">+J36/F36-1</f>
        <v>-0.14780128552547434</v>
      </c>
      <c r="K37" s="245">
        <f t="shared" ref="K37" si="157">+K36/G36-1</f>
        <v>0.35740500628588801</v>
      </c>
      <c r="L37" s="245">
        <f t="shared" ref="L37" si="158">+L36/H36-1</f>
        <v>0.43213368376922578</v>
      </c>
      <c r="M37" s="245">
        <f t="shared" ref="M37" si="159">+M36/I36-1</f>
        <v>0.43253316157373201</v>
      </c>
      <c r="N37" s="245">
        <f t="shared" ref="N37" si="160">+N36/J36-1</f>
        <v>0.32221827499827849</v>
      </c>
      <c r="O37" s="245">
        <f t="shared" ref="O37" si="161">+O36/K36-1</f>
        <v>0.11991066359196445</v>
      </c>
      <c r="P37" s="245">
        <f t="shared" ref="P37" si="162">+P36/L36-1</f>
        <v>3.3972051445156248E-2</v>
      </c>
      <c r="Q37" s="245">
        <f t="shared" ref="Q37" si="163">+Q36/M36-1</f>
        <v>6.7373007149413411E-2</v>
      </c>
      <c r="R37" s="245">
        <f t="shared" ref="R37" si="164">+R36/N36-1</f>
        <v>4.6669701132987962E-2</v>
      </c>
      <c r="S37" s="245">
        <f t="shared" ref="S37" si="165">+S36/O36-1</f>
        <v>4.7401559082111966E-2</v>
      </c>
      <c r="T37" s="245">
        <f t="shared" ref="T37" si="166">+T36/P36-1</f>
        <v>8.923985792650746E-2</v>
      </c>
      <c r="U37" s="245">
        <f t="shared" ref="U37" si="167">+U36/Q36-1</f>
        <v>2.3348513319611852E-2</v>
      </c>
      <c r="V37" s="245">
        <f t="shared" ref="V37" si="168">+V36/R36-1</f>
        <v>0.1527726120021875</v>
      </c>
      <c r="W37" s="245">
        <f t="shared" ref="W37" si="169">+W36/S36-1</f>
        <v>0.13156115594483464</v>
      </c>
      <c r="X37" s="245">
        <f t="shared" ref="X37" si="170">+X36/T36-1</f>
        <v>5.6849708399839827E-2</v>
      </c>
      <c r="Y37" s="245">
        <f t="shared" ref="Y37" si="171">+Y36/U36-1</f>
        <v>5.289766946178398E-2</v>
      </c>
      <c r="Z37" s="245">
        <f t="shared" ref="Z37" si="172">+Z36/V36-1</f>
        <v>-5.4304461005496463E-2</v>
      </c>
      <c r="AA37" s="245">
        <f t="shared" ref="AA37" si="173">+AA36/W36-1</f>
        <v>-4.5790359529587321E-2</v>
      </c>
      <c r="AB37" s="245">
        <f t="shared" ref="AB37" si="174">+AB36/X36-1</f>
        <v>-3.773178676110911E-2</v>
      </c>
      <c r="AC37" s="245">
        <f t="shared" ref="AC37" si="175">+AC36/Y36-1</f>
        <v>-4.0234572281789949E-2</v>
      </c>
      <c r="AD37" s="245">
        <f t="shared" ref="AD37" si="176">+AD36/Z36-1</f>
        <v>-3.7588134771686765E-2</v>
      </c>
      <c r="AE37" s="245">
        <f t="shared" ref="AE37" si="177">+AE36/AA36-1</f>
        <v>-7.0066687291191587E-2</v>
      </c>
      <c r="AF37" s="245">
        <f t="shared" ref="AF37" si="178">+AF36/AB36-1</f>
        <v>-2.887100426185274E-2</v>
      </c>
      <c r="AG37" s="245">
        <f t="shared" ref="AG37" si="179">+AG36/AC36-1</f>
        <v>-7.2292666064890043E-2</v>
      </c>
      <c r="AH37" s="245">
        <f t="shared" ref="AH37" si="180">+AH36/AD36-1</f>
        <v>-0.10230114102499266</v>
      </c>
      <c r="AI37" s="245">
        <f t="shared" ref="AI37" si="181">+AI36/AE36-1</f>
        <v>-9.7532046860513644E-2</v>
      </c>
      <c r="AJ37" s="245">
        <f t="shared" ref="AJ37" si="182">+AJ36/AF36-1</f>
        <v>-0.10744464498453221</v>
      </c>
      <c r="AK37" s="245">
        <f t="shared" ref="AK37" si="183">+AK36/AG36-1</f>
        <v>-8.7279082244253292E-2</v>
      </c>
      <c r="AL37" s="245">
        <f t="shared" ref="AL37" si="184">+AL36/AH36-1</f>
        <v>-5.8559483195130269E-2</v>
      </c>
      <c r="AM37" s="245">
        <f t="shared" ref="AM37" si="185">+AM36/AI36-1</f>
        <v>-6.03159692570443E-3</v>
      </c>
      <c r="AN37" s="245">
        <f t="shared" ref="AN37" si="186">+AN36/AJ36-1</f>
        <v>-1.7837547326559067E-2</v>
      </c>
      <c r="AO37" s="245">
        <f t="shared" ref="AO37" si="187">+AO36/AK36-1</f>
        <v>8.243003619885747E-2</v>
      </c>
      <c r="AP37" s="245">
        <f t="shared" ref="AP37" si="188">+AP36/AL36-1</f>
        <v>0.16418190473657379</v>
      </c>
      <c r="AQ37" s="245">
        <f t="shared" ref="AQ37" si="189">+AQ36/AM36-1</f>
        <v>-1.3783105672099727E-2</v>
      </c>
      <c r="AR37" s="245">
        <f t="shared" ref="AR37" si="190">+AR36/AN36-1</f>
        <v>4.9281188328158088E-2</v>
      </c>
      <c r="AS37" s="245">
        <f t="shared" ref="AS37" si="191">+AS36/AO36-1</f>
        <v>0.15957413177940216</v>
      </c>
      <c r="AT37" s="245">
        <f t="shared" ref="AT37" si="192">+AT36/AP36-1</f>
        <v>0.30602738611585045</v>
      </c>
      <c r="AU37" s="44"/>
      <c r="AV37" s="172"/>
      <c r="AW37" s="172"/>
      <c r="AX37" s="172"/>
      <c r="AY37" s="172"/>
      <c r="AZ37" s="245">
        <f t="shared" ref="AZ37" si="193">+AZ36/AV36-1</f>
        <v>0.12114457843122639</v>
      </c>
      <c r="BA37" s="245">
        <f t="shared" ref="BA37" si="194">+BA36/AW36-1</f>
        <v>0.54128267680230846</v>
      </c>
      <c r="BB37" s="245">
        <f t="shared" ref="BB37" si="195">+BB36/AX36-1</f>
        <v>0.55565766257809712</v>
      </c>
      <c r="BC37" s="245">
        <f t="shared" ref="BC37" si="196">+BC36/AY36-1</f>
        <v>0.67580817252290681</v>
      </c>
      <c r="BD37" s="245">
        <f t="shared" ref="BD37" si="197">+BD36/AZ36-1</f>
        <v>0.39996313017801643</v>
      </c>
      <c r="BE37" s="245">
        <f t="shared" ref="BE37" si="198">+BE36/BA36-1</f>
        <v>0.5334111840590241</v>
      </c>
      <c r="BF37" s="245">
        <f t="shared" ref="BF37" si="199">+BF36/BB36-1</f>
        <v>0.3808936149431239</v>
      </c>
      <c r="BG37" s="245">
        <f t="shared" ref="BG37" si="200">+BG36/BC36-1</f>
        <v>0.10615465097079491</v>
      </c>
      <c r="BH37" s="245">
        <f t="shared" ref="BH37" si="201">+BH36/BD36-1</f>
        <v>-1.0150601487441957E-3</v>
      </c>
      <c r="BI37" s="245">
        <f t="shared" ref="BI37" si="202">+BI36/BE36-1</f>
        <v>-0.18368395708609431</v>
      </c>
      <c r="BJ37" s="245">
        <f t="shared" ref="BJ37" si="203">+BJ36/BF36-1</f>
        <v>-0.21656745733871274</v>
      </c>
      <c r="BK37" s="245">
        <f t="shared" ref="BK37" si="204">+BK36/BG36-1</f>
        <v>-0.19039976252719237</v>
      </c>
      <c r="BL37" s="245">
        <f t="shared" ref="BL37:BT37" si="205">+BL36/BH36-1</f>
        <v>-0.11231596911412223</v>
      </c>
      <c r="BM37" s="245">
        <f t="shared" si="205"/>
        <v>-1.7925228573354657E-2</v>
      </c>
      <c r="BN37" s="245">
        <f t="shared" si="205"/>
        <v>5.9941830336366131E-2</v>
      </c>
      <c r="BO37" s="245">
        <f t="shared" si="205"/>
        <v>3.200863462882686E-2</v>
      </c>
      <c r="BP37" s="245">
        <f t="shared" si="205"/>
        <v>0.26259366203837042</v>
      </c>
      <c r="BQ37" s="245">
        <f t="shared" si="205"/>
        <v>0.13397536715739</v>
      </c>
      <c r="BR37" s="245">
        <f t="shared" si="205"/>
        <v>8.282213253867643E-2</v>
      </c>
      <c r="BS37" s="245">
        <f t="shared" si="205"/>
        <v>4.9575381144230546E-2</v>
      </c>
      <c r="BT37" s="245">
        <f t="shared" si="205"/>
        <v>-0.11253517257222989</v>
      </c>
    </row>
    <row r="38" spans="1:72">
      <c r="A38" s="34" t="s">
        <v>46</v>
      </c>
      <c r="B38" s="34"/>
      <c r="C38" s="34">
        <f>+'Country (YTD)'!C20</f>
        <v>5712.5989999999993</v>
      </c>
      <c r="D38" s="34">
        <f>+'Country (YTD)'!D20</f>
        <v>8779.43</v>
      </c>
      <c r="E38" s="34">
        <f>+'Country (YTD)'!E20</f>
        <v>12343.473000000002</v>
      </c>
      <c r="F38" s="34">
        <f>+'Country (YTD)'!F20</f>
        <v>14593.008000000002</v>
      </c>
      <c r="G38" s="34">
        <f>+'Country (YTD)'!G20</f>
        <v>5026.8869999999988</v>
      </c>
      <c r="H38" s="34">
        <f>+'Country (YTD)'!H20</f>
        <v>7484.0810000000001</v>
      </c>
      <c r="I38" s="34">
        <f>+'Country (YTD)'!I20</f>
        <v>11542.674999999997</v>
      </c>
      <c r="J38" s="34">
        <f>+'Country (YTD)'!J20</f>
        <v>13474.549000000001</v>
      </c>
      <c r="K38" s="34">
        <f>+'Country (YTD)'!K20</f>
        <v>5663.6</v>
      </c>
      <c r="L38" s="34">
        <f>+'Country (YTD)'!L20</f>
        <v>8658.3050000000039</v>
      </c>
      <c r="M38" s="34">
        <f>+'Country (YTD)'!M20</f>
        <v>13530.845000000001</v>
      </c>
      <c r="N38" s="34">
        <f>+'Country (YTD)'!N20</f>
        <v>16081.934999999998</v>
      </c>
      <c r="O38" s="34">
        <f>+'Country (YTD)'!O20</f>
        <v>7203.8869999999988</v>
      </c>
      <c r="P38" s="34">
        <f>+'Country (YTD)'!P20</f>
        <v>10923.318999999998</v>
      </c>
      <c r="Q38" s="34">
        <f>+'Country (YTD)'!Q20</f>
        <v>16587.738999999998</v>
      </c>
      <c r="R38" s="34">
        <f>+'Country (YTD)'!R20</f>
        <v>19129.894999999997</v>
      </c>
      <c r="S38" s="34">
        <f>+'Country (YTD)'!S20</f>
        <v>7557.445999999999</v>
      </c>
      <c r="T38" s="34">
        <f>+'Country (YTD)'!T20</f>
        <v>11763.346000000001</v>
      </c>
      <c r="U38" s="34">
        <f>+'Country (YTD)'!U20</f>
        <v>17496.142</v>
      </c>
      <c r="V38" s="34">
        <f>+'Country (YTD)'!V20</f>
        <v>20643.162</v>
      </c>
      <c r="W38" s="34">
        <f>+'Country (YTD)'!W20</f>
        <v>7414.4660000000003</v>
      </c>
      <c r="X38" s="34">
        <f>+'Country (YTD)'!X20</f>
        <v>11056.866</v>
      </c>
      <c r="Y38" s="34">
        <f>+'Country (YTD)'!Y20</f>
        <v>16210.14</v>
      </c>
      <c r="Z38" s="34">
        <f>+'Country (YTD)'!Z20</f>
        <v>19181.731000000003</v>
      </c>
      <c r="AA38" s="34">
        <f>+'Country (YTD)'!AA20</f>
        <v>6810.1610000000001</v>
      </c>
      <c r="AB38" s="34">
        <f>+'Country (YTD)'!AB20</f>
        <v>10404.270999999997</v>
      </c>
      <c r="AC38" s="34">
        <f>+'Country (YTD)'!AC20</f>
        <v>15873.435000000001</v>
      </c>
      <c r="AD38" s="34">
        <f>+'Country (YTD)'!AD20</f>
        <v>18719.542000000001</v>
      </c>
      <c r="AE38" s="34">
        <f>+'Country (YTD)'!AE20</f>
        <v>7556.4750000000004</v>
      </c>
      <c r="AF38" s="34">
        <f>+'Country (YTD)'!AF20</f>
        <v>11465.423000000001</v>
      </c>
      <c r="AG38" s="34">
        <f>+'Country (YTD)'!AG20</f>
        <v>16391.972000000002</v>
      </c>
      <c r="AH38" s="34">
        <f>+'Country (YTD)'!AH20</f>
        <v>18917.845000000005</v>
      </c>
      <c r="AI38" s="34">
        <f>+'Country (YTD)'!AI20</f>
        <v>7547.2969999999996</v>
      </c>
      <c r="AJ38" s="34">
        <f>+'Country (YTD)'!AJ20</f>
        <v>11316.301000000003</v>
      </c>
      <c r="AK38" s="34">
        <f>+'Country (YTD)'!AK20</f>
        <v>16176.420000000004</v>
      </c>
      <c r="AL38" s="34">
        <f>+'Country (YTD)'!AL20</f>
        <v>18507.947000000004</v>
      </c>
      <c r="AM38" s="34">
        <f>+'Country (YTD)'!AM20</f>
        <v>6587.0079999999989</v>
      </c>
      <c r="AN38" s="34">
        <f>+'Country (YTD)'!AN20</f>
        <v>9936.2289999999975</v>
      </c>
      <c r="AO38" s="34">
        <f>+'Country (YTD)'!AO20</f>
        <v>15225.800999999999</v>
      </c>
      <c r="AP38" s="34">
        <f>+'Country (YTD)'!AP20</f>
        <v>17931.725999999999</v>
      </c>
      <c r="AQ38" s="34">
        <f>+'Country (YTD)'!AQ20</f>
        <v>5394.3690000000006</v>
      </c>
      <c r="AR38" s="34">
        <f>+'Country (YTD)'!AR20</f>
        <v>9532.4299999999985</v>
      </c>
      <c r="AS38" s="34">
        <f>+'Country (YTD)'!AS20</f>
        <v>16944.253999999997</v>
      </c>
      <c r="AT38" s="34">
        <f>+'Country (YTD)'!AT20</f>
        <v>23682.780999999999</v>
      </c>
      <c r="AU38" s="36"/>
      <c r="AV38" s="34">
        <f>+'Country (YTD)'!AV20</f>
        <v>5168.3999999999996</v>
      </c>
      <c r="AW38" s="34">
        <f>+'Country (YTD)'!AW20</f>
        <v>6549.4549999999999</v>
      </c>
      <c r="AX38" s="34">
        <f>+'Country (YTD)'!AX20</f>
        <v>10258.236000000001</v>
      </c>
      <c r="AY38" s="34">
        <f>+'Country (YTD)'!AY20</f>
        <v>13940.829</v>
      </c>
      <c r="AZ38" s="34">
        <f>+'Country (YTD)'!AZ20</f>
        <v>6112.3819999999996</v>
      </c>
      <c r="BA38" s="34">
        <f>+'Country (YTD)'!BA20</f>
        <v>10540.906999999999</v>
      </c>
      <c r="BB38" s="34">
        <f>+'Country (YTD)'!BB20</f>
        <v>16068.300999999999</v>
      </c>
      <c r="BC38" s="34">
        <f>+'Country (YTD)'!BC20</f>
        <v>22657.172999999999</v>
      </c>
      <c r="BD38" s="34">
        <f>+'Country (YTD)'!BD20</f>
        <v>7025.1350000000002</v>
      </c>
      <c r="BE38" s="34">
        <f>+'Country (YTD)'!BE20</f>
        <v>14413.498</v>
      </c>
      <c r="BF38" s="34">
        <f>+'Country (YTD)'!BF20</f>
        <v>20281.072</v>
      </c>
      <c r="BG38" s="34">
        <f>+'Country (YTD)'!BG20</f>
        <v>24114.572</v>
      </c>
      <c r="BH38" s="34">
        <f>+'Country (YTD)'!BH20</f>
        <v>8265.2780000000002</v>
      </c>
      <c r="BI38" s="34">
        <f>+'Country (YTD)'!BI20</f>
        <v>13365.656999999999</v>
      </c>
      <c r="BJ38" s="34">
        <f>+'Country (YTD)'!BJ20</f>
        <v>20091.190999999999</v>
      </c>
      <c r="BK38" s="34">
        <f>+'Country (YTD)'!BK20</f>
        <v>23521.066999999999</v>
      </c>
      <c r="BL38" s="34">
        <f>+'Country (YTD)'!BL20</f>
        <v>7329.0540000000001</v>
      </c>
      <c r="BM38" s="34">
        <f>+'Country (YTD)'!BM20</f>
        <v>12744.659</v>
      </c>
      <c r="BN38" s="34">
        <f>+'Country (YTD)'!BN20</f>
        <v>18416.848999999998</v>
      </c>
      <c r="BO38" s="34">
        <f>+'Country (YTD)'!BO20</f>
        <v>23456.073</v>
      </c>
      <c r="BP38" s="34">
        <f>+'Country (YTD)'!BP20</f>
        <v>7876.6360000000004</v>
      </c>
      <c r="BQ38" s="34">
        <f>+'Country (YTD)'!BQ20</f>
        <v>13771.093999999999</v>
      </c>
      <c r="BR38" s="34">
        <f>+'Country (YTD)'!BR20</f>
        <v>19859.414000000001</v>
      </c>
      <c r="BS38" s="34">
        <f>+'Country (YTD)'!BS20</f>
        <v>24861.222000000002</v>
      </c>
      <c r="BT38" s="34">
        <f>+'Country (YTD)'!BT20</f>
        <v>8193.3389999999999</v>
      </c>
    </row>
    <row r="39" spans="1:72">
      <c r="A39" s="246" t="s">
        <v>58</v>
      </c>
      <c r="B39" s="34"/>
      <c r="C39" s="34"/>
      <c r="D39" s="34"/>
      <c r="E39" s="34"/>
      <c r="F39" s="34"/>
      <c r="G39" s="245">
        <f>+G38/C38-1</f>
        <v>-0.12003503134037596</v>
      </c>
      <c r="H39" s="245">
        <f t="shared" ref="H39" si="206">+H38/D38-1</f>
        <v>-0.14754363324270481</v>
      </c>
      <c r="I39" s="245">
        <f t="shared" ref="I39" si="207">+I38/E38-1</f>
        <v>-6.4876230539006707E-2</v>
      </c>
      <c r="J39" s="245">
        <f t="shared" ref="J39" si="208">+J38/F38-1</f>
        <v>-7.6643485702193814E-2</v>
      </c>
      <c r="K39" s="245">
        <f t="shared" ref="K39" si="209">+K38/G38-1</f>
        <v>0.12666149050098041</v>
      </c>
      <c r="L39" s="245">
        <f t="shared" ref="L39" si="210">+L38/H38-1</f>
        <v>0.15689621745141502</v>
      </c>
      <c r="M39" s="245">
        <f t="shared" ref="M39" si="211">+M38/I38-1</f>
        <v>0.17224516847264648</v>
      </c>
      <c r="N39" s="245">
        <f t="shared" ref="N39" si="212">+N38/J38-1</f>
        <v>0.19350450987264933</v>
      </c>
      <c r="O39" s="245">
        <f t="shared" ref="O39" si="213">+O38/K38-1</f>
        <v>0.27196253266473591</v>
      </c>
      <c r="P39" s="245">
        <f t="shared" ref="P39" si="214">+P38/L38-1</f>
        <v>0.26160016308041723</v>
      </c>
      <c r="Q39" s="245">
        <f t="shared" ref="Q39" si="215">+Q38/M38-1</f>
        <v>0.22592040630130605</v>
      </c>
      <c r="R39" s="245">
        <f t="shared" ref="R39" si="216">+R38/N38-1</f>
        <v>0.18952694436334938</v>
      </c>
      <c r="S39" s="245">
        <f t="shared" ref="S39" si="217">+S38/O38-1</f>
        <v>4.907892086591592E-2</v>
      </c>
      <c r="T39" s="245">
        <f t="shared" ref="T39" si="218">+T38/P38-1</f>
        <v>7.6902175977832776E-2</v>
      </c>
      <c r="U39" s="245">
        <f t="shared" ref="U39" si="219">+U38/Q38-1</f>
        <v>5.4763521417837691E-2</v>
      </c>
      <c r="V39" s="245">
        <f t="shared" ref="V39" si="220">+V38/R38-1</f>
        <v>7.9104825196374851E-2</v>
      </c>
      <c r="W39" s="245">
        <f t="shared" ref="W39" si="221">+W38/S38-1</f>
        <v>-1.8919089861839433E-2</v>
      </c>
      <c r="X39" s="245">
        <f t="shared" ref="X39" si="222">+X38/T38-1</f>
        <v>-6.0057742074406506E-2</v>
      </c>
      <c r="Y39" s="245">
        <f t="shared" ref="Y39" si="223">+Y38/U38-1</f>
        <v>-7.3502032619534141E-2</v>
      </c>
      <c r="Z39" s="245">
        <f t="shared" ref="Z39" si="224">+Z38/V38-1</f>
        <v>-7.0794919886788543E-2</v>
      </c>
      <c r="AA39" s="245">
        <f t="shared" ref="AA39" si="225">+AA38/W38-1</f>
        <v>-8.1503509490771231E-2</v>
      </c>
      <c r="AB39" s="245">
        <f t="shared" ref="AB39" si="226">+AB38/X38-1</f>
        <v>-5.9021697468342516E-2</v>
      </c>
      <c r="AC39" s="245">
        <f t="shared" ref="AC39" si="227">+AC38/Y38-1</f>
        <v>-2.077125799036883E-2</v>
      </c>
      <c r="AD39" s="245">
        <f t="shared" ref="AD39" si="228">+AD38/Z38-1</f>
        <v>-2.4095270651016909E-2</v>
      </c>
      <c r="AE39" s="245">
        <f t="shared" ref="AE39" si="229">+AE38/AA38-1</f>
        <v>0.10958830488735871</v>
      </c>
      <c r="AF39" s="245">
        <f t="shared" ref="AF39" si="230">+AF38/AB38-1</f>
        <v>0.10199196080148276</v>
      </c>
      <c r="AG39" s="245">
        <f t="shared" ref="AG39" si="231">+AG38/AC38-1</f>
        <v>3.2666968428698651E-2</v>
      </c>
      <c r="AH39" s="245">
        <f t="shared" ref="AH39" si="232">+AH38/AD38-1</f>
        <v>1.0593368149712346E-2</v>
      </c>
      <c r="AI39" s="245">
        <f t="shared" ref="AI39" si="233">+AI38/AE38-1</f>
        <v>-1.2145874895371778E-3</v>
      </c>
      <c r="AJ39" s="245">
        <f t="shared" ref="AJ39" si="234">+AJ38/AF38-1</f>
        <v>-1.3006236228702339E-2</v>
      </c>
      <c r="AK39" s="245">
        <f t="shared" ref="AK39" si="235">+AK38/AG38-1</f>
        <v>-1.3149851646891419E-2</v>
      </c>
      <c r="AL39" s="245">
        <f t="shared" ref="AL39" si="236">+AL38/AH38-1</f>
        <v>-2.1667267069795826E-2</v>
      </c>
      <c r="AM39" s="245">
        <f t="shared" ref="AM39" si="237">+AM38/AI38-1</f>
        <v>-0.12723614825281171</v>
      </c>
      <c r="AN39" s="245">
        <f t="shared" ref="AN39" si="238">+AN38/AJ38-1</f>
        <v>-0.12195433825947233</v>
      </c>
      <c r="AO39" s="245">
        <f t="shared" ref="AO39" si="239">+AO38/AK38-1</f>
        <v>-5.8765721958258021E-2</v>
      </c>
      <c r="AP39" s="245">
        <f t="shared" ref="AP39" si="240">+AP38/AL38-1</f>
        <v>-3.1133707050274406E-2</v>
      </c>
      <c r="AQ39" s="245">
        <f t="shared" ref="AQ39" si="241">+AQ38/AM38-1</f>
        <v>-0.18105929125940012</v>
      </c>
      <c r="AR39" s="245">
        <f t="shared" ref="AR39" si="242">+AR38/AN38-1</f>
        <v>-4.0639059345351169E-2</v>
      </c>
      <c r="AS39" s="245">
        <f t="shared" ref="AS39" si="243">+AS38/AO38-1</f>
        <v>0.11286453829259946</v>
      </c>
      <c r="AT39" s="245">
        <f t="shared" ref="AT39" si="244">+AT38/AP38-1</f>
        <v>0.32071954478893994</v>
      </c>
      <c r="AU39" s="44"/>
      <c r="AV39" s="172"/>
      <c r="AW39" s="172"/>
      <c r="AX39" s="172"/>
      <c r="AY39" s="172"/>
      <c r="AZ39" s="245">
        <f t="shared" ref="AZ39" si="245">+AZ38/AV38-1</f>
        <v>0.18264491912390679</v>
      </c>
      <c r="BA39" s="245">
        <f t="shared" ref="BA39" si="246">+BA38/AW38-1</f>
        <v>0.60943269325462945</v>
      </c>
      <c r="BB39" s="245">
        <f t="shared" ref="BB39" si="247">+BB38/AX38-1</f>
        <v>0.56638051610432805</v>
      </c>
      <c r="BC39" s="245">
        <f t="shared" ref="BC39" si="248">+BC38/AY38-1</f>
        <v>0.62523857081956891</v>
      </c>
      <c r="BD39" s="245">
        <f t="shared" ref="BD39" si="249">+BD38/AZ38-1</f>
        <v>0.14932852691471199</v>
      </c>
      <c r="BE39" s="245">
        <f t="shared" ref="BE39" si="250">+BE38/BA38-1</f>
        <v>0.36738688615695025</v>
      </c>
      <c r="BF39" s="245">
        <f t="shared" ref="BF39" si="251">+BF38/BB38-1</f>
        <v>0.26217899453090898</v>
      </c>
      <c r="BG39" s="245">
        <f t="shared" ref="BG39" si="252">+BG38/BC38-1</f>
        <v>6.4323956038116581E-2</v>
      </c>
      <c r="BH39" s="245">
        <f t="shared" ref="BH39" si="253">+BH38/BD38-1</f>
        <v>0.17652941900760633</v>
      </c>
      <c r="BI39" s="245">
        <f t="shared" ref="BI39" si="254">+BI38/BE38-1</f>
        <v>-7.269859127881384E-2</v>
      </c>
      <c r="BJ39" s="245">
        <f t="shared" ref="BJ39" si="255">+BJ38/BF38-1</f>
        <v>-9.3624735418326166E-3</v>
      </c>
      <c r="BK39" s="245">
        <f t="shared" ref="BK39" si="256">+BK38/BG38-1</f>
        <v>-2.4611881977420147E-2</v>
      </c>
      <c r="BL39" s="245">
        <f t="shared" ref="BL39:BT39" si="257">+BL38/BH38-1</f>
        <v>-0.11327193108326183</v>
      </c>
      <c r="BM39" s="245">
        <f t="shared" si="257"/>
        <v>-4.6462212819018189E-2</v>
      </c>
      <c r="BN39" s="245">
        <f t="shared" si="257"/>
        <v>-8.3337120233439643E-2</v>
      </c>
      <c r="BO39" s="245">
        <f t="shared" si="257"/>
        <v>-2.763224984648871E-3</v>
      </c>
      <c r="BP39" s="245">
        <f t="shared" si="257"/>
        <v>7.4713871667475784E-2</v>
      </c>
      <c r="BQ39" s="245">
        <f t="shared" si="257"/>
        <v>8.0538443594293074E-2</v>
      </c>
      <c r="BR39" s="245">
        <f t="shared" si="257"/>
        <v>7.8328545778922454E-2</v>
      </c>
      <c r="BS39" s="245">
        <f t="shared" si="257"/>
        <v>5.9905551965156345E-2</v>
      </c>
      <c r="BT39" s="245">
        <f t="shared" si="257"/>
        <v>4.0207900936389596E-2</v>
      </c>
    </row>
    <row r="40" spans="1:72">
      <c r="A40" s="244" t="s">
        <v>364</v>
      </c>
      <c r="B40" s="34"/>
      <c r="C40" s="247">
        <f>+C38/C34</f>
        <v>0.49476493638061098</v>
      </c>
      <c r="D40" s="247">
        <f t="shared" ref="D40:AT40" si="258">+D38/D34</f>
        <v>0.47863103508827687</v>
      </c>
      <c r="E40" s="247">
        <f t="shared" si="258"/>
        <v>0.45949248555881594</v>
      </c>
      <c r="F40" s="247">
        <f t="shared" si="258"/>
        <v>0.44757043272765218</v>
      </c>
      <c r="G40" s="247">
        <f t="shared" si="258"/>
        <v>0.50794465734184469</v>
      </c>
      <c r="H40" s="247">
        <f t="shared" si="258"/>
        <v>0.49173998773948574</v>
      </c>
      <c r="I40" s="247">
        <f t="shared" si="258"/>
        <v>0.49246916519923667</v>
      </c>
      <c r="J40" s="247">
        <f t="shared" si="258"/>
        <v>0.46747192021619538</v>
      </c>
      <c r="K40" s="247">
        <f t="shared" si="258"/>
        <v>0.46144303525815544</v>
      </c>
      <c r="L40" s="247">
        <f t="shared" si="258"/>
        <v>0.43869310136078243</v>
      </c>
      <c r="M40" s="247">
        <f t="shared" si="258"/>
        <v>0.44259200890336148</v>
      </c>
      <c r="N40" s="247">
        <f t="shared" si="258"/>
        <v>0.44208283267108145</v>
      </c>
      <c r="O40" s="247">
        <f t="shared" si="258"/>
        <v>0.49319477747556983</v>
      </c>
      <c r="P40" s="247">
        <f t="shared" si="258"/>
        <v>0.48812858405196463</v>
      </c>
      <c r="Q40" s="247">
        <f t="shared" si="258"/>
        <v>0.47697687712677578</v>
      </c>
      <c r="R40" s="247">
        <f t="shared" si="258"/>
        <v>0.47383119716771727</v>
      </c>
      <c r="S40" s="247">
        <f t="shared" si="258"/>
        <v>0.49359475003451753</v>
      </c>
      <c r="T40" s="247">
        <f t="shared" si="258"/>
        <v>0.48528272735144701</v>
      </c>
      <c r="U40" s="247">
        <f t="shared" si="258"/>
        <v>0.48452465030999381</v>
      </c>
      <c r="V40" s="247">
        <f t="shared" si="258"/>
        <v>0.45740124039560209</v>
      </c>
      <c r="W40" s="247">
        <f t="shared" si="258"/>
        <v>0.45801882552797191</v>
      </c>
      <c r="X40" s="247">
        <f t="shared" si="258"/>
        <v>0.45608458947517094</v>
      </c>
      <c r="Y40" s="247">
        <f t="shared" si="258"/>
        <v>0.45268929468042451</v>
      </c>
      <c r="Z40" s="247">
        <f t="shared" si="258"/>
        <v>0.4530387417561712</v>
      </c>
      <c r="AA40" s="247">
        <f t="shared" si="258"/>
        <v>0.44856600920915202</v>
      </c>
      <c r="AB40" s="247">
        <f t="shared" si="258"/>
        <v>0.45054013175660512</v>
      </c>
      <c r="AC40" s="247">
        <f t="shared" si="258"/>
        <v>0.45766800825388682</v>
      </c>
      <c r="AD40" s="247">
        <f t="shared" si="258"/>
        <v>0.4564908577056116</v>
      </c>
      <c r="AE40" s="247">
        <f t="shared" si="258"/>
        <v>0.49254184305576282</v>
      </c>
      <c r="AF40" s="247">
        <f t="shared" si="258"/>
        <v>0.48198949684212888</v>
      </c>
      <c r="AG40" s="247">
        <f t="shared" si="258"/>
        <v>0.48436745113722235</v>
      </c>
      <c r="AH40" s="247">
        <f t="shared" si="258"/>
        <v>0.48599876390167468</v>
      </c>
      <c r="AI40" s="247">
        <f t="shared" si="258"/>
        <v>0.51788534879924564</v>
      </c>
      <c r="AJ40" s="247">
        <f t="shared" si="258"/>
        <v>0.50712501553914124</v>
      </c>
      <c r="AK40" s="247">
        <f t="shared" si="258"/>
        <v>0.50388428754773407</v>
      </c>
      <c r="AL40" s="247">
        <f t="shared" si="258"/>
        <v>0.49560488149177179</v>
      </c>
      <c r="AM40" s="247">
        <f t="shared" si="258"/>
        <v>0.48538704540614541</v>
      </c>
      <c r="AN40" s="247">
        <f t="shared" si="258"/>
        <v>0.47912311111537581</v>
      </c>
      <c r="AO40" s="247">
        <f t="shared" si="258"/>
        <v>0.46898131344082405</v>
      </c>
      <c r="AP40" s="247">
        <f t="shared" si="258"/>
        <v>0.44986202130620428</v>
      </c>
      <c r="AQ40" s="247">
        <f t="shared" si="258"/>
        <v>0.43921880744047975</v>
      </c>
      <c r="AR40" s="247">
        <f t="shared" si="258"/>
        <v>0.45682047927948682</v>
      </c>
      <c r="AS40" s="247">
        <f t="shared" si="258"/>
        <v>0.45875649018749898</v>
      </c>
      <c r="AT40" s="247">
        <f t="shared" si="258"/>
        <v>0.45263209920392933</v>
      </c>
      <c r="AU40" s="44"/>
      <c r="AV40" s="247">
        <f t="shared" ref="AV40:BL40" si="259">+AV38/AV34</f>
        <v>0.43775452358622285</v>
      </c>
      <c r="AW40" s="247">
        <f t="shared" si="259"/>
        <v>0.42853059092808343</v>
      </c>
      <c r="AX40" s="247">
        <f t="shared" si="259"/>
        <v>0.42532784380868055</v>
      </c>
      <c r="AY40" s="247">
        <f t="shared" si="259"/>
        <v>0.41471627492935442</v>
      </c>
      <c r="AZ40" s="247">
        <f t="shared" si="259"/>
        <v>0.45093912606347147</v>
      </c>
      <c r="BA40" s="247">
        <f t="shared" si="259"/>
        <v>0.43915748678047645</v>
      </c>
      <c r="BB40" s="247">
        <f t="shared" si="259"/>
        <v>0.42700768780146819</v>
      </c>
      <c r="BC40" s="247">
        <f t="shared" si="259"/>
        <v>0.4072988687093797</v>
      </c>
      <c r="BD40" s="247">
        <f t="shared" si="259"/>
        <v>0.40271988054268054</v>
      </c>
      <c r="BE40" s="247">
        <f t="shared" si="259"/>
        <v>0.41115921669701161</v>
      </c>
      <c r="BF40" s="247">
        <f t="shared" si="259"/>
        <v>0.40517178035815854</v>
      </c>
      <c r="BG40" s="247">
        <f t="shared" si="259"/>
        <v>0.39802695288627399</v>
      </c>
      <c r="BH40" s="247">
        <f t="shared" si="259"/>
        <v>0.44261386909748202</v>
      </c>
      <c r="BI40" s="247">
        <f t="shared" si="259"/>
        <v>0.44233319372860941</v>
      </c>
      <c r="BJ40" s="247">
        <f t="shared" si="259"/>
        <v>0.46274472798821686</v>
      </c>
      <c r="BK40" s="247">
        <f t="shared" si="259"/>
        <v>0.44339419371481048</v>
      </c>
      <c r="BL40" s="247">
        <f t="shared" si="259"/>
        <v>0.44234805963090373</v>
      </c>
      <c r="BM40" s="247">
        <f t="shared" ref="BM40:BN40" si="260">+BM38/BM34</f>
        <v>0.43507203169498354</v>
      </c>
      <c r="BN40" s="247">
        <f t="shared" si="260"/>
        <v>0.426895865367108</v>
      </c>
      <c r="BO40" s="247">
        <f t="shared" ref="BO40:BQ40" si="261">+BO38/BO34</f>
        <v>0.43495269820683263</v>
      </c>
      <c r="BP40" s="247">
        <f t="shared" si="261"/>
        <v>0.40305509102266263</v>
      </c>
      <c r="BQ40" s="247">
        <f t="shared" si="261"/>
        <v>0.42324737412310692</v>
      </c>
      <c r="BR40" s="247">
        <f t="shared" ref="BR40:BT40" si="262">+BR38/BR34</f>
        <v>0.42587877026685744</v>
      </c>
      <c r="BS40" s="247">
        <f t="shared" si="262"/>
        <v>0.43736130272093088</v>
      </c>
      <c r="BT40" s="247">
        <f t="shared" si="262"/>
        <v>0.44177914728020506</v>
      </c>
    </row>
    <row r="41" spans="1:72">
      <c r="A41" s="244" t="s">
        <v>370</v>
      </c>
      <c r="B41" s="34"/>
      <c r="C41" s="247"/>
      <c r="D41" s="247"/>
      <c r="E41" s="247"/>
      <c r="F41" s="247"/>
      <c r="G41" s="248">
        <f t="shared" ref="G41" si="263">+(G40-C40)*10000</f>
        <v>131.7972096123371</v>
      </c>
      <c r="H41" s="248">
        <f t="shared" ref="H41" si="264">+(H40-D40)*10000</f>
        <v>131.08952651208872</v>
      </c>
      <c r="I41" s="248">
        <f t="shared" ref="I41" si="265">+(I40-E40)*10000</f>
        <v>329.76679640420724</v>
      </c>
      <c r="J41" s="248">
        <f t="shared" ref="J41" si="266">+(J40-F40)*10000</f>
        <v>199.01487488543202</v>
      </c>
      <c r="K41" s="248">
        <f t="shared" ref="K41" si="267">+(K40-G40)*10000</f>
        <v>-465.01622083689244</v>
      </c>
      <c r="L41" s="248">
        <f t="shared" ref="L41" si="268">+(L40-H40)*10000</f>
        <v>-530.46886378703311</v>
      </c>
      <c r="M41" s="248">
        <f t="shared" ref="M41" si="269">+(M40-I40)*10000</f>
        <v>-498.77156295875193</v>
      </c>
      <c r="N41" s="248">
        <f t="shared" ref="N41" si="270">+(N40-J40)*10000</f>
        <v>-253.89087545113932</v>
      </c>
      <c r="O41" s="248">
        <f t="shared" ref="O41" si="271">+(O40-K40)*10000</f>
        <v>317.51742217414392</v>
      </c>
      <c r="P41" s="248">
        <f t="shared" ref="P41" si="272">+(P40-L40)*10000</f>
        <v>494.35482691182199</v>
      </c>
      <c r="Q41" s="248">
        <f t="shared" ref="Q41" si="273">+(Q40-M40)*10000</f>
        <v>343.84868223414298</v>
      </c>
      <c r="R41" s="248">
        <f t="shared" ref="R41" si="274">+(R40-N40)*10000</f>
        <v>317.48364496635816</v>
      </c>
      <c r="S41" s="248">
        <f t="shared" ref="S41" si="275">+(S40-O40)*10000</f>
        <v>3.9997255894769213</v>
      </c>
      <c r="T41" s="248">
        <f t="shared" ref="T41" si="276">+(T40-P40)*10000</f>
        <v>-28.458567005176238</v>
      </c>
      <c r="U41" s="248">
        <f t="shared" ref="U41" si="277">+(U40-Q40)*10000</f>
        <v>75.477731832180311</v>
      </c>
      <c r="V41" s="248">
        <f t="shared" ref="V41" si="278">+(V40-R40)*10000</f>
        <v>-164.29956772115173</v>
      </c>
      <c r="W41" s="248">
        <f t="shared" ref="W41" si="279">+(W40-S40)*10000</f>
        <v>-355.75924506545618</v>
      </c>
      <c r="X41" s="248">
        <f t="shared" ref="X41" si="280">+(X40-T40)*10000</f>
        <v>-291.98137876276064</v>
      </c>
      <c r="Y41" s="248">
        <f t="shared" ref="Y41" si="281">+(Y40-U40)*10000</f>
        <v>-318.35355629569295</v>
      </c>
      <c r="Z41" s="248">
        <f t="shared" ref="Z41" si="282">+(Z40-V40)*10000</f>
        <v>-43.624986394308898</v>
      </c>
      <c r="AA41" s="248">
        <f t="shared" ref="AA41" si="283">+(AA40-W40)*10000</f>
        <v>-94.528163188198903</v>
      </c>
      <c r="AB41" s="248">
        <f t="shared" ref="AB41" si="284">+(AB40-X40)*10000</f>
        <v>-55.444577185658204</v>
      </c>
      <c r="AC41" s="248">
        <f t="shared" ref="AC41" si="285">+(AC40-Y40)*10000</f>
        <v>49.787135734623014</v>
      </c>
      <c r="AD41" s="248">
        <f t="shared" ref="AD41" si="286">+(AD40-Z40)*10000</f>
        <v>34.521159494403932</v>
      </c>
      <c r="AE41" s="248">
        <f t="shared" ref="AE41" si="287">+(AE40-AA40)*10000</f>
        <v>439.758338466108</v>
      </c>
      <c r="AF41" s="248">
        <f t="shared" ref="AF41" si="288">+(AF40-AB40)*10000</f>
        <v>314.4936508552376</v>
      </c>
      <c r="AG41" s="248">
        <f t="shared" ref="AG41" si="289">+(AG40-AC40)*10000</f>
        <v>266.99442883335536</v>
      </c>
      <c r="AH41" s="248">
        <f t="shared" ref="AH41" si="290">+(AH40-AD40)*10000</f>
        <v>295.07906196063084</v>
      </c>
      <c r="AI41" s="248">
        <f t="shared" ref="AI41" si="291">+(AI40-AE40)*10000</f>
        <v>253.4350574348282</v>
      </c>
      <c r="AJ41" s="248">
        <f t="shared" ref="AJ41" si="292">+(AJ40-AF40)*10000</f>
        <v>251.35518697012361</v>
      </c>
      <c r="AK41" s="248">
        <f t="shared" ref="AK41" si="293">+(AK40-AG40)*10000</f>
        <v>195.16836410511718</v>
      </c>
      <c r="AL41" s="248">
        <f t="shared" ref="AL41" si="294">+(AL40-AH40)*10000</f>
        <v>96.061175900971079</v>
      </c>
      <c r="AM41" s="248">
        <f t="shared" ref="AM41" si="295">+(AM40-AI40)*10000</f>
        <v>-324.98303393100224</v>
      </c>
      <c r="AN41" s="248">
        <f t="shared" ref="AN41" si="296">+(AN40-AJ40)*10000</f>
        <v>-280.01904423765433</v>
      </c>
      <c r="AO41" s="248">
        <f t="shared" ref="AO41" si="297">+(AO40-AK40)*10000</f>
        <v>-349.02974106910011</v>
      </c>
      <c r="AP41" s="248">
        <f t="shared" ref="AP41" si="298">+(AP40-AL40)*10000</f>
        <v>-457.42860185567503</v>
      </c>
      <c r="AQ41" s="248">
        <f t="shared" ref="AQ41" si="299">+(AQ40-AM40)*10000</f>
        <v>-461.68237965665662</v>
      </c>
      <c r="AR41" s="248">
        <f t="shared" ref="AR41" si="300">+(AR40-AN40)*10000</f>
        <v>-223.02631835888985</v>
      </c>
      <c r="AS41" s="248">
        <f t="shared" ref="AS41" si="301">+(AS40-AO40)*10000</f>
        <v>-102.24823253325077</v>
      </c>
      <c r="AT41" s="248">
        <f t="shared" ref="AT41" si="302">+(AT40-AP40)*10000</f>
        <v>27.70077897725043</v>
      </c>
      <c r="AU41" s="44"/>
      <c r="AV41" s="247"/>
      <c r="AW41" s="247"/>
      <c r="AX41" s="247"/>
      <c r="AY41" s="247"/>
      <c r="AZ41" s="248">
        <f t="shared" ref="AZ41" si="303">+(AZ40-AV40)*10000</f>
        <v>131.8460247724862</v>
      </c>
      <c r="BA41" s="248">
        <f t="shared" ref="BA41" si="304">+(BA40-AW40)*10000</f>
        <v>106.26895852393015</v>
      </c>
      <c r="BB41" s="248">
        <f t="shared" ref="BB41" si="305">+(BB40-AX40)*10000</f>
        <v>16.798439927876441</v>
      </c>
      <c r="BC41" s="248">
        <f t="shared" ref="BC41" si="306">+(BC40-AY40)*10000</f>
        <v>-74.174062199747198</v>
      </c>
      <c r="BD41" s="248">
        <f t="shared" ref="BD41" si="307">+(BD40-AZ40)*10000</f>
        <v>-482.19245520790935</v>
      </c>
      <c r="BE41" s="248">
        <f t="shared" ref="BE41" si="308">+(BE40-BA40)*10000</f>
        <v>-279.98270083464837</v>
      </c>
      <c r="BF41" s="248">
        <f t="shared" ref="BF41" si="309">+(BF40-BB40)*10000</f>
        <v>-218.35907443309654</v>
      </c>
      <c r="BG41" s="248">
        <f t="shared" ref="BG41" si="310">+(BG40-BC40)*10000</f>
        <v>-92.719158231057136</v>
      </c>
      <c r="BH41" s="248">
        <f t="shared" ref="BH41" si="311">+(BH40-BD40)*10000</f>
        <v>398.93988554801473</v>
      </c>
      <c r="BI41" s="248">
        <f t="shared" ref="BI41" si="312">+(BI40-BE40)*10000</f>
        <v>311.73977031597798</v>
      </c>
      <c r="BJ41" s="248">
        <f t="shared" ref="BJ41" si="313">+(BJ40-BF40)*10000</f>
        <v>575.7294763005832</v>
      </c>
      <c r="BK41" s="248">
        <f t="shared" ref="BK41:BT41" si="314">+(BK40-BG40)*10000</f>
        <v>453.67240828536495</v>
      </c>
      <c r="BL41" s="248">
        <f t="shared" si="314"/>
        <v>-2.6580946657828175</v>
      </c>
      <c r="BM41" s="248">
        <f t="shared" si="314"/>
        <v>-72.611620336258682</v>
      </c>
      <c r="BN41" s="248">
        <f t="shared" si="314"/>
        <v>-358.48862621108867</v>
      </c>
      <c r="BO41" s="248">
        <f t="shared" si="314"/>
        <v>-84.41495507977848</v>
      </c>
      <c r="BP41" s="248">
        <f t="shared" si="314"/>
        <v>-392.92968608241108</v>
      </c>
      <c r="BQ41" s="248">
        <f t="shared" si="314"/>
        <v>-118.24657571876618</v>
      </c>
      <c r="BR41" s="248">
        <f t="shared" si="314"/>
        <v>-10.170951002505536</v>
      </c>
      <c r="BS41" s="248">
        <f t="shared" si="314"/>
        <v>24.086045140982449</v>
      </c>
      <c r="BT41" s="248">
        <f t="shared" si="314"/>
        <v>387.24056257542441</v>
      </c>
    </row>
    <row r="42" spans="1:72">
      <c r="A42" s="34" t="s">
        <v>365</v>
      </c>
      <c r="B42" s="34"/>
      <c r="C42" s="34">
        <f t="shared" ref="C42:F42" si="315">+C46-C38</f>
        <v>-3125.4339999999993</v>
      </c>
      <c r="D42" s="34">
        <f t="shared" si="315"/>
        <v>-6548.2900000000009</v>
      </c>
      <c r="E42" s="34">
        <f t="shared" si="315"/>
        <v>-8692.6820000000025</v>
      </c>
      <c r="F42" s="34">
        <f t="shared" si="315"/>
        <v>-10702.229000000003</v>
      </c>
      <c r="G42" s="34">
        <f>+G46-G38</f>
        <v>-2031.7029999999991</v>
      </c>
      <c r="H42" s="34">
        <f t="shared" ref="H42:AT42" si="316">+H46-H38</f>
        <v>-4620.4430000000002</v>
      </c>
      <c r="I42" s="34">
        <f t="shared" si="316"/>
        <v>-6475.092999999998</v>
      </c>
      <c r="J42" s="34">
        <f t="shared" si="316"/>
        <v>-8280.9670000000006</v>
      </c>
      <c r="K42" s="34">
        <f t="shared" si="316"/>
        <v>-1960.9490000000001</v>
      </c>
      <c r="L42" s="34">
        <f t="shared" si="316"/>
        <v>-3861.8250000000044</v>
      </c>
      <c r="M42" s="34">
        <f t="shared" si="316"/>
        <v>-5952.8620000000019</v>
      </c>
      <c r="N42" s="34">
        <f t="shared" si="316"/>
        <v>-7727.5789999999979</v>
      </c>
      <c r="O42" s="34">
        <f t="shared" si="316"/>
        <v>-2250.6889999999985</v>
      </c>
      <c r="P42" s="34">
        <f t="shared" si="316"/>
        <v>-4421.5499999999975</v>
      </c>
      <c r="Q42" s="34">
        <f t="shared" si="316"/>
        <v>-6729.2129999999979</v>
      </c>
      <c r="R42" s="34">
        <f t="shared" si="316"/>
        <v>-8943.770999999997</v>
      </c>
      <c r="S42" s="34">
        <f t="shared" si="316"/>
        <v>-2888.4909999999991</v>
      </c>
      <c r="T42" s="34">
        <f t="shared" si="316"/>
        <v>-5307.8230000000012</v>
      </c>
      <c r="U42" s="34">
        <f t="shared" si="316"/>
        <v>-8101.1350000000002</v>
      </c>
      <c r="V42" s="34">
        <f t="shared" si="316"/>
        <v>-11135.178</v>
      </c>
      <c r="W42" s="34">
        <f t="shared" si="316"/>
        <v>-2959.2850000000008</v>
      </c>
      <c r="X42" s="34">
        <f t="shared" si="316"/>
        <v>-5273.9340000000002</v>
      </c>
      <c r="Y42" s="34">
        <f t="shared" si="316"/>
        <v>-7947.32</v>
      </c>
      <c r="Z42" s="34">
        <f t="shared" si="316"/>
        <v>-10742.515000000003</v>
      </c>
      <c r="AA42" s="34">
        <f t="shared" si="316"/>
        <v>-2568.3770000000004</v>
      </c>
      <c r="AB42" s="34">
        <f t="shared" si="316"/>
        <v>-4647.6439999999975</v>
      </c>
      <c r="AC42" s="34">
        <f t="shared" si="316"/>
        <v>-7581.5920000000024</v>
      </c>
      <c r="AD42" s="34">
        <f t="shared" si="316"/>
        <v>-10279.795000000002</v>
      </c>
      <c r="AE42" s="34">
        <f t="shared" si="316"/>
        <v>-2882.7710000000006</v>
      </c>
      <c r="AF42" s="34">
        <f t="shared" si="316"/>
        <v>-5288.8380000000006</v>
      </c>
      <c r="AG42" s="34">
        <f t="shared" si="316"/>
        <v>-8200.1670000000013</v>
      </c>
      <c r="AH42" s="34">
        <f t="shared" si="316"/>
        <v>-10244.261000000004</v>
      </c>
      <c r="AI42" s="34">
        <f t="shared" si="316"/>
        <v>-2662.3789999999999</v>
      </c>
      <c r="AJ42" s="34">
        <f t="shared" si="316"/>
        <v>-4669.3120000000035</v>
      </c>
      <c r="AK42" s="34">
        <f t="shared" si="316"/>
        <v>-7093.9410000000044</v>
      </c>
      <c r="AL42" s="34">
        <f t="shared" si="316"/>
        <v>-9570.823000000004</v>
      </c>
      <c r="AM42" s="34">
        <f t="shared" si="316"/>
        <v>-2491.2439999999988</v>
      </c>
      <c r="AN42" s="34">
        <f t="shared" si="316"/>
        <v>-4523.6089999999976</v>
      </c>
      <c r="AO42" s="34">
        <f t="shared" si="316"/>
        <v>-7431.280999999999</v>
      </c>
      <c r="AP42" s="34">
        <f t="shared" si="316"/>
        <v>-9832.757999999998</v>
      </c>
      <c r="AQ42" s="34">
        <f t="shared" si="316"/>
        <v>-2671.5270000000005</v>
      </c>
      <c r="AR42" s="34">
        <f t="shared" si="316"/>
        <v>-5188.2139999999981</v>
      </c>
      <c r="AS42" s="34">
        <f t="shared" si="316"/>
        <v>-9135.4649999999965</v>
      </c>
      <c r="AT42" s="34">
        <f t="shared" si="316"/>
        <v>-13361.021999999999</v>
      </c>
      <c r="AU42" s="34"/>
      <c r="AV42" s="34">
        <f t="shared" ref="AV42:BL42" si="317">+AV46-AV38</f>
        <v>-2442.7349999999997</v>
      </c>
      <c r="AW42" s="34">
        <f t="shared" si="317"/>
        <v>-3339.9940000000001</v>
      </c>
      <c r="AX42" s="34">
        <f t="shared" si="317"/>
        <v>-4954.5730000000012</v>
      </c>
      <c r="AY42" s="34">
        <f t="shared" si="317"/>
        <v>-7105.2219999999998</v>
      </c>
      <c r="AZ42" s="34">
        <f t="shared" si="317"/>
        <v>-2289.6479999999997</v>
      </c>
      <c r="BA42" s="34">
        <f t="shared" si="317"/>
        <v>-4065.2909999999993</v>
      </c>
      <c r="BB42" s="34">
        <f t="shared" si="317"/>
        <v>-7292.6090000000004</v>
      </c>
      <c r="BC42" s="34">
        <f t="shared" si="317"/>
        <v>-11636.296999999999</v>
      </c>
      <c r="BD42" s="34">
        <f t="shared" si="317"/>
        <v>-3340.201</v>
      </c>
      <c r="BE42" s="34">
        <f t="shared" si="317"/>
        <v>-6540.8129999999992</v>
      </c>
      <c r="BF42" s="34">
        <f t="shared" si="317"/>
        <v>-9837.9969999999994</v>
      </c>
      <c r="BG42" s="34">
        <f t="shared" si="317"/>
        <v>-22025.125</v>
      </c>
      <c r="BH42" s="34">
        <f t="shared" si="317"/>
        <v>-4671.0570000000007</v>
      </c>
      <c r="BI42" s="34">
        <f t="shared" si="317"/>
        <v>-8751.4879999999994</v>
      </c>
      <c r="BJ42" s="34">
        <f t="shared" si="317"/>
        <v>-13394.843999999999</v>
      </c>
      <c r="BK42" s="34">
        <f t="shared" si="317"/>
        <v>-18985.514999999999</v>
      </c>
      <c r="BL42" s="34">
        <f t="shared" si="317"/>
        <v>-5012.5860000000002</v>
      </c>
      <c r="BM42" s="34">
        <f t="shared" ref="BM42:BN42" si="318">+BM46-BM38</f>
        <v>-9718.241</v>
      </c>
      <c r="BN42" s="34">
        <f t="shared" si="318"/>
        <v>-14772.356999999998</v>
      </c>
      <c r="BO42" s="34">
        <f t="shared" ref="BO42:BQ42" si="319">+BO46-BO38</f>
        <v>-19620.28</v>
      </c>
      <c r="BP42" s="34">
        <f t="shared" si="319"/>
        <v>-6066.1280000000006</v>
      </c>
      <c r="BQ42" s="34">
        <f t="shared" si="319"/>
        <v>-11918.74</v>
      </c>
      <c r="BR42" s="34">
        <f t="shared" ref="BR42:BT42" si="320">+BR46-BR38</f>
        <v>-17554.620000000003</v>
      </c>
      <c r="BS42" s="34">
        <f t="shared" si="320"/>
        <v>-23076.468000000001</v>
      </c>
      <c r="BT42" s="34">
        <f t="shared" si="320"/>
        <v>-5650.5149999999994</v>
      </c>
    </row>
    <row r="43" spans="1:72">
      <c r="A43" s="246" t="s">
        <v>58</v>
      </c>
      <c r="B43" s="34"/>
      <c r="C43" s="34"/>
      <c r="D43" s="34"/>
      <c r="E43" s="34"/>
      <c r="F43" s="34"/>
      <c r="G43" s="245">
        <f>+G42/C42-1</f>
        <v>-0.34994531959401498</v>
      </c>
      <c r="H43" s="245">
        <f t="shared" ref="H43" si="321">+H42/D42-1</f>
        <v>-0.29440464609844719</v>
      </c>
      <c r="I43" s="245">
        <f t="shared" ref="I43" si="322">+I42/E42-1</f>
        <v>-0.25510987287927978</v>
      </c>
      <c r="J43" s="245">
        <f t="shared" ref="J43" si="323">+J42/F42-1</f>
        <v>-0.22623903861522698</v>
      </c>
      <c r="K43" s="245">
        <f t="shared" ref="K43" si="324">+K42/G42-1</f>
        <v>-3.4824971957022721E-2</v>
      </c>
      <c r="L43" s="245">
        <f t="shared" ref="L43" si="325">+L42/H42-1</f>
        <v>-0.16418728680345063</v>
      </c>
      <c r="M43" s="245">
        <f t="shared" ref="M43" si="326">+M42/I42-1</f>
        <v>-8.065227789006213E-2</v>
      </c>
      <c r="N43" s="245">
        <f t="shared" ref="N43" si="327">+N42/J42-1</f>
        <v>-6.6826495021656607E-2</v>
      </c>
      <c r="O43" s="245">
        <f t="shared" ref="O43" si="328">+O42/K42-1</f>
        <v>0.14775499005838411</v>
      </c>
      <c r="P43" s="245">
        <f t="shared" ref="P43" si="329">+P42/L42-1</f>
        <v>0.14493795032141343</v>
      </c>
      <c r="Q43" s="245">
        <f t="shared" ref="Q43" si="330">+Q42/M42-1</f>
        <v>0.13041642826593258</v>
      </c>
      <c r="R43" s="245">
        <f t="shared" ref="R43" si="331">+R42/N42-1</f>
        <v>0.15738331500719682</v>
      </c>
      <c r="S43" s="245">
        <f t="shared" ref="S43" si="332">+S42/O42-1</f>
        <v>0.28338077806396211</v>
      </c>
      <c r="T43" s="245">
        <f t="shared" ref="T43" si="333">+T42/P42-1</f>
        <v>0.20044396195904257</v>
      </c>
      <c r="U43" s="245">
        <f t="shared" ref="U43" si="334">+U42/Q42-1</f>
        <v>0.20387554978568856</v>
      </c>
      <c r="V43" s="245">
        <f t="shared" ref="V43" si="335">+V42/R42-1</f>
        <v>0.24502047290790463</v>
      </c>
      <c r="W43" s="245">
        <f t="shared" ref="W43" si="336">+W42/S42-1</f>
        <v>2.4508991026803262E-2</v>
      </c>
      <c r="X43" s="245">
        <f t="shared" ref="X43" si="337">+X42/T42-1</f>
        <v>-6.384726845639177E-3</v>
      </c>
      <c r="Y43" s="245">
        <f t="shared" ref="Y43" si="338">+Y42/U42-1</f>
        <v>-1.8986845670390662E-2</v>
      </c>
      <c r="Z43" s="245">
        <f t="shared" ref="Z43" si="339">+Z42/V42-1</f>
        <v>-3.526328901073672E-2</v>
      </c>
      <c r="AA43" s="245">
        <f t="shared" ref="AA43" si="340">+AA42/W42-1</f>
        <v>-0.13209542169814681</v>
      </c>
      <c r="AB43" s="245">
        <f t="shared" ref="AB43" si="341">+AB42/X42-1</f>
        <v>-0.11875196011175015</v>
      </c>
      <c r="AC43" s="245">
        <f t="shared" ref="AC43" si="342">+AC42/Y42-1</f>
        <v>-4.6019035347764747E-2</v>
      </c>
      <c r="AD43" s="245">
        <f t="shared" ref="AD43" si="343">+AD42/Z42-1</f>
        <v>-4.3073712254532714E-2</v>
      </c>
      <c r="AE43" s="245">
        <f t="shared" ref="AE43" si="344">+AE42/AA42-1</f>
        <v>0.12240959952530339</v>
      </c>
      <c r="AF43" s="245">
        <f t="shared" ref="AF43" si="345">+AF42/AB42-1</f>
        <v>0.13796108307779242</v>
      </c>
      <c r="AG43" s="245">
        <f t="shared" ref="AG43" si="346">+AG42/AC42-1</f>
        <v>8.1589064671377498E-2</v>
      </c>
      <c r="AH43" s="245">
        <f t="shared" ref="AH43" si="347">+AH42/AD42-1</f>
        <v>-3.4566837179144105E-3</v>
      </c>
      <c r="AI43" s="245">
        <f t="shared" ref="AI43" si="348">+AI42/AE42-1</f>
        <v>-7.6451442032683392E-2</v>
      </c>
      <c r="AJ43" s="245">
        <f t="shared" ref="AJ43" si="349">+AJ42/AF42-1</f>
        <v>-0.11713839599549036</v>
      </c>
      <c r="AK43" s="245">
        <f t="shared" ref="AK43" si="350">+AK42/AG42-1</f>
        <v>-0.1349028623441445</v>
      </c>
      <c r="AL43" s="245">
        <f t="shared" ref="AL43" si="351">+AL42/AH42-1</f>
        <v>-6.5738075201324908E-2</v>
      </c>
      <c r="AM43" s="245">
        <f t="shared" ref="AM43" si="352">+AM42/AI42-1</f>
        <v>-6.4278977561046391E-2</v>
      </c>
      <c r="AN43" s="245">
        <f t="shared" ref="AN43" si="353">+AN42/AJ42-1</f>
        <v>-3.1204383001180003E-2</v>
      </c>
      <c r="AO43" s="245">
        <f t="shared" ref="AO43" si="354">+AO42/AK42-1</f>
        <v>4.7553257068249533E-2</v>
      </c>
      <c r="AP43" s="245">
        <f t="shared" ref="AP43" si="355">+AP42/AL42-1</f>
        <v>2.7368074824912547E-2</v>
      </c>
      <c r="AQ43" s="245">
        <f t="shared" ref="AQ43" si="356">+AQ42/AM42-1</f>
        <v>7.2366656979405475E-2</v>
      </c>
      <c r="AR43" s="245">
        <f t="shared" ref="AR43" si="357">+AR42/AN42-1</f>
        <v>0.14691919659723029</v>
      </c>
      <c r="AS43" s="245">
        <f t="shared" ref="AS43" si="358">+AS42/AO42-1</f>
        <v>0.22932573805242962</v>
      </c>
      <c r="AT43" s="245">
        <f t="shared" ref="AT43" si="359">+AT42/AP42-1</f>
        <v>0.35882750292440857</v>
      </c>
      <c r="AU43" s="44"/>
      <c r="AV43" s="172"/>
      <c r="AW43" s="172"/>
      <c r="AX43" s="172"/>
      <c r="AY43" s="172"/>
      <c r="AZ43" s="245">
        <f t="shared" ref="AZ43" si="360">+AZ42/AV42-1</f>
        <v>-6.2670326498781126E-2</v>
      </c>
      <c r="BA43" s="245">
        <f t="shared" ref="BA43" si="361">+BA42/AW42-1</f>
        <v>0.21715518051828808</v>
      </c>
      <c r="BB43" s="245">
        <f t="shared" ref="BB43" si="362">+BB42/AX42-1</f>
        <v>0.47189455075139652</v>
      </c>
      <c r="BC43" s="245">
        <f t="shared" ref="BC43" si="363">+BC42/AY42-1</f>
        <v>0.63771054584923581</v>
      </c>
      <c r="BD43" s="245">
        <f t="shared" ref="BD43" si="364">+BD42/AZ42-1</f>
        <v>0.45882729572405911</v>
      </c>
      <c r="BE43" s="245">
        <f t="shared" ref="BE43" si="365">+BE42/BA42-1</f>
        <v>0.60894090976513127</v>
      </c>
      <c r="BF43" s="245">
        <f t="shared" ref="BF43" si="366">+BF42/BB42-1</f>
        <v>0.34903667535171556</v>
      </c>
      <c r="BG43" s="245">
        <f t="shared" ref="BG43" si="367">+BG42/BC42-1</f>
        <v>0.89279501889647572</v>
      </c>
      <c r="BH43" s="245">
        <f t="shared" ref="BH43" si="368">+BH42/BD42-1</f>
        <v>0.39843590251005878</v>
      </c>
      <c r="BI43" s="245">
        <f t="shared" ref="BI43" si="369">+BI42/BE42-1</f>
        <v>0.33798168515137195</v>
      </c>
      <c r="BJ43" s="245">
        <f t="shared" ref="BJ43" si="370">+BJ42/BF42-1</f>
        <v>0.36154178538578541</v>
      </c>
      <c r="BK43" s="245">
        <f t="shared" ref="BK43" si="371">+BK42/BG42-1</f>
        <v>-0.13800648123449921</v>
      </c>
      <c r="BL43" s="245">
        <f t="shared" ref="BL43:BT43" si="372">+BL42/BH42-1</f>
        <v>7.3115999226727402E-2</v>
      </c>
      <c r="BM43" s="245">
        <f t="shared" si="372"/>
        <v>0.11046727139430468</v>
      </c>
      <c r="BN43" s="245">
        <f t="shared" si="372"/>
        <v>0.10283904762160723</v>
      </c>
      <c r="BO43" s="245">
        <f t="shared" si="372"/>
        <v>3.343417336848642E-2</v>
      </c>
      <c r="BP43" s="245">
        <f t="shared" si="372"/>
        <v>0.21017933657397614</v>
      </c>
      <c r="BQ43" s="245">
        <f t="shared" si="372"/>
        <v>0.22642976234073631</v>
      </c>
      <c r="BR43" s="245">
        <f t="shared" si="372"/>
        <v>0.18834252380984329</v>
      </c>
      <c r="BS43" s="245">
        <f t="shared" si="372"/>
        <v>0.17615385713149867</v>
      </c>
      <c r="BT43" s="245">
        <f t="shared" si="372"/>
        <v>-6.8513720778724307E-2</v>
      </c>
    </row>
    <row r="44" spans="1:72">
      <c r="A44" s="244" t="s">
        <v>366</v>
      </c>
      <c r="B44" s="34"/>
      <c r="C44" s="247">
        <f>+C42/C34</f>
        <v>-0.27069205350695863</v>
      </c>
      <c r="D44" s="247">
        <f t="shared" ref="D44:AT44" si="373">+D42/D34</f>
        <v>-0.35699525148651029</v>
      </c>
      <c r="E44" s="247">
        <f t="shared" si="373"/>
        <v>-0.32358980801856818</v>
      </c>
      <c r="F44" s="247">
        <f t="shared" si="373"/>
        <v>-0.32823947363562256</v>
      </c>
      <c r="G44" s="247">
        <f t="shared" si="373"/>
        <v>-0.20529458572579762</v>
      </c>
      <c r="H44" s="247">
        <f t="shared" si="373"/>
        <v>-0.30358524769721129</v>
      </c>
      <c r="I44" s="247">
        <f t="shared" si="373"/>
        <v>-0.2762603680946939</v>
      </c>
      <c r="J44" s="247">
        <f t="shared" si="373"/>
        <v>-0.28729121432835686</v>
      </c>
      <c r="K44" s="247">
        <f t="shared" si="373"/>
        <v>-0.15976874400495175</v>
      </c>
      <c r="L44" s="247">
        <f t="shared" si="373"/>
        <v>-0.19566831916438665</v>
      </c>
      <c r="M44" s="247">
        <f t="shared" si="373"/>
        <v>-0.1947172664607778</v>
      </c>
      <c r="N44" s="247">
        <f t="shared" si="373"/>
        <v>-0.21242655277549391</v>
      </c>
      <c r="O44" s="247">
        <f t="shared" si="373"/>
        <v>-0.15408737817815746</v>
      </c>
      <c r="P44" s="247">
        <f t="shared" si="373"/>
        <v>-0.19758508753749329</v>
      </c>
      <c r="Q44" s="247">
        <f t="shared" si="373"/>
        <v>-0.19349707650095663</v>
      </c>
      <c r="R44" s="247">
        <f t="shared" si="373"/>
        <v>-0.22152958602877387</v>
      </c>
      <c r="S44" s="247">
        <f t="shared" si="373"/>
        <v>-0.18865420846168843</v>
      </c>
      <c r="T44" s="247">
        <f t="shared" si="373"/>
        <v>-0.21896787034392595</v>
      </c>
      <c r="U44" s="247">
        <f t="shared" si="373"/>
        <v>-0.22434657897661392</v>
      </c>
      <c r="V44" s="247">
        <f t="shared" si="373"/>
        <v>-0.24672791063819677</v>
      </c>
      <c r="W44" s="247">
        <f t="shared" si="373"/>
        <v>-0.18280591482954331</v>
      </c>
      <c r="X44" s="247">
        <f t="shared" si="373"/>
        <v>-0.2175444672395547</v>
      </c>
      <c r="Y44" s="247">
        <f t="shared" si="373"/>
        <v>-0.22193927291187066</v>
      </c>
      <c r="Z44" s="247">
        <f t="shared" si="373"/>
        <v>-0.25371930608852744</v>
      </c>
      <c r="AA44" s="247">
        <f t="shared" si="373"/>
        <v>-0.16917171576921228</v>
      </c>
      <c r="AB44" s="247">
        <f t="shared" si="373"/>
        <v>-0.20125870809380059</v>
      </c>
      <c r="AC44" s="247">
        <f t="shared" si="373"/>
        <v>-0.21859491093349381</v>
      </c>
      <c r="AD44" s="247">
        <f t="shared" si="373"/>
        <v>-0.25068094275959624</v>
      </c>
      <c r="AE44" s="247">
        <f t="shared" si="373"/>
        <v>-0.18790313492040994</v>
      </c>
      <c r="AF44" s="247">
        <f t="shared" si="373"/>
        <v>-0.22233496021032381</v>
      </c>
      <c r="AG44" s="247">
        <f t="shared" si="373"/>
        <v>-0.24230727021065943</v>
      </c>
      <c r="AH44" s="247">
        <f t="shared" si="373"/>
        <v>-0.26317470002984666</v>
      </c>
      <c r="AI44" s="247">
        <f t="shared" si="373"/>
        <v>-0.18268885894523387</v>
      </c>
      <c r="AJ44" s="247">
        <f t="shared" si="373"/>
        <v>-0.20924902232249742</v>
      </c>
      <c r="AK44" s="247">
        <f t="shared" si="373"/>
        <v>-0.22097135254219794</v>
      </c>
      <c r="AL44" s="247">
        <f t="shared" si="373"/>
        <v>-0.25628702085075805</v>
      </c>
      <c r="AM44" s="247">
        <f t="shared" si="373"/>
        <v>-0.18357614937552633</v>
      </c>
      <c r="AN44" s="247">
        <f t="shared" si="373"/>
        <v>-0.21812758316555642</v>
      </c>
      <c r="AO44" s="247">
        <f t="shared" si="373"/>
        <v>-0.22889645831623834</v>
      </c>
      <c r="AP44" s="247">
        <f t="shared" si="373"/>
        <v>-0.24667923148584525</v>
      </c>
      <c r="AQ44" s="247">
        <f t="shared" si="373"/>
        <v>-0.21752032591486467</v>
      </c>
      <c r="AR44" s="247">
        <f t="shared" si="373"/>
        <v>-0.24863360193408637</v>
      </c>
      <c r="AS44" s="247">
        <f t="shared" si="373"/>
        <v>-0.24733776179410077</v>
      </c>
      <c r="AT44" s="247">
        <f t="shared" si="373"/>
        <v>-0.25535968243636092</v>
      </c>
      <c r="AU44" s="44"/>
      <c r="AV44" s="247">
        <f t="shared" ref="AV44:BL44" si="374">+AV42/AV34</f>
        <v>-0.20689542144036685</v>
      </c>
      <c r="AW44" s="247">
        <f t="shared" si="374"/>
        <v>-0.2185356800705178</v>
      </c>
      <c r="AX44" s="247">
        <f t="shared" si="374"/>
        <v>-0.20542692243410138</v>
      </c>
      <c r="AY44" s="247">
        <f t="shared" si="374"/>
        <v>-0.21136843442998243</v>
      </c>
      <c r="AZ44" s="247">
        <f t="shared" si="374"/>
        <v>-0.16891808596271882</v>
      </c>
      <c r="BA44" s="247">
        <f t="shared" si="374"/>
        <v>-0.16936900957301773</v>
      </c>
      <c r="BB44" s="247">
        <f t="shared" si="374"/>
        <v>-0.1937977205636226</v>
      </c>
      <c r="BC44" s="247">
        <f t="shared" si="374"/>
        <v>-0.20918102201304412</v>
      </c>
      <c r="BD44" s="247">
        <f t="shared" si="374"/>
        <v>-0.19147893210714698</v>
      </c>
      <c r="BE44" s="247">
        <f t="shared" si="374"/>
        <v>-0.18658312851201217</v>
      </c>
      <c r="BF44" s="247">
        <f t="shared" si="374"/>
        <v>-0.19654181789050512</v>
      </c>
      <c r="BG44" s="247">
        <f t="shared" si="374"/>
        <v>-0.3635392488280238</v>
      </c>
      <c r="BH44" s="247">
        <f t="shared" si="374"/>
        <v>-0.25013975471180488</v>
      </c>
      <c r="BI44" s="247">
        <f t="shared" si="374"/>
        <v>-0.28962838391839624</v>
      </c>
      <c r="BJ44" s="247">
        <f t="shared" si="374"/>
        <v>-0.3085129917496976</v>
      </c>
      <c r="BK44" s="247">
        <f t="shared" si="374"/>
        <v>-0.35789478069534175</v>
      </c>
      <c r="BL44" s="247">
        <f t="shared" si="374"/>
        <v>-0.30253668356557795</v>
      </c>
      <c r="BM44" s="247">
        <f t="shared" ref="BM44:BN44" si="375">+BM42/BM34</f>
        <v>-0.33175739393038989</v>
      </c>
      <c r="BN44" s="247">
        <f t="shared" si="375"/>
        <v>-0.34241786556575748</v>
      </c>
      <c r="BO44" s="247">
        <f t="shared" ref="BO44:BQ44" si="376">+BO42/BO34</f>
        <v>-0.36382448697075392</v>
      </c>
      <c r="BP44" s="247">
        <f t="shared" si="376"/>
        <v>-0.31040964355787448</v>
      </c>
      <c r="BQ44" s="247">
        <f t="shared" si="376"/>
        <v>-0.3663162424028214</v>
      </c>
      <c r="BR44" s="247">
        <f t="shared" ref="BR44:BT44" si="377">+BR42/BR34</f>
        <v>-0.37645320139365551</v>
      </c>
      <c r="BS44" s="247">
        <f t="shared" si="377"/>
        <v>-0.40596371757904237</v>
      </c>
      <c r="BT44" s="247">
        <f t="shared" si="377"/>
        <v>-0.30467184360295696</v>
      </c>
    </row>
    <row r="45" spans="1:72">
      <c r="A45" s="244" t="s">
        <v>371</v>
      </c>
      <c r="B45" s="34"/>
      <c r="C45" s="247"/>
      <c r="D45" s="247"/>
      <c r="E45" s="247"/>
      <c r="F45" s="247"/>
      <c r="G45" s="248">
        <f t="shared" ref="G45" si="378">+(G44-C44)*10000</f>
        <v>653.97467781161015</v>
      </c>
      <c r="H45" s="248">
        <f t="shared" ref="H45" si="379">+(H44-D44)*10000</f>
        <v>534.10003789299003</v>
      </c>
      <c r="I45" s="248">
        <f t="shared" ref="I45" si="380">+(I44-E44)*10000</f>
        <v>473.29439923874281</v>
      </c>
      <c r="J45" s="248">
        <f t="shared" ref="J45" si="381">+(J44-F44)*10000</f>
        <v>409.48259307265698</v>
      </c>
      <c r="K45" s="248">
        <f t="shared" ref="K45" si="382">+(K44-G44)*10000</f>
        <v>455.25841720845864</v>
      </c>
      <c r="L45" s="248">
        <f t="shared" ref="L45" si="383">+(L44-H44)*10000</f>
        <v>1079.1692853282464</v>
      </c>
      <c r="M45" s="248">
        <f t="shared" ref="M45" si="384">+(M44-I44)*10000</f>
        <v>815.43101633916092</v>
      </c>
      <c r="N45" s="248">
        <f t="shared" ref="N45" si="385">+(N44-J44)*10000</f>
        <v>748.64661552862947</v>
      </c>
      <c r="O45" s="248">
        <f t="shared" ref="O45" si="386">+(O44-K44)*10000</f>
        <v>56.813658267942934</v>
      </c>
      <c r="P45" s="248">
        <f t="shared" ref="P45" si="387">+(P44-L44)*10000</f>
        <v>-19.167683731066422</v>
      </c>
      <c r="Q45" s="248">
        <f t="shared" ref="Q45" si="388">+(Q44-M44)*10000</f>
        <v>12.201899598211774</v>
      </c>
      <c r="R45" s="248">
        <f t="shared" ref="R45" si="389">+(R44-N44)*10000</f>
        <v>-91.030332532799633</v>
      </c>
      <c r="S45" s="248">
        <f t="shared" ref="S45" si="390">+(S44-O44)*10000</f>
        <v>-345.6683028353097</v>
      </c>
      <c r="T45" s="248">
        <f t="shared" ref="T45" si="391">+(T44-P44)*10000</f>
        <v>-213.82782806432661</v>
      </c>
      <c r="U45" s="248">
        <f t="shared" ref="U45" si="392">+(U44-Q44)*10000</f>
        <v>-308.49502475657295</v>
      </c>
      <c r="V45" s="248">
        <f t="shared" ref="V45" si="393">+(V44-R44)*10000</f>
        <v>-251.98324609422895</v>
      </c>
      <c r="W45" s="248">
        <f t="shared" ref="W45" si="394">+(W44-S44)*10000</f>
        <v>58.482936321451184</v>
      </c>
      <c r="X45" s="248">
        <f t="shared" ref="X45" si="395">+(X44-T44)*10000</f>
        <v>14.234031043712514</v>
      </c>
      <c r="Y45" s="248">
        <f t="shared" ref="Y45" si="396">+(Y44-U44)*10000</f>
        <v>24.073060647432641</v>
      </c>
      <c r="Z45" s="248">
        <f t="shared" ref="Z45" si="397">+(Z44-V44)*10000</f>
        <v>-69.913954503306726</v>
      </c>
      <c r="AA45" s="248">
        <f t="shared" ref="AA45" si="398">+(AA44-W44)*10000</f>
        <v>136.34199060331031</v>
      </c>
      <c r="AB45" s="248">
        <f t="shared" ref="AB45" si="399">+(AB44-X44)*10000</f>
        <v>162.85759145754113</v>
      </c>
      <c r="AC45" s="248">
        <f t="shared" ref="AC45" si="400">+(AC44-Y44)*10000</f>
        <v>33.443619783768419</v>
      </c>
      <c r="AD45" s="248">
        <f t="shared" ref="AD45" si="401">+(AD44-Z44)*10000</f>
        <v>30.383633289312041</v>
      </c>
      <c r="AE45" s="248">
        <f t="shared" ref="AE45" si="402">+(AE44-AA44)*10000</f>
        <v>-187.31419151197665</v>
      </c>
      <c r="AF45" s="248">
        <f t="shared" ref="AF45" si="403">+(AF44-AB44)*10000</f>
        <v>-210.76252116523224</v>
      </c>
      <c r="AG45" s="248">
        <f t="shared" ref="AG45" si="404">+(AG44-AC44)*10000</f>
        <v>-237.12359277165612</v>
      </c>
      <c r="AH45" s="248">
        <f t="shared" ref="AH45" si="405">+(AH44-AD44)*10000</f>
        <v>-124.93757270250427</v>
      </c>
      <c r="AI45" s="248">
        <f t="shared" ref="AI45" si="406">+(AI44-AE44)*10000</f>
        <v>52.142759751760693</v>
      </c>
      <c r="AJ45" s="248">
        <f t="shared" ref="AJ45" si="407">+(AJ44-AF44)*10000</f>
        <v>130.85937887826387</v>
      </c>
      <c r="AK45" s="248">
        <f t="shared" ref="AK45" si="408">+(AK44-AG44)*10000</f>
        <v>213.35917668461491</v>
      </c>
      <c r="AL45" s="248">
        <f t="shared" ref="AL45" si="409">+(AL44-AH44)*10000</f>
        <v>68.876791790886131</v>
      </c>
      <c r="AM45" s="248">
        <f t="shared" ref="AM45" si="410">+(AM44-AI44)*10000</f>
        <v>-8.8729043029245336</v>
      </c>
      <c r="AN45" s="248">
        <f t="shared" ref="AN45" si="411">+(AN44-AJ44)*10000</f>
        <v>-88.785608430589917</v>
      </c>
      <c r="AO45" s="248">
        <f t="shared" ref="AO45" si="412">+(AO44-AK44)*10000</f>
        <v>-79.251057740404036</v>
      </c>
      <c r="AP45" s="248">
        <f t="shared" ref="AP45" si="413">+(AP44-AL44)*10000</f>
        <v>96.077893649128001</v>
      </c>
      <c r="AQ45" s="248">
        <f t="shared" ref="AQ45" si="414">+(AQ44-AM44)*10000</f>
        <v>-339.44176539338343</v>
      </c>
      <c r="AR45" s="248">
        <f t="shared" ref="AR45" si="415">+(AR44-AN44)*10000</f>
        <v>-305.06018768529958</v>
      </c>
      <c r="AS45" s="248">
        <f t="shared" ref="AS45" si="416">+(AS44-AO44)*10000</f>
        <v>-184.41303477862436</v>
      </c>
      <c r="AT45" s="248">
        <f t="shared" ref="AT45" si="417">+(AT44-AP44)*10000</f>
        <v>-86.80450950515673</v>
      </c>
      <c r="AU45" s="44"/>
      <c r="AV45" s="247"/>
      <c r="AW45" s="247"/>
      <c r="AX45" s="247"/>
      <c r="AY45" s="247"/>
      <c r="AZ45" s="248">
        <f t="shared" ref="AZ45" si="418">+(AZ44-AV44)*10000</f>
        <v>379.77335477648035</v>
      </c>
      <c r="BA45" s="248">
        <f t="shared" ref="BA45" si="419">+(BA44-AW44)*10000</f>
        <v>491.66670497500064</v>
      </c>
      <c r="BB45" s="248">
        <f t="shared" ref="BB45" si="420">+(BB44-AX44)*10000</f>
        <v>116.29201870478778</v>
      </c>
      <c r="BC45" s="248">
        <f t="shared" ref="BC45" si="421">+(BC44-AY44)*10000</f>
        <v>21.874124169383169</v>
      </c>
      <c r="BD45" s="248">
        <f t="shared" ref="BD45" si="422">+(BD44-AZ44)*10000</f>
        <v>-225.6084614442816</v>
      </c>
      <c r="BE45" s="248">
        <f t="shared" ref="BE45" si="423">+(BE44-BA44)*10000</f>
        <v>-172.14118938994437</v>
      </c>
      <c r="BF45" s="248">
        <f t="shared" ref="BF45" si="424">+(BF44-BB44)*10000</f>
        <v>-27.440973268825218</v>
      </c>
      <c r="BG45" s="248">
        <f t="shared" ref="BG45" si="425">+(BG44-BC44)*10000</f>
        <v>-1543.5822681497968</v>
      </c>
      <c r="BH45" s="248">
        <f t="shared" ref="BH45" si="426">+(BH44-BD44)*10000</f>
        <v>-586.60822604657903</v>
      </c>
      <c r="BI45" s="248">
        <f t="shared" ref="BI45" si="427">+(BI44-BE44)*10000</f>
        <v>-1030.4525540638406</v>
      </c>
      <c r="BJ45" s="248">
        <f t="shared" ref="BJ45" si="428">+(BJ44-BF44)*10000</f>
        <v>-1119.7117385919248</v>
      </c>
      <c r="BK45" s="248">
        <f t="shared" ref="BK45:BT45" si="429">+(BK44-BG44)*10000</f>
        <v>56.444681326820458</v>
      </c>
      <c r="BL45" s="248">
        <f t="shared" si="429"/>
        <v>-523.96928853773056</v>
      </c>
      <c r="BM45" s="248">
        <f t="shared" si="429"/>
        <v>-421.29010011993648</v>
      </c>
      <c r="BN45" s="248">
        <f t="shared" si="429"/>
        <v>-339.04873816059887</v>
      </c>
      <c r="BO45" s="248">
        <f t="shared" si="429"/>
        <v>-59.297062754121718</v>
      </c>
      <c r="BP45" s="248">
        <f t="shared" si="429"/>
        <v>-78.729599922965349</v>
      </c>
      <c r="BQ45" s="248">
        <f t="shared" si="429"/>
        <v>-345.58848472431515</v>
      </c>
      <c r="BR45" s="248">
        <f t="shared" si="429"/>
        <v>-340.35335827898029</v>
      </c>
      <c r="BS45" s="248">
        <f t="shared" si="429"/>
        <v>-421.39230608288449</v>
      </c>
      <c r="BT45" s="248">
        <f t="shared" si="429"/>
        <v>57.377999549175215</v>
      </c>
    </row>
    <row r="46" spans="1:72">
      <c r="A46" s="187" t="s">
        <v>47</v>
      </c>
      <c r="B46" s="187"/>
      <c r="C46" s="172">
        <f>+'Country (YTD)'!C21</f>
        <v>2587.165</v>
      </c>
      <c r="D46" s="172">
        <f>+'Country (YTD)'!D21</f>
        <v>2231.14</v>
      </c>
      <c r="E46" s="172">
        <f>+'Country (YTD)'!E21</f>
        <v>3650.7909999999997</v>
      </c>
      <c r="F46" s="172">
        <f>+'Country (YTD)'!F21</f>
        <v>3890.7789999999995</v>
      </c>
      <c r="G46" s="172">
        <f>+'Country (YTD)'!G21</f>
        <v>2995.1839999999997</v>
      </c>
      <c r="H46" s="172">
        <f>+'Country (YTD)'!H21</f>
        <v>2863.6379999999999</v>
      </c>
      <c r="I46" s="172">
        <f>+'Country (YTD)'!I21</f>
        <v>5067.5819999999994</v>
      </c>
      <c r="J46" s="172">
        <f>+'Country (YTD)'!J21</f>
        <v>5193.5819999999994</v>
      </c>
      <c r="K46" s="172">
        <f>+'Country (YTD)'!K21</f>
        <v>3702.6510000000003</v>
      </c>
      <c r="L46" s="172">
        <f>+'Country (YTD)'!L21</f>
        <v>4796.4799999999996</v>
      </c>
      <c r="M46" s="172">
        <f>+'Country (YTD)'!M21</f>
        <v>7577.9829999999993</v>
      </c>
      <c r="N46" s="172">
        <f>+'Country (YTD)'!N21</f>
        <v>8354.3559999999998</v>
      </c>
      <c r="O46" s="172">
        <f>+'Country (YTD)'!O21</f>
        <v>4953.1980000000003</v>
      </c>
      <c r="P46" s="172">
        <f>+'Country (YTD)'!P21</f>
        <v>6501.7690000000002</v>
      </c>
      <c r="Q46" s="172">
        <f>+'Country (YTD)'!Q21</f>
        <v>9858.5259999999998</v>
      </c>
      <c r="R46" s="172">
        <f>+'Country (YTD)'!R21</f>
        <v>10186.124</v>
      </c>
      <c r="S46" s="172">
        <f>+'Country (YTD)'!S21</f>
        <v>4668.9549999999999</v>
      </c>
      <c r="T46" s="172">
        <f>+'Country (YTD)'!T21</f>
        <v>6455.5230000000001</v>
      </c>
      <c r="U46" s="172">
        <f>+'Country (YTD)'!U21</f>
        <v>9395.0069999999996</v>
      </c>
      <c r="V46" s="172">
        <f>+'Country (YTD)'!V21</f>
        <v>9507.9840000000004</v>
      </c>
      <c r="W46" s="172">
        <f>+'Country (YTD)'!W21</f>
        <v>4455.1809999999996</v>
      </c>
      <c r="X46" s="172">
        <f>+'Country (YTD)'!X21</f>
        <v>5782.9319999999998</v>
      </c>
      <c r="Y46" s="172">
        <f>+'Country (YTD)'!Y21</f>
        <v>8262.82</v>
      </c>
      <c r="Z46" s="172">
        <f>+'Country (YTD)'!Z21</f>
        <v>8439.2160000000003</v>
      </c>
      <c r="AA46" s="172">
        <f>+'Country (YTD)'!AA21</f>
        <v>4241.7839999999997</v>
      </c>
      <c r="AB46" s="172">
        <f>+'Country (YTD)'!AB21</f>
        <v>5756.6269999999995</v>
      </c>
      <c r="AC46" s="172">
        <f>+'Country (YTD)'!AC21</f>
        <v>8291.8429999999989</v>
      </c>
      <c r="AD46" s="172">
        <f>+'Country (YTD)'!AD21</f>
        <v>8439.7469999999994</v>
      </c>
      <c r="AE46" s="172">
        <f>+'Country (YTD)'!AE21</f>
        <v>4673.7039999999997</v>
      </c>
      <c r="AF46" s="172">
        <f>+'Country (YTD)'!AF21</f>
        <v>6176.585</v>
      </c>
      <c r="AG46" s="172">
        <f>+'Country (YTD)'!AG21</f>
        <v>8191.8050000000003</v>
      </c>
      <c r="AH46" s="172">
        <f>+'Country (YTD)'!AH21</f>
        <v>8673.5840000000007</v>
      </c>
      <c r="AI46" s="172">
        <f>+'Country (YTD)'!AI21</f>
        <v>4884.9179999999997</v>
      </c>
      <c r="AJ46" s="172">
        <f>+'Country (YTD)'!AJ21</f>
        <v>6646.9889999999996</v>
      </c>
      <c r="AK46" s="172">
        <f>+'Country (YTD)'!AK21</f>
        <v>9082.4789999999994</v>
      </c>
      <c r="AL46" s="172">
        <f>+'Country (YTD)'!AL21</f>
        <v>8937.1239999999998</v>
      </c>
      <c r="AM46" s="172">
        <f>+'Country (YTD)'!AM21</f>
        <v>4095.7640000000001</v>
      </c>
      <c r="AN46" s="172">
        <f>+'Country (YTD)'!AN21</f>
        <v>5412.62</v>
      </c>
      <c r="AO46" s="172">
        <f>+'Country (YTD)'!AO21</f>
        <v>7794.52</v>
      </c>
      <c r="AP46" s="172">
        <f>+'Country (YTD)'!AP21</f>
        <v>8098.9679999999998</v>
      </c>
      <c r="AQ46" s="172">
        <f>+'Country (YTD)'!AQ21</f>
        <v>2722.8420000000001</v>
      </c>
      <c r="AR46" s="172">
        <f>+'Country (YTD)'!AR21</f>
        <v>4344.2160000000003</v>
      </c>
      <c r="AS46" s="172">
        <f>+'Country (YTD)'!AS21</f>
        <v>7808.7889999999998</v>
      </c>
      <c r="AT46" s="172">
        <f>+'Country (YTD)'!AT21</f>
        <v>10321.759</v>
      </c>
      <c r="AU46" s="36"/>
      <c r="AV46" s="172">
        <f>+'Country (YTD)'!AV21</f>
        <v>2725.665</v>
      </c>
      <c r="AW46" s="172">
        <f>+'Country (YTD)'!AW21</f>
        <v>3209.4609999999998</v>
      </c>
      <c r="AX46" s="172">
        <f>+'Country (YTD)'!AX21</f>
        <v>5303.6629999999996</v>
      </c>
      <c r="AY46" s="172">
        <f>+'Country (YTD)'!AY21</f>
        <v>6835.607</v>
      </c>
      <c r="AZ46" s="172">
        <f>+'Country (YTD)'!AZ21</f>
        <v>3822.7339999999999</v>
      </c>
      <c r="BA46" s="172">
        <f>+'Country (YTD)'!BA21</f>
        <v>6475.616</v>
      </c>
      <c r="BB46" s="172">
        <f>+'Country (YTD)'!BB21</f>
        <v>8775.6919999999991</v>
      </c>
      <c r="BC46" s="172">
        <f>+'Country (YTD)'!BC21</f>
        <v>11020.876</v>
      </c>
      <c r="BD46" s="172">
        <f>+'Country (YTD)'!BD21</f>
        <v>3684.9340000000002</v>
      </c>
      <c r="BE46" s="172">
        <f>+'Country (YTD)'!BE21</f>
        <v>7872.6850000000004</v>
      </c>
      <c r="BF46" s="172">
        <f>+'Country (YTD)'!BF21</f>
        <v>10443.075000000001</v>
      </c>
      <c r="BG46" s="172">
        <f>+'Country (YTD)'!BG21</f>
        <v>2089.4470000000001</v>
      </c>
      <c r="BH46" s="172">
        <f>+'Country (YTD)'!BH21</f>
        <v>3594.221</v>
      </c>
      <c r="BI46" s="172">
        <f>+'Country (YTD)'!BI21</f>
        <v>4614.1689999999999</v>
      </c>
      <c r="BJ46" s="172">
        <f>+'Country (YTD)'!BJ21</f>
        <v>6696.3469999999998</v>
      </c>
      <c r="BK46" s="172">
        <f>+'Country (YTD)'!BK21</f>
        <v>4535.5519999999997</v>
      </c>
      <c r="BL46" s="172">
        <f>+'Country (YTD)'!BL21</f>
        <v>2316.4679999999998</v>
      </c>
      <c r="BM46" s="172">
        <f>+'Country (YTD)'!BM21</f>
        <v>3026.4179999999997</v>
      </c>
      <c r="BN46" s="172">
        <f>+'Country (YTD)'!BN21</f>
        <v>3644.4920000000002</v>
      </c>
      <c r="BO46" s="172">
        <f>+'Country (YTD)'!BO21</f>
        <v>3835.7930000000001</v>
      </c>
      <c r="BP46" s="172">
        <f>+'Country (YTD)'!BP21</f>
        <v>1810.508</v>
      </c>
      <c r="BQ46" s="172">
        <f>+'Country (YTD)'!BQ21</f>
        <v>1852.354</v>
      </c>
      <c r="BR46" s="172">
        <f>+'Country (YTD)'!BR21</f>
        <v>2304.7939999999999</v>
      </c>
      <c r="BS46" s="172">
        <f>+'Country (YTD)'!BS21</f>
        <v>1784.7539999999999</v>
      </c>
      <c r="BT46" s="172">
        <f>+'Country (YTD)'!BT21</f>
        <v>2542.8240000000001</v>
      </c>
    </row>
    <row r="47" spans="1:72">
      <c r="A47" s="246" t="s">
        <v>58</v>
      </c>
      <c r="B47" s="187"/>
      <c r="C47" s="172"/>
      <c r="D47" s="172"/>
      <c r="E47" s="172"/>
      <c r="F47" s="172"/>
      <c r="G47" s="245">
        <f>+G46/C46-1</f>
        <v>0.15770892076848586</v>
      </c>
      <c r="H47" s="245">
        <f t="shared" ref="H47" si="430">+H46/D46-1</f>
        <v>0.28348646880070283</v>
      </c>
      <c r="I47" s="245">
        <f t="shared" ref="I47" si="431">+I46/E46-1</f>
        <v>0.38807781656084939</v>
      </c>
      <c r="J47" s="245">
        <f t="shared" ref="J47" si="432">+J46/F46-1</f>
        <v>0.33484374208866652</v>
      </c>
      <c r="K47" s="245">
        <f t="shared" ref="K47" si="433">+K46/G46-1</f>
        <v>0.23620151549954871</v>
      </c>
      <c r="L47" s="245">
        <f t="shared" ref="L47" si="434">+L46/H46-1</f>
        <v>0.67496031272109103</v>
      </c>
      <c r="M47" s="245">
        <f t="shared" ref="M47" si="435">+M46/I46-1</f>
        <v>0.49538438647860072</v>
      </c>
      <c r="N47" s="245">
        <f t="shared" ref="N47" si="436">+N46/J46-1</f>
        <v>0.60859229718525687</v>
      </c>
      <c r="O47" s="245">
        <f t="shared" ref="O47" si="437">+O46/K46-1</f>
        <v>0.33774368688812428</v>
      </c>
      <c r="P47" s="245">
        <f t="shared" ref="P47" si="438">+P46/L46-1</f>
        <v>0.35552926312629274</v>
      </c>
      <c r="Q47" s="245">
        <f t="shared" ref="Q47" si="439">+Q46/M46-1</f>
        <v>0.30094327210815863</v>
      </c>
      <c r="R47" s="245">
        <f t="shared" ref="R47" si="440">+R46/N46-1</f>
        <v>0.21925903085767473</v>
      </c>
      <c r="S47" s="245">
        <f t="shared" ref="S47" si="441">+S46/O46-1</f>
        <v>-5.7385753608073076E-2</v>
      </c>
      <c r="T47" s="245">
        <f t="shared" ref="T47" si="442">+T46/P46-1</f>
        <v>-7.1128334457899456E-3</v>
      </c>
      <c r="U47" s="245">
        <f t="shared" ref="U47" si="443">+U46/Q46-1</f>
        <v>-4.701706928601701E-2</v>
      </c>
      <c r="V47" s="245">
        <f t="shared" ref="V47" si="444">+V46/R46-1</f>
        <v>-6.6574881672361252E-2</v>
      </c>
      <c r="W47" s="245">
        <f t="shared" ref="W47" si="445">+W46/S46-1</f>
        <v>-4.5786262664771926E-2</v>
      </c>
      <c r="X47" s="245">
        <f t="shared" ref="X47" si="446">+X46/T46-1</f>
        <v>-0.10418846002097748</v>
      </c>
      <c r="Y47" s="245">
        <f t="shared" ref="Y47" si="447">+Y46/U46-1</f>
        <v>-0.12050943655497015</v>
      </c>
      <c r="Z47" s="245">
        <f t="shared" ref="Z47" si="448">+Z46/V46-1</f>
        <v>-0.11240742517025692</v>
      </c>
      <c r="AA47" s="245">
        <f t="shared" ref="AA47" si="449">+AA46/W46-1</f>
        <v>-4.7898615117994092E-2</v>
      </c>
      <c r="AB47" s="245">
        <f t="shared" ref="AB47" si="450">+AB46/X46-1</f>
        <v>-4.5487306439018216E-3</v>
      </c>
      <c r="AC47" s="245">
        <f t="shared" ref="AC47" si="451">+AC46/Y46-1</f>
        <v>3.512481211014995E-3</v>
      </c>
      <c r="AD47" s="245">
        <f t="shared" ref="AD47" si="452">+AD46/Z46-1</f>
        <v>6.2920536694210938E-5</v>
      </c>
      <c r="AE47" s="245">
        <f t="shared" ref="AE47" si="453">+AE46/AA46-1</f>
        <v>0.10182508114510314</v>
      </c>
      <c r="AF47" s="245">
        <f t="shared" ref="AF47" si="454">+AF46/AB46-1</f>
        <v>7.2952095037597697E-2</v>
      </c>
      <c r="AG47" s="245">
        <f t="shared" ref="AG47" si="455">+AG46/AC46-1</f>
        <v>-1.2064627851733123E-2</v>
      </c>
      <c r="AH47" s="245">
        <f t="shared" ref="AH47" si="456">+AH46/AD46-1</f>
        <v>2.7706636229735571E-2</v>
      </c>
      <c r="AI47" s="245">
        <f t="shared" ref="AI47" si="457">+AI46/AE46-1</f>
        <v>4.5191993331199498E-2</v>
      </c>
      <c r="AJ47" s="245">
        <f t="shared" ref="AJ47" si="458">+AJ46/AF46-1</f>
        <v>7.6159236859850488E-2</v>
      </c>
      <c r="AK47" s="245">
        <f t="shared" ref="AK47" si="459">+AK46/AG46-1</f>
        <v>0.10872744163221637</v>
      </c>
      <c r="AL47" s="245">
        <f t="shared" ref="AL47" si="460">+AL46/AH46-1</f>
        <v>3.0384210264176703E-2</v>
      </c>
      <c r="AM47" s="245">
        <f t="shared" ref="AM47" si="461">+AM46/AI46-1</f>
        <v>-0.16154907820356446</v>
      </c>
      <c r="AN47" s="245">
        <f t="shared" ref="AN47" si="462">+AN46/AJ46-1</f>
        <v>-0.18570348168170581</v>
      </c>
      <c r="AO47" s="245">
        <f t="shared" ref="AO47" si="463">+AO46/AK46-1</f>
        <v>-0.14180698903900568</v>
      </c>
      <c r="AP47" s="245">
        <f t="shared" ref="AP47" si="464">+AP46/AL46-1</f>
        <v>-9.3783637778775408E-2</v>
      </c>
      <c r="AQ47" s="245">
        <f t="shared" ref="AQ47" si="465">+AQ46/AM46-1</f>
        <v>-0.33520534874567964</v>
      </c>
      <c r="AR47" s="245">
        <f t="shared" ref="AR47" si="466">+AR46/AN46-1</f>
        <v>-0.19739128185610655</v>
      </c>
      <c r="AS47" s="245">
        <f t="shared" ref="AS47" si="467">+AS46/AO46-1</f>
        <v>1.8306451199046059E-3</v>
      </c>
      <c r="AT47" s="245">
        <f t="shared" ref="AT47" si="468">+AT46/AP46-1</f>
        <v>0.27445360939813579</v>
      </c>
      <c r="AU47" s="44"/>
      <c r="AV47" s="172"/>
      <c r="AW47" s="172"/>
      <c r="AX47" s="172"/>
      <c r="AY47" s="172"/>
      <c r="AZ47" s="245">
        <f t="shared" ref="AZ47" si="469">+AZ46/AV46-1</f>
        <v>0.40249590466913587</v>
      </c>
      <c r="BA47" s="245">
        <f t="shared" ref="BA47" si="470">+BA46/AW46-1</f>
        <v>1.0176646483630742</v>
      </c>
      <c r="BB47" s="245">
        <f t="shared" ref="BB47" si="471">+BB46/AX46-1</f>
        <v>0.65464736352969632</v>
      </c>
      <c r="BC47" s="245">
        <f t="shared" ref="BC47" si="472">+BC46/AY46-1</f>
        <v>0.61227466704858835</v>
      </c>
      <c r="BD47" s="245">
        <f t="shared" ref="BD47" si="473">+BD46/AZ46-1</f>
        <v>-3.6047498988943438E-2</v>
      </c>
      <c r="BE47" s="245">
        <f t="shared" ref="BE47" si="474">+BE46/BA46-1</f>
        <v>0.21574302738148776</v>
      </c>
      <c r="BF47" s="245">
        <f t="shared" ref="BF47" si="475">+BF46/BB46-1</f>
        <v>0.19000017320571438</v>
      </c>
      <c r="BG47" s="245">
        <f t="shared" ref="BG47" si="476">+BG46/BC46-1</f>
        <v>-0.81041007992468117</v>
      </c>
      <c r="BH47" s="245">
        <f t="shared" ref="BH47" si="477">+BH46/BD46-1</f>
        <v>-2.4617265872333149E-2</v>
      </c>
      <c r="BI47" s="245">
        <f t="shared" ref="BI47" si="478">+BI46/BE46-1</f>
        <v>-0.4139014834202055</v>
      </c>
      <c r="BJ47" s="245">
        <f t="shared" ref="BJ47" si="479">+BJ46/BF46-1</f>
        <v>-0.35877631827790191</v>
      </c>
      <c r="BK47" s="245">
        <f t="shared" ref="BK47" si="480">+BK46/BG46-1</f>
        <v>1.1706949254994261</v>
      </c>
      <c r="BL47" s="245">
        <f t="shared" ref="BL47:BM47" si="481">+BL46/BH46-1</f>
        <v>-0.35550206845934074</v>
      </c>
      <c r="BM47" s="245">
        <f t="shared" si="481"/>
        <v>-0.34410334775340923</v>
      </c>
      <c r="BN47" s="245">
        <f>+BN46/BJ46-1</f>
        <v>-0.45574923163330694</v>
      </c>
      <c r="BO47" s="245">
        <f>+BO46/BK46-1</f>
        <v>-0.15428309497939818</v>
      </c>
      <c r="BP47" s="245">
        <f t="shared" ref="BP47:BT47" si="482">+BP46/BL46-1</f>
        <v>-0.21841873058466588</v>
      </c>
      <c r="BQ47" s="245">
        <f t="shared" si="482"/>
        <v>-0.38793848040819201</v>
      </c>
      <c r="BR47" s="245">
        <f t="shared" si="482"/>
        <v>-0.36759526430569756</v>
      </c>
      <c r="BS47" s="245">
        <f t="shared" si="482"/>
        <v>-0.53471055398453471</v>
      </c>
      <c r="BT47" s="245">
        <f t="shared" si="482"/>
        <v>0.40448095230730829</v>
      </c>
    </row>
    <row r="48" spans="1:72">
      <c r="A48" s="244" t="s">
        <v>367</v>
      </c>
      <c r="B48" s="187"/>
      <c r="C48" s="247">
        <f>+C46/C34</f>
        <v>0.22407288287365235</v>
      </c>
      <c r="D48" s="247">
        <f t="shared" ref="D48:AT48" si="483">+D46/D34</f>
        <v>0.12163578360176663</v>
      </c>
      <c r="E48" s="247">
        <f t="shared" si="483"/>
        <v>0.13590267754024776</v>
      </c>
      <c r="F48" s="247">
        <f t="shared" si="483"/>
        <v>0.11933095909202965</v>
      </c>
      <c r="G48" s="247">
        <f t="shared" si="483"/>
        <v>0.30265007161604701</v>
      </c>
      <c r="H48" s="247">
        <f t="shared" si="483"/>
        <v>0.18815474004227445</v>
      </c>
      <c r="I48" s="247">
        <f t="shared" si="483"/>
        <v>0.2162087971045428</v>
      </c>
      <c r="J48" s="247">
        <f t="shared" si="483"/>
        <v>0.18018070588783847</v>
      </c>
      <c r="K48" s="247">
        <f t="shared" si="483"/>
        <v>0.30167429125320372</v>
      </c>
      <c r="L48" s="247">
        <f t="shared" si="483"/>
        <v>0.24302478219639578</v>
      </c>
      <c r="M48" s="247">
        <f t="shared" si="483"/>
        <v>0.2478747424425837</v>
      </c>
      <c r="N48" s="247">
        <f t="shared" si="483"/>
        <v>0.22965627989558754</v>
      </c>
      <c r="O48" s="247">
        <f t="shared" si="483"/>
        <v>0.3391073992974124</v>
      </c>
      <c r="P48" s="247">
        <f t="shared" si="483"/>
        <v>0.29054349651447137</v>
      </c>
      <c r="Q48" s="247">
        <f t="shared" si="483"/>
        <v>0.28347980062581912</v>
      </c>
      <c r="R48" s="247">
        <f t="shared" si="483"/>
        <v>0.25230161113894339</v>
      </c>
      <c r="S48" s="247">
        <f t="shared" si="483"/>
        <v>0.30494054157282913</v>
      </c>
      <c r="T48" s="247">
        <f t="shared" si="483"/>
        <v>0.26631485700752106</v>
      </c>
      <c r="U48" s="247">
        <f t="shared" si="483"/>
        <v>0.26017807133337989</v>
      </c>
      <c r="V48" s="247">
        <f t="shared" si="483"/>
        <v>0.2106733297574053</v>
      </c>
      <c r="W48" s="247">
        <f t="shared" si="483"/>
        <v>0.27521291069842863</v>
      </c>
      <c r="X48" s="247">
        <f t="shared" si="483"/>
        <v>0.23854012223561621</v>
      </c>
      <c r="Y48" s="247">
        <f t="shared" si="483"/>
        <v>0.23075002176855383</v>
      </c>
      <c r="Z48" s="247">
        <f t="shared" si="483"/>
        <v>0.19931943566764374</v>
      </c>
      <c r="AA48" s="247">
        <f t="shared" si="483"/>
        <v>0.27939429343993977</v>
      </c>
      <c r="AB48" s="247">
        <f t="shared" si="483"/>
        <v>0.24928142366280454</v>
      </c>
      <c r="AC48" s="247">
        <f t="shared" si="483"/>
        <v>0.23907309732039303</v>
      </c>
      <c r="AD48" s="247">
        <f t="shared" si="483"/>
        <v>0.20580991494601533</v>
      </c>
      <c r="AE48" s="247">
        <f t="shared" si="483"/>
        <v>0.30463870813535288</v>
      </c>
      <c r="AF48" s="247">
        <f t="shared" si="483"/>
        <v>0.2596545366318051</v>
      </c>
      <c r="AG48" s="247">
        <f t="shared" si="483"/>
        <v>0.24206018092656292</v>
      </c>
      <c r="AH48" s="247">
        <f t="shared" si="483"/>
        <v>0.22282406387182802</v>
      </c>
      <c r="AI48" s="247">
        <f t="shared" si="483"/>
        <v>0.33519648985401174</v>
      </c>
      <c r="AJ48" s="247">
        <f t="shared" si="483"/>
        <v>0.29787599321664388</v>
      </c>
      <c r="AK48" s="247">
        <f t="shared" si="483"/>
        <v>0.2829129350055361</v>
      </c>
      <c r="AL48" s="247">
        <f t="shared" si="483"/>
        <v>0.23931786064101376</v>
      </c>
      <c r="AM48" s="247">
        <f t="shared" si="483"/>
        <v>0.30181089603061911</v>
      </c>
      <c r="AN48" s="247">
        <f t="shared" si="483"/>
        <v>0.26099552794981939</v>
      </c>
      <c r="AO48" s="247">
        <f t="shared" si="483"/>
        <v>0.24008485512458572</v>
      </c>
      <c r="AP48" s="247">
        <f t="shared" si="483"/>
        <v>0.20318278982035901</v>
      </c>
      <c r="AQ48" s="247">
        <f t="shared" si="483"/>
        <v>0.22169848152561505</v>
      </c>
      <c r="AR48" s="247">
        <f t="shared" si="483"/>
        <v>0.20818687734540045</v>
      </c>
      <c r="AS48" s="247">
        <f t="shared" si="483"/>
        <v>0.21141872839339818</v>
      </c>
      <c r="AT48" s="247">
        <f t="shared" si="483"/>
        <v>0.1972724167675684</v>
      </c>
      <c r="AU48" s="44"/>
      <c r="AV48" s="247">
        <f t="shared" ref="AV48:BL48" si="484">+AV46/AV34</f>
        <v>0.230859102145856</v>
      </c>
      <c r="AW48" s="247">
        <f t="shared" si="484"/>
        <v>0.20999491085756564</v>
      </c>
      <c r="AX48" s="247">
        <f t="shared" si="484"/>
        <v>0.2199009213745792</v>
      </c>
      <c r="AY48" s="247">
        <f t="shared" si="484"/>
        <v>0.20334784049937199</v>
      </c>
      <c r="AZ48" s="247">
        <f t="shared" si="484"/>
        <v>0.28202104010075263</v>
      </c>
      <c r="BA48" s="247">
        <f t="shared" si="484"/>
        <v>0.26978847720745869</v>
      </c>
      <c r="BB48" s="247">
        <f t="shared" si="484"/>
        <v>0.23320996723784559</v>
      </c>
      <c r="BC48" s="247">
        <f t="shared" si="484"/>
        <v>0.19811784669633561</v>
      </c>
      <c r="BD48" s="247">
        <f t="shared" si="484"/>
        <v>0.21124094843553354</v>
      </c>
      <c r="BE48" s="247">
        <f t="shared" si="484"/>
        <v>0.22457608818499944</v>
      </c>
      <c r="BF48" s="247">
        <f t="shared" si="484"/>
        <v>0.20862996246765342</v>
      </c>
      <c r="BG48" s="247">
        <f t="shared" si="484"/>
        <v>3.4487704058250197E-2</v>
      </c>
      <c r="BH48" s="247">
        <f t="shared" si="484"/>
        <v>0.19247411438567716</v>
      </c>
      <c r="BI48" s="247">
        <f t="shared" si="484"/>
        <v>0.15270480981021314</v>
      </c>
      <c r="BJ48" s="247">
        <f t="shared" si="484"/>
        <v>0.15423173623851927</v>
      </c>
      <c r="BK48" s="247">
        <f t="shared" si="484"/>
        <v>8.5499413019468715E-2</v>
      </c>
      <c r="BL48" s="247">
        <f t="shared" si="484"/>
        <v>0.13981137606532579</v>
      </c>
      <c r="BM48" s="247">
        <f t="shared" ref="BM48:BN48" si="485">+BM46/BM34</f>
        <v>0.10331463776459367</v>
      </c>
      <c r="BN48" s="247">
        <f t="shared" si="485"/>
        <v>8.4477999801350512E-2</v>
      </c>
      <c r="BO48" s="247">
        <f t="shared" ref="BO48:BQ48" si="486">+BO46/BO34</f>
        <v>7.1128211236078653E-2</v>
      </c>
      <c r="BP48" s="247">
        <f t="shared" si="486"/>
        <v>9.2645447464788117E-2</v>
      </c>
      <c r="BQ48" s="247">
        <f t="shared" si="486"/>
        <v>5.6931131720285522E-2</v>
      </c>
      <c r="BR48" s="247">
        <f t="shared" ref="BR48:BT48" si="487">+BR46/BR34</f>
        <v>4.9425568873201965E-2</v>
      </c>
      <c r="BS48" s="247">
        <f t="shared" si="487"/>
        <v>3.1397585141888527E-2</v>
      </c>
      <c r="BT48" s="247">
        <f t="shared" si="487"/>
        <v>0.1371073036772481</v>
      </c>
    </row>
    <row r="49" spans="1:73">
      <c r="A49" s="244" t="s">
        <v>373</v>
      </c>
      <c r="B49" s="34"/>
      <c r="C49" s="247"/>
      <c r="D49" s="247"/>
      <c r="E49" s="247"/>
      <c r="F49" s="247"/>
      <c r="G49" s="248">
        <f t="shared" ref="G49" si="488">+(G48-C48)*10000</f>
        <v>785.77188742394662</v>
      </c>
      <c r="H49" s="248">
        <f t="shared" ref="H49" si="489">+(H48-D48)*10000</f>
        <v>665.18956440507816</v>
      </c>
      <c r="I49" s="248">
        <f t="shared" ref="I49" si="490">+(I48-E48)*10000</f>
        <v>803.06119564295034</v>
      </c>
      <c r="J49" s="248">
        <f t="shared" ref="J49" si="491">+(J48-F48)*10000</f>
        <v>608.49746795808812</v>
      </c>
      <c r="K49" s="248">
        <f t="shared" ref="K49" si="492">+(K48-G48)*10000</f>
        <v>-9.7578036284329261</v>
      </c>
      <c r="L49" s="248">
        <f t="shared" ref="L49" si="493">+(L48-H48)*10000</f>
        <v>548.70042154121336</v>
      </c>
      <c r="M49" s="248">
        <f t="shared" ref="M49" si="494">+(M48-I48)*10000</f>
        <v>316.65945338040899</v>
      </c>
      <c r="N49" s="248">
        <f t="shared" ref="N49" si="495">+(N48-J48)*10000</f>
        <v>494.75574007749071</v>
      </c>
      <c r="O49" s="248">
        <f t="shared" ref="O49" si="496">+(O48-K48)*10000</f>
        <v>374.33108044208683</v>
      </c>
      <c r="P49" s="248">
        <f t="shared" ref="P49" si="497">+(P48-L48)*10000</f>
        <v>475.18714318075581</v>
      </c>
      <c r="Q49" s="248">
        <f t="shared" ref="Q49" si="498">+(Q48-M48)*10000</f>
        <v>356.05058183235423</v>
      </c>
      <c r="R49" s="248">
        <f t="shared" ref="R49" si="499">+(R48-N48)*10000</f>
        <v>226.45331243355855</v>
      </c>
      <c r="S49" s="248">
        <f t="shared" ref="S49" si="500">+(S48-O48)*10000</f>
        <v>-341.66857724583275</v>
      </c>
      <c r="T49" s="248">
        <f t="shared" ref="T49" si="501">+(T48-P48)*10000</f>
        <v>-242.2863950695031</v>
      </c>
      <c r="U49" s="248">
        <f t="shared" ref="U49" si="502">+(U48-Q48)*10000</f>
        <v>-233.01729292439234</v>
      </c>
      <c r="V49" s="248">
        <f t="shared" ref="V49" si="503">+(V48-R48)*10000</f>
        <v>-416.28281381538096</v>
      </c>
      <c r="W49" s="248">
        <f t="shared" ref="W49" si="504">+(W48-S48)*10000</f>
        <v>-297.27630874400501</v>
      </c>
      <c r="X49" s="248">
        <f t="shared" ref="X49" si="505">+(X48-T48)*10000</f>
        <v>-277.74734771904843</v>
      </c>
      <c r="Y49" s="248">
        <f t="shared" ref="Y49" si="506">+(Y48-U48)*10000</f>
        <v>-294.28049564826057</v>
      </c>
      <c r="Z49" s="248">
        <f t="shared" ref="Z49" si="507">+(Z48-V48)*10000</f>
        <v>-113.53894089761563</v>
      </c>
      <c r="AA49" s="248">
        <f t="shared" ref="AA49" si="508">+(AA48-W48)*10000</f>
        <v>41.813827415111419</v>
      </c>
      <c r="AB49" s="248">
        <f t="shared" ref="AB49" si="509">+(AB48-X48)*10000</f>
        <v>107.41301427188321</v>
      </c>
      <c r="AC49" s="248">
        <f t="shared" ref="AC49" si="510">+(AC48-Y48)*10000</f>
        <v>83.230755518391987</v>
      </c>
      <c r="AD49" s="248">
        <f t="shared" ref="AD49" si="511">+(AD48-Z48)*10000</f>
        <v>64.904792783715976</v>
      </c>
      <c r="AE49" s="248">
        <f t="shared" ref="AE49" si="512">+(AE48-AA48)*10000</f>
        <v>252.4441469541311</v>
      </c>
      <c r="AF49" s="248">
        <f t="shared" ref="AF49" si="513">+(AF48-AB48)*10000</f>
        <v>103.73112969000564</v>
      </c>
      <c r="AG49" s="248">
        <f t="shared" ref="AG49" si="514">+(AG48-AC48)*10000</f>
        <v>29.870836061698935</v>
      </c>
      <c r="AH49" s="248">
        <f t="shared" ref="AH49" si="515">+(AH48-AD48)*10000</f>
        <v>170.14148925812682</v>
      </c>
      <c r="AI49" s="248">
        <f t="shared" ref="AI49" si="516">+(AI48-AE48)*10000</f>
        <v>305.57781718658862</v>
      </c>
      <c r="AJ49" s="248">
        <f t="shared" ref="AJ49" si="517">+(AJ48-AF48)*10000</f>
        <v>382.21456584838774</v>
      </c>
      <c r="AK49" s="248">
        <f t="shared" ref="AK49" si="518">+(AK48-AG48)*10000</f>
        <v>408.5275407897318</v>
      </c>
      <c r="AL49" s="248">
        <f t="shared" ref="AL49" si="519">+(AL48-AH48)*10000</f>
        <v>164.93796769185747</v>
      </c>
      <c r="AM49" s="248">
        <f t="shared" ref="AM49" si="520">+(AM48-AI48)*10000</f>
        <v>-333.85593823392622</v>
      </c>
      <c r="AN49" s="248">
        <f t="shared" ref="AN49" si="521">+(AN48-AJ48)*10000</f>
        <v>-368.80465266824478</v>
      </c>
      <c r="AO49" s="248">
        <f t="shared" ref="AO49" si="522">+(AO48-AK48)*10000</f>
        <v>-428.28079880950389</v>
      </c>
      <c r="AP49" s="248">
        <f t="shared" ref="AP49" si="523">+(AP48-AL48)*10000</f>
        <v>-361.35070820654755</v>
      </c>
      <c r="AQ49" s="248">
        <f t="shared" ref="AQ49" si="524">+(AQ48-AM48)*10000</f>
        <v>-801.12414505004062</v>
      </c>
      <c r="AR49" s="248">
        <f t="shared" ref="AR49" si="525">+(AR48-AN48)*10000</f>
        <v>-528.08650604418949</v>
      </c>
      <c r="AS49" s="248">
        <f t="shared" ref="AS49" si="526">+(AS48-AO48)*10000</f>
        <v>-286.66126731187541</v>
      </c>
      <c r="AT49" s="248">
        <f t="shared" ref="AT49" si="527">+(AT48-AP48)*10000</f>
        <v>-59.103730527906016</v>
      </c>
      <c r="AU49" s="44"/>
      <c r="AV49" s="247"/>
      <c r="AW49" s="247"/>
      <c r="AX49" s="247"/>
      <c r="AY49" s="247"/>
      <c r="AZ49" s="248">
        <f t="shared" ref="AZ49" si="528">+(AZ48-AV48)*10000</f>
        <v>511.61937954896626</v>
      </c>
      <c r="BA49" s="248">
        <f t="shared" ref="BA49" si="529">+(BA48-AW48)*10000</f>
        <v>597.93566349893047</v>
      </c>
      <c r="BB49" s="248">
        <f t="shared" ref="BB49" si="530">+(BB48-AX48)*10000</f>
        <v>133.09045863266394</v>
      </c>
      <c r="BC49" s="248">
        <f t="shared" ref="BC49" si="531">+(BC48-AY48)*10000</f>
        <v>-52.299938030363755</v>
      </c>
      <c r="BD49" s="248">
        <f t="shared" ref="BD49" si="532">+(BD48-AZ48)*10000</f>
        <v>-707.80091665219095</v>
      </c>
      <c r="BE49" s="248">
        <f t="shared" ref="BE49" si="533">+(BE48-BA48)*10000</f>
        <v>-452.12389022459246</v>
      </c>
      <c r="BF49" s="248">
        <f t="shared" ref="BF49" si="534">+(BF48-BB48)*10000</f>
        <v>-245.80004770192176</v>
      </c>
      <c r="BG49" s="248">
        <f t="shared" ref="BG49" si="535">+(BG48-BC48)*10000</f>
        <v>-1636.3014263808543</v>
      </c>
      <c r="BH49" s="248">
        <f t="shared" ref="BH49" si="536">+(BH48-BD48)*10000</f>
        <v>-187.66834049856379</v>
      </c>
      <c r="BI49" s="248">
        <f t="shared" ref="BI49" si="537">+(BI48-BE48)*10000</f>
        <v>-718.712783747863</v>
      </c>
      <c r="BJ49" s="248">
        <f t="shared" ref="BJ49" si="538">+(BJ48-BF48)*10000</f>
        <v>-543.9822622913415</v>
      </c>
      <c r="BK49" s="248">
        <f t="shared" ref="BK49:BT49" si="539">+(BK48-BG48)*10000</f>
        <v>510.11708961218517</v>
      </c>
      <c r="BL49" s="248">
        <f t="shared" si="539"/>
        <v>-526.62738320351366</v>
      </c>
      <c r="BM49" s="248">
        <f t="shared" si="539"/>
        <v>-493.90172045619477</v>
      </c>
      <c r="BN49" s="248">
        <f t="shared" si="539"/>
        <v>-697.53736437168754</v>
      </c>
      <c r="BO49" s="248">
        <f t="shared" si="539"/>
        <v>-143.7120178339006</v>
      </c>
      <c r="BP49" s="248">
        <f t="shared" si="539"/>
        <v>-471.65928600537671</v>
      </c>
      <c r="BQ49" s="248">
        <f t="shared" si="539"/>
        <v>-463.83506044308143</v>
      </c>
      <c r="BR49" s="248">
        <f t="shared" si="539"/>
        <v>-350.52430928148544</v>
      </c>
      <c r="BS49" s="248">
        <f t="shared" si="539"/>
        <v>-397.30626094190126</v>
      </c>
      <c r="BT49" s="248">
        <f t="shared" si="539"/>
        <v>444.61856212459986</v>
      </c>
    </row>
    <row r="50" spans="1:73" s="172" customFormat="1">
      <c r="A50" s="187" t="s">
        <v>56</v>
      </c>
      <c r="B50" s="187"/>
      <c r="C50" s="172">
        <f>+'Country (YTD)'!C22</f>
        <v>2778.0789999999997</v>
      </c>
      <c r="D50" s="172">
        <f>+'Country (YTD)'!D22</f>
        <v>2978.7179999999998</v>
      </c>
      <c r="E50" s="172">
        <f>+'Country (YTD)'!E22</f>
        <v>4524.0649999999996</v>
      </c>
      <c r="F50" s="172">
        <f>+'Country (YTD)'!F22</f>
        <v>5063.2149999999992</v>
      </c>
      <c r="G50" s="172">
        <f>+'Country (YTD)'!G22</f>
        <v>3121.2949999999996</v>
      </c>
      <c r="H50" s="172">
        <f>+'Country (YTD)'!H22</f>
        <v>3156.0859999999998</v>
      </c>
      <c r="I50" s="172">
        <f>+'Country (YTD)'!I22</f>
        <v>5557.8289999999997</v>
      </c>
      <c r="J50" s="172">
        <f>+'Country (YTD)'!J22</f>
        <v>6716.601999999999</v>
      </c>
      <c r="K50" s="172">
        <f>+'Country (YTD)'!K22</f>
        <v>3896.5370000000003</v>
      </c>
      <c r="L50" s="172">
        <f>+'Country (YTD)'!L22</f>
        <v>5190.674</v>
      </c>
      <c r="M50" s="172">
        <f>+'Country (YTD)'!M22</f>
        <v>8175.3849999999993</v>
      </c>
      <c r="N50" s="172">
        <f>+'Country (YTD)'!N22</f>
        <v>9263.6849999999995</v>
      </c>
      <c r="O50" s="172">
        <f>+'Country (YTD)'!O22</f>
        <v>5163.8420000000006</v>
      </c>
      <c r="P50" s="172">
        <f>+'Country (YTD)'!P22</f>
        <v>6920.8310000000001</v>
      </c>
      <c r="Q50" s="172">
        <f>+'Country (YTD)'!Q22</f>
        <v>10482.449000000001</v>
      </c>
      <c r="R50" s="172">
        <f>+'Country (YTD)'!R22</f>
        <v>11004.357</v>
      </c>
      <c r="S50" s="172">
        <f>+'Country (YTD)'!S22</f>
        <v>4913.9359999999997</v>
      </c>
      <c r="T50" s="172">
        <f>+'Country (YTD)'!T22</f>
        <v>6943.1419999999998</v>
      </c>
      <c r="U50" s="172">
        <f>+'Country (YTD)'!U22</f>
        <v>10119.993</v>
      </c>
      <c r="V50" s="172">
        <f>+'Country (YTD)'!V22</f>
        <v>11215.055</v>
      </c>
      <c r="W50" s="172">
        <f>+'Country (YTD)'!W22</f>
        <v>4707.5789999999997</v>
      </c>
      <c r="X50" s="172">
        <f>+'Country (YTD)'!X22</f>
        <v>6290.1170000000002</v>
      </c>
      <c r="Y50" s="172">
        <f>+'Country (YTD)'!Y22</f>
        <v>9361.6769999999997</v>
      </c>
      <c r="Z50" s="172">
        <f>+'Country (YTD)'!Z22</f>
        <v>10545.787</v>
      </c>
      <c r="AA50" s="172">
        <f>+'Country (YTD)'!AA22</f>
        <v>4482.3729999999996</v>
      </c>
      <c r="AB50" s="172">
        <f>+'Country (YTD)'!AB22</f>
        <v>6239.0829999999996</v>
      </c>
      <c r="AC50" s="172">
        <f>+'Country (YTD)'!AC22</f>
        <v>9016.5149999999994</v>
      </c>
      <c r="AD50" s="172">
        <f>+'Country (YTD)'!AD22</f>
        <v>10502.666999999999</v>
      </c>
      <c r="AE50" s="172">
        <f>+'Country (YTD)'!AE22</f>
        <v>4889.7330000000002</v>
      </c>
      <c r="AF50" s="172">
        <f>+'Country (YTD)'!AF22</f>
        <v>6609.4400000000005</v>
      </c>
      <c r="AG50" s="172">
        <f>+'Country (YTD)'!AG22</f>
        <v>9103.991</v>
      </c>
      <c r="AH50" s="172">
        <f>+'Country (YTD)'!AH22</f>
        <v>9625.1450000000004</v>
      </c>
      <c r="AI50" s="172">
        <f>+'Country (YTD)'!AI22</f>
        <v>5037.9669999999996</v>
      </c>
      <c r="AJ50" s="172">
        <f>+'Country (YTD)'!AJ22</f>
        <v>6955.5439999999999</v>
      </c>
      <c r="AK50" s="172">
        <f>+'Country (YTD)'!AK22</f>
        <v>9576.4839999999986</v>
      </c>
      <c r="AL50" s="172">
        <f>+'Country (YTD)'!AL22</f>
        <v>10253.084999999999</v>
      </c>
      <c r="AM50" s="172">
        <f>+'Country (YTD)'!AM22</f>
        <v>4292.4319999999998</v>
      </c>
      <c r="AN50" s="172">
        <f>+'Country (YTD)'!AN22</f>
        <v>5827.0919999999996</v>
      </c>
      <c r="AO50" s="172">
        <f>+'Country (YTD)'!AO22</f>
        <v>8489.3729999999996</v>
      </c>
      <c r="AP50" s="172">
        <f>+'Country (YTD)'!AP22</f>
        <v>9085.2649999999994</v>
      </c>
      <c r="AQ50" s="172">
        <f>+'Country (YTD)'!AQ22</f>
        <v>3015.9360000000001</v>
      </c>
      <c r="AR50" s="172">
        <f>+'Country (YTD)'!AR22</f>
        <v>4924.4760000000006</v>
      </c>
      <c r="AS50" s="172">
        <f>+'Country (YTD)'!AS22</f>
        <v>8677.3590000000004</v>
      </c>
      <c r="AT50" s="172">
        <f>+'Country (YTD)'!AT22</f>
        <v>11616.344999999999</v>
      </c>
      <c r="AU50" s="36"/>
      <c r="AV50" s="172">
        <f>+'Country (YTD)'!AV22</f>
        <v>3018.759</v>
      </c>
      <c r="AW50" s="172">
        <f>+'Country (YTD)'!AW22</f>
        <v>3789.7209999999995</v>
      </c>
      <c r="AX50" s="172">
        <f>+'Country (YTD)'!AX22</f>
        <v>6172.2329999999993</v>
      </c>
      <c r="AY50" s="172">
        <f>+'Country (YTD)'!AY22</f>
        <v>8130.1930000000002</v>
      </c>
      <c r="AZ50" s="172">
        <f>+'Country (YTD)'!AZ22</f>
        <v>4170.7950000000001</v>
      </c>
      <c r="BA50" s="172">
        <f>+'Country (YTD)'!BA22</f>
        <v>7142.8419999999996</v>
      </c>
      <c r="BB50" s="172">
        <f>+'Country (YTD)'!BB22</f>
        <v>9808.5439999999999</v>
      </c>
      <c r="BC50" s="172">
        <f>+'Country (YTD)'!BC22</f>
        <v>13636.999</v>
      </c>
      <c r="BD50" s="172">
        <f>+'Country (YTD)'!BD22</f>
        <v>4095.8610000000003</v>
      </c>
      <c r="BE50" s="172">
        <f>+'Country (YTD)'!BE22</f>
        <v>8701.0490000000009</v>
      </c>
      <c r="BF50" s="172">
        <f>+'Country (YTD)'!BF22</f>
        <v>11854.983</v>
      </c>
      <c r="BG50" s="172">
        <f>+'Country (YTD)'!BG22</f>
        <v>12807.787</v>
      </c>
      <c r="BH50" s="172">
        <f>+'Country (YTD)'!BH22</f>
        <v>4293.53</v>
      </c>
      <c r="BI50" s="172">
        <f>+'Country (YTD)'!BI22</f>
        <v>5999.1480000000001</v>
      </c>
      <c r="BJ50" s="172">
        <f>+'Country (YTD)'!BJ22</f>
        <v>8720.6769999999997</v>
      </c>
      <c r="BK50" s="172">
        <f>+'Country (YTD)'!BK22</f>
        <v>8532.9470000000001</v>
      </c>
      <c r="BL50" s="172">
        <f>+'Country (YTD)'!BL22</f>
        <v>3009.9560000000001</v>
      </c>
      <c r="BM50" s="172">
        <f>+'Country (YTD)'!BM22</f>
        <v>4437.5920000000006</v>
      </c>
      <c r="BN50" s="172">
        <f>+'Country (YTD)'!BN22</f>
        <v>5753.63</v>
      </c>
      <c r="BO50" s="172">
        <f>+'Country (YTD)'!BO22</f>
        <v>6654.8580000000002</v>
      </c>
      <c r="BP50" s="172">
        <f>+'Country (YTD)'!BP22</f>
        <v>2526.9030000000002</v>
      </c>
      <c r="BQ50" s="172">
        <f>+'Country (YTD)'!BQ22</f>
        <v>3281.6660000000002</v>
      </c>
      <c r="BR50" s="172">
        <f>+'Country (YTD)'!BR22</f>
        <v>4446.2259999999997</v>
      </c>
      <c r="BS50" s="172">
        <f>+'Country (YTD)'!BS22</f>
        <v>4569.8159999999998</v>
      </c>
      <c r="BT50" s="172">
        <f>+'Country (YTD)'!BT22</f>
        <v>3278.694</v>
      </c>
    </row>
    <row r="51" spans="1:73" s="172" customFormat="1">
      <c r="A51" s="246" t="s">
        <v>58</v>
      </c>
      <c r="B51" s="193"/>
      <c r="G51" s="245">
        <f>+G50/C50-1</f>
        <v>0.12354436284929249</v>
      </c>
      <c r="H51" s="245">
        <f t="shared" ref="H51" si="540">+H50/D50-1</f>
        <v>5.9545079460358474E-2</v>
      </c>
      <c r="I51" s="245">
        <f t="shared" ref="I51" si="541">+I50/E50-1</f>
        <v>0.22850334820565132</v>
      </c>
      <c r="J51" s="245">
        <f t="shared" ref="J51" si="542">+J50/F50-1</f>
        <v>0.32654884297822617</v>
      </c>
      <c r="K51" s="245">
        <f t="shared" ref="K51" si="543">+K50/G50-1</f>
        <v>0.24837190973618339</v>
      </c>
      <c r="L51" s="245">
        <f t="shared" ref="L51" si="544">+L50/H50-1</f>
        <v>0.6446554371458828</v>
      </c>
      <c r="M51" s="245">
        <f t="shared" ref="M51" si="545">+M50/I50-1</f>
        <v>0.47096735074072993</v>
      </c>
      <c r="N51" s="245">
        <f t="shared" ref="N51" si="546">+N50/J50-1</f>
        <v>0.37922196372510997</v>
      </c>
      <c r="O51" s="245">
        <f t="shared" ref="O51" si="547">+O50/K50-1</f>
        <v>0.32523879537137734</v>
      </c>
      <c r="P51" s="245">
        <f t="shared" ref="P51" si="548">+P50/L50-1</f>
        <v>0.33332029713289635</v>
      </c>
      <c r="Q51" s="245">
        <f t="shared" ref="Q51" si="549">+Q50/M50-1</f>
        <v>0.28219637362644101</v>
      </c>
      <c r="R51" s="245">
        <f t="shared" ref="R51" si="550">+R50/N50-1</f>
        <v>0.18790276223770563</v>
      </c>
      <c r="S51" s="245">
        <f t="shared" ref="S51" si="551">+S50/O50-1</f>
        <v>-4.8395361438247075E-2</v>
      </c>
      <c r="T51" s="245">
        <f t="shared" ref="T51" si="552">+T50/P50-1</f>
        <v>3.2237458189630086E-3</v>
      </c>
      <c r="U51" s="245">
        <f t="shared" ref="U51" si="553">+U50/Q50-1</f>
        <v>-3.4577416021771223E-2</v>
      </c>
      <c r="V51" s="245">
        <f t="shared" ref="V51" si="554">+V50/R50-1</f>
        <v>1.9146779770958133E-2</v>
      </c>
      <c r="W51" s="245">
        <f t="shared" ref="W51" si="555">+W50/S50-1</f>
        <v>-4.1994238427199737E-2</v>
      </c>
      <c r="X51" s="245">
        <f t="shared" ref="X51" si="556">+X50/T50-1</f>
        <v>-9.4053239873244654E-2</v>
      </c>
      <c r="Y51" s="245">
        <f t="shared" ref="Y51" si="557">+Y50/U50-1</f>
        <v>-7.4932462897948748E-2</v>
      </c>
      <c r="Z51" s="245">
        <f t="shared" ref="Z51" si="558">+Z50/V50-1</f>
        <v>-5.9675855356928653E-2</v>
      </c>
      <c r="AA51" s="245">
        <f t="shared" ref="AA51" si="559">+AA50/W50-1</f>
        <v>-4.7839027236717624E-2</v>
      </c>
      <c r="AB51" s="245">
        <f t="shared" ref="AB51" si="560">+AB50/X50-1</f>
        <v>-8.113362597229945E-3</v>
      </c>
      <c r="AC51" s="245">
        <f t="shared" ref="AC51" si="561">+AC50/Y50-1</f>
        <v>-3.686967623429005E-2</v>
      </c>
      <c r="AD51" s="245">
        <f t="shared" ref="AD51" si="562">+AD50/Z50-1</f>
        <v>-4.0888366131424103E-3</v>
      </c>
      <c r="AE51" s="245">
        <f t="shared" ref="AE51" si="563">+AE50/AA50-1</f>
        <v>9.0880433199111321E-2</v>
      </c>
      <c r="AF51" s="245">
        <f t="shared" ref="AF51" si="564">+AF50/AB50-1</f>
        <v>5.9360806708293579E-2</v>
      </c>
      <c r="AG51" s="245">
        <f t="shared" ref="AG51" si="565">+AG50/AC50-1</f>
        <v>9.7017528390959118E-3</v>
      </c>
      <c r="AH51" s="245">
        <f t="shared" ref="AH51" si="566">+AH50/AD50-1</f>
        <v>-8.3552301524936423E-2</v>
      </c>
      <c r="AI51" s="245">
        <f t="shared" ref="AI51" si="567">+AI50/AE50-1</f>
        <v>3.0315356687164563E-2</v>
      </c>
      <c r="AJ51" s="245">
        <f t="shared" ref="AJ51" si="568">+AJ50/AF50-1</f>
        <v>5.2365102035875966E-2</v>
      </c>
      <c r="AK51" s="245">
        <f t="shared" ref="AK51" si="569">+AK50/AG50-1</f>
        <v>5.1899546034261057E-2</v>
      </c>
      <c r="AL51" s="245">
        <f t="shared" ref="AL51" si="570">+AL50/AH50-1</f>
        <v>6.5239536651136021E-2</v>
      </c>
      <c r="AM51" s="245">
        <f t="shared" ref="AM51" si="571">+AM50/AI50-1</f>
        <v>-0.14798330358257605</v>
      </c>
      <c r="AN51" s="245">
        <f t="shared" ref="AN51" si="572">+AN50/AJ50-1</f>
        <v>-0.16223777751963042</v>
      </c>
      <c r="AO51" s="245">
        <f t="shared" ref="AO51" si="573">+AO50/AK50-1</f>
        <v>-0.11351880293435457</v>
      </c>
      <c r="AP51" s="245">
        <f t="shared" ref="AP51" si="574">+AP50/AL50-1</f>
        <v>-0.11389937760196078</v>
      </c>
      <c r="AQ51" s="245">
        <f t="shared" ref="AQ51" si="575">+AQ50/AM50-1</f>
        <v>-0.29738292883847661</v>
      </c>
      <c r="AR51" s="245">
        <f t="shared" ref="AR51" si="576">+AR50/AN50-1</f>
        <v>-0.1548999054760074</v>
      </c>
      <c r="AS51" s="245">
        <f t="shared" ref="AS51" si="577">+AS50/AO50-1</f>
        <v>2.2143684816299247E-2</v>
      </c>
      <c r="AT51" s="245">
        <f t="shared" ref="AT51" si="578">+AT50/AP50-1</f>
        <v>0.27859176369649097</v>
      </c>
      <c r="AU51" s="44"/>
      <c r="AZ51" s="245">
        <f t="shared" ref="AZ51" si="579">+AZ50/AV50-1</f>
        <v>0.38162569453209083</v>
      </c>
      <c r="BA51" s="245">
        <f t="shared" ref="BA51" si="580">+BA50/AW50-1</f>
        <v>0.88479362992684707</v>
      </c>
      <c r="BB51" s="245">
        <f t="shared" ref="BB51" si="581">+BB50/AX50-1</f>
        <v>0.5891402673878321</v>
      </c>
      <c r="BC51" s="245">
        <f t="shared" ref="BC51" si="582">+BC50/AY50-1</f>
        <v>0.67732783219291348</v>
      </c>
      <c r="BD51" s="245">
        <f t="shared" ref="BD51" si="583">+BD50/AZ50-1</f>
        <v>-1.7966358931570503E-2</v>
      </c>
      <c r="BE51" s="245">
        <f t="shared" ref="BE51" si="584">+BE50/BA50-1</f>
        <v>0.21814944247681822</v>
      </c>
      <c r="BF51" s="245">
        <f t="shared" ref="BF51" si="585">+BF50/BB50-1</f>
        <v>0.20863840749452733</v>
      </c>
      <c r="BG51" s="245">
        <f t="shared" ref="BG51" si="586">+BG50/BC50-1</f>
        <v>-6.08060468435907E-2</v>
      </c>
      <c r="BH51" s="245">
        <f t="shared" ref="BH51" si="587">+BH50/BD50-1</f>
        <v>4.8260670955386331E-2</v>
      </c>
      <c r="BI51" s="245">
        <f t="shared" ref="BI51" si="588">+BI50/BE50-1</f>
        <v>-0.31052589176316558</v>
      </c>
      <c r="BJ51" s="245">
        <f t="shared" ref="BJ51" si="589">+BJ50/BF50-1</f>
        <v>-0.26438722012507321</v>
      </c>
      <c r="BK51" s="245">
        <f t="shared" ref="BK51" si="590">+BK50/BG50-1</f>
        <v>-0.33376882360707594</v>
      </c>
      <c r="BL51" s="245">
        <f t="shared" ref="BL51:BT51" si="591">+BL50/BH50-1</f>
        <v>-0.29895540499309414</v>
      </c>
      <c r="BM51" s="245">
        <f t="shared" si="591"/>
        <v>-0.26029629540728105</v>
      </c>
      <c r="BN51" s="245">
        <f t="shared" si="591"/>
        <v>-0.3402312687420942</v>
      </c>
      <c r="BO51" s="245">
        <f t="shared" si="591"/>
        <v>-0.22009851930405755</v>
      </c>
      <c r="BP51" s="245">
        <f t="shared" si="591"/>
        <v>-0.16048507021365088</v>
      </c>
      <c r="BQ51" s="245">
        <f t="shared" si="591"/>
        <v>-0.26048496572014734</v>
      </c>
      <c r="BR51" s="245">
        <f t="shared" si="591"/>
        <v>-0.2272311566784796</v>
      </c>
      <c r="BS51" s="245">
        <f t="shared" si="591"/>
        <v>-0.31331126824945033</v>
      </c>
      <c r="BT51" s="245">
        <f t="shared" si="591"/>
        <v>0.29751478390741548</v>
      </c>
    </row>
    <row r="52" spans="1:73" s="172" customFormat="1">
      <c r="A52" s="244" t="s">
        <v>368</v>
      </c>
      <c r="B52" s="193"/>
      <c r="C52" s="247">
        <f>+C50/C34</f>
        <v>0.24060783536448321</v>
      </c>
      <c r="D52" s="247">
        <f t="shared" ref="D52:AT52" si="592">+D50/D34</f>
        <v>0.1623917360894821</v>
      </c>
      <c r="E52" s="247">
        <f t="shared" si="592"/>
        <v>0.16841077642245778</v>
      </c>
      <c r="F52" s="247">
        <f t="shared" si="592"/>
        <v>0.15528980238639895</v>
      </c>
      <c r="G52" s="247">
        <f t="shared" si="592"/>
        <v>0.31539302937142077</v>
      </c>
      <c r="H52" s="247">
        <f t="shared" si="592"/>
        <v>0.20736997514387706</v>
      </c>
      <c r="I52" s="247">
        <f t="shared" si="592"/>
        <v>0.23712522512763365</v>
      </c>
      <c r="J52" s="247">
        <f t="shared" si="592"/>
        <v>0.23301876999875379</v>
      </c>
      <c r="K52" s="247">
        <f t="shared" si="592"/>
        <v>0.31747119504832744</v>
      </c>
      <c r="L52" s="247">
        <f t="shared" si="592"/>
        <v>0.26299753533893494</v>
      </c>
      <c r="M52" s="247">
        <f t="shared" si="592"/>
        <v>0.26741567660470633</v>
      </c>
      <c r="N52" s="247">
        <f t="shared" si="592"/>
        <v>0.25465319352258342</v>
      </c>
      <c r="O52" s="247">
        <f t="shared" si="592"/>
        <v>0.35352857507467877</v>
      </c>
      <c r="P52" s="247">
        <f t="shared" si="592"/>
        <v>0.30927005212362135</v>
      </c>
      <c r="Q52" s="247">
        <f t="shared" si="592"/>
        <v>0.3014205726688064</v>
      </c>
      <c r="R52" s="247">
        <f t="shared" si="592"/>
        <v>0.27256854527277596</v>
      </c>
      <c r="S52" s="247">
        <f t="shared" si="592"/>
        <v>0.3209408326047738</v>
      </c>
      <c r="T52" s="247">
        <f t="shared" si="592"/>
        <v>0.28643099388119503</v>
      </c>
      <c r="U52" s="247">
        <f t="shared" si="592"/>
        <v>0.28025527396065864</v>
      </c>
      <c r="V52" s="247">
        <f t="shared" si="592"/>
        <v>0.24849778672980907</v>
      </c>
      <c r="W52" s="247">
        <f t="shared" si="592"/>
        <v>0.29080446314814096</v>
      </c>
      <c r="X52" s="247">
        <f t="shared" si="592"/>
        <v>0.25946099280716561</v>
      </c>
      <c r="Y52" s="247">
        <f t="shared" si="592"/>
        <v>0.26143703621041842</v>
      </c>
      <c r="Z52" s="247">
        <f t="shared" si="592"/>
        <v>0.24907293681204196</v>
      </c>
      <c r="AA52" s="247">
        <f t="shared" si="592"/>
        <v>0.29524120918680985</v>
      </c>
      <c r="AB52" s="247">
        <f t="shared" si="592"/>
        <v>0.27017340060254058</v>
      </c>
      <c r="AC52" s="247">
        <f t="shared" si="592"/>
        <v>0.25996707464019564</v>
      </c>
      <c r="AD52" s="247">
        <f t="shared" si="592"/>
        <v>0.25611585299610545</v>
      </c>
      <c r="AE52" s="247">
        <f t="shared" si="592"/>
        <v>0.31871978718523969</v>
      </c>
      <c r="AF52" s="247">
        <f t="shared" si="592"/>
        <v>0.27785112333040313</v>
      </c>
      <c r="AG52" s="247">
        <f t="shared" si="592"/>
        <v>0.26901442461262209</v>
      </c>
      <c r="AH52" s="247">
        <f t="shared" si="592"/>
        <v>0.24726963205240257</v>
      </c>
      <c r="AI52" s="247">
        <f t="shared" si="592"/>
        <v>0.34569850597294488</v>
      </c>
      <c r="AJ52" s="247">
        <f t="shared" si="592"/>
        <v>0.31170347616974664</v>
      </c>
      <c r="AK52" s="247">
        <f t="shared" si="592"/>
        <v>0.29830084886224967</v>
      </c>
      <c r="AL52" s="247">
        <f t="shared" si="592"/>
        <v>0.27455659865192295</v>
      </c>
      <c r="AM52" s="247">
        <f t="shared" si="592"/>
        <v>0.31630307509673466</v>
      </c>
      <c r="AN52" s="247">
        <f t="shared" si="592"/>
        <v>0.28098129056763066</v>
      </c>
      <c r="AO52" s="247">
        <f t="shared" si="592"/>
        <v>0.26148754340274571</v>
      </c>
      <c r="AP52" s="247">
        <f t="shared" si="592"/>
        <v>0.22792650729787597</v>
      </c>
      <c r="AQ52" s="247">
        <f t="shared" si="592"/>
        <v>0.24556269940688347</v>
      </c>
      <c r="AR52" s="247">
        <f t="shared" si="592"/>
        <v>0.23599454562166527</v>
      </c>
      <c r="AS52" s="247">
        <f t="shared" si="592"/>
        <v>0.23493479022073835</v>
      </c>
      <c r="AT52" s="247">
        <f t="shared" si="592"/>
        <v>0.22201491549607574</v>
      </c>
      <c r="AU52" s="44"/>
      <c r="AV52" s="247">
        <f t="shared" ref="AV52:BL52" si="593">+AV50/AV34</f>
        <v>0.25568365603796583</v>
      </c>
      <c r="AW52" s="247">
        <f t="shared" si="593"/>
        <v>0.2479613005330317</v>
      </c>
      <c r="AX52" s="247">
        <f t="shared" si="593"/>
        <v>0.25591364376631454</v>
      </c>
      <c r="AY52" s="247">
        <f t="shared" si="593"/>
        <v>0.24185960213820232</v>
      </c>
      <c r="AZ52" s="247">
        <f t="shared" si="593"/>
        <v>0.30769913468920901</v>
      </c>
      <c r="BA52" s="247">
        <f t="shared" si="593"/>
        <v>0.29758658730126658</v>
      </c>
      <c r="BB52" s="247">
        <f t="shared" si="593"/>
        <v>0.2606575327496643</v>
      </c>
      <c r="BC52" s="247">
        <f t="shared" si="593"/>
        <v>0.24514683563085926</v>
      </c>
      <c r="BD52" s="247">
        <f t="shared" si="593"/>
        <v>0.23479757366078005</v>
      </c>
      <c r="BE52" s="247">
        <f t="shared" si="593"/>
        <v>0.24820598658856557</v>
      </c>
      <c r="BF52" s="247">
        <f t="shared" si="593"/>
        <v>0.23683681849883001</v>
      </c>
      <c r="BG52" s="247">
        <f t="shared" si="593"/>
        <v>0.21140099160069822</v>
      </c>
      <c r="BH52" s="247">
        <f t="shared" si="593"/>
        <v>0.22992280784579924</v>
      </c>
      <c r="BI52" s="247">
        <f t="shared" si="593"/>
        <v>0.19854035566606265</v>
      </c>
      <c r="BJ52" s="247">
        <f t="shared" si="593"/>
        <v>0.20085654983012702</v>
      </c>
      <c r="BK52" s="247">
        <f t="shared" si="593"/>
        <v>0.16085406138574457</v>
      </c>
      <c r="BL52" s="247">
        <f t="shared" si="593"/>
        <v>0.18166712868733079</v>
      </c>
      <c r="BM52" s="247">
        <f t="shared" ref="BM52:BN52" si="594">+BM50/BM34</f>
        <v>0.15148872694619808</v>
      </c>
      <c r="BN52" s="247">
        <f t="shared" si="594"/>
        <v>0.133367051977901</v>
      </c>
      <c r="BO52" s="247">
        <f t="shared" ref="BO52:BQ52" si="595">+BO50/BO34</f>
        <v>0.12340294316458368</v>
      </c>
      <c r="BP52" s="247">
        <f t="shared" si="595"/>
        <v>0.12930407329606691</v>
      </c>
      <c r="BQ52" s="247">
        <f t="shared" si="595"/>
        <v>0.100860288750413</v>
      </c>
      <c r="BR52" s="247">
        <f t="shared" ref="BR52:BT52" si="596">+BR50/BR34</f>
        <v>9.5347891997645456E-2</v>
      </c>
      <c r="BS52" s="247">
        <f t="shared" si="596"/>
        <v>8.0392696664506408E-2</v>
      </c>
      <c r="BT52" s="247">
        <f t="shared" si="596"/>
        <v>0.17678490289645341</v>
      </c>
    </row>
    <row r="53" spans="1:73" s="172" customFormat="1">
      <c r="A53" s="244" t="s">
        <v>372</v>
      </c>
      <c r="B53" s="34"/>
      <c r="C53" s="247"/>
      <c r="D53" s="247"/>
      <c r="E53" s="247"/>
      <c r="F53" s="247"/>
      <c r="G53" s="248">
        <f t="shared" ref="G53" si="597">+(G52-C52)*10000</f>
        <v>747.85194006937559</v>
      </c>
      <c r="H53" s="248">
        <f t="shared" ref="H53" si="598">+(H52-D52)*10000</f>
        <v>449.78239054394965</v>
      </c>
      <c r="I53" s="248">
        <f t="shared" ref="I53" si="599">+(I52-E52)*10000</f>
        <v>687.14448705175869</v>
      </c>
      <c r="J53" s="248">
        <f t="shared" ref="J53" si="600">+(J52-F52)*10000</f>
        <v>777.28967612354847</v>
      </c>
      <c r="K53" s="248">
        <f t="shared" ref="K53" si="601">+(K52-G52)*10000</f>
        <v>20.781656769066625</v>
      </c>
      <c r="L53" s="248">
        <f t="shared" ref="L53" si="602">+(L52-H52)*10000</f>
        <v>556.27560195057879</v>
      </c>
      <c r="M53" s="248">
        <f t="shared" ref="M53" si="603">+(M52-I52)*10000</f>
        <v>302.90451477072685</v>
      </c>
      <c r="N53" s="248">
        <f t="shared" ref="N53" si="604">+(N52-J52)*10000</f>
        <v>216.34423523829633</v>
      </c>
      <c r="O53" s="248">
        <f t="shared" ref="O53" si="605">+(O52-K52)*10000</f>
        <v>360.57380026351336</v>
      </c>
      <c r="P53" s="248">
        <f t="shared" ref="P53" si="606">+(P52-L52)*10000</f>
        <v>462.72516784686411</v>
      </c>
      <c r="Q53" s="248">
        <f t="shared" ref="Q53" si="607">+(Q52-M52)*10000</f>
        <v>340.04896064100063</v>
      </c>
      <c r="R53" s="248">
        <f t="shared" ref="R53" si="608">+(R52-N52)*10000</f>
        <v>179.15351750192542</v>
      </c>
      <c r="S53" s="248">
        <f t="shared" ref="S53" si="609">+(S52-O52)*10000</f>
        <v>-325.87742469904981</v>
      </c>
      <c r="T53" s="248">
        <f t="shared" ref="T53" si="610">+(T52-P52)*10000</f>
        <v>-228.39058242426324</v>
      </c>
      <c r="U53" s="248">
        <f t="shared" ref="U53" si="611">+(U52-Q52)*10000</f>
        <v>-211.65298708147762</v>
      </c>
      <c r="V53" s="248">
        <f t="shared" ref="V53" si="612">+(V52-R52)*10000</f>
        <v>-240.70758542966891</v>
      </c>
      <c r="W53" s="248">
        <f t="shared" ref="W53" si="613">+(W52-S52)*10000</f>
        <v>-301.36369456632838</v>
      </c>
      <c r="X53" s="248">
        <f t="shared" ref="X53" si="614">+(X52-T52)*10000</f>
        <v>-269.70001074029415</v>
      </c>
      <c r="Y53" s="248">
        <f t="shared" ref="Y53" si="615">+(Y52-U52)*10000</f>
        <v>-188.18237750240218</v>
      </c>
      <c r="Z53" s="248">
        <f t="shared" ref="Z53" si="616">+(Z52-V52)*10000</f>
        <v>5.7515008223288362</v>
      </c>
      <c r="AA53" s="248">
        <f t="shared" ref="AA53" si="617">+(AA52-W52)*10000</f>
        <v>44.367460386688926</v>
      </c>
      <c r="AB53" s="248">
        <f t="shared" ref="AB53" si="618">+(AB52-X52)*10000</f>
        <v>107.12407795374968</v>
      </c>
      <c r="AC53" s="248">
        <f t="shared" ref="AC53" si="619">+(AC52-Y52)*10000</f>
        <v>-14.699615702227774</v>
      </c>
      <c r="AD53" s="248">
        <f t="shared" ref="AD53" si="620">+(AD52-Z52)*10000</f>
        <v>70.429161840634976</v>
      </c>
      <c r="AE53" s="248">
        <f t="shared" ref="AE53" si="621">+(AE52-AA52)*10000</f>
        <v>234.78577998429839</v>
      </c>
      <c r="AF53" s="248">
        <f t="shared" ref="AF53" si="622">+(AF52-AB52)*10000</f>
        <v>76.77722727862546</v>
      </c>
      <c r="AG53" s="248">
        <f t="shared" ref="AG53" si="623">+(AG52-AC52)*10000</f>
        <v>90.473499724264556</v>
      </c>
      <c r="AH53" s="248">
        <f t="shared" ref="AH53" si="624">+(AH52-AD52)*10000</f>
        <v>-88.462209437028818</v>
      </c>
      <c r="AI53" s="248">
        <f t="shared" ref="AI53" si="625">+(AI52-AE52)*10000</f>
        <v>269.78718787705191</v>
      </c>
      <c r="AJ53" s="248">
        <f t="shared" ref="AJ53" si="626">+(AJ52-AF52)*10000</f>
        <v>338.52352839343513</v>
      </c>
      <c r="AK53" s="248">
        <f t="shared" ref="AK53" si="627">+(AK52-AG52)*10000</f>
        <v>292.86424249627572</v>
      </c>
      <c r="AL53" s="248">
        <f t="shared" ref="AL53" si="628">+(AL52-AH52)*10000</f>
        <v>272.86966599520372</v>
      </c>
      <c r="AM53" s="248">
        <f t="shared" ref="AM53" si="629">+(AM52-AI52)*10000</f>
        <v>-293.95430876210213</v>
      </c>
      <c r="AN53" s="248">
        <f t="shared" ref="AN53" si="630">+(AN52-AJ52)*10000</f>
        <v>-307.22185602115979</v>
      </c>
      <c r="AO53" s="248">
        <f t="shared" ref="AO53" si="631">+(AO52-AK52)*10000</f>
        <v>-368.13305459503954</v>
      </c>
      <c r="AP53" s="248">
        <f t="shared" ref="AP53" si="632">+(AP52-AL52)*10000</f>
        <v>-466.30091354046971</v>
      </c>
      <c r="AQ53" s="248">
        <f t="shared" ref="AQ53" si="633">+(AQ52-AM52)*10000</f>
        <v>-707.40375689851203</v>
      </c>
      <c r="AR53" s="248">
        <f t="shared" ref="AR53" si="634">+(AR52-AN52)*10000</f>
        <v>-449.86744945965387</v>
      </c>
      <c r="AS53" s="248">
        <f t="shared" ref="AS53" si="635">+(AS52-AO52)*10000</f>
        <v>-265.52753182007365</v>
      </c>
      <c r="AT53" s="248">
        <f t="shared" ref="AT53" si="636">+(AT52-AP52)*10000</f>
        <v>-59.115918018002311</v>
      </c>
      <c r="AU53" s="44"/>
      <c r="AV53" s="247"/>
      <c r="AW53" s="247"/>
      <c r="AX53" s="247"/>
      <c r="AY53" s="247"/>
      <c r="AZ53" s="248">
        <f t="shared" ref="AZ53" si="637">+(AZ52-AV52)*10000</f>
        <v>520.15478651243177</v>
      </c>
      <c r="BA53" s="248">
        <f t="shared" ref="BA53" si="638">+(BA52-AW52)*10000</f>
        <v>496.25286768234884</v>
      </c>
      <c r="BB53" s="248">
        <f t="shared" ref="BB53" si="639">+(BB52-AX52)*10000</f>
        <v>47.43888983349764</v>
      </c>
      <c r="BC53" s="248">
        <f t="shared" ref="BC53" si="640">+(BC52-AY52)*10000</f>
        <v>32.872334926569437</v>
      </c>
      <c r="BD53" s="248">
        <f t="shared" ref="BD53" si="641">+(BD52-AZ52)*10000</f>
        <v>-729.01561028428955</v>
      </c>
      <c r="BE53" s="248">
        <f t="shared" ref="BE53" si="642">+(BE52-BA52)*10000</f>
        <v>-493.80600712701005</v>
      </c>
      <c r="BF53" s="248">
        <f t="shared" ref="BF53" si="643">+(BF52-BB52)*10000</f>
        <v>-238.20714250834291</v>
      </c>
      <c r="BG53" s="248">
        <f t="shared" ref="BG53" si="644">+(BG52-BC52)*10000</f>
        <v>-337.45844030161038</v>
      </c>
      <c r="BH53" s="248">
        <f t="shared" ref="BH53" si="645">+(BH52-BD52)*10000</f>
        <v>-48.747658149808082</v>
      </c>
      <c r="BI53" s="248">
        <f t="shared" ref="BI53" si="646">+(BI52-BE52)*10000</f>
        <v>-496.65630922502925</v>
      </c>
      <c r="BJ53" s="248">
        <f t="shared" ref="BJ53" si="647">+(BJ52-BF52)*10000</f>
        <v>-359.8026866870299</v>
      </c>
      <c r="BK53" s="248">
        <f t="shared" ref="BK53:BT53" si="648">+(BK52-BG52)*10000</f>
        <v>-505.46930214953653</v>
      </c>
      <c r="BL53" s="248">
        <f t="shared" si="648"/>
        <v>-482.55679158468456</v>
      </c>
      <c r="BM53" s="248">
        <f t="shared" si="648"/>
        <v>-470.51628719864567</v>
      </c>
      <c r="BN53" s="248">
        <f t="shared" si="648"/>
        <v>-674.8949785222602</v>
      </c>
      <c r="BO53" s="248">
        <f t="shared" si="648"/>
        <v>-374.51118221160885</v>
      </c>
      <c r="BP53" s="248">
        <f t="shared" si="648"/>
        <v>-523.63055391263879</v>
      </c>
      <c r="BQ53" s="248">
        <f t="shared" si="648"/>
        <v>-506.28438195785083</v>
      </c>
      <c r="BR53" s="248">
        <f t="shared" si="648"/>
        <v>-380.1915998025554</v>
      </c>
      <c r="BS53" s="248">
        <f t="shared" si="648"/>
        <v>-430.10246500077272</v>
      </c>
      <c r="BT53" s="248">
        <f t="shared" si="648"/>
        <v>474.80829600386494</v>
      </c>
    </row>
    <row r="54" spans="1:73">
      <c r="A54" s="187" t="s">
        <v>263</v>
      </c>
      <c r="C54" s="150">
        <f>+'Country (YTD)'!C23</f>
        <v>190.91399999999999</v>
      </c>
      <c r="D54" s="150">
        <f>+'Country (YTD)'!D23</f>
        <v>747.57799999999997</v>
      </c>
      <c r="E54" s="150">
        <f>+'Country (YTD)'!E23</f>
        <v>873.274</v>
      </c>
      <c r="F54" s="150">
        <f>+'Country (YTD)'!F23</f>
        <v>1172.4359999999999</v>
      </c>
      <c r="G54" s="150">
        <f>+'Country (YTD)'!G23</f>
        <v>126.111</v>
      </c>
      <c r="H54" s="150">
        <f>+'Country (YTD)'!H23</f>
        <v>292.44799999999998</v>
      </c>
      <c r="I54" s="150">
        <f>+'Country (YTD)'!I23</f>
        <v>490.24700000000001</v>
      </c>
      <c r="J54" s="150">
        <f>+'Country (YTD)'!J23</f>
        <v>1523.02</v>
      </c>
      <c r="K54" s="150">
        <f>+'Country (YTD)'!K23</f>
        <v>193.886</v>
      </c>
      <c r="L54" s="150">
        <f>+'Country (YTD)'!L23</f>
        <v>394.19400000000002</v>
      </c>
      <c r="M54" s="150">
        <f>+'Country (YTD)'!M23</f>
        <v>597.40200000000004</v>
      </c>
      <c r="N54" s="150">
        <f>+'Country (YTD)'!N23</f>
        <v>909.32899999999995</v>
      </c>
      <c r="O54" s="150">
        <f>+'Country (YTD)'!O23</f>
        <v>210.64400000000001</v>
      </c>
      <c r="P54" s="150">
        <f>+'Country (YTD)'!P23</f>
        <v>419.06200000000001</v>
      </c>
      <c r="Q54" s="150">
        <f>+'Country (YTD)'!Q23</f>
        <v>623.923</v>
      </c>
      <c r="R54" s="150">
        <f>+'Country (YTD)'!R23</f>
        <v>818.23299999999995</v>
      </c>
      <c r="S54" s="150">
        <f>+'Country (YTD)'!S23</f>
        <v>244.98099999999999</v>
      </c>
      <c r="T54" s="150">
        <f>+'Country (YTD)'!T23</f>
        <v>487.61900000000003</v>
      </c>
      <c r="U54" s="150">
        <f>+'Country (YTD)'!U23</f>
        <v>724.98599999999999</v>
      </c>
      <c r="V54" s="150">
        <f>+'Country (YTD)'!V23</f>
        <v>1707.0709999999999</v>
      </c>
      <c r="W54" s="150">
        <f>+'Country (YTD)'!W23</f>
        <v>252.398</v>
      </c>
      <c r="X54" s="150">
        <f>+'Country (YTD)'!X23</f>
        <v>507.185</v>
      </c>
      <c r="Y54" s="150">
        <f>+'Country (YTD)'!Y23</f>
        <v>1098.857</v>
      </c>
      <c r="Z54" s="150">
        <f>+'Country (YTD)'!Z23</f>
        <v>2106.5709999999999</v>
      </c>
      <c r="AA54" s="150">
        <f>+'Country (YTD)'!AA23</f>
        <v>240.589</v>
      </c>
      <c r="AB54" s="150">
        <f>+'Country (YTD)'!AB23</f>
        <v>482.45600000000002</v>
      </c>
      <c r="AC54" s="150">
        <f>+'Country (YTD)'!AC23</f>
        <v>724.67200000000003</v>
      </c>
      <c r="AD54" s="150">
        <f>+'Country (YTD)'!AD23</f>
        <v>2062.92</v>
      </c>
      <c r="AE54" s="150">
        <f>+'Country (YTD)'!AE23</f>
        <v>216.029</v>
      </c>
      <c r="AF54" s="150">
        <f>+'Country (YTD)'!AF23</f>
        <v>432.85500000000002</v>
      </c>
      <c r="AG54" s="150">
        <f>+'Country (YTD)'!AG23</f>
        <v>912.18600000000004</v>
      </c>
      <c r="AH54" s="150">
        <f>+'Country (YTD)'!AH23</f>
        <v>951.56100000000004</v>
      </c>
      <c r="AI54" s="150">
        <f>+'Country (YTD)'!AI23</f>
        <v>153.04900000000001</v>
      </c>
      <c r="AJ54" s="150">
        <f>+'Country (YTD)'!AJ23</f>
        <v>308.55500000000001</v>
      </c>
      <c r="AK54" s="150">
        <f>+'Country (YTD)'!AK23</f>
        <v>494.005</v>
      </c>
      <c r="AL54" s="150">
        <f>+'Country (YTD)'!AL23</f>
        <v>1315.961</v>
      </c>
      <c r="AM54" s="150">
        <f>+'Country (YTD)'!AM23</f>
        <v>196.66800000000001</v>
      </c>
      <c r="AN54" s="150">
        <f>+'Country (YTD)'!AN23</f>
        <v>414.47199999999998</v>
      </c>
      <c r="AO54" s="150">
        <f>+'Country (YTD)'!AO23</f>
        <v>694.85299999999995</v>
      </c>
      <c r="AP54" s="150">
        <f>+'Country (YTD)'!AP23</f>
        <v>986.29700000000003</v>
      </c>
      <c r="AQ54" s="150">
        <f>+'Country (YTD)'!AQ23</f>
        <v>293.09399999999999</v>
      </c>
      <c r="AR54" s="150">
        <f>+'Country (YTD)'!AR23</f>
        <v>580.26</v>
      </c>
      <c r="AS54" s="150">
        <f>+'Country (YTD)'!AS23</f>
        <v>868.57</v>
      </c>
      <c r="AT54" s="150">
        <f>+'Country (YTD)'!AT23</f>
        <v>1294.586</v>
      </c>
      <c r="AV54" s="150">
        <f>+'Country (YTD)'!AV23</f>
        <v>293.09399999999999</v>
      </c>
      <c r="AW54" s="150">
        <f>+'Country (YTD)'!AW23</f>
        <v>580.26</v>
      </c>
      <c r="AX54" s="150">
        <f>+'Country (YTD)'!AX23</f>
        <v>868.57</v>
      </c>
      <c r="AY54" s="150">
        <f>+'Country (YTD)'!AY23</f>
        <v>1294.586</v>
      </c>
      <c r="AZ54" s="150">
        <f>+'Country (YTD)'!AZ23</f>
        <v>348.06099999999998</v>
      </c>
      <c r="BA54" s="150">
        <f>+'Country (YTD)'!BA23</f>
        <v>667.226</v>
      </c>
      <c r="BB54" s="150">
        <f>+'Country (YTD)'!BB23</f>
        <v>1032.8520000000001</v>
      </c>
      <c r="BC54" s="150">
        <f>+'Country (YTD)'!BC23</f>
        <v>2616.123</v>
      </c>
      <c r="BD54" s="150">
        <f>+'Country (YTD)'!BD23</f>
        <v>410.92700000000013</v>
      </c>
      <c r="BE54" s="150">
        <f>+'Country (YTD)'!BE23</f>
        <v>828.36400000000049</v>
      </c>
      <c r="BF54" s="150">
        <f>+'Country (YTD)'!BF23</f>
        <v>1411.9079999999994</v>
      </c>
      <c r="BG54" s="150">
        <f>+'Country (YTD)'!BG23</f>
        <v>10718.341</v>
      </c>
      <c r="BH54" s="150">
        <f>+'Country (YTD)'!BH23</f>
        <v>699.30899999999974</v>
      </c>
      <c r="BI54" s="150">
        <f>+'Country (YTD)'!BI23</f>
        <v>1384.9790000000003</v>
      </c>
      <c r="BJ54" s="150">
        <f>+'Country (YTD)'!BJ23</f>
        <v>2024.33</v>
      </c>
      <c r="BK54" s="150">
        <f>+'Country (YTD)'!BK23</f>
        <v>3997.395</v>
      </c>
      <c r="BL54" s="150">
        <f>+'Country (YTD)'!BL23</f>
        <v>693.48800000000028</v>
      </c>
      <c r="BM54" s="150">
        <f>+'Country (YTD)'!BM23</f>
        <v>1411.1740000000002</v>
      </c>
      <c r="BN54" s="150">
        <f>+'Country (YTD)'!BN23</f>
        <v>2109.1379999999999</v>
      </c>
      <c r="BO54" s="150">
        <f>+'Country (YTD)'!BO23</f>
        <v>2819.0650000000001</v>
      </c>
      <c r="BP54" s="150">
        <f>+'Country (YTD)'!BP23</f>
        <v>716.39500000000021</v>
      </c>
      <c r="BQ54" s="150">
        <f>+'Country (YTD)'!BQ23</f>
        <v>1429.3120000000001</v>
      </c>
      <c r="BR54" s="150">
        <f>+'Country (YTD)'!BR23</f>
        <v>2141.4319999999998</v>
      </c>
      <c r="BS54" s="150">
        <f>+'Country (YTD)'!BS23</f>
        <v>2785.0619999999999</v>
      </c>
      <c r="BT54" s="150">
        <f>+'Country (YTD)'!BT23</f>
        <v>735.87</v>
      </c>
    </row>
    <row r="55" spans="1:73">
      <c r="A55" s="244" t="s">
        <v>369</v>
      </c>
      <c r="B55" s="190"/>
      <c r="C55" s="247">
        <f>+C54/C34</f>
        <v>1.6534952490830875E-2</v>
      </c>
      <c r="D55" s="247">
        <f t="shared" ref="D55:AT55" si="649">+D54/D34</f>
        <v>4.075595248771547E-2</v>
      </c>
      <c r="E55" s="247">
        <f t="shared" si="649"/>
        <v>3.2508098882210006E-2</v>
      </c>
      <c r="F55" s="247">
        <f t="shared" si="649"/>
        <v>3.5958843294369297E-2</v>
      </c>
      <c r="G55" s="247">
        <f t="shared" si="649"/>
        <v>1.274295775537373E-2</v>
      </c>
      <c r="H55" s="247">
        <f t="shared" si="649"/>
        <v>1.9215235101602605E-2</v>
      </c>
      <c r="I55" s="247">
        <f t="shared" si="649"/>
        <v>2.0916428023090856E-2</v>
      </c>
      <c r="J55" s="247">
        <f t="shared" si="649"/>
        <v>5.2838064110915316E-2</v>
      </c>
      <c r="K55" s="247">
        <f t="shared" si="649"/>
        <v>1.5796903795123725E-2</v>
      </c>
      <c r="L55" s="247">
        <f t="shared" si="649"/>
        <v>1.9972753142539122E-2</v>
      </c>
      <c r="M55" s="247">
        <f t="shared" si="649"/>
        <v>1.9540934162122613E-2</v>
      </c>
      <c r="N55" s="247">
        <f t="shared" si="649"/>
        <v>2.4996913626995871E-2</v>
      </c>
      <c r="O55" s="247">
        <f t="shared" si="649"/>
        <v>1.442117577726635E-2</v>
      </c>
      <c r="P55" s="247">
        <f t="shared" si="649"/>
        <v>1.8726555609149972E-2</v>
      </c>
      <c r="Q55" s="247">
        <f t="shared" si="649"/>
        <v>1.7940772042987253E-2</v>
      </c>
      <c r="R55" s="247">
        <f t="shared" si="649"/>
        <v>2.026693413383256E-2</v>
      </c>
      <c r="S55" s="247">
        <f t="shared" si="649"/>
        <v>1.6000291031944676E-2</v>
      </c>
      <c r="T55" s="247">
        <f t="shared" si="649"/>
        <v>2.0116136873673973E-2</v>
      </c>
      <c r="U55" s="247">
        <f t="shared" si="649"/>
        <v>2.00772026272787E-2</v>
      </c>
      <c r="V55" s="247">
        <f t="shared" si="649"/>
        <v>3.7824456972403782E-2</v>
      </c>
      <c r="W55" s="247">
        <f t="shared" si="649"/>
        <v>1.5591552449712366E-2</v>
      </c>
      <c r="X55" s="247">
        <f t="shared" si="649"/>
        <v>2.0920870571549347E-2</v>
      </c>
      <c r="Y55" s="247">
        <f t="shared" si="649"/>
        <v>3.0687014441864613E-2</v>
      </c>
      <c r="Z55" s="247">
        <f t="shared" si="649"/>
        <v>4.9753501144398235E-2</v>
      </c>
      <c r="AA55" s="247">
        <f t="shared" si="649"/>
        <v>1.5846915746870107E-2</v>
      </c>
      <c r="AB55" s="247">
        <f t="shared" si="649"/>
        <v>2.089197693973607E-2</v>
      </c>
      <c r="AC55" s="247">
        <f t="shared" si="649"/>
        <v>2.0893977319802592E-2</v>
      </c>
      <c r="AD55" s="247">
        <f t="shared" si="649"/>
        <v>5.0305938050090128E-2</v>
      </c>
      <c r="AE55" s="247">
        <f t="shared" si="649"/>
        <v>1.4081079049886803E-2</v>
      </c>
      <c r="AF55" s="247">
        <f t="shared" si="649"/>
        <v>1.819658669859801E-2</v>
      </c>
      <c r="AG55" s="247">
        <f t="shared" si="649"/>
        <v>2.6954243686059146E-2</v>
      </c>
      <c r="AH55" s="247">
        <f t="shared" si="649"/>
        <v>2.4445568180574553E-2</v>
      </c>
      <c r="AI55" s="247">
        <f t="shared" si="649"/>
        <v>1.0502016118933142E-2</v>
      </c>
      <c r="AJ55" s="247">
        <f t="shared" si="649"/>
        <v>1.3827482953102758E-2</v>
      </c>
      <c r="AK55" s="247">
        <f t="shared" si="649"/>
        <v>1.5387913856713556E-2</v>
      </c>
      <c r="AL55" s="247">
        <f t="shared" si="649"/>
        <v>3.523873801090923E-2</v>
      </c>
      <c r="AM55" s="247">
        <f t="shared" si="649"/>
        <v>1.4492179066115576E-2</v>
      </c>
      <c r="AN55" s="247">
        <f t="shared" si="649"/>
        <v>1.9985762617811254E-2</v>
      </c>
      <c r="AO55" s="247">
        <f t="shared" si="649"/>
        <v>2.1402688278160005E-2</v>
      </c>
      <c r="AP55" s="247">
        <f t="shared" si="649"/>
        <v>2.4743717477516965E-2</v>
      </c>
      <c r="AQ55" s="247">
        <f t="shared" si="649"/>
        <v>2.3864217881268402E-2</v>
      </c>
      <c r="AR55" s="247">
        <f t="shared" si="649"/>
        <v>2.7807668276264821E-2</v>
      </c>
      <c r="AS55" s="247">
        <f t="shared" si="649"/>
        <v>2.3516061827340177E-2</v>
      </c>
      <c r="AT55" s="247">
        <f t="shared" si="649"/>
        <v>2.474249872850735E-2</v>
      </c>
      <c r="AU55" s="44"/>
      <c r="AV55" s="247">
        <f t="shared" ref="AV55:BL55" si="650">+AV54/AV34</f>
        <v>2.4824553892109823E-2</v>
      </c>
      <c r="AW55" s="247">
        <f t="shared" si="650"/>
        <v>3.7966389675466082E-2</v>
      </c>
      <c r="AX55" s="247">
        <f t="shared" si="650"/>
        <v>3.601272239173535E-2</v>
      </c>
      <c r="AY55" s="247">
        <f t="shared" si="650"/>
        <v>3.851176163883032E-2</v>
      </c>
      <c r="AZ55" s="247">
        <f t="shared" si="650"/>
        <v>2.5678094588456341E-2</v>
      </c>
      <c r="BA55" s="247">
        <f t="shared" si="650"/>
        <v>2.7798110093807882E-2</v>
      </c>
      <c r="BB55" s="247">
        <f t="shared" si="650"/>
        <v>2.7447565511818709E-2</v>
      </c>
      <c r="BC55" s="247">
        <f t="shared" si="650"/>
        <v>4.7028988934523681E-2</v>
      </c>
      <c r="BD55" s="247">
        <f t="shared" si="650"/>
        <v>2.355662522524651E-2</v>
      </c>
      <c r="BE55" s="247">
        <f t="shared" si="650"/>
        <v>2.3629898403566125E-2</v>
      </c>
      <c r="BF55" s="247">
        <f t="shared" si="650"/>
        <v>2.8206856031176591E-2</v>
      </c>
      <c r="BG55" s="247">
        <f t="shared" si="650"/>
        <v>0.17691330404810912</v>
      </c>
      <c r="BH55" s="247">
        <f t="shared" si="650"/>
        <v>3.7448693460122084E-2</v>
      </c>
      <c r="BI55" s="247">
        <f t="shared" si="650"/>
        <v>4.5835545855849501E-2</v>
      </c>
      <c r="BJ55" s="247">
        <f t="shared" si="650"/>
        <v>4.6624813591607743E-2</v>
      </c>
      <c r="BK55" s="247">
        <f t="shared" si="650"/>
        <v>7.5354648366275853E-2</v>
      </c>
      <c r="BL55" s="247">
        <f t="shared" si="650"/>
        <v>4.1855752622005006E-2</v>
      </c>
      <c r="BM55" s="247">
        <f t="shared" ref="BM55:BN55" si="651">+BM54/BM34</f>
        <v>4.8174089181604374E-2</v>
      </c>
      <c r="BN55" s="247">
        <f t="shared" si="651"/>
        <v>4.8889052176550478E-2</v>
      </c>
      <c r="BO55" s="247">
        <f t="shared" ref="BO55:BQ55" si="652">+BO54/BO34</f>
        <v>5.2274731928505021E-2</v>
      </c>
      <c r="BP55" s="247">
        <f t="shared" si="652"/>
        <v>3.6658625831278789E-2</v>
      </c>
      <c r="BQ55" s="247">
        <f t="shared" si="652"/>
        <v>4.3929157030127473E-2</v>
      </c>
      <c r="BR55" s="247">
        <f t="shared" ref="BR55:BT55" si="653">+BR54/BR34</f>
        <v>4.5922323124443498E-2</v>
      </c>
      <c r="BS55" s="247">
        <f t="shared" si="653"/>
        <v>4.899511152261788E-2</v>
      </c>
      <c r="BT55" s="247">
        <f t="shared" si="653"/>
        <v>3.9677599219205321E-2</v>
      </c>
    </row>
    <row r="56" spans="1:73">
      <c r="F56" s="27"/>
      <c r="G56" s="27"/>
      <c r="AV56" s="186"/>
      <c r="AW56" s="186"/>
      <c r="AX56" s="186"/>
      <c r="AY56" s="186"/>
      <c r="AZ56" s="186"/>
      <c r="BA56" s="186"/>
      <c r="BB56" s="186"/>
      <c r="BC56" s="186"/>
      <c r="BD56" s="186"/>
      <c r="BE56" s="186"/>
      <c r="BF56" s="186"/>
      <c r="BL56" s="184"/>
      <c r="BM56" s="184"/>
      <c r="BN56" s="184"/>
      <c r="BP56" s="184"/>
      <c r="BQ56" s="184"/>
      <c r="BR56" s="184"/>
      <c r="BS56" s="184"/>
      <c r="BT56" s="184"/>
    </row>
    <row r="57" spans="1:73" ht="15.5">
      <c r="A57" s="2" t="s">
        <v>2</v>
      </c>
      <c r="B57" s="2"/>
      <c r="C57" s="2"/>
      <c r="D57" s="2"/>
      <c r="E57" s="2"/>
      <c r="F57" s="2"/>
      <c r="G57" s="169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19"/>
      <c r="AP57" s="19"/>
      <c r="AQ57" s="19"/>
      <c r="AR57" s="19"/>
      <c r="AS57" s="19"/>
      <c r="AT57" s="19"/>
      <c r="AV57" s="2" t="s">
        <v>51</v>
      </c>
      <c r="AW57" s="19"/>
      <c r="AX57" s="19"/>
      <c r="AY57" s="2"/>
      <c r="AZ57" s="19"/>
      <c r="BA57" s="19"/>
      <c r="BB57" s="19"/>
      <c r="BL57" s="24"/>
      <c r="BM57" s="24"/>
      <c r="BN57" s="24"/>
      <c r="BP57" s="24"/>
      <c r="BQ57" s="24"/>
      <c r="BR57" s="24"/>
      <c r="BS57" s="24"/>
      <c r="BT57" s="24"/>
    </row>
    <row r="58" spans="1:73">
      <c r="A58" s="3" t="s">
        <v>50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19"/>
      <c r="AP58" s="19"/>
      <c r="AQ58" s="19"/>
      <c r="AR58" s="19"/>
      <c r="AS58" s="19"/>
      <c r="AT58" s="19"/>
      <c r="AV58" s="3" t="s">
        <v>50</v>
      </c>
      <c r="AW58" s="19"/>
      <c r="AX58" s="19"/>
      <c r="AY58" s="3"/>
      <c r="AZ58" s="19"/>
      <c r="BA58" s="19"/>
      <c r="BB58" s="19"/>
      <c r="BJ58" s="24"/>
      <c r="BK58" s="24"/>
      <c r="BL58" s="24"/>
      <c r="BM58" s="24"/>
      <c r="BN58" s="24"/>
      <c r="BP58" s="24"/>
      <c r="BQ58" s="24"/>
      <c r="BR58" s="24"/>
      <c r="BS58" s="24"/>
      <c r="BT58" s="24"/>
    </row>
    <row r="59" spans="1:73">
      <c r="A59" s="4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19"/>
      <c r="AP59" s="19"/>
      <c r="AQ59" s="19"/>
      <c r="AR59" s="19"/>
      <c r="AS59" s="19"/>
      <c r="AT59" s="19"/>
      <c r="AV59" s="19"/>
      <c r="AW59" s="19"/>
      <c r="AX59" s="19"/>
      <c r="AZ59" s="19"/>
      <c r="BA59" s="19"/>
      <c r="BB59" s="19"/>
      <c r="BJ59" s="24"/>
      <c r="BK59" s="24"/>
      <c r="BL59" s="24"/>
      <c r="BM59" s="24"/>
      <c r="BN59" s="24"/>
      <c r="BP59" s="24"/>
      <c r="BQ59" s="24"/>
      <c r="BR59" s="24"/>
      <c r="BS59" s="24"/>
      <c r="BT59" s="24"/>
    </row>
    <row r="60" spans="1:73">
      <c r="A60" s="5" t="s">
        <v>45</v>
      </c>
      <c r="B60" s="21"/>
      <c r="C60" s="6" t="s">
        <v>6</v>
      </c>
      <c r="D60" s="6" t="s">
        <v>7</v>
      </c>
      <c r="E60" s="6" t="s">
        <v>8</v>
      </c>
      <c r="F60" s="6" t="s">
        <v>9</v>
      </c>
      <c r="G60" s="6" t="s">
        <v>10</v>
      </c>
      <c r="H60" s="6" t="s">
        <v>11</v>
      </c>
      <c r="I60" s="6" t="s">
        <v>12</v>
      </c>
      <c r="J60" s="6" t="s">
        <v>13</v>
      </c>
      <c r="K60" s="6" t="s">
        <v>14</v>
      </c>
      <c r="L60" s="6" t="s">
        <v>15</v>
      </c>
      <c r="M60" s="6" t="s">
        <v>16</v>
      </c>
      <c r="N60" s="6" t="s">
        <v>17</v>
      </c>
      <c r="O60" s="6" t="s">
        <v>18</v>
      </c>
      <c r="P60" s="6" t="s">
        <v>19</v>
      </c>
      <c r="Q60" s="6" t="s">
        <v>20</v>
      </c>
      <c r="R60" s="6" t="s">
        <v>21</v>
      </c>
      <c r="S60" s="6" t="s">
        <v>22</v>
      </c>
      <c r="T60" s="6" t="s">
        <v>23</v>
      </c>
      <c r="U60" s="6" t="s">
        <v>24</v>
      </c>
      <c r="V60" s="6" t="s">
        <v>25</v>
      </c>
      <c r="W60" s="6" t="s">
        <v>26</v>
      </c>
      <c r="X60" s="6" t="s">
        <v>27</v>
      </c>
      <c r="Y60" s="6" t="s">
        <v>28</v>
      </c>
      <c r="Z60" s="6" t="s">
        <v>29</v>
      </c>
      <c r="AA60" s="6" t="s">
        <v>30</v>
      </c>
      <c r="AB60" s="6" t="s">
        <v>31</v>
      </c>
      <c r="AC60" s="6" t="s">
        <v>32</v>
      </c>
      <c r="AD60" s="6" t="s">
        <v>33</v>
      </c>
      <c r="AE60" s="6" t="s">
        <v>34</v>
      </c>
      <c r="AF60" s="6" t="s">
        <v>35</v>
      </c>
      <c r="AG60" s="6" t="s">
        <v>36</v>
      </c>
      <c r="AH60" s="6" t="s">
        <v>37</v>
      </c>
      <c r="AI60" s="6" t="s">
        <v>38</v>
      </c>
      <c r="AJ60" s="6" t="s">
        <v>39</v>
      </c>
      <c r="AK60" s="6" t="s">
        <v>40</v>
      </c>
      <c r="AL60" s="6" t="s">
        <v>41</v>
      </c>
      <c r="AM60" s="6" t="s">
        <v>42</v>
      </c>
      <c r="AN60" s="6" t="s">
        <v>43</v>
      </c>
      <c r="AO60" s="6" t="s">
        <v>216</v>
      </c>
      <c r="AP60" s="6" t="s">
        <v>220</v>
      </c>
      <c r="AQ60" s="6" t="s">
        <v>226</v>
      </c>
      <c r="AR60" s="6" t="s">
        <v>229</v>
      </c>
      <c r="AS60" s="6" t="s">
        <v>233</v>
      </c>
      <c r="AT60" s="6" t="s">
        <v>246</v>
      </c>
      <c r="AV60" s="6" t="str">
        <f>+'Country (YTD)'!AV28</f>
        <v>3M 2020</v>
      </c>
      <c r="AW60" s="6" t="str">
        <f>+'Country (YTD)'!AW28</f>
        <v>6M 2020</v>
      </c>
      <c r="AX60" s="6" t="str">
        <f>+'Country (YTD)'!AX28</f>
        <v>9M 2020</v>
      </c>
      <c r="AY60" s="6" t="str">
        <f>+'Country (YTD)'!AY28</f>
        <v>12M 2020</v>
      </c>
      <c r="AZ60" s="6" t="str">
        <f>+'Country (YTD)'!AZ28</f>
        <v>3M 2021</v>
      </c>
      <c r="BA60" s="6" t="str">
        <f>+'Country (YTD)'!BA28</f>
        <v>6M 2021</v>
      </c>
      <c r="BB60" s="6" t="str">
        <f>+'Country (YTD)'!BB28</f>
        <v>9M 2021</v>
      </c>
      <c r="BC60" s="6" t="str">
        <f>+'Country (YTD)'!BC28</f>
        <v>12M 2021</v>
      </c>
      <c r="BD60" s="6" t="str">
        <f>+'Country (YTD)'!BD28</f>
        <v>3M 2022</v>
      </c>
      <c r="BE60" s="6" t="str">
        <f>+'Country (YTD)'!BE28</f>
        <v>6M 2022</v>
      </c>
      <c r="BF60" s="6" t="str">
        <f>+'Country (YTD)'!BF28</f>
        <v>9M 2022</v>
      </c>
      <c r="BG60" s="6" t="str">
        <f>+'Country (YTD)'!BG28</f>
        <v>12M 2022</v>
      </c>
      <c r="BH60" s="6" t="str">
        <f>+'Country (YTD)'!BH28</f>
        <v>3M 2023</v>
      </c>
      <c r="BI60" s="6" t="str">
        <f>+'Country (YTD)'!BI28</f>
        <v>6M 2023</v>
      </c>
      <c r="BJ60" s="6" t="str">
        <f>+'Country (YTD)'!BJ28</f>
        <v>9M 2023</v>
      </c>
      <c r="BK60" s="6" t="str">
        <f>+'Country (YTD)'!BK28</f>
        <v>12M 2023</v>
      </c>
      <c r="BL60" s="6" t="str">
        <f>+'Country (YTD)'!BL28</f>
        <v>3M 2024</v>
      </c>
      <c r="BM60" s="6" t="str">
        <f>+'Country (YTD)'!BM28</f>
        <v>6M 2024</v>
      </c>
      <c r="BN60" s="6" t="str">
        <f>+'Country (YTD)'!BN28</f>
        <v>9M 2024</v>
      </c>
      <c r="BO60" s="6" t="str">
        <f>+'Country (YTD)'!BO28</f>
        <v>12M 2024</v>
      </c>
      <c r="BP60" s="6" t="str">
        <f>+'Country (YTD)'!BP28</f>
        <v>3M 2025</v>
      </c>
      <c r="BQ60" s="6" t="str">
        <f>+'Country (YTD)'!BQ28</f>
        <v>6M 2025</v>
      </c>
      <c r="BR60" s="6" t="str">
        <f>+'Country (YTD)'!BR28</f>
        <v>9M 2025</v>
      </c>
      <c r="BS60" s="6" t="str">
        <f>+'Country (YTD)'!BS28</f>
        <v>12M 2025</v>
      </c>
      <c r="BT60" s="6" t="str">
        <f>+'Country (YTD)'!BT28</f>
        <v>3M 2026</v>
      </c>
    </row>
    <row r="61" spans="1:73">
      <c r="A61" s="187" t="s">
        <v>48</v>
      </c>
      <c r="B61" s="187"/>
      <c r="C61" s="172">
        <f>+'Country (YTD)'!C29</f>
        <v>26675.683000000001</v>
      </c>
      <c r="D61" s="172">
        <f>+'Country (YTD)'!D29</f>
        <v>53351.987999999998</v>
      </c>
      <c r="E61" s="172">
        <f>+'Country (YTD)'!E29</f>
        <v>78645.915999999997</v>
      </c>
      <c r="F61" s="172">
        <f>+'Country (YTD)'!F29</f>
        <v>105416.02099999999</v>
      </c>
      <c r="G61" s="172">
        <f>+'Country (YTD)'!G29</f>
        <v>29545.073999999997</v>
      </c>
      <c r="H61" s="172">
        <f>+'Country (YTD)'!H29</f>
        <v>59635.165000000001</v>
      </c>
      <c r="I61" s="172">
        <f>+'Country (YTD)'!I29</f>
        <v>88994.53</v>
      </c>
      <c r="J61" s="172">
        <f>+'Country (YTD)'!J29</f>
        <v>121935.012</v>
      </c>
      <c r="K61" s="172">
        <f>+'Country (YTD)'!K29</f>
        <v>36316.102000000006</v>
      </c>
      <c r="L61" s="172">
        <f>+'Country (YTD)'!L29</f>
        <v>74982.438000000009</v>
      </c>
      <c r="M61" s="172">
        <f>+'Country (YTD)'!M29</f>
        <v>110042.67200000001</v>
      </c>
      <c r="N61" s="172">
        <f>+'Country (YTD)'!N29</f>
        <v>145317.73300000001</v>
      </c>
      <c r="O61" s="172">
        <f>+'Country (YTD)'!O29</f>
        <v>41213.15</v>
      </c>
      <c r="P61" s="172">
        <f>+'Country (YTD)'!P29</f>
        <v>84454.388999999996</v>
      </c>
      <c r="Q61" s="172">
        <f>+'Country (YTD)'!Q29</f>
        <v>124568.66399999999</v>
      </c>
      <c r="R61" s="172">
        <f>+'Country (YTD)'!R29</f>
        <v>164504.69700000001</v>
      </c>
      <c r="S61" s="172">
        <f>+'Country (YTD)'!S29</f>
        <v>46199.603999999999</v>
      </c>
      <c r="T61" s="172">
        <f>+'Country (YTD)'!T29</f>
        <v>96417.285999999993</v>
      </c>
      <c r="U61" s="172">
        <f>+'Country (YTD)'!U29</f>
        <v>139914.95700000002</v>
      </c>
      <c r="V61" s="172">
        <f>+'Country (YTD)'!V29</f>
        <v>190187.22200000001</v>
      </c>
      <c r="W61" s="172">
        <f>+'Country (YTD)'!W29</f>
        <v>49456.089</v>
      </c>
      <c r="X61" s="172">
        <f>+'Country (YTD)'!X29</f>
        <v>98124.991000000009</v>
      </c>
      <c r="Y61" s="172">
        <f>+'Country (YTD)'!Y29</f>
        <v>142678.08100000001</v>
      </c>
      <c r="Z61" s="172">
        <f>+'Country (YTD)'!Z29</f>
        <v>190592.14300000001</v>
      </c>
      <c r="AA61" s="172">
        <f>+'Country (YTD)'!AA29</f>
        <v>49438.105000000003</v>
      </c>
      <c r="AB61" s="172">
        <f>+'Country (YTD)'!AB29</f>
        <v>103201.731</v>
      </c>
      <c r="AC61" s="172">
        <f>+'Country (YTD)'!AC29</f>
        <v>149707.14299999998</v>
      </c>
      <c r="AD61" s="172">
        <f>+'Country (YTD)'!AD29</f>
        <v>198682.62199999997</v>
      </c>
      <c r="AE61" s="172">
        <f>+'Country (YTD)'!AE29</f>
        <v>51313.538</v>
      </c>
      <c r="AF61" s="172">
        <f>+'Country (YTD)'!AF29</f>
        <v>109484.507</v>
      </c>
      <c r="AG61" s="172">
        <f>+'Country (YTD)'!AG29</f>
        <v>156980.20000000001</v>
      </c>
      <c r="AH61" s="172">
        <f>+'Country (YTD)'!AH29</f>
        <v>205797.62700000001</v>
      </c>
      <c r="AI61" s="172">
        <f>+'Country (YTD)'!AI29</f>
        <v>50928.453999999998</v>
      </c>
      <c r="AJ61" s="172">
        <f>+'Country (YTD)'!AJ29</f>
        <v>107896.353</v>
      </c>
      <c r="AK61" s="172">
        <f>+'Country (YTD)'!AK29</f>
        <v>154318.15400000001</v>
      </c>
      <c r="AL61" s="172">
        <f>+'Country (YTD)'!AL29</f>
        <v>203573.288</v>
      </c>
      <c r="AM61" s="172">
        <f>+'Country (YTD)'!AM29</f>
        <v>46735.701000000001</v>
      </c>
      <c r="AN61" s="172">
        <f>+'Country (YTD)'!AN29</f>
        <v>101221.088</v>
      </c>
      <c r="AO61" s="172">
        <f>+'Country (YTD)'!AO29</f>
        <v>147889.94699999999</v>
      </c>
      <c r="AP61" s="172">
        <f>+'Country (YTD)'!AP29</f>
        <v>191843.54800000001</v>
      </c>
      <c r="AQ61" s="172">
        <f>+'Country (YTD)'!AQ29</f>
        <v>39802.591</v>
      </c>
      <c r="AR61" s="172">
        <f>+'Country (YTD)'!AR29</f>
        <v>58182.807999999997</v>
      </c>
      <c r="AS61" s="172">
        <f>+'Country (YTD)'!AS29</f>
        <v>95526.409</v>
      </c>
      <c r="AT61" s="172">
        <f>+'Country (YTD)'!AT29</f>
        <v>150523.33600000001</v>
      </c>
      <c r="AU61" s="36"/>
      <c r="AV61" s="172">
        <f>+'Country (YTD)'!AV29</f>
        <v>39802.591</v>
      </c>
      <c r="AW61" s="172">
        <f>+'Country (YTD)'!AW29</f>
        <v>58182.807999999997</v>
      </c>
      <c r="AX61" s="172">
        <f>+'Country (YTD)'!AX29</f>
        <v>95526.409</v>
      </c>
      <c r="AY61" s="172">
        <f>+'Country (YTD)'!AY29</f>
        <v>150523.33600000001</v>
      </c>
      <c r="AZ61" s="172">
        <f>+'Country (YTD)'!AZ29</f>
        <v>42741.351999999999</v>
      </c>
      <c r="BA61" s="172">
        <f>+'Country (YTD)'!BA29</f>
        <v>103896.28599999999</v>
      </c>
      <c r="BB61" s="172">
        <f>+'Country (YTD)'!BB29</f>
        <v>170097.65500000003</v>
      </c>
      <c r="BC61" s="172">
        <f>+'Country (YTD)'!BC29</f>
        <v>249767.77799999999</v>
      </c>
      <c r="BD61" s="172">
        <f>+'Country (YTD)'!BD29</f>
        <v>55920.074999999997</v>
      </c>
      <c r="BE61" s="172">
        <f>+'Country (YTD)'!BE29</f>
        <v>123995.22099999999</v>
      </c>
      <c r="BF61" s="172">
        <f>+'Country (YTD)'!BF29</f>
        <v>172227.03700000001</v>
      </c>
      <c r="BG61" s="172">
        <f>+'Country (YTD)'!BG29</f>
        <v>236286.70800000001</v>
      </c>
      <c r="BH61" s="172">
        <f>+'Country (YTD)'!BH29</f>
        <v>60256.495999999999</v>
      </c>
      <c r="BI61" s="172">
        <f>+'Country (YTD)'!BI29</f>
        <v>127220.996</v>
      </c>
      <c r="BJ61" s="172">
        <f>+'Country (YTD)'!BJ29</f>
        <v>179117.682</v>
      </c>
      <c r="BK61" s="172">
        <f>+'Country (YTD)'!BK29</f>
        <v>242783.91500000001</v>
      </c>
      <c r="BL61" s="172">
        <f>+'Country (YTD)'!BL29</f>
        <v>60963.387000000002</v>
      </c>
      <c r="BM61" s="172">
        <f>+'Country (YTD)'!BM29</f>
        <v>141712.47500000001</v>
      </c>
      <c r="BN61" s="172">
        <f>+'Country (YTD)'!BN29</f>
        <v>196740.28700000001</v>
      </c>
      <c r="BO61" s="172">
        <f>+'Country (YTD)'!BO29</f>
        <v>267139.71399999998</v>
      </c>
      <c r="BP61" s="172">
        <f>+'Country (YTD)'!BP29</f>
        <v>70324.959000000003</v>
      </c>
      <c r="BQ61" s="172">
        <f>+'Country (YTD)'!BQ29</f>
        <v>150642.39799999999</v>
      </c>
      <c r="BR61" s="172">
        <f>+'Country (YTD)'!BR29</f>
        <v>207875.53099999999</v>
      </c>
      <c r="BS61" s="172">
        <f>+'Country (YTD)'!BS29</f>
        <v>280039.03399999999</v>
      </c>
      <c r="BT61" s="172">
        <f>+'Country (YTD)'!BT29</f>
        <v>66360.823999999993</v>
      </c>
      <c r="BU61" s="22"/>
    </row>
    <row r="62" spans="1:73">
      <c r="A62" s="246" t="s">
        <v>58</v>
      </c>
      <c r="B62" s="187"/>
      <c r="C62" s="172"/>
      <c r="D62" s="172"/>
      <c r="E62" s="172"/>
      <c r="F62" s="172"/>
      <c r="G62" s="245">
        <f>+G61/C61-1</f>
        <v>0.10756579316075987</v>
      </c>
      <c r="H62" s="245">
        <f t="shared" ref="H62" si="654">+H61/D61-1</f>
        <v>0.11776837631617409</v>
      </c>
      <c r="I62" s="245">
        <f t="shared" ref="I62" si="655">+I61/E61-1</f>
        <v>0.13158488738309049</v>
      </c>
      <c r="J62" s="245">
        <f t="shared" ref="J62" si="656">+J61/F61-1</f>
        <v>0.15670285069856704</v>
      </c>
      <c r="K62" s="245">
        <f t="shared" ref="K62" si="657">+K61/G61-1</f>
        <v>0.22917620717416409</v>
      </c>
      <c r="L62" s="245">
        <f t="shared" ref="L62" si="658">+L61/H61-1</f>
        <v>0.25735273810343284</v>
      </c>
      <c r="M62" s="245">
        <f t="shared" ref="M62" si="659">+M61/I61-1</f>
        <v>0.23651051362370268</v>
      </c>
      <c r="N62" s="245">
        <f t="shared" ref="N62" si="660">+N61/J61-1</f>
        <v>0.19176379791556508</v>
      </c>
      <c r="O62" s="245">
        <f t="shared" ref="O62" si="661">+O61/K61-1</f>
        <v>0.13484508882588764</v>
      </c>
      <c r="P62" s="245">
        <f t="shared" ref="P62" si="662">+P61/L61-1</f>
        <v>0.1263222596203124</v>
      </c>
      <c r="Q62" s="245">
        <f t="shared" ref="Q62" si="663">+Q61/M61-1</f>
        <v>0.1320032650606664</v>
      </c>
      <c r="R62" s="245">
        <f t="shared" ref="R62" si="664">+R61/N61-1</f>
        <v>0.13203456731602059</v>
      </c>
      <c r="S62" s="245">
        <f t="shared" ref="S62" si="665">+S61/O61-1</f>
        <v>0.12099181935862702</v>
      </c>
      <c r="T62" s="245">
        <f t="shared" ref="T62" si="666">+T61/P61-1</f>
        <v>0.14164920428232564</v>
      </c>
      <c r="U62" s="245">
        <f t="shared" ref="U62" si="667">+U61/Q61-1</f>
        <v>0.12319545307156887</v>
      </c>
      <c r="V62" s="245">
        <f t="shared" ref="V62" si="668">+V61/R61-1</f>
        <v>0.15612031430324436</v>
      </c>
      <c r="W62" s="245">
        <f t="shared" ref="W62" si="669">+W61/S61-1</f>
        <v>7.0487292488481179E-2</v>
      </c>
      <c r="X62" s="245">
        <f t="shared" ref="X62" si="670">+X61/T61-1</f>
        <v>1.7711606194764862E-2</v>
      </c>
      <c r="Y62" s="245">
        <f t="shared" ref="Y62" si="671">+Y61/U61-1</f>
        <v>1.974859628481318E-2</v>
      </c>
      <c r="Z62" s="245">
        <f t="shared" ref="Z62" si="672">+Z61/V61-1</f>
        <v>2.1290652218475259E-3</v>
      </c>
      <c r="AA62" s="245">
        <f t="shared" ref="AA62" si="673">+AA61/W61-1</f>
        <v>-3.6363570924491384E-4</v>
      </c>
      <c r="AB62" s="245">
        <f t="shared" ref="AB62" si="674">+AB61/X61-1</f>
        <v>5.1737482452354877E-2</v>
      </c>
      <c r="AC62" s="245">
        <f t="shared" ref="AC62" si="675">+AC61/Y61-1</f>
        <v>4.9265184608138668E-2</v>
      </c>
      <c r="AD62" s="245">
        <f t="shared" ref="AD62" si="676">+AD61/Z61-1</f>
        <v>4.2449173783622118E-2</v>
      </c>
      <c r="AE62" s="245">
        <f t="shared" ref="AE62" si="677">+AE61/AA61-1</f>
        <v>3.7934969392536377E-2</v>
      </c>
      <c r="AF62" s="245">
        <f t="shared" ref="AF62" si="678">+AF61/AB61-1</f>
        <v>6.0878591270915772E-2</v>
      </c>
      <c r="AG62" s="245">
        <f t="shared" ref="AG62" si="679">+AG61/AC61-1</f>
        <v>4.8581896990713691E-2</v>
      </c>
      <c r="AH62" s="245">
        <f t="shared" ref="AH62" si="680">+AH61/AD61-1</f>
        <v>3.5810907508559309E-2</v>
      </c>
      <c r="AI62" s="245">
        <f t="shared" ref="AI62" si="681">+AI61/AE61-1</f>
        <v>-7.5045302859452212E-3</v>
      </c>
      <c r="AJ62" s="245">
        <f t="shared" ref="AJ62" si="682">+AJ61/AF61-1</f>
        <v>-1.4505741894604296E-2</v>
      </c>
      <c r="AK62" s="245">
        <f t="shared" ref="AK62" si="683">+AK61/AG61-1</f>
        <v>-1.6957845639131608E-2</v>
      </c>
      <c r="AL62" s="245">
        <f t="shared" ref="AL62" si="684">+AL61/AH61-1</f>
        <v>-1.0808380215190705E-2</v>
      </c>
      <c r="AM62" s="245">
        <f t="shared" ref="AM62" si="685">+AM61/AI61-1</f>
        <v>-8.2326335686529917E-2</v>
      </c>
      <c r="AN62" s="245">
        <f t="shared" ref="AN62" si="686">+AN61/AJ61-1</f>
        <v>-6.1867383043057944E-2</v>
      </c>
      <c r="AO62" s="245">
        <f t="shared" ref="AO62" si="687">+AO61/AK61-1</f>
        <v>-4.1655546242472696E-2</v>
      </c>
      <c r="AP62" s="245">
        <f t="shared" ref="AP62" si="688">+AP61/AL61-1</f>
        <v>-5.7619249142353057E-2</v>
      </c>
      <c r="AQ62" s="245">
        <f t="shared" ref="AQ62" si="689">+AQ61/AM61-1</f>
        <v>-0.1483471917966952</v>
      </c>
      <c r="AR62" s="245">
        <f t="shared" ref="AR62" si="690">+AR61/AN61-1</f>
        <v>-0.42519084560719211</v>
      </c>
      <c r="AS62" s="245">
        <f t="shared" ref="AS62" si="691">+AS61/AO61-1</f>
        <v>-0.35407097684604616</v>
      </c>
      <c r="AT62" s="245">
        <f t="shared" ref="AT62" si="692">+AT61/AP61-1</f>
        <v>-0.21538494481972359</v>
      </c>
      <c r="AU62" s="44"/>
      <c r="AV62" s="172"/>
      <c r="AW62" s="172"/>
      <c r="AX62" s="172"/>
      <c r="AY62" s="172"/>
      <c r="AZ62" s="245">
        <f t="shared" ref="AZ62" si="693">+AZ61/AV61-1</f>
        <v>7.3833409488342161E-2</v>
      </c>
      <c r="BA62" s="245">
        <f t="shared" ref="BA62" si="694">+BA61/AW61-1</f>
        <v>0.7856870366242894</v>
      </c>
      <c r="BB62" s="245">
        <f t="shared" ref="BB62" si="695">+BB61/AX61-1</f>
        <v>0.78063487134746201</v>
      </c>
      <c r="BC62" s="245">
        <f t="shared" ref="BC62" si="696">+BC61/AY61-1</f>
        <v>0.65932927503015204</v>
      </c>
      <c r="BD62" s="245">
        <f t="shared" ref="BD62" si="697">+BD61/AZ61-1</f>
        <v>0.30833659637158872</v>
      </c>
      <c r="BE62" s="245">
        <f t="shared" ref="BE62" si="698">+BE61/BA61-1</f>
        <v>0.19345191030216413</v>
      </c>
      <c r="BF62" s="245">
        <f t="shared" ref="BF62" si="699">+BF61/BB61-1</f>
        <v>1.2518585279732264E-2</v>
      </c>
      <c r="BG62" s="245">
        <f t="shared" ref="BG62" si="700">+BG61/BC61-1</f>
        <v>-5.3974416187503538E-2</v>
      </c>
      <c r="BH62" s="245">
        <f t="shared" ref="BH62" si="701">+BH61/BD61-1</f>
        <v>7.7546766523471256E-2</v>
      </c>
      <c r="BI62" s="245">
        <f t="shared" ref="BI62" si="702">+BI61/BE61-1</f>
        <v>2.6015317154844286E-2</v>
      </c>
      <c r="BJ62" s="245">
        <f t="shared" ref="BJ62" si="703">+BJ61/BF61-1</f>
        <v>4.0009078249427121E-2</v>
      </c>
      <c r="BK62" s="245">
        <f t="shared" ref="BK62" si="704">+BK61/BG61-1</f>
        <v>2.749713284760813E-2</v>
      </c>
      <c r="BL62" s="245">
        <f t="shared" ref="BL62:BT62" si="705">+BL61/BH61-1</f>
        <v>1.1731365859707577E-2</v>
      </c>
      <c r="BM62" s="245">
        <f t="shared" si="705"/>
        <v>0.11390791972733805</v>
      </c>
      <c r="BN62" s="245">
        <f t="shared" si="705"/>
        <v>9.8385624485694434E-2</v>
      </c>
      <c r="BO62" s="245">
        <f t="shared" si="705"/>
        <v>0.1003188329012652</v>
      </c>
      <c r="BP62" s="245">
        <f t="shared" si="705"/>
        <v>0.15356056250614825</v>
      </c>
      <c r="BQ62" s="245">
        <f t="shared" si="705"/>
        <v>6.301437470483795E-2</v>
      </c>
      <c r="BR62" s="245">
        <f t="shared" si="705"/>
        <v>5.6598697550949373E-2</v>
      </c>
      <c r="BS62" s="245">
        <f t="shared" si="705"/>
        <v>4.8286792730488637E-2</v>
      </c>
      <c r="BT62" s="245">
        <f t="shared" si="705"/>
        <v>-5.6368820634506323E-2</v>
      </c>
      <c r="BU62" s="22"/>
    </row>
    <row r="63" spans="1:73">
      <c r="A63" s="187" t="s">
        <v>49</v>
      </c>
      <c r="B63" s="187"/>
      <c r="C63" s="172">
        <f>+'Country (YTD)'!C30</f>
        <v>-12656.636</v>
      </c>
      <c r="D63" s="172">
        <f>+'Country (YTD)'!D30</f>
        <v>-24084.281000000003</v>
      </c>
      <c r="E63" s="172">
        <f>+'Country (YTD)'!E30</f>
        <v>-36509.454000000005</v>
      </c>
      <c r="F63" s="172">
        <f>+'Country (YTD)'!F30</f>
        <v>-47579.843000000001</v>
      </c>
      <c r="G63" s="172">
        <f>+'Country (YTD)'!G30</f>
        <v>-12418.062</v>
      </c>
      <c r="H63" s="172">
        <f>+'Country (YTD)'!H30</f>
        <v>-23775.809999999998</v>
      </c>
      <c r="I63" s="172">
        <f>+'Country (YTD)'!I30</f>
        <v>-36366.236000000004</v>
      </c>
      <c r="J63" s="172">
        <f>+'Country (YTD)'!J30</f>
        <v>-49959.297000000006</v>
      </c>
      <c r="K63" s="172">
        <f>+'Country (YTD)'!K30</f>
        <v>-16525.25</v>
      </c>
      <c r="L63" s="172">
        <f>+'Country (YTD)'!L30</f>
        <v>-32536.136000000002</v>
      </c>
      <c r="M63" s="172">
        <f>+'Country (YTD)'!M30</f>
        <v>-49379.194000000003</v>
      </c>
      <c r="N63" s="172">
        <f>+'Country (YTD)'!N30</f>
        <v>-63823.245999999999</v>
      </c>
      <c r="O63" s="172">
        <f>+'Country (YTD)'!O30</f>
        <v>-18326.478999999999</v>
      </c>
      <c r="P63" s="172">
        <f>+'Country (YTD)'!P30</f>
        <v>-35226.716</v>
      </c>
      <c r="Q63" s="172">
        <f>+'Country (YTD)'!Q30</f>
        <v>-54489.473000000005</v>
      </c>
      <c r="R63" s="172">
        <f>+'Country (YTD)'!R30</f>
        <v>-70658.157000000007</v>
      </c>
      <c r="S63" s="172">
        <f>+'Country (YTD)'!S30</f>
        <v>-20944.189000000002</v>
      </c>
      <c r="T63" s="172">
        <f>+'Country (YTD)'!T30</f>
        <v>-41626.673000000003</v>
      </c>
      <c r="U63" s="172">
        <f>+'Country (YTD)'!U30</f>
        <v>-62670.438999999998</v>
      </c>
      <c r="V63" s="172">
        <f>+'Country (YTD)'!V30</f>
        <v>-86404.193999999989</v>
      </c>
      <c r="W63" s="172">
        <f>+'Country (YTD)'!W30</f>
        <v>-24006.573</v>
      </c>
      <c r="X63" s="172">
        <f>+'Country (YTD)'!X30</f>
        <v>-44407.675000000003</v>
      </c>
      <c r="Y63" s="172">
        <f>+'Country (YTD)'!Y30</f>
        <v>-65861.065000000002</v>
      </c>
      <c r="Z63" s="172">
        <f>+'Country (YTD)'!Z30</f>
        <v>-87196.106</v>
      </c>
      <c r="AA63" s="172">
        <f>+'Country (YTD)'!AA30</f>
        <v>-23865.62</v>
      </c>
      <c r="AB63" s="172">
        <f>+'Country (YTD)'!AB30</f>
        <v>-46881.017</v>
      </c>
      <c r="AC63" s="172">
        <f>+'Country (YTD)'!AC30</f>
        <v>-69716.264999999999</v>
      </c>
      <c r="AD63" s="172">
        <f>+'Country (YTD)'!AD30</f>
        <v>-91206.376999999993</v>
      </c>
      <c r="AE63" s="172">
        <f>+'Country (YTD)'!AE30</f>
        <v>-23542.058000000001</v>
      </c>
      <c r="AF63" s="172">
        <f>+'Country (YTD)'!AF30</f>
        <v>-48458.123</v>
      </c>
      <c r="AG63" s="172">
        <f>+'Country (YTD)'!AG30</f>
        <v>-71499.59599999999</v>
      </c>
      <c r="AH63" s="172">
        <f>+'Country (YTD)'!AH30</f>
        <v>-93407.700999999986</v>
      </c>
      <c r="AI63" s="172">
        <f>+'Country (YTD)'!AI30</f>
        <v>-23414.364000000001</v>
      </c>
      <c r="AJ63" s="172">
        <f>+'Country (YTD)'!AJ30</f>
        <v>-46641.423999999999</v>
      </c>
      <c r="AK63" s="172">
        <f>+'Country (YTD)'!AK30</f>
        <v>-68676.972999999998</v>
      </c>
      <c r="AL63" s="172">
        <f>+'Country (YTD)'!AL30</f>
        <v>-92136.725999999995</v>
      </c>
      <c r="AM63" s="172">
        <f>+'Country (YTD)'!AM30</f>
        <v>-22188.593000000001</v>
      </c>
      <c r="AN63" s="172">
        <f>+'Country (YTD)'!AN30</f>
        <v>-45844.641000000003</v>
      </c>
      <c r="AO63" s="172">
        <f>+'Country (YTD)'!AO30</f>
        <v>-69621.892999999996</v>
      </c>
      <c r="AP63" s="172">
        <f>+'Country (YTD)'!AP30</f>
        <v>-91229.763000000006</v>
      </c>
      <c r="AQ63" s="172">
        <f>+'Country (YTD)'!AQ30</f>
        <v>-19841.96</v>
      </c>
      <c r="AR63" s="172">
        <f>+'Country (YTD)'!AR30</f>
        <v>-29472.510999999999</v>
      </c>
      <c r="AS63" s="172">
        <f>+'Country (YTD)'!AS30</f>
        <v>-49218.593999999997</v>
      </c>
      <c r="AT63" s="172">
        <f>+'Country (YTD)'!AT30</f>
        <v>-75907.308000000005</v>
      </c>
      <c r="AU63" s="36"/>
      <c r="AV63" s="172">
        <f>+'Country (YTD)'!AV30</f>
        <v>-19841.96</v>
      </c>
      <c r="AW63" s="172">
        <f>+'Country (YTD)'!AW30</f>
        <v>-29472.510999999999</v>
      </c>
      <c r="AX63" s="172">
        <f>+'Country (YTD)'!AX30</f>
        <v>-49218.593999999997</v>
      </c>
      <c r="AY63" s="172">
        <f>+'Country (YTD)'!AY30</f>
        <v>-75907.308000000005</v>
      </c>
      <c r="AZ63" s="172">
        <f>+'Country (YTD)'!AZ30</f>
        <v>-19818.850999999999</v>
      </c>
      <c r="BA63" s="172">
        <f>+'Country (YTD)'!BA30</f>
        <v>-46519.010999999999</v>
      </c>
      <c r="BB63" s="172">
        <f>+'Country (YTD)'!BB30</f>
        <v>-74515.27</v>
      </c>
      <c r="BC63" s="172">
        <f>+'Country (YTD)'!BC30</f>
        <v>-109847.48699999999</v>
      </c>
      <c r="BD63" s="172">
        <f>+'Country (YTD)'!BD30</f>
        <v>-25661.921999999999</v>
      </c>
      <c r="BE63" s="172">
        <f>+'Country (YTD)'!BE30</f>
        <v>-55855.459000000003</v>
      </c>
      <c r="BF63" s="172">
        <f>+'Country (YTD)'!BF30</f>
        <v>-78123.103000000003</v>
      </c>
      <c r="BG63" s="172">
        <f>+'Country (YTD)'!BG30</f>
        <v>-107117.886</v>
      </c>
      <c r="BH63" s="172">
        <f>+'Country (YTD)'!BH30</f>
        <v>-27781.739000000001</v>
      </c>
      <c r="BI63" s="172">
        <f>+'Country (YTD)'!BI30</f>
        <v>-56735.711000000003</v>
      </c>
      <c r="BJ63" s="172">
        <f>+'Country (YTD)'!BJ30</f>
        <v>-79684.653999999995</v>
      </c>
      <c r="BK63" s="172">
        <f>+'Country (YTD)'!BK30</f>
        <v>-109887.061</v>
      </c>
      <c r="BL63" s="172">
        <f>+'Country (YTD)'!BL30</f>
        <v>-28570.322</v>
      </c>
      <c r="BM63" s="172">
        <f>+'Country (YTD)'!BM30</f>
        <v>-65373.15</v>
      </c>
      <c r="BN63" s="172">
        <f>+'Country (YTD)'!BN30</f>
        <v>-91924.297999999995</v>
      </c>
      <c r="BO63" s="172">
        <f>+'Country (YTD)'!BO30</f>
        <v>-123326.69500000001</v>
      </c>
      <c r="BP63" s="172">
        <f>+'Country (YTD)'!BP30</f>
        <v>-33674.127</v>
      </c>
      <c r="BQ63" s="172">
        <f>+'Country (YTD)'!BQ30</f>
        <v>-70467.108999999997</v>
      </c>
      <c r="BR63" s="172">
        <f>+'Country (YTD)'!BR30</f>
        <v>-97376.307000000001</v>
      </c>
      <c r="BS63" s="172">
        <f>+'Country (YTD)'!BS30</f>
        <v>-130764.91</v>
      </c>
      <c r="BT63" s="172">
        <f>+'Country (YTD)'!BT30</f>
        <v>-31289.38</v>
      </c>
    </row>
    <row r="64" spans="1:73">
      <c r="A64" s="246" t="s">
        <v>58</v>
      </c>
      <c r="B64" s="187"/>
      <c r="C64" s="172"/>
      <c r="D64" s="172"/>
      <c r="E64" s="172"/>
      <c r="F64" s="172"/>
      <c r="G64" s="245">
        <f>+G63/C63-1</f>
        <v>-1.8849716464943822E-2</v>
      </c>
      <c r="H64" s="245">
        <f t="shared" ref="H64" si="706">+H63/D63-1</f>
        <v>-1.2807980441683298E-2</v>
      </c>
      <c r="I64" s="245">
        <f t="shared" ref="I64" si="707">+I63/E63-1</f>
        <v>-3.9227647721054026E-3</v>
      </c>
      <c r="J64" s="245">
        <f t="shared" ref="J64" si="708">+J63/F63-1</f>
        <v>5.0009706841613655E-2</v>
      </c>
      <c r="K64" s="245">
        <f t="shared" ref="K64" si="709">+K63/G63-1</f>
        <v>0.33074307408031944</v>
      </c>
      <c r="L64" s="245">
        <f t="shared" ref="L64" si="710">+L63/H63-1</f>
        <v>0.36845541750207489</v>
      </c>
      <c r="M64" s="245">
        <f t="shared" ref="M64" si="711">+M63/I63-1</f>
        <v>0.35783076367870459</v>
      </c>
      <c r="N64" s="245">
        <f t="shared" ref="N64" si="712">+N63/J63-1</f>
        <v>0.27750488562719355</v>
      </c>
      <c r="O64" s="245">
        <f t="shared" ref="O64" si="713">+O63/K63-1</f>
        <v>0.10899859306213222</v>
      </c>
      <c r="P64" s="245">
        <f t="shared" ref="P64" si="714">+P63/L63-1</f>
        <v>8.2695130116249738E-2</v>
      </c>
      <c r="Q64" s="245">
        <f t="shared" ref="Q64" si="715">+Q63/M63-1</f>
        <v>0.10349053084989612</v>
      </c>
      <c r="R64" s="245">
        <f t="shared" ref="R64" si="716">+R63/N63-1</f>
        <v>0.10709124697292904</v>
      </c>
      <c r="S64" s="245">
        <f t="shared" ref="S64" si="717">+S63/O63-1</f>
        <v>0.14283758489560405</v>
      </c>
      <c r="T64" s="245">
        <f t="shared" ref="T64" si="718">+T63/P63-1</f>
        <v>0.18167906994225635</v>
      </c>
      <c r="U64" s="245">
        <f t="shared" ref="U64" si="719">+U63/Q63-1</f>
        <v>0.15013846803032926</v>
      </c>
      <c r="V64" s="245">
        <f t="shared" ref="V64" si="720">+V63/R63-1</f>
        <v>0.22284811362968293</v>
      </c>
      <c r="W64" s="245">
        <f t="shared" ref="W64" si="721">+W63/S63-1</f>
        <v>0.14621640398680502</v>
      </c>
      <c r="X64" s="245">
        <f t="shared" ref="X64" si="722">+X63/T63-1</f>
        <v>6.6808173691901729E-2</v>
      </c>
      <c r="Y64" s="245">
        <f t="shared" ref="Y64" si="723">+Y63/U63-1</f>
        <v>5.091117999029815E-2</v>
      </c>
      <c r="Z64" s="245">
        <f t="shared" ref="Z64" si="724">+Z63/V63-1</f>
        <v>9.1652032539069062E-3</v>
      </c>
      <c r="AA64" s="245">
        <f t="shared" ref="AA64" si="725">+AA63/W63-1</f>
        <v>-5.8714336277818635E-3</v>
      </c>
      <c r="AB64" s="245">
        <f t="shared" ref="AB64" si="726">+AB63/X63-1</f>
        <v>5.5696273223040826E-2</v>
      </c>
      <c r="AC64" s="245">
        <f t="shared" ref="AC64" si="727">+AC63/Y63-1</f>
        <v>5.8535342542669122E-2</v>
      </c>
      <c r="AD64" s="245">
        <f t="shared" ref="AD64" si="728">+AD63/Z63-1</f>
        <v>4.5991400120551251E-2</v>
      </c>
      <c r="AE64" s="245">
        <f t="shared" ref="AE64" si="729">+AE63/AA63-1</f>
        <v>-1.3557661606947491E-2</v>
      </c>
      <c r="AF64" s="245">
        <f t="shared" ref="AF64" si="730">+AF63/AB63-1</f>
        <v>3.3640609801617538E-2</v>
      </c>
      <c r="AG64" s="245">
        <f t="shared" ref="AG64" si="731">+AG63/AC63-1</f>
        <v>2.5579841375610091E-2</v>
      </c>
      <c r="AH64" s="245">
        <f t="shared" ref="AH64" si="732">+AH63/AD63-1</f>
        <v>2.4135636919335068E-2</v>
      </c>
      <c r="AI64" s="245">
        <f t="shared" ref="AI64" si="733">+AI63/AE63-1</f>
        <v>-5.4240797469787827E-3</v>
      </c>
      <c r="AJ64" s="245">
        <f t="shared" ref="AJ64" si="734">+AJ63/AF63-1</f>
        <v>-3.7490081900200756E-2</v>
      </c>
      <c r="AK64" s="245">
        <f t="shared" ref="AK64" si="735">+AK63/AG63-1</f>
        <v>-3.9477467816741107E-2</v>
      </c>
      <c r="AL64" s="245">
        <f t="shared" ref="AL64" si="736">+AL63/AH63-1</f>
        <v>-1.3606747477919345E-2</v>
      </c>
      <c r="AM64" s="245">
        <f t="shared" ref="AM64" si="737">+AM63/AI63-1</f>
        <v>-5.2351240460770221E-2</v>
      </c>
      <c r="AN64" s="245">
        <f t="shared" ref="AN64" si="738">+AN63/AJ63-1</f>
        <v>-1.708316195491788E-2</v>
      </c>
      <c r="AO64" s="245">
        <f t="shared" ref="AO64" si="739">+AO63/AK63-1</f>
        <v>1.3758905768895824E-2</v>
      </c>
      <c r="AP64" s="245">
        <f t="shared" ref="AP64" si="740">+AP63/AL63-1</f>
        <v>-9.8436642951692521E-3</v>
      </c>
      <c r="AQ64" s="245">
        <f t="shared" ref="AQ64" si="741">+AQ63/AM63-1</f>
        <v>-0.10575853097129695</v>
      </c>
      <c r="AR64" s="245">
        <f t="shared" ref="AR64" si="742">+AR63/AN63-1</f>
        <v>-0.35712200254769155</v>
      </c>
      <c r="AS64" s="245">
        <f t="shared" ref="AS64" si="743">+AS63/AO63-1</f>
        <v>-0.29305866475075593</v>
      </c>
      <c r="AT64" s="245">
        <f t="shared" ref="AT64" si="744">+AT63/AP63-1</f>
        <v>-0.16795456324927649</v>
      </c>
      <c r="AU64" s="44"/>
      <c r="AV64" s="172"/>
      <c r="AW64" s="172"/>
      <c r="AX64" s="172"/>
      <c r="AY64" s="172"/>
      <c r="AZ64" s="245">
        <f t="shared" ref="AZ64" si="745">+AZ63/AV63-1</f>
        <v>-1.1646530887069462E-3</v>
      </c>
      <c r="BA64" s="245">
        <f t="shared" ref="BA64" si="746">+BA63/AW63-1</f>
        <v>0.57838641573498784</v>
      </c>
      <c r="BB64" s="245">
        <f t="shared" ref="BB64" si="747">+BB63/AX63-1</f>
        <v>0.5139658398206175</v>
      </c>
      <c r="BC64" s="245">
        <f t="shared" ref="BC64" si="748">+BC63/AY63-1</f>
        <v>0.44712663239223271</v>
      </c>
      <c r="BD64" s="245">
        <f t="shared" ref="BD64" si="749">+BD63/AZ63-1</f>
        <v>0.29482390275803572</v>
      </c>
      <c r="BE64" s="245">
        <f t="shared" ref="BE64" si="750">+BE63/BA63-1</f>
        <v>0.20070177330296213</v>
      </c>
      <c r="BF64" s="245">
        <f t="shared" ref="BF64" si="751">+BF63/BB63-1</f>
        <v>4.8417364655593431E-2</v>
      </c>
      <c r="BG64" s="245">
        <f t="shared" ref="BG64" si="752">+BG63/BC63-1</f>
        <v>-2.4849007242195631E-2</v>
      </c>
      <c r="BH64" s="245">
        <f t="shared" ref="BH64" si="753">+BH63/BD63-1</f>
        <v>8.2605542951927013E-2</v>
      </c>
      <c r="BI64" s="245">
        <f t="shared" ref="BI64" si="754">+BI63/BE63-1</f>
        <v>1.5759462293560178E-2</v>
      </c>
      <c r="BJ64" s="245">
        <f t="shared" ref="BJ64" si="755">+BJ63/BF63-1</f>
        <v>1.9988338148831497E-2</v>
      </c>
      <c r="BK64" s="245">
        <f t="shared" ref="BK64" si="756">+BK63/BG63-1</f>
        <v>2.58516584242523E-2</v>
      </c>
      <c r="BL64" s="245">
        <f t="shared" ref="BL64:BT64" si="757">+BL63/BH63-1</f>
        <v>2.8384940193988628E-2</v>
      </c>
      <c r="BM64" s="245">
        <f t="shared" si="757"/>
        <v>0.15223990054517866</v>
      </c>
      <c r="BN64" s="245">
        <f t="shared" si="757"/>
        <v>0.15360101833409479</v>
      </c>
      <c r="BO64" s="245">
        <f t="shared" si="757"/>
        <v>0.12230406271398975</v>
      </c>
      <c r="BP64" s="245">
        <f t="shared" si="757"/>
        <v>0.17864009373083012</v>
      </c>
      <c r="BQ64" s="245">
        <f t="shared" si="757"/>
        <v>7.7921271959512373E-2</v>
      </c>
      <c r="BR64" s="245">
        <f t="shared" si="757"/>
        <v>5.9309770306867238E-2</v>
      </c>
      <c r="BS64" s="245">
        <f t="shared" si="757"/>
        <v>6.0313097663081017E-2</v>
      </c>
      <c r="BT64" s="245">
        <f t="shared" si="757"/>
        <v>-7.0818376375429093E-2</v>
      </c>
    </row>
    <row r="65" spans="1:73">
      <c r="A65" s="34" t="s">
        <v>46</v>
      </c>
      <c r="B65" s="33"/>
      <c r="C65" s="34">
        <f>+'Country (YTD)'!C31</f>
        <v>14019.047</v>
      </c>
      <c r="D65" s="34">
        <f>+'Country (YTD)'!D31</f>
        <v>29267.706999999995</v>
      </c>
      <c r="E65" s="34">
        <f>+'Country (YTD)'!E31</f>
        <v>42136.461999999992</v>
      </c>
      <c r="F65" s="34">
        <f>+'Country (YTD)'!F31</f>
        <v>57836.177999999993</v>
      </c>
      <c r="G65" s="34">
        <f>+'Country (YTD)'!G31</f>
        <v>17127.011999999995</v>
      </c>
      <c r="H65" s="34">
        <f>+'Country (YTD)'!H31</f>
        <v>35859.355000000003</v>
      </c>
      <c r="I65" s="34">
        <f>+'Country (YTD)'!I31</f>
        <v>52628.293999999994</v>
      </c>
      <c r="J65" s="34">
        <f>+'Country (YTD)'!J31</f>
        <v>71975.714999999997</v>
      </c>
      <c r="K65" s="34">
        <f>+'Country (YTD)'!K31</f>
        <v>19790.852000000006</v>
      </c>
      <c r="L65" s="34">
        <f>+'Country (YTD)'!L31</f>
        <v>42446.302000000011</v>
      </c>
      <c r="M65" s="34">
        <f>+'Country (YTD)'!M31</f>
        <v>60663.478000000003</v>
      </c>
      <c r="N65" s="34">
        <f>+'Country (YTD)'!N31</f>
        <v>81494.487000000008</v>
      </c>
      <c r="O65" s="34">
        <f>+'Country (YTD)'!O31</f>
        <v>22886.671000000002</v>
      </c>
      <c r="P65" s="34">
        <f>+'Country (YTD)'!P31</f>
        <v>49227.672999999995</v>
      </c>
      <c r="Q65" s="34">
        <f>+'Country (YTD)'!Q31</f>
        <v>70079.190999999992</v>
      </c>
      <c r="R65" s="34">
        <f>+'Country (YTD)'!R31</f>
        <v>93846.540000000008</v>
      </c>
      <c r="S65" s="34">
        <f>+'Country (YTD)'!S31</f>
        <v>25255.414999999997</v>
      </c>
      <c r="T65" s="34">
        <f>+'Country (YTD)'!T31</f>
        <v>54790.61299999999</v>
      </c>
      <c r="U65" s="34">
        <f>+'Country (YTD)'!U31</f>
        <v>77244.518000000025</v>
      </c>
      <c r="V65" s="34">
        <f>+'Country (YTD)'!V31</f>
        <v>103783.02800000002</v>
      </c>
      <c r="W65" s="34">
        <f>+'Country (YTD)'!W31</f>
        <v>25449.516</v>
      </c>
      <c r="X65" s="34">
        <f>+'Country (YTD)'!X31</f>
        <v>53717.316000000006</v>
      </c>
      <c r="Y65" s="34">
        <f>+'Country (YTD)'!Y31</f>
        <v>76817.016000000003</v>
      </c>
      <c r="Z65" s="34">
        <f>+'Country (YTD)'!Z31</f>
        <v>103396.03700000001</v>
      </c>
      <c r="AA65" s="34">
        <f>+'Country (YTD)'!AA31</f>
        <v>25572.485000000004</v>
      </c>
      <c r="AB65" s="34">
        <f>+'Country (YTD)'!AB31</f>
        <v>56320.714</v>
      </c>
      <c r="AC65" s="34">
        <f>+'Country (YTD)'!AC31</f>
        <v>79990.877999999982</v>
      </c>
      <c r="AD65" s="34">
        <f>+'Country (YTD)'!AD31</f>
        <v>107476.24499999998</v>
      </c>
      <c r="AE65" s="34">
        <f>+'Country (YTD)'!AE31</f>
        <v>27771.480000000003</v>
      </c>
      <c r="AF65" s="34">
        <f>+'Country (YTD)'!AF31</f>
        <v>61026.383999999998</v>
      </c>
      <c r="AG65" s="34">
        <f>+'Country (YTD)'!AG31</f>
        <v>85480.604000000021</v>
      </c>
      <c r="AH65" s="34">
        <f>+'Country (YTD)'!AH31</f>
        <v>112389.92600000002</v>
      </c>
      <c r="AI65" s="34">
        <f>+'Country (YTD)'!AI31</f>
        <v>27514.09</v>
      </c>
      <c r="AJ65" s="34">
        <f>+'Country (YTD)'!AJ31</f>
        <v>61254.929000000004</v>
      </c>
      <c r="AK65" s="34">
        <f>+'Country (YTD)'!AK31</f>
        <v>85641.181000000011</v>
      </c>
      <c r="AL65" s="34">
        <f>+'Country (YTD)'!AL31</f>
        <v>111436.56200000001</v>
      </c>
      <c r="AM65" s="34">
        <f>+'Country (YTD)'!AM31</f>
        <v>24547.108</v>
      </c>
      <c r="AN65" s="34">
        <f>+'Country (YTD)'!AN31</f>
        <v>55376.447</v>
      </c>
      <c r="AO65" s="34">
        <f>+'Country (YTD)'!AO31</f>
        <v>78268.053999999989</v>
      </c>
      <c r="AP65" s="34">
        <f>+'Country (YTD)'!AP31</f>
        <v>100613.785</v>
      </c>
      <c r="AQ65" s="34">
        <f>+'Country (YTD)'!AQ31</f>
        <v>19960.631000000001</v>
      </c>
      <c r="AR65" s="34">
        <f>+'Country (YTD)'!AR31</f>
        <v>28710.296999999999</v>
      </c>
      <c r="AS65" s="34">
        <f>+'Country (YTD)'!AS31</f>
        <v>46307.815000000002</v>
      </c>
      <c r="AT65" s="34">
        <f>+'Country (YTD)'!AT31</f>
        <v>74616.028000000006</v>
      </c>
      <c r="AU65" s="252"/>
      <c r="AV65" s="34">
        <f>+'Country (YTD)'!AV31</f>
        <v>19960.631000000001</v>
      </c>
      <c r="AW65" s="34">
        <f>+'Country (YTD)'!AW31</f>
        <v>28710.296999999999</v>
      </c>
      <c r="AX65" s="34">
        <f>+'Country (YTD)'!AX31</f>
        <v>46307.815000000002</v>
      </c>
      <c r="AY65" s="34">
        <f>+'Country (YTD)'!AY31</f>
        <v>74616.028000000006</v>
      </c>
      <c r="AZ65" s="34">
        <f>+'Country (YTD)'!AZ31</f>
        <v>22922.501</v>
      </c>
      <c r="BA65" s="34">
        <f>+'Country (YTD)'!BA31</f>
        <v>57377.274999999994</v>
      </c>
      <c r="BB65" s="34">
        <f>+'Country (YTD)'!BB31</f>
        <v>95582.385000000024</v>
      </c>
      <c r="BC65" s="34">
        <f>+'Country (YTD)'!BC31</f>
        <v>139920.291</v>
      </c>
      <c r="BD65" s="34">
        <f>+'Country (YTD)'!BD31</f>
        <v>30258.152999999998</v>
      </c>
      <c r="BE65" s="34">
        <f>+'Country (YTD)'!BE31</f>
        <v>68139.761999999988</v>
      </c>
      <c r="BF65" s="34">
        <f>+'Country (YTD)'!BF31</f>
        <v>94103.933999999994</v>
      </c>
      <c r="BG65" s="34">
        <f>+'Country (YTD)'!BG31</f>
        <v>129168.822</v>
      </c>
      <c r="BH65" s="34">
        <f>+'Country (YTD)'!BH31</f>
        <v>32474.757000000001</v>
      </c>
      <c r="BI65" s="34">
        <f>+'Country (YTD)'!BI31</f>
        <v>70485.285000000003</v>
      </c>
      <c r="BJ65" s="34">
        <f>+'Country (YTD)'!BJ31</f>
        <v>99433.028000000006</v>
      </c>
      <c r="BK65" s="34">
        <f>+'Country (YTD)'!BK31</f>
        <v>132896.85399999999</v>
      </c>
      <c r="BL65" s="34">
        <f>+'Country (YTD)'!BL31</f>
        <v>32393.064999999999</v>
      </c>
      <c r="BM65" s="34">
        <f>+'Country (YTD)'!BM31</f>
        <v>76339.324999999997</v>
      </c>
      <c r="BN65" s="34">
        <f>+'Country (YTD)'!BN31</f>
        <v>104815.989</v>
      </c>
      <c r="BO65" s="34">
        <f>+'Country (YTD)'!BO31</f>
        <v>143813.019</v>
      </c>
      <c r="BP65" s="34">
        <f>+'Country (YTD)'!BP31</f>
        <v>36650.832000000002</v>
      </c>
      <c r="BQ65" s="34">
        <f>+'Country (YTD)'!BQ31</f>
        <v>80175.289000000004</v>
      </c>
      <c r="BR65" s="34">
        <f>+'Country (YTD)'!BR31</f>
        <v>110499.224</v>
      </c>
      <c r="BS65" s="34">
        <f>+'Country (YTD)'!BS31</f>
        <v>149274.12400000001</v>
      </c>
      <c r="BT65" s="34">
        <f>+'Country (YTD)'!BT31</f>
        <v>35071.444000000003</v>
      </c>
    </row>
    <row r="66" spans="1:73">
      <c r="A66" s="246" t="s">
        <v>58</v>
      </c>
      <c r="B66" s="34"/>
      <c r="C66" s="34"/>
      <c r="D66" s="34"/>
      <c r="E66" s="34"/>
      <c r="F66" s="34"/>
      <c r="G66" s="245">
        <f>+G65/C65-1</f>
        <v>0.22169588275151608</v>
      </c>
      <c r="H66" s="245">
        <f t="shared" ref="H66" si="758">+H65/D65-1</f>
        <v>0.22521914682281086</v>
      </c>
      <c r="I66" s="245">
        <f t="shared" ref="I66" si="759">+I65/E65-1</f>
        <v>0.24899651043317306</v>
      </c>
      <c r="J66" s="245">
        <f t="shared" ref="J66" si="760">+J65/F65-1</f>
        <v>0.24447564636791874</v>
      </c>
      <c r="K66" s="245">
        <f t="shared" ref="K66" si="761">+K65/G65-1</f>
        <v>0.15553442713767063</v>
      </c>
      <c r="L66" s="245">
        <f t="shared" ref="L66" si="762">+L65/H65-1</f>
        <v>0.18368838480223659</v>
      </c>
      <c r="M66" s="245">
        <f t="shared" ref="M66" si="763">+M65/I65-1</f>
        <v>0.15267802524626783</v>
      </c>
      <c r="N66" s="245">
        <f t="shared" ref="N66" si="764">+N65/J65-1</f>
        <v>0.13224977341315758</v>
      </c>
      <c r="O66" s="245">
        <f t="shared" ref="O66" si="765">+O65/K65-1</f>
        <v>0.15642676727611304</v>
      </c>
      <c r="P66" s="245">
        <f t="shared" ref="P66" si="766">+P65/L65-1</f>
        <v>0.15976352898775459</v>
      </c>
      <c r="Q66" s="245">
        <f t="shared" ref="Q66" si="767">+Q65/M65-1</f>
        <v>0.15521221846198774</v>
      </c>
      <c r="R66" s="245">
        <f t="shared" ref="R66" si="768">+R65/N65-1</f>
        <v>0.15156918528734331</v>
      </c>
      <c r="S66" s="245">
        <f t="shared" ref="S66" si="769">+S65/O65-1</f>
        <v>0.10349884437103118</v>
      </c>
      <c r="T66" s="245">
        <f t="shared" ref="T66" si="770">+T65/P65-1</f>
        <v>0.1130043258392488</v>
      </c>
      <c r="U66" s="245">
        <f t="shared" ref="U66" si="771">+U65/Q65-1</f>
        <v>0.1022461432238857</v>
      </c>
      <c r="V66" s="245">
        <f t="shared" ref="V66" si="772">+V65/R65-1</f>
        <v>0.10588017416518514</v>
      </c>
      <c r="W66" s="245">
        <f t="shared" ref="W66" si="773">+W65/S65-1</f>
        <v>7.6855201151913022E-3</v>
      </c>
      <c r="X66" s="245">
        <f t="shared" ref="X66" si="774">+X65/T65-1</f>
        <v>-1.9589067200251664E-2</v>
      </c>
      <c r="Y66" s="245">
        <f t="shared" ref="Y66" si="775">+Y65/U65-1</f>
        <v>-5.5343992178191748E-3</v>
      </c>
      <c r="Z66" s="245">
        <f t="shared" ref="Z66" si="776">+Z65/V65-1</f>
        <v>-3.7288466857992031E-3</v>
      </c>
      <c r="AA66" s="245">
        <f t="shared" ref="AA66" si="777">+AA65/W65-1</f>
        <v>4.8318797104041078E-3</v>
      </c>
      <c r="AB66" s="245">
        <f t="shared" ref="AB66" si="778">+AB65/X65-1</f>
        <v>4.8464781821935921E-2</v>
      </c>
      <c r="AC66" s="245">
        <f t="shared" ref="AC66" si="779">+AC65/Y65-1</f>
        <v>4.131717378868216E-2</v>
      </c>
      <c r="AD66" s="245">
        <f t="shared" ref="AD66" si="780">+AD65/Z65-1</f>
        <v>3.9461937985108442E-2</v>
      </c>
      <c r="AE66" s="245">
        <f t="shared" ref="AE66" si="781">+AE65/AA65-1</f>
        <v>8.5990665357707607E-2</v>
      </c>
      <c r="AF66" s="245">
        <f t="shared" ref="AF66" si="782">+AF65/AB65-1</f>
        <v>8.3551320034756626E-2</v>
      </c>
      <c r="AG66" s="245">
        <f t="shared" ref="AG66" si="783">+AG65/AC65-1</f>
        <v>6.8629400467388857E-2</v>
      </c>
      <c r="AH66" s="245">
        <f t="shared" ref="AH66" si="784">+AH65/AD65-1</f>
        <v>4.5718763248567607E-2</v>
      </c>
      <c r="AI66" s="245">
        <f t="shared" ref="AI66" si="785">+AI65/AE65-1</f>
        <v>-9.2681412729894719E-3</v>
      </c>
      <c r="AJ66" s="245">
        <f t="shared" ref="AJ66" si="786">+AJ65/AF65-1</f>
        <v>3.7450195312245249E-3</v>
      </c>
      <c r="AK66" s="245">
        <f t="shared" ref="AK66" si="787">+AK65/AG65-1</f>
        <v>1.8785197165895884E-3</v>
      </c>
      <c r="AL66" s="245">
        <f t="shared" ref="AL66" si="788">+AL65/AH65-1</f>
        <v>-8.4826463894994708E-3</v>
      </c>
      <c r="AM66" s="245">
        <f t="shared" ref="AM66" si="789">+AM65/AI65-1</f>
        <v>-0.10783500381077482</v>
      </c>
      <c r="AN66" s="245">
        <f t="shared" ref="AN66" si="790">+AN65/AJ65-1</f>
        <v>-9.5967493489381162E-2</v>
      </c>
      <c r="AO66" s="245">
        <f t="shared" ref="AO66" si="791">+AO65/AK65-1</f>
        <v>-8.6093242922467672E-2</v>
      </c>
      <c r="AP66" s="245">
        <f t="shared" ref="AP66" si="792">+AP65/AL65-1</f>
        <v>-9.7120521359946532E-2</v>
      </c>
      <c r="AQ66" s="245">
        <f t="shared" ref="AQ66" si="793">+AQ65/AM65-1</f>
        <v>-0.18684388401273178</v>
      </c>
      <c r="AR66" s="245">
        <f t="shared" ref="AR66" si="794">+AR65/AN65-1</f>
        <v>-0.48154317303889149</v>
      </c>
      <c r="AS66" s="245">
        <f t="shared" ref="AS66" si="795">+AS65/AO65-1</f>
        <v>-0.40834334529385374</v>
      </c>
      <c r="AT66" s="245">
        <f t="shared" ref="AT66" si="796">+AT65/AP65-1</f>
        <v>-0.25839160111112003</v>
      </c>
      <c r="AU66" s="44"/>
      <c r="AV66" s="172"/>
      <c r="AW66" s="172"/>
      <c r="AX66" s="172"/>
      <c r="AY66" s="172"/>
      <c r="AZ66" s="245">
        <f t="shared" ref="AZ66" si="797">+AZ65/AV65-1</f>
        <v>0.14838558961387527</v>
      </c>
      <c r="BA66" s="245">
        <f t="shared" ref="BA66" si="798">+BA65/AW65-1</f>
        <v>0.99849116851699571</v>
      </c>
      <c r="BB66" s="245">
        <f t="shared" ref="BB66" si="799">+BB65/AX65-1</f>
        <v>1.0640659681308655</v>
      </c>
      <c r="BC66" s="245">
        <f t="shared" ref="BC66" si="800">+BC65/AY65-1</f>
        <v>0.87520422555861566</v>
      </c>
      <c r="BD66" s="245">
        <f t="shared" ref="BD66" si="801">+BD65/AZ65-1</f>
        <v>0.32001970465613661</v>
      </c>
      <c r="BE66" s="245">
        <f t="shared" ref="BE66" si="802">+BE65/BA65-1</f>
        <v>0.18757403519076132</v>
      </c>
      <c r="BF66" s="245">
        <f t="shared" ref="BF66" si="803">+BF65/BB65-1</f>
        <v>-1.5467818678096656E-2</v>
      </c>
      <c r="BG66" s="245">
        <f t="shared" ref="BG66" si="804">+BG65/BC65-1</f>
        <v>-7.6839955971789609E-2</v>
      </c>
      <c r="BH66" s="245">
        <f t="shared" ref="BH66" si="805">+BH65/BD65-1</f>
        <v>7.325642117018849E-2</v>
      </c>
      <c r="BI66" s="245">
        <f t="shared" ref="BI66" si="806">+BI65/BE65-1</f>
        <v>3.4422236461583378E-2</v>
      </c>
      <c r="BJ66" s="245">
        <f t="shared" ref="BJ66" si="807">+BJ65/BF65-1</f>
        <v>5.6629874793544976E-2</v>
      </c>
      <c r="BK66" s="245">
        <f t="shared" ref="BK66" si="808">+BK65/BG65-1</f>
        <v>2.8861701626418768E-2</v>
      </c>
      <c r="BL66" s="245">
        <f t="shared" ref="BL66:BT66" si="809">+BL65/BH65-1</f>
        <v>-2.5155538500257757E-3</v>
      </c>
      <c r="BM66" s="245">
        <f t="shared" si="809"/>
        <v>8.3053363549569159E-2</v>
      </c>
      <c r="BN66" s="245">
        <f t="shared" si="809"/>
        <v>5.4136549075021634E-2</v>
      </c>
      <c r="BO66" s="245">
        <f t="shared" si="809"/>
        <v>8.2140131022213625E-2</v>
      </c>
      <c r="BP66" s="245">
        <f t="shared" si="809"/>
        <v>0.13144069571681483</v>
      </c>
      <c r="BQ66" s="245">
        <f t="shared" si="809"/>
        <v>5.0248859287136849E-2</v>
      </c>
      <c r="BR66" s="245">
        <f t="shared" si="809"/>
        <v>5.4221069268353794E-2</v>
      </c>
      <c r="BS66" s="245">
        <f t="shared" si="809"/>
        <v>3.7973648268937454E-2</v>
      </c>
      <c r="BT66" s="245">
        <f t="shared" si="809"/>
        <v>-4.3092828015473095E-2</v>
      </c>
    </row>
    <row r="67" spans="1:73">
      <c r="A67" s="244" t="s">
        <v>364</v>
      </c>
      <c r="B67" s="34"/>
      <c r="C67" s="247">
        <f>+C65/C61</f>
        <v>0.52553657201579429</v>
      </c>
      <c r="D67" s="247">
        <f t="shared" ref="D67:AT67" si="810">+D65/D61</f>
        <v>0.54857762751033745</v>
      </c>
      <c r="E67" s="247">
        <f t="shared" si="810"/>
        <v>0.53577431789337915</v>
      </c>
      <c r="F67" s="247">
        <f t="shared" si="810"/>
        <v>0.54864694617908216</v>
      </c>
      <c r="G67" s="247">
        <f t="shared" si="810"/>
        <v>0.57969094949635247</v>
      </c>
      <c r="H67" s="247">
        <f t="shared" si="810"/>
        <v>0.60131224588713728</v>
      </c>
      <c r="I67" s="247">
        <f t="shared" si="810"/>
        <v>0.59136549178921438</v>
      </c>
      <c r="J67" s="247">
        <f t="shared" si="810"/>
        <v>0.59027931206502027</v>
      </c>
      <c r="K67" s="247">
        <f t="shared" si="810"/>
        <v>0.54496080003299918</v>
      </c>
      <c r="L67" s="247">
        <f t="shared" si="810"/>
        <v>0.56608324738654148</v>
      </c>
      <c r="M67" s="247">
        <f t="shared" si="810"/>
        <v>0.55127231007258715</v>
      </c>
      <c r="N67" s="247">
        <f t="shared" si="810"/>
        <v>0.56080208050038882</v>
      </c>
      <c r="O67" s="247">
        <f t="shared" si="810"/>
        <v>0.55532447774557392</v>
      </c>
      <c r="P67" s="247">
        <f t="shared" si="810"/>
        <v>0.58289064171667859</v>
      </c>
      <c r="Q67" s="247">
        <f t="shared" si="810"/>
        <v>0.56257479810492306</v>
      </c>
      <c r="R67" s="247">
        <f t="shared" si="810"/>
        <v>0.57047939488317467</v>
      </c>
      <c r="S67" s="247">
        <f t="shared" si="810"/>
        <v>0.5466586899749184</v>
      </c>
      <c r="T67" s="247">
        <f t="shared" si="810"/>
        <v>0.56826545605110679</v>
      </c>
      <c r="U67" s="247">
        <f t="shared" si="810"/>
        <v>0.55208191930473893</v>
      </c>
      <c r="V67" s="247">
        <f t="shared" si="810"/>
        <v>0.54568875294892327</v>
      </c>
      <c r="W67" s="247">
        <f t="shared" si="810"/>
        <v>0.51458812280930666</v>
      </c>
      <c r="X67" s="247">
        <f t="shared" si="810"/>
        <v>0.54743766549746742</v>
      </c>
      <c r="Y67" s="247">
        <f t="shared" si="810"/>
        <v>0.538393952747374</v>
      </c>
      <c r="Z67" s="247">
        <f t="shared" si="810"/>
        <v>0.54249894760876893</v>
      </c>
      <c r="AA67" s="247">
        <f t="shared" si="810"/>
        <v>0.51726264588822735</v>
      </c>
      <c r="AB67" s="247">
        <f t="shared" si="810"/>
        <v>0.54573419897385245</v>
      </c>
      <c r="AC67" s="247">
        <f t="shared" si="810"/>
        <v>0.5343157073006195</v>
      </c>
      <c r="AD67" s="247">
        <f t="shared" si="810"/>
        <v>0.54094436603519358</v>
      </c>
      <c r="AE67" s="247">
        <f t="shared" si="810"/>
        <v>0.54121156097246703</v>
      </c>
      <c r="AF67" s="247">
        <f t="shared" si="810"/>
        <v>0.55739744071734276</v>
      </c>
      <c r="AG67" s="247">
        <f t="shared" si="810"/>
        <v>0.54453111921121267</v>
      </c>
      <c r="AH67" s="247">
        <f t="shared" si="810"/>
        <v>0.54611866831681211</v>
      </c>
      <c r="AI67" s="247">
        <f t="shared" si="810"/>
        <v>0.54024985718199892</v>
      </c>
      <c r="AJ67" s="247">
        <f t="shared" si="810"/>
        <v>0.56772010635058257</v>
      </c>
      <c r="AK67" s="247">
        <f t="shared" si="810"/>
        <v>0.55496504319252038</v>
      </c>
      <c r="AL67" s="247">
        <f t="shared" si="810"/>
        <v>0.547402672987234</v>
      </c>
      <c r="AM67" s="247">
        <f t="shared" si="810"/>
        <v>0.52523247698798825</v>
      </c>
      <c r="AN67" s="247">
        <f t="shared" si="810"/>
        <v>0.54708409180505946</v>
      </c>
      <c r="AO67" s="247">
        <f t="shared" si="810"/>
        <v>0.52923174013984875</v>
      </c>
      <c r="AP67" s="247">
        <f t="shared" si="810"/>
        <v>0.5244574865765097</v>
      </c>
      <c r="AQ67" s="247">
        <f t="shared" si="810"/>
        <v>0.50149074466031629</v>
      </c>
      <c r="AR67" s="247">
        <f t="shared" si="810"/>
        <v>0.49344983487218425</v>
      </c>
      <c r="AS67" s="247">
        <f t="shared" si="810"/>
        <v>0.48476453249697687</v>
      </c>
      <c r="AT67" s="247">
        <f t="shared" si="810"/>
        <v>0.49571069830660675</v>
      </c>
      <c r="AU67" s="44"/>
      <c r="AV67" s="247">
        <f t="shared" ref="AV67:BL67" si="811">+AV65/AV61</f>
        <v>0.50149074466031629</v>
      </c>
      <c r="AW67" s="247">
        <f t="shared" si="811"/>
        <v>0.49344983487218425</v>
      </c>
      <c r="AX67" s="247">
        <f t="shared" si="811"/>
        <v>0.48476453249697687</v>
      </c>
      <c r="AY67" s="247">
        <f t="shared" si="811"/>
        <v>0.49571069830660675</v>
      </c>
      <c r="AZ67" s="247">
        <f t="shared" si="811"/>
        <v>0.53630734469981201</v>
      </c>
      <c r="BA67" s="247">
        <f t="shared" si="811"/>
        <v>0.55225530390951605</v>
      </c>
      <c r="BB67" s="247">
        <f t="shared" si="811"/>
        <v>0.56192652979254776</v>
      </c>
      <c r="BC67" s="247">
        <f t="shared" si="811"/>
        <v>0.56020152847738436</v>
      </c>
      <c r="BD67" s="247">
        <f t="shared" si="811"/>
        <v>0.54109643093289839</v>
      </c>
      <c r="BE67" s="247">
        <f t="shared" si="811"/>
        <v>0.5495353889485789</v>
      </c>
      <c r="BF67" s="247">
        <f t="shared" si="811"/>
        <v>0.54639466392259883</v>
      </c>
      <c r="BG67" s="247">
        <f t="shared" si="811"/>
        <v>0.54666139747479991</v>
      </c>
      <c r="BH67" s="247">
        <f t="shared" si="811"/>
        <v>0.53894200884166921</v>
      </c>
      <c r="BI67" s="247">
        <f t="shared" si="811"/>
        <v>0.55403814791703099</v>
      </c>
      <c r="BJ67" s="247">
        <f t="shared" si="811"/>
        <v>0.55512681321992552</v>
      </c>
      <c r="BK67" s="247">
        <f t="shared" si="811"/>
        <v>0.54738739178829032</v>
      </c>
      <c r="BL67" s="247">
        <f t="shared" si="811"/>
        <v>0.53135277736455155</v>
      </c>
      <c r="BM67" s="247">
        <f t="shared" ref="BM67:BN67" si="812">+BM65/BM61</f>
        <v>0.53869163600452252</v>
      </c>
      <c r="BN67" s="247">
        <f t="shared" si="812"/>
        <v>0.53276322098686379</v>
      </c>
      <c r="BO67" s="247">
        <f t="shared" ref="BO67:BQ67" si="813">+BO65/BO61</f>
        <v>0.53834383831076504</v>
      </c>
      <c r="BP67" s="247">
        <f t="shared" si="813"/>
        <v>0.52116392986450233</v>
      </c>
      <c r="BQ67" s="247">
        <f t="shared" si="813"/>
        <v>0.53222260176713343</v>
      </c>
      <c r="BR67" s="247">
        <f t="shared" ref="BR67:BT67" si="814">+BR65/BR61</f>
        <v>0.53156436194503343</v>
      </c>
      <c r="BS67" s="247">
        <f t="shared" si="814"/>
        <v>0.53304756079111459</v>
      </c>
      <c r="BT67" s="247">
        <f t="shared" si="814"/>
        <v>0.5284962103544707</v>
      </c>
    </row>
    <row r="68" spans="1:73">
      <c r="A68" s="244" t="s">
        <v>370</v>
      </c>
      <c r="B68" s="34"/>
      <c r="C68" s="247"/>
      <c r="D68" s="247"/>
      <c r="E68" s="247"/>
      <c r="F68" s="247"/>
      <c r="G68" s="248">
        <f t="shared" ref="G68" si="815">+(G67-C67)*10000</f>
        <v>541.54377480558185</v>
      </c>
      <c r="H68" s="248">
        <f t="shared" ref="H68" si="816">+(H67-D67)*10000</f>
        <v>527.34618376799824</v>
      </c>
      <c r="I68" s="248">
        <f t="shared" ref="I68" si="817">+(I67-E67)*10000</f>
        <v>555.91173895835232</v>
      </c>
      <c r="J68" s="248">
        <f t="shared" ref="J68" si="818">+(J67-F67)*10000</f>
        <v>416.32365885938106</v>
      </c>
      <c r="K68" s="248">
        <f t="shared" ref="K68" si="819">+(K67-G67)*10000</f>
        <v>-347.30149463353285</v>
      </c>
      <c r="L68" s="248">
        <f t="shared" ref="L68" si="820">+(L67-H67)*10000</f>
        <v>-352.28998500595799</v>
      </c>
      <c r="M68" s="248">
        <f t="shared" ref="M68" si="821">+(M67-I67)*10000</f>
        <v>-400.93181716627237</v>
      </c>
      <c r="N68" s="248">
        <f t="shared" ref="N68" si="822">+(N67-J67)*10000</f>
        <v>-294.77231564631444</v>
      </c>
      <c r="O68" s="248">
        <f t="shared" ref="O68" si="823">+(O67-K67)*10000</f>
        <v>103.63677712574737</v>
      </c>
      <c r="P68" s="248">
        <f t="shared" ref="P68" si="824">+(P67-L67)*10000</f>
        <v>168.07394330137114</v>
      </c>
      <c r="Q68" s="248">
        <f t="shared" ref="Q68" si="825">+(Q67-M67)*10000</f>
        <v>113.02488032335911</v>
      </c>
      <c r="R68" s="248">
        <f t="shared" ref="R68" si="826">+(R67-N67)*10000</f>
        <v>96.773143827858505</v>
      </c>
      <c r="S68" s="248">
        <f t="shared" ref="S68" si="827">+(S67-O67)*10000</f>
        <v>-86.657877706555198</v>
      </c>
      <c r="T68" s="248">
        <f t="shared" ref="T68" si="828">+(T67-P67)*10000</f>
        <v>-146.25185665571806</v>
      </c>
      <c r="U68" s="248">
        <f t="shared" ref="U68" si="829">+(U67-Q67)*10000</f>
        <v>-104.92878800184124</v>
      </c>
      <c r="V68" s="248">
        <f t="shared" ref="V68" si="830">+(V67-R67)*10000</f>
        <v>-247.906419342514</v>
      </c>
      <c r="W68" s="248">
        <f t="shared" ref="W68" si="831">+(W67-S67)*10000</f>
        <v>-320.70567165611743</v>
      </c>
      <c r="X68" s="248">
        <f t="shared" ref="X68" si="832">+(X67-T67)*10000</f>
        <v>-208.27790553639369</v>
      </c>
      <c r="Y68" s="248">
        <f t="shared" ref="Y68" si="833">+(Y67-U67)*10000</f>
        <v>-136.87966557364928</v>
      </c>
      <c r="Z68" s="248">
        <f t="shared" ref="Z68" si="834">+(Z67-V67)*10000</f>
        <v>-31.898053401543393</v>
      </c>
      <c r="AA68" s="248">
        <f t="shared" ref="AA68" si="835">+(AA67-W67)*10000</f>
        <v>26.745230789206875</v>
      </c>
      <c r="AB68" s="248">
        <f t="shared" ref="AB68" si="836">+(AB67-X67)*10000</f>
        <v>-17.034665236149714</v>
      </c>
      <c r="AC68" s="248">
        <f t="shared" ref="AC68" si="837">+(AC67-Y67)*10000</f>
        <v>-40.782454467545023</v>
      </c>
      <c r="AD68" s="248">
        <f t="shared" ref="AD68" si="838">+(AD67-Z67)*10000</f>
        <v>-15.545815735753532</v>
      </c>
      <c r="AE68" s="248">
        <f t="shared" ref="AE68" si="839">+(AE67-AA67)*10000</f>
        <v>239.48915084239687</v>
      </c>
      <c r="AF68" s="248">
        <f t="shared" ref="AF68" si="840">+(AF67-AB67)*10000</f>
        <v>116.63241743490316</v>
      </c>
      <c r="AG68" s="248">
        <f t="shared" ref="AG68" si="841">+(AG67-AC67)*10000</f>
        <v>102.15411910593164</v>
      </c>
      <c r="AH68" s="248">
        <f t="shared" ref="AH68" si="842">+(AH67-AD67)*10000</f>
        <v>51.74302281618526</v>
      </c>
      <c r="AI68" s="248">
        <f t="shared" ref="AI68" si="843">+(AI67-AE67)*10000</f>
        <v>-9.6170379046811583</v>
      </c>
      <c r="AJ68" s="248">
        <f t="shared" ref="AJ68" si="844">+(AJ67-AF67)*10000</f>
        <v>103.22665633239802</v>
      </c>
      <c r="AK68" s="248">
        <f t="shared" ref="AK68" si="845">+(AK67-AG67)*10000</f>
        <v>104.33923981307713</v>
      </c>
      <c r="AL68" s="248">
        <f t="shared" ref="AL68" si="846">+(AL67-AH67)*10000</f>
        <v>12.840046704218899</v>
      </c>
      <c r="AM68" s="248">
        <f t="shared" ref="AM68" si="847">+(AM67-AI67)*10000</f>
        <v>-150.17380194010664</v>
      </c>
      <c r="AN68" s="248">
        <f t="shared" ref="AN68" si="848">+(AN67-AJ67)*10000</f>
        <v>-206.36014545523108</v>
      </c>
      <c r="AO68" s="248">
        <f t="shared" ref="AO68" si="849">+(AO67-AK67)*10000</f>
        <v>-257.3330305267163</v>
      </c>
      <c r="AP68" s="248">
        <f t="shared" ref="AP68" si="850">+(AP67-AL67)*10000</f>
        <v>-229.45186410724295</v>
      </c>
      <c r="AQ68" s="248">
        <f t="shared" ref="AQ68" si="851">+(AQ67-AM67)*10000</f>
        <v>-237.4173232767196</v>
      </c>
      <c r="AR68" s="248">
        <f t="shared" ref="AR68" si="852">+(AR67-AN67)*10000</f>
        <v>-536.34256932875212</v>
      </c>
      <c r="AS68" s="248">
        <f t="shared" ref="AS68" si="853">+(AS67-AO67)*10000</f>
        <v>-444.67207642871875</v>
      </c>
      <c r="AT68" s="248">
        <f t="shared" ref="AT68" si="854">+(AT67-AP67)*10000</f>
        <v>-287.46788269902959</v>
      </c>
      <c r="AU68" s="44"/>
      <c r="AV68" s="247"/>
      <c r="AW68" s="247"/>
      <c r="AX68" s="247"/>
      <c r="AY68" s="247"/>
      <c r="AZ68" s="248">
        <f t="shared" ref="AZ68" si="855">+(AZ67-AV67)*10000</f>
        <v>348.16600039495717</v>
      </c>
      <c r="BA68" s="248">
        <f t="shared" ref="BA68" si="856">+(BA67-AW67)*10000</f>
        <v>588.05469037331807</v>
      </c>
      <c r="BB68" s="248">
        <f t="shared" ref="BB68" si="857">+(BB67-AX67)*10000</f>
        <v>771.61997295570882</v>
      </c>
      <c r="BC68" s="248">
        <f t="shared" ref="BC68" si="858">+(BC67-AY67)*10000</f>
        <v>644.9083017077761</v>
      </c>
      <c r="BD68" s="248">
        <f t="shared" ref="BD68" si="859">+(BD67-AZ67)*10000</f>
        <v>47.890862330863811</v>
      </c>
      <c r="BE68" s="248">
        <f t="shared" ref="BE68" si="860">+(BE67-BA67)*10000</f>
        <v>-27.199149609371531</v>
      </c>
      <c r="BF68" s="248">
        <f t="shared" ref="BF68" si="861">+(BF67-BB67)*10000</f>
        <v>-155.31865869948925</v>
      </c>
      <c r="BG68" s="248">
        <f t="shared" ref="BG68" si="862">+(BG67-BC67)*10000</f>
        <v>-135.40131002584442</v>
      </c>
      <c r="BH68" s="248">
        <f t="shared" ref="BH68" si="863">+(BH67-BD67)*10000</f>
        <v>-21.544220912291799</v>
      </c>
      <c r="BI68" s="248">
        <f t="shared" ref="BI68" si="864">+(BI67-BE67)*10000</f>
        <v>45.027589684520919</v>
      </c>
      <c r="BJ68" s="248">
        <f t="shared" ref="BJ68" si="865">+(BJ67-BF67)*10000</f>
        <v>87.321492973266857</v>
      </c>
      <c r="BK68" s="248">
        <f t="shared" ref="BK68:BT68" si="866">+(BK67-BG67)*10000</f>
        <v>7.2599431349040788</v>
      </c>
      <c r="BL68" s="248">
        <f t="shared" si="866"/>
        <v>-75.89231477117653</v>
      </c>
      <c r="BM68" s="248">
        <f t="shared" si="866"/>
        <v>-153.46511912508464</v>
      </c>
      <c r="BN68" s="248">
        <f t="shared" si="866"/>
        <v>-223.63592233061723</v>
      </c>
      <c r="BO68" s="248">
        <f t="shared" si="866"/>
        <v>-90.43553477525279</v>
      </c>
      <c r="BP68" s="248">
        <f t="shared" si="866"/>
        <v>-101.88847500049225</v>
      </c>
      <c r="BQ68" s="248">
        <f t="shared" si="866"/>
        <v>-64.690342373890928</v>
      </c>
      <c r="BR68" s="248">
        <f t="shared" si="866"/>
        <v>-11.988590418303691</v>
      </c>
      <c r="BS68" s="248">
        <f t="shared" si="866"/>
        <v>-52.962775196504495</v>
      </c>
      <c r="BT68" s="248">
        <f t="shared" si="866"/>
        <v>73.322804899683675</v>
      </c>
    </row>
    <row r="69" spans="1:73">
      <c r="A69" s="34" t="s">
        <v>365</v>
      </c>
      <c r="B69" s="34"/>
      <c r="C69" s="34">
        <f t="shared" ref="C69:F69" si="867">+C73-C65</f>
        <v>-9148.8270000000011</v>
      </c>
      <c r="D69" s="34">
        <f t="shared" si="867"/>
        <v>-19505.824999999997</v>
      </c>
      <c r="E69" s="34">
        <f t="shared" si="867"/>
        <v>-28319.643999999993</v>
      </c>
      <c r="F69" s="34">
        <f t="shared" si="867"/>
        <v>-38021.602999999988</v>
      </c>
      <c r="G69" s="34">
        <f>+G73-G65</f>
        <v>-9587.5589999999938</v>
      </c>
      <c r="H69" s="34">
        <f t="shared" ref="H69:AT69" si="868">+H73-H65</f>
        <v>-20429.299000000003</v>
      </c>
      <c r="I69" s="34">
        <f t="shared" si="868"/>
        <v>-30367.031999999992</v>
      </c>
      <c r="J69" s="34">
        <f t="shared" si="868"/>
        <v>-41823.762000000002</v>
      </c>
      <c r="K69" s="34">
        <f t="shared" si="868"/>
        <v>-10976.806000000006</v>
      </c>
      <c r="L69" s="34">
        <f t="shared" si="868"/>
        <v>-22859.628000000008</v>
      </c>
      <c r="M69" s="34">
        <f t="shared" si="868"/>
        <v>-34625.843000000008</v>
      </c>
      <c r="N69" s="34">
        <f t="shared" si="868"/>
        <v>-47137.88700000001</v>
      </c>
      <c r="O69" s="34">
        <f t="shared" si="868"/>
        <v>-12442.741000000002</v>
      </c>
      <c r="P69" s="34">
        <f t="shared" si="868"/>
        <v>-26056.935999999994</v>
      </c>
      <c r="Q69" s="34">
        <f t="shared" si="868"/>
        <v>-39536.036999999989</v>
      </c>
      <c r="R69" s="34">
        <f t="shared" si="868"/>
        <v>-54352.280000000006</v>
      </c>
      <c r="S69" s="34">
        <f t="shared" si="868"/>
        <v>-15004.919999999996</v>
      </c>
      <c r="T69" s="34">
        <f t="shared" si="868"/>
        <v>-31239.872999999992</v>
      </c>
      <c r="U69" s="34">
        <f t="shared" si="868"/>
        <v>-47077.146000000022</v>
      </c>
      <c r="V69" s="34">
        <f t="shared" si="868"/>
        <v>-64768.743000000017</v>
      </c>
      <c r="W69" s="34">
        <f t="shared" si="868"/>
        <v>-16631.468000000001</v>
      </c>
      <c r="X69" s="34">
        <f t="shared" si="868"/>
        <v>-33447.950000000004</v>
      </c>
      <c r="Y69" s="34">
        <f t="shared" si="868"/>
        <v>-50123.209000000003</v>
      </c>
      <c r="Z69" s="34">
        <f t="shared" si="868"/>
        <v>-68519.541000000012</v>
      </c>
      <c r="AA69" s="34">
        <f t="shared" si="868"/>
        <v>-16927.749000000003</v>
      </c>
      <c r="AB69" s="34">
        <f t="shared" si="868"/>
        <v>-35134.744999999995</v>
      </c>
      <c r="AC69" s="34">
        <f t="shared" si="868"/>
        <v>-53033.692999999985</v>
      </c>
      <c r="AD69" s="34">
        <f t="shared" si="868"/>
        <v>-72444.273999999976</v>
      </c>
      <c r="AE69" s="34">
        <f t="shared" si="868"/>
        <v>-18616.539000000004</v>
      </c>
      <c r="AF69" s="34">
        <f t="shared" si="868"/>
        <v>-38717.114000000001</v>
      </c>
      <c r="AG69" s="34">
        <f t="shared" si="868"/>
        <v>-58107.642000000022</v>
      </c>
      <c r="AH69" s="34">
        <f t="shared" si="868"/>
        <v>-78512.638000000035</v>
      </c>
      <c r="AI69" s="34">
        <f t="shared" si="868"/>
        <v>-19677.832000000002</v>
      </c>
      <c r="AJ69" s="34">
        <f t="shared" si="868"/>
        <v>-40516.998000000007</v>
      </c>
      <c r="AK69" s="34">
        <f t="shared" si="868"/>
        <v>-60179.421000000009</v>
      </c>
      <c r="AL69" s="34">
        <f t="shared" si="868"/>
        <v>-81844.350000000006</v>
      </c>
      <c r="AM69" s="34">
        <f t="shared" si="868"/>
        <v>-19258.601000000002</v>
      </c>
      <c r="AN69" s="34">
        <f t="shared" si="868"/>
        <v>-40435.928</v>
      </c>
      <c r="AO69" s="34">
        <f t="shared" si="868"/>
        <v>-61794.635999999984</v>
      </c>
      <c r="AP69" s="34">
        <f t="shared" si="868"/>
        <v>-83512.888999999996</v>
      </c>
      <c r="AQ69" s="34">
        <f t="shared" si="868"/>
        <v>-19807.116000000002</v>
      </c>
      <c r="AR69" s="34">
        <f t="shared" si="868"/>
        <v>-32091.264999999999</v>
      </c>
      <c r="AS69" s="34">
        <f t="shared" si="868"/>
        <v>-46418.168000000005</v>
      </c>
      <c r="AT69" s="34">
        <f t="shared" si="868"/>
        <v>-67840.400000000009</v>
      </c>
      <c r="AU69" s="34"/>
      <c r="AV69" s="34">
        <f t="shared" ref="AV69:BL69" si="869">+AV73-AV65</f>
        <v>-19807.116000000002</v>
      </c>
      <c r="AW69" s="34">
        <f t="shared" si="869"/>
        <v>-32091.264999999999</v>
      </c>
      <c r="AX69" s="34">
        <f t="shared" si="869"/>
        <v>-46418.168000000005</v>
      </c>
      <c r="AY69" s="34">
        <f t="shared" si="869"/>
        <v>-67840.400000000009</v>
      </c>
      <c r="AZ69" s="34">
        <f t="shared" si="869"/>
        <v>-18926.898000000001</v>
      </c>
      <c r="BA69" s="34">
        <f t="shared" si="869"/>
        <v>-39575.097999999998</v>
      </c>
      <c r="BB69" s="34">
        <f t="shared" si="869"/>
        <v>-63329.676000000021</v>
      </c>
      <c r="BC69" s="34">
        <f t="shared" si="869"/>
        <v>-90858.248999999996</v>
      </c>
      <c r="BD69" s="34">
        <f t="shared" si="869"/>
        <v>-23561.582999999999</v>
      </c>
      <c r="BE69" s="34">
        <f t="shared" si="869"/>
        <v>-50010.920999999988</v>
      </c>
      <c r="BF69" s="34">
        <f t="shared" si="869"/>
        <v>-73313.173999999999</v>
      </c>
      <c r="BG69" s="34">
        <f t="shared" si="869"/>
        <v>-108221.16500000001</v>
      </c>
      <c r="BH69" s="34">
        <f t="shared" si="869"/>
        <v>-25269.447</v>
      </c>
      <c r="BI69" s="34">
        <f t="shared" si="869"/>
        <v>-52924.034</v>
      </c>
      <c r="BJ69" s="34">
        <f t="shared" si="869"/>
        <v>-79391.670000000013</v>
      </c>
      <c r="BK69" s="34">
        <f t="shared" si="869"/>
        <v>-109429.83799999999</v>
      </c>
      <c r="BL69" s="34">
        <f t="shared" si="869"/>
        <v>-27178.199000000001</v>
      </c>
      <c r="BM69" s="34">
        <f t="shared" ref="BM69:BN69" si="870">+BM73-BM65</f>
        <v>-58258.884999999995</v>
      </c>
      <c r="BN69" s="34">
        <f t="shared" si="870"/>
        <v>-86074.975999999995</v>
      </c>
      <c r="BO69" s="34">
        <f t="shared" ref="BO69:BQ69" si="871">+BO73-BO65</f>
        <v>-117481.211</v>
      </c>
      <c r="BP69" s="34">
        <f t="shared" si="871"/>
        <v>-30171.258000000002</v>
      </c>
      <c r="BQ69" s="34">
        <f t="shared" si="871"/>
        <v>-63490.508000000002</v>
      </c>
      <c r="BR69" s="34">
        <f t="shared" ref="BR69:BT69" si="872">+BR73-BR65</f>
        <v>-92430.893000000011</v>
      </c>
      <c r="BS69" s="34">
        <f t="shared" si="872"/>
        <v>-125962.78100000002</v>
      </c>
      <c r="BT69" s="34">
        <f t="shared" si="872"/>
        <v>-31012.425000000003</v>
      </c>
    </row>
    <row r="70" spans="1:73">
      <c r="A70" s="246" t="s">
        <v>58</v>
      </c>
      <c r="B70" s="34"/>
      <c r="C70" s="34"/>
      <c r="D70" s="34"/>
      <c r="E70" s="34"/>
      <c r="F70" s="34"/>
      <c r="G70" s="245">
        <f>+G69/C69-1</f>
        <v>4.7955000132803072E-2</v>
      </c>
      <c r="H70" s="245">
        <f t="shared" ref="H70" si="873">+H69/D69-1</f>
        <v>4.7343498672832718E-2</v>
      </c>
      <c r="I70" s="245">
        <f t="shared" ref="I70" si="874">+I69/E69-1</f>
        <v>7.2295682812961948E-2</v>
      </c>
      <c r="J70" s="245">
        <f t="shared" ref="J70" si="875">+J69/F69-1</f>
        <v>9.9999965808911684E-2</v>
      </c>
      <c r="K70" s="245">
        <f t="shared" ref="K70" si="876">+K69/G69-1</f>
        <v>0.14490101182167558</v>
      </c>
      <c r="L70" s="245">
        <f t="shared" ref="L70" si="877">+L69/H69-1</f>
        <v>0.11896291693611238</v>
      </c>
      <c r="M70" s="245">
        <f t="shared" ref="M70" si="878">+M69/I69-1</f>
        <v>0.14024455863846086</v>
      </c>
      <c r="N70" s="245">
        <f t="shared" ref="N70" si="879">+N69/J69-1</f>
        <v>0.12705994740501847</v>
      </c>
      <c r="O70" s="245">
        <f t="shared" ref="O70" si="880">+O69/K69-1</f>
        <v>0.13354841107695581</v>
      </c>
      <c r="P70" s="245">
        <f t="shared" ref="P70" si="881">+P69/L69-1</f>
        <v>0.13986701795847178</v>
      </c>
      <c r="Q70" s="245">
        <f t="shared" ref="Q70" si="882">+Q69/M69-1</f>
        <v>0.1418072045206229</v>
      </c>
      <c r="R70" s="245">
        <f t="shared" ref="R70" si="883">+R69/N69-1</f>
        <v>0.15304871429642142</v>
      </c>
      <c r="S70" s="245">
        <f t="shared" ref="S70" si="884">+S69/O69-1</f>
        <v>0.20591757073461503</v>
      </c>
      <c r="T70" s="245">
        <f t="shared" ref="T70" si="885">+T69/P69-1</f>
        <v>0.19890815251647398</v>
      </c>
      <c r="U70" s="245">
        <f t="shared" ref="U70" si="886">+U69/Q69-1</f>
        <v>0.19074013412118251</v>
      </c>
      <c r="V70" s="245">
        <f t="shared" ref="V70" si="887">+V69/R69-1</f>
        <v>0.19164721332757351</v>
      </c>
      <c r="W70" s="245">
        <f t="shared" ref="W70" si="888">+W69/S69-1</f>
        <v>0.10840097781261115</v>
      </c>
      <c r="X70" s="245">
        <f t="shared" ref="X70" si="889">+X69/T69-1</f>
        <v>7.0681369287257212E-2</v>
      </c>
      <c r="Y70" s="245">
        <f t="shared" ref="Y70" si="890">+Y69/U69-1</f>
        <v>6.4703646223583267E-2</v>
      </c>
      <c r="Z70" s="245">
        <f t="shared" ref="Z70" si="891">+Z69/V69-1</f>
        <v>5.791061901571859E-2</v>
      </c>
      <c r="AA70" s="245">
        <f t="shared" ref="AA70" si="892">+AA69/W69-1</f>
        <v>1.7814482762435802E-2</v>
      </c>
      <c r="AB70" s="245">
        <f t="shared" ref="AB70" si="893">+AB69/X69-1</f>
        <v>5.0430444915158912E-2</v>
      </c>
      <c r="AC70" s="245">
        <f t="shared" ref="AC70" si="894">+AC69/Y69-1</f>
        <v>5.8066593461723048E-2</v>
      </c>
      <c r="AD70" s="245">
        <f t="shared" ref="AD70" si="895">+AD69/Z69-1</f>
        <v>5.727903226905684E-2</v>
      </c>
      <c r="AE70" s="245">
        <f t="shared" ref="AE70" si="896">+AE69/AA69-1</f>
        <v>9.9764593626713083E-2</v>
      </c>
      <c r="AF70" s="245">
        <f t="shared" ref="AF70" si="897">+AF69/AB69-1</f>
        <v>0.10196086523468462</v>
      </c>
      <c r="AG70" s="245">
        <f t="shared" ref="AG70" si="898">+AG69/AC69-1</f>
        <v>9.567406516457444E-2</v>
      </c>
      <c r="AH70" s="245">
        <f t="shared" ref="AH70" si="899">+AH69/AD69-1</f>
        <v>8.3765957817453662E-2</v>
      </c>
      <c r="AI70" s="245">
        <f t="shared" ref="AI70" si="900">+AI69/AE69-1</f>
        <v>5.7008072230826379E-2</v>
      </c>
      <c r="AJ70" s="245">
        <f t="shared" ref="AJ70" si="901">+AJ69/AF69-1</f>
        <v>4.6488072432258498E-2</v>
      </c>
      <c r="AK70" s="245">
        <f t="shared" ref="AK70" si="902">+AK69/AG69-1</f>
        <v>3.5654157158880873E-2</v>
      </c>
      <c r="AL70" s="245">
        <f t="shared" ref="AL70" si="903">+AL69/AH69-1</f>
        <v>4.2435359260250216E-2</v>
      </c>
      <c r="AM70" s="245">
        <f t="shared" ref="AM70" si="904">+AM69/AI69-1</f>
        <v>-2.1304735196438274E-2</v>
      </c>
      <c r="AN70" s="245">
        <f t="shared" ref="AN70" si="905">+AN69/AJ69-1</f>
        <v>-2.000888614699603E-3</v>
      </c>
      <c r="AO70" s="245">
        <f t="shared" ref="AO70" si="906">+AO69/AK69-1</f>
        <v>2.6839989038777379E-2</v>
      </c>
      <c r="AP70" s="245">
        <f t="shared" ref="AP70" si="907">+AP69/AL69-1</f>
        <v>2.0386734087325387E-2</v>
      </c>
      <c r="AQ70" s="245">
        <f t="shared" ref="AQ70" si="908">+AQ69/AM69-1</f>
        <v>2.8481560005319206E-2</v>
      </c>
      <c r="AR70" s="245">
        <f t="shared" ref="AR70" si="909">+AR69/AN69-1</f>
        <v>-0.20636754027260118</v>
      </c>
      <c r="AS70" s="245">
        <f t="shared" ref="AS70" si="910">+AS69/AO69-1</f>
        <v>-0.2488317594426801</v>
      </c>
      <c r="AT70" s="245">
        <f t="shared" ref="AT70" si="911">+AT69/AP69-1</f>
        <v>-0.18766551112846774</v>
      </c>
      <c r="AU70" s="44"/>
      <c r="AV70" s="172"/>
      <c r="AW70" s="172"/>
      <c r="AX70" s="172"/>
      <c r="AY70" s="172"/>
      <c r="AZ70" s="245">
        <f t="shared" ref="AZ70" si="912">+AZ69/AV69-1</f>
        <v>-4.4439483264499535E-2</v>
      </c>
      <c r="BA70" s="245">
        <f t="shared" ref="BA70" si="913">+BA69/AW69-1</f>
        <v>0.23320467423144575</v>
      </c>
      <c r="BB70" s="245">
        <f t="shared" ref="BB70" si="914">+BB69/AX69-1</f>
        <v>0.36432950132801478</v>
      </c>
      <c r="BC70" s="245">
        <f t="shared" ref="BC70" si="915">+BC69/AY69-1</f>
        <v>0.33929412267616321</v>
      </c>
      <c r="BD70" s="245">
        <f t="shared" ref="BD70" si="916">+BD69/AZ69-1</f>
        <v>0.24487293163412183</v>
      </c>
      <c r="BE70" s="245">
        <f t="shared" ref="BE70" si="917">+BE69/BA69-1</f>
        <v>0.26369670644909049</v>
      </c>
      <c r="BF70" s="245">
        <f t="shared" ref="BF70" si="918">+BF69/BB69-1</f>
        <v>0.1576432824320777</v>
      </c>
      <c r="BG70" s="245">
        <f t="shared" ref="BG70" si="919">+BG69/BC69-1</f>
        <v>0.19109895018998224</v>
      </c>
      <c r="BH70" s="245">
        <f t="shared" ref="BH70" si="920">+BH69/BD69-1</f>
        <v>7.2485112736270896E-2</v>
      </c>
      <c r="BI70" s="245">
        <f t="shared" ref="BI70" si="921">+BI69/BE69-1</f>
        <v>5.8249537136098928E-2</v>
      </c>
      <c r="BJ70" s="245">
        <f t="shared" ref="BJ70" si="922">+BJ69/BF69-1</f>
        <v>8.2911374154937212E-2</v>
      </c>
      <c r="BK70" s="245">
        <f t="shared" ref="BK70" si="923">+BK69/BG69-1</f>
        <v>1.1168545450420675E-2</v>
      </c>
      <c r="BL70" s="245">
        <f t="shared" ref="BL70:BT70" si="924">+BL69/BH69-1</f>
        <v>7.5535962460911765E-2</v>
      </c>
      <c r="BM70" s="245">
        <f t="shared" si="924"/>
        <v>0.10080204770482903</v>
      </c>
      <c r="BN70" s="245">
        <f t="shared" si="924"/>
        <v>8.4181451278200647E-2</v>
      </c>
      <c r="BO70" s="245">
        <f t="shared" si="924"/>
        <v>7.3575664070708147E-2</v>
      </c>
      <c r="BP70" s="245">
        <f t="shared" si="924"/>
        <v>0.11012720158535894</v>
      </c>
      <c r="BQ70" s="245">
        <f t="shared" si="924"/>
        <v>8.9799573060830307E-2</v>
      </c>
      <c r="BR70" s="245">
        <f t="shared" si="924"/>
        <v>7.3841635459764854E-2</v>
      </c>
      <c r="BS70" s="245">
        <f t="shared" si="924"/>
        <v>7.2195118928421786E-2</v>
      </c>
      <c r="BT70" s="245">
        <f t="shared" si="924"/>
        <v>2.7879745683789592E-2</v>
      </c>
    </row>
    <row r="71" spans="1:73">
      <c r="A71" s="244" t="s">
        <v>366</v>
      </c>
      <c r="B71" s="34"/>
      <c r="C71" s="247">
        <f>+C69/C61</f>
        <v>-0.34296505172894731</v>
      </c>
      <c r="D71" s="247">
        <f t="shared" ref="D71:AT71" si="925">+D69/D61</f>
        <v>-0.36560633879284871</v>
      </c>
      <c r="E71" s="247">
        <f t="shared" si="925"/>
        <v>-0.36009045911551202</v>
      </c>
      <c r="F71" s="247">
        <f t="shared" si="925"/>
        <v>-0.36068144708288685</v>
      </c>
      <c r="G71" s="247">
        <f t="shared" si="925"/>
        <v>-0.32450617656263087</v>
      </c>
      <c r="H71" s="247">
        <f t="shared" si="925"/>
        <v>-0.34257135030983821</v>
      </c>
      <c r="I71" s="247">
        <f t="shared" si="925"/>
        <v>-0.34122357857275037</v>
      </c>
      <c r="J71" s="247">
        <f t="shared" si="925"/>
        <v>-0.34300043370644029</v>
      </c>
      <c r="K71" s="247">
        <f t="shared" si="925"/>
        <v>-0.30225727419754478</v>
      </c>
      <c r="L71" s="247">
        <f t="shared" si="925"/>
        <v>-0.30486642752266879</v>
      </c>
      <c r="M71" s="247">
        <f t="shared" si="925"/>
        <v>-0.31465832636270413</v>
      </c>
      <c r="N71" s="247">
        <f t="shared" si="925"/>
        <v>-0.32437807848268596</v>
      </c>
      <c r="O71" s="247">
        <f t="shared" si="925"/>
        <v>-0.30191191403714596</v>
      </c>
      <c r="P71" s="247">
        <f t="shared" si="925"/>
        <v>-0.30853264476284348</v>
      </c>
      <c r="Q71" s="247">
        <f t="shared" si="925"/>
        <v>-0.31738348739133937</v>
      </c>
      <c r="R71" s="247">
        <f t="shared" si="925"/>
        <v>-0.33039956299849604</v>
      </c>
      <c r="S71" s="247">
        <f t="shared" si="925"/>
        <v>-0.32478460204983567</v>
      </c>
      <c r="T71" s="247">
        <f t="shared" si="925"/>
        <v>-0.32400697318943406</v>
      </c>
      <c r="U71" s="247">
        <f t="shared" si="925"/>
        <v>-0.3364697171010817</v>
      </c>
      <c r="V71" s="247">
        <f t="shared" si="925"/>
        <v>-0.34055254774161436</v>
      </c>
      <c r="W71" s="247">
        <f t="shared" si="925"/>
        <v>-0.33628757017159205</v>
      </c>
      <c r="X71" s="247">
        <f t="shared" si="925"/>
        <v>-0.34087085929006611</v>
      </c>
      <c r="Y71" s="247">
        <f t="shared" si="925"/>
        <v>-0.35130279751940313</v>
      </c>
      <c r="Z71" s="247">
        <f t="shared" si="925"/>
        <v>-0.35950873903548064</v>
      </c>
      <c r="AA71" s="247">
        <f t="shared" si="925"/>
        <v>-0.34240286920382573</v>
      </c>
      <c r="AB71" s="247">
        <f t="shared" si="925"/>
        <v>-0.34044724501762469</v>
      </c>
      <c r="AC71" s="247">
        <f t="shared" si="925"/>
        <v>-0.35424958313445332</v>
      </c>
      <c r="AD71" s="247">
        <f t="shared" si="925"/>
        <v>-0.36462310226608541</v>
      </c>
      <c r="AE71" s="247">
        <f t="shared" si="925"/>
        <v>-0.36279975471580239</v>
      </c>
      <c r="AF71" s="247">
        <f t="shared" si="925"/>
        <v>-0.35363098451911557</v>
      </c>
      <c r="AG71" s="247">
        <f t="shared" si="925"/>
        <v>-0.37015905190590925</v>
      </c>
      <c r="AH71" s="247">
        <f t="shared" si="925"/>
        <v>-0.38150409771245825</v>
      </c>
      <c r="AI71" s="247">
        <f t="shared" si="925"/>
        <v>-0.38638188388754158</v>
      </c>
      <c r="AJ71" s="247">
        <f t="shared" si="925"/>
        <v>-0.37551777120770713</v>
      </c>
      <c r="AK71" s="247">
        <f t="shared" si="925"/>
        <v>-0.38996980873682563</v>
      </c>
      <c r="AL71" s="247">
        <f t="shared" si="925"/>
        <v>-0.40203874881659329</v>
      </c>
      <c r="AM71" s="247">
        <f t="shared" si="925"/>
        <v>-0.41207472206311835</v>
      </c>
      <c r="AN71" s="247">
        <f t="shared" si="925"/>
        <v>-0.39948126224448405</v>
      </c>
      <c r="AO71" s="247">
        <f t="shared" si="925"/>
        <v>-0.41784203222413752</v>
      </c>
      <c r="AP71" s="247">
        <f t="shared" si="925"/>
        <v>-0.43531768397027348</v>
      </c>
      <c r="AQ71" s="247">
        <f t="shared" si="925"/>
        <v>-0.49763383494305691</v>
      </c>
      <c r="AR71" s="247">
        <f t="shared" si="925"/>
        <v>-0.55155923378603522</v>
      </c>
      <c r="AS71" s="247">
        <f t="shared" si="925"/>
        <v>-0.48591974183809217</v>
      </c>
      <c r="AT71" s="247">
        <f t="shared" si="925"/>
        <v>-0.45069689393543605</v>
      </c>
      <c r="AU71" s="44"/>
      <c r="AV71" s="247">
        <f t="shared" ref="AV71:BL71" si="926">+AV69/AV61</f>
        <v>-0.49763383494305691</v>
      </c>
      <c r="AW71" s="247">
        <f t="shared" si="926"/>
        <v>-0.55155923378603522</v>
      </c>
      <c r="AX71" s="247">
        <f t="shared" si="926"/>
        <v>-0.48591974183809217</v>
      </c>
      <c r="AY71" s="247">
        <f t="shared" si="926"/>
        <v>-0.45069689393543605</v>
      </c>
      <c r="AZ71" s="247">
        <f t="shared" si="926"/>
        <v>-0.44282403607635062</v>
      </c>
      <c r="BA71" s="247">
        <f t="shared" si="926"/>
        <v>-0.38090965061060988</v>
      </c>
      <c r="BB71" s="247">
        <f t="shared" si="926"/>
        <v>-0.37231363360065139</v>
      </c>
      <c r="BC71" s="247">
        <f t="shared" si="926"/>
        <v>-0.36377089842229371</v>
      </c>
      <c r="BD71" s="247">
        <f t="shared" si="926"/>
        <v>-0.42134390914175274</v>
      </c>
      <c r="BE71" s="247">
        <f t="shared" si="926"/>
        <v>-0.40332942347834511</v>
      </c>
      <c r="BF71" s="247">
        <f t="shared" si="926"/>
        <v>-0.42567749684969608</v>
      </c>
      <c r="BG71" s="247">
        <f t="shared" si="926"/>
        <v>-0.45800784105045811</v>
      </c>
      <c r="BH71" s="247">
        <f t="shared" si="926"/>
        <v>-0.41936469389126113</v>
      </c>
      <c r="BI71" s="247">
        <f t="shared" si="926"/>
        <v>-0.41600078339270352</v>
      </c>
      <c r="BJ71" s="247">
        <f t="shared" si="926"/>
        <v>-0.44323748003840296</v>
      </c>
      <c r="BK71" s="247">
        <f t="shared" si="926"/>
        <v>-0.45072935742056874</v>
      </c>
      <c r="BL71" s="247">
        <f t="shared" si="926"/>
        <v>-0.44581182800752195</v>
      </c>
      <c r="BM71" s="247">
        <f t="shared" ref="BM71:BN71" si="927">+BM69/BM61</f>
        <v>-0.41110625581833915</v>
      </c>
      <c r="BN71" s="247">
        <f t="shared" si="927"/>
        <v>-0.43750559335109634</v>
      </c>
      <c r="BO71" s="247">
        <f t="shared" ref="BO71:BQ71" si="928">+BO69/BO61</f>
        <v>-0.43977441332440748</v>
      </c>
      <c r="BP71" s="247">
        <f t="shared" si="928"/>
        <v>-0.42902631482515335</v>
      </c>
      <c r="BQ71" s="247">
        <f t="shared" si="928"/>
        <v>-0.42146506456967053</v>
      </c>
      <c r="BR71" s="247">
        <f t="shared" ref="BR71:BT71" si="929">+BR69/BR61</f>
        <v>-0.44464537290827183</v>
      </c>
      <c r="BS71" s="247">
        <f t="shared" si="929"/>
        <v>-0.44980436905806503</v>
      </c>
      <c r="BT71" s="247">
        <f t="shared" si="929"/>
        <v>-0.4673303182612682</v>
      </c>
    </row>
    <row r="72" spans="1:73">
      <c r="A72" s="244" t="s">
        <v>371</v>
      </c>
      <c r="B72" s="34"/>
      <c r="C72" s="247"/>
      <c r="D72" s="247"/>
      <c r="E72" s="247"/>
      <c r="F72" s="247"/>
      <c r="G72" s="248">
        <f t="shared" ref="G72" si="930">+(G71-C71)*10000</f>
        <v>184.58875166316446</v>
      </c>
      <c r="H72" s="248">
        <f t="shared" ref="H72" si="931">+(H71-D71)*10000</f>
        <v>230.349884830105</v>
      </c>
      <c r="I72" s="248">
        <f t="shared" ref="I72" si="932">+(I71-E71)*10000</f>
        <v>188.66880542761643</v>
      </c>
      <c r="J72" s="248">
        <f t="shared" ref="J72" si="933">+(J71-F71)*10000</f>
        <v>176.81013376446563</v>
      </c>
      <c r="K72" s="248">
        <f t="shared" ref="K72" si="934">+(K71-G71)*10000</f>
        <v>222.48902365086087</v>
      </c>
      <c r="L72" s="248">
        <f t="shared" ref="L72" si="935">+(L71-H71)*10000</f>
        <v>377.04922787169414</v>
      </c>
      <c r="M72" s="248">
        <f t="shared" ref="M72" si="936">+(M71-I71)*10000</f>
        <v>265.65252210046242</v>
      </c>
      <c r="N72" s="248">
        <f t="shared" ref="N72" si="937">+(N71-J71)*10000</f>
        <v>186.22355223754329</v>
      </c>
      <c r="O72" s="248">
        <f t="shared" ref="O72" si="938">+(O71-K71)*10000</f>
        <v>3.4536016039882211</v>
      </c>
      <c r="P72" s="248">
        <f t="shared" ref="P72" si="939">+(P71-L71)*10000</f>
        <v>-36.662172401746851</v>
      </c>
      <c r="Q72" s="248">
        <f t="shared" ref="Q72" si="940">+(Q71-M71)*10000</f>
        <v>-27.251610286352367</v>
      </c>
      <c r="R72" s="248">
        <f t="shared" ref="R72" si="941">+(R71-N71)*10000</f>
        <v>-60.214845158100829</v>
      </c>
      <c r="S72" s="248">
        <f t="shared" ref="S72" si="942">+(S71-O71)*10000</f>
        <v>-228.72688012689713</v>
      </c>
      <c r="T72" s="248">
        <f t="shared" ref="T72" si="943">+(T71-P71)*10000</f>
        <v>-154.74328426590577</v>
      </c>
      <c r="U72" s="248">
        <f t="shared" ref="U72" si="944">+(U71-Q71)*10000</f>
        <v>-190.86229709742329</v>
      </c>
      <c r="V72" s="248">
        <f t="shared" ref="V72" si="945">+(V71-R71)*10000</f>
        <v>-101.52984743118321</v>
      </c>
      <c r="W72" s="248">
        <f t="shared" ref="W72" si="946">+(W71-S71)*10000</f>
        <v>-115.02968121756385</v>
      </c>
      <c r="X72" s="248">
        <f t="shared" ref="X72" si="947">+(X71-T71)*10000</f>
        <v>-168.63886100632052</v>
      </c>
      <c r="Y72" s="248">
        <f t="shared" ref="Y72" si="948">+(Y71-U71)*10000</f>
        <v>-148.33080418321433</v>
      </c>
      <c r="Z72" s="248">
        <f t="shared" ref="Z72" si="949">+(Z71-V71)*10000</f>
        <v>-189.56191293866277</v>
      </c>
      <c r="AA72" s="248">
        <f t="shared" ref="AA72" si="950">+(AA71-W71)*10000</f>
        <v>-61.152990322336784</v>
      </c>
      <c r="AB72" s="248">
        <f t="shared" ref="AB72" si="951">+(AB71-X71)*10000</f>
        <v>4.2361427244141936</v>
      </c>
      <c r="AC72" s="248">
        <f t="shared" ref="AC72" si="952">+(AC71-Y71)*10000</f>
        <v>-29.467856150501849</v>
      </c>
      <c r="AD72" s="248">
        <f t="shared" ref="AD72" si="953">+(AD71-Z71)*10000</f>
        <v>-51.143632306047678</v>
      </c>
      <c r="AE72" s="248">
        <f t="shared" ref="AE72" si="954">+(AE71-AA71)*10000</f>
        <v>-203.9688551197666</v>
      </c>
      <c r="AF72" s="248">
        <f t="shared" ref="AF72" si="955">+(AF71-AB71)*10000</f>
        <v>-131.83739501490876</v>
      </c>
      <c r="AG72" s="248">
        <f t="shared" ref="AG72" si="956">+(AG71-AC71)*10000</f>
        <v>-159.09468771455937</v>
      </c>
      <c r="AH72" s="248">
        <f t="shared" ref="AH72" si="957">+(AH71-AD71)*10000</f>
        <v>-168.80995446372836</v>
      </c>
      <c r="AI72" s="248">
        <f t="shared" ref="AI72" si="958">+(AI71-AE71)*10000</f>
        <v>-235.82129171739186</v>
      </c>
      <c r="AJ72" s="248">
        <f t="shared" ref="AJ72" si="959">+(AJ71-AF71)*10000</f>
        <v>-218.86786688591565</v>
      </c>
      <c r="AK72" s="248">
        <f t="shared" ref="AK72" si="960">+(AK71-AG71)*10000</f>
        <v>-198.10756830916375</v>
      </c>
      <c r="AL72" s="248">
        <f t="shared" ref="AL72" si="961">+(AL71-AH71)*10000</f>
        <v>-205.34651104135048</v>
      </c>
      <c r="AM72" s="248">
        <f t="shared" ref="AM72" si="962">+(AM71-AI71)*10000</f>
        <v>-256.9283817557677</v>
      </c>
      <c r="AN72" s="248">
        <f t="shared" ref="AN72" si="963">+(AN71-AJ71)*10000</f>
        <v>-239.63491036776918</v>
      </c>
      <c r="AO72" s="248">
        <f t="shared" ref="AO72" si="964">+(AO71-AK71)*10000</f>
        <v>-278.72223487311885</v>
      </c>
      <c r="AP72" s="248">
        <f t="shared" ref="AP72" si="965">+(AP71-AL71)*10000</f>
        <v>-332.78935153680192</v>
      </c>
      <c r="AQ72" s="248">
        <f t="shared" ref="AQ72" si="966">+(AQ71-AM71)*10000</f>
        <v>-855.59112879938561</v>
      </c>
      <c r="AR72" s="248">
        <f t="shared" ref="AR72" si="967">+(AR71-AN71)*10000</f>
        <v>-1520.7797154155116</v>
      </c>
      <c r="AS72" s="248">
        <f t="shared" ref="AS72" si="968">+(AS71-AO71)*10000</f>
        <v>-680.77709613954653</v>
      </c>
      <c r="AT72" s="248">
        <f t="shared" ref="AT72" si="969">+(AT71-AP71)*10000</f>
        <v>-153.79209965162565</v>
      </c>
      <c r="AU72" s="44"/>
      <c r="AV72" s="247"/>
      <c r="AW72" s="247"/>
      <c r="AX72" s="247"/>
      <c r="AY72" s="247"/>
      <c r="AZ72" s="248">
        <f t="shared" ref="AZ72" si="970">+(AZ71-AV71)*10000</f>
        <v>548.09798866706285</v>
      </c>
      <c r="BA72" s="248">
        <f t="shared" ref="BA72" si="971">+(BA71-AW71)*10000</f>
        <v>1706.4958317542532</v>
      </c>
      <c r="BB72" s="248">
        <f t="shared" ref="BB72" si="972">+(BB71-AX71)*10000</f>
        <v>1136.0610823744078</v>
      </c>
      <c r="BC72" s="248">
        <f t="shared" ref="BC72" si="973">+(BC71-AY71)*10000</f>
        <v>869.25995513142345</v>
      </c>
      <c r="BD72" s="248">
        <f t="shared" ref="BD72" si="974">+(BD71-AZ71)*10000</f>
        <v>214.80126934597888</v>
      </c>
      <c r="BE72" s="248">
        <f t="shared" ref="BE72" si="975">+(BE71-BA71)*10000</f>
        <v>-224.19772867735222</v>
      </c>
      <c r="BF72" s="248">
        <f t="shared" ref="BF72" si="976">+(BF71-BB71)*10000</f>
        <v>-533.63863249044687</v>
      </c>
      <c r="BG72" s="248">
        <f t="shared" ref="BG72" si="977">+(BG71-BC71)*10000</f>
        <v>-942.369426281644</v>
      </c>
      <c r="BH72" s="248">
        <f t="shared" ref="BH72" si="978">+(BH71-BD71)*10000</f>
        <v>19.792152504916061</v>
      </c>
      <c r="BI72" s="248">
        <f t="shared" ref="BI72" si="979">+(BI71-BE71)*10000</f>
        <v>-126.71359914358416</v>
      </c>
      <c r="BJ72" s="248">
        <f t="shared" ref="BJ72" si="980">+(BJ71-BF71)*10000</f>
        <v>-175.59983188706886</v>
      </c>
      <c r="BK72" s="248">
        <f t="shared" ref="BK72:BT72" si="981">+(BK71-BG71)*10000</f>
        <v>72.784836298893651</v>
      </c>
      <c r="BL72" s="248">
        <f t="shared" si="981"/>
        <v>-264.47134116260816</v>
      </c>
      <c r="BM72" s="248">
        <f t="shared" si="981"/>
        <v>48.945275743643712</v>
      </c>
      <c r="BN72" s="248">
        <f t="shared" si="981"/>
        <v>57.318866873066199</v>
      </c>
      <c r="BO72" s="248">
        <f t="shared" si="981"/>
        <v>109.54944096161267</v>
      </c>
      <c r="BP72" s="248">
        <f t="shared" si="981"/>
        <v>167.85513182368595</v>
      </c>
      <c r="BQ72" s="248">
        <f t="shared" si="981"/>
        <v>-103.58808751331384</v>
      </c>
      <c r="BR72" s="248">
        <f t="shared" si="981"/>
        <v>-71.397795571754855</v>
      </c>
      <c r="BS72" s="248">
        <f t="shared" si="981"/>
        <v>-100.29955733657559</v>
      </c>
      <c r="BT72" s="248">
        <f t="shared" si="981"/>
        <v>-383.0400343611484</v>
      </c>
    </row>
    <row r="73" spans="1:73">
      <c r="A73" s="187" t="s">
        <v>47</v>
      </c>
      <c r="B73" s="187"/>
      <c r="C73" s="172">
        <f>+'Country (YTD)'!C32</f>
        <v>4870.2199999999993</v>
      </c>
      <c r="D73" s="172">
        <f>+'Country (YTD)'!D32</f>
        <v>9761.8819999999996</v>
      </c>
      <c r="E73" s="172">
        <f>+'Country (YTD)'!E32</f>
        <v>13816.818000000001</v>
      </c>
      <c r="F73" s="172">
        <f>+'Country (YTD)'!F32</f>
        <v>19814.575000000001</v>
      </c>
      <c r="G73" s="172">
        <f>+'Country (YTD)'!G32</f>
        <v>7539.4530000000004</v>
      </c>
      <c r="H73" s="172">
        <f>+'Country (YTD)'!H32</f>
        <v>15430.056</v>
      </c>
      <c r="I73" s="172">
        <f>+'Country (YTD)'!I32</f>
        <v>22261.262000000002</v>
      </c>
      <c r="J73" s="172">
        <f>+'Country (YTD)'!J32</f>
        <v>30151.952999999998</v>
      </c>
      <c r="K73" s="172">
        <f>+'Country (YTD)'!K32</f>
        <v>8814.0460000000003</v>
      </c>
      <c r="L73" s="172">
        <f>+'Country (YTD)'!L32</f>
        <v>19586.674000000003</v>
      </c>
      <c r="M73" s="172">
        <f>+'Country (YTD)'!M32</f>
        <v>26037.634999999998</v>
      </c>
      <c r="N73" s="172">
        <f>+'Country (YTD)'!N32</f>
        <v>34356.6</v>
      </c>
      <c r="O73" s="172">
        <f>+'Country (YTD)'!O32</f>
        <v>10443.93</v>
      </c>
      <c r="P73" s="172">
        <f>+'Country (YTD)'!P32</f>
        <v>23170.737000000001</v>
      </c>
      <c r="Q73" s="172">
        <f>+'Country (YTD)'!Q32</f>
        <v>30543.154000000002</v>
      </c>
      <c r="R73" s="172">
        <f>+'Country (YTD)'!R32</f>
        <v>39494.26</v>
      </c>
      <c r="S73" s="172">
        <f>+'Country (YTD)'!S32</f>
        <v>10250.495000000001</v>
      </c>
      <c r="T73" s="172">
        <f>+'Country (YTD)'!T32</f>
        <v>23550.739999999998</v>
      </c>
      <c r="U73" s="172">
        <f>+'Country (YTD)'!U32</f>
        <v>30167.371999999999</v>
      </c>
      <c r="V73" s="172">
        <f>+'Country (YTD)'!V32</f>
        <v>39014.285000000003</v>
      </c>
      <c r="W73" s="172">
        <f>+'Country (YTD)'!W32</f>
        <v>8818.0480000000007</v>
      </c>
      <c r="X73" s="172">
        <f>+'Country (YTD)'!X32</f>
        <v>20269.366000000002</v>
      </c>
      <c r="Y73" s="172">
        <f>+'Country (YTD)'!Y32</f>
        <v>26693.807000000001</v>
      </c>
      <c r="Z73" s="172">
        <f>+'Country (YTD)'!Z32</f>
        <v>34876.495999999999</v>
      </c>
      <c r="AA73" s="172">
        <f>+'Country (YTD)'!AA32</f>
        <v>8644.7360000000008</v>
      </c>
      <c r="AB73" s="172">
        <f>+'Country (YTD)'!AB32</f>
        <v>21185.969000000001</v>
      </c>
      <c r="AC73" s="172">
        <f>+'Country (YTD)'!AC32</f>
        <v>26957.185000000001</v>
      </c>
      <c r="AD73" s="172">
        <f>+'Country (YTD)'!AD32</f>
        <v>35031.971000000005</v>
      </c>
      <c r="AE73" s="172">
        <f>+'Country (YTD)'!AE32</f>
        <v>9154.9409999999989</v>
      </c>
      <c r="AF73" s="172">
        <f>+'Country (YTD)'!AF32</f>
        <v>22309.269999999997</v>
      </c>
      <c r="AG73" s="172">
        <f>+'Country (YTD)'!AG32</f>
        <v>27372.961999999996</v>
      </c>
      <c r="AH73" s="172">
        <f>+'Country (YTD)'!AH32</f>
        <v>33877.287999999993</v>
      </c>
      <c r="AI73" s="172">
        <f>+'Country (YTD)'!AI32</f>
        <v>7836.2579999999998</v>
      </c>
      <c r="AJ73" s="172">
        <f>+'Country (YTD)'!AJ32</f>
        <v>20737.931</v>
      </c>
      <c r="AK73" s="172">
        <f>+'Country (YTD)'!AK32</f>
        <v>25461.760000000002</v>
      </c>
      <c r="AL73" s="172">
        <f>+'Country (YTD)'!AL32</f>
        <v>29592.212000000003</v>
      </c>
      <c r="AM73" s="172">
        <f>+'Country (YTD)'!AM32</f>
        <v>5288.5069999999996</v>
      </c>
      <c r="AN73" s="172">
        <f>+'Country (YTD)'!AN32</f>
        <v>14940.519</v>
      </c>
      <c r="AO73" s="172">
        <f>+'Country (YTD)'!AO32</f>
        <v>16473.418000000001</v>
      </c>
      <c r="AP73" s="172">
        <f>+'Country (YTD)'!AP32</f>
        <v>17100.896000000001</v>
      </c>
      <c r="AQ73" s="172">
        <f>+'Country (YTD)'!AQ32</f>
        <v>153.51499999999999</v>
      </c>
      <c r="AR73" s="172">
        <f>+'Country (YTD)'!AR32</f>
        <v>-3380.9679999999998</v>
      </c>
      <c r="AS73" s="172">
        <f>+'Country (YTD)'!AS32</f>
        <v>-110.35299999999999</v>
      </c>
      <c r="AT73" s="172">
        <f>+'Country (YTD)'!AT32</f>
        <v>6775.6279999999997</v>
      </c>
      <c r="AU73" s="36"/>
      <c r="AV73" s="172">
        <f>+'Country (YTD)'!AV32</f>
        <v>153.51499999999999</v>
      </c>
      <c r="AW73" s="172">
        <f>+'Country (YTD)'!AW32</f>
        <v>-3380.9679999999998</v>
      </c>
      <c r="AX73" s="172">
        <f>+'Country (YTD)'!AX32</f>
        <v>-110.35300000000007</v>
      </c>
      <c r="AY73" s="172">
        <f>+'Country (YTD)'!AY32</f>
        <v>6775.6279999999997</v>
      </c>
      <c r="AZ73" s="172">
        <f>+'Country (YTD)'!AZ32</f>
        <v>3995.6030000000001</v>
      </c>
      <c r="BA73" s="172">
        <f>+'Country (YTD)'!BA32</f>
        <v>17802.177</v>
      </c>
      <c r="BB73" s="172">
        <f>+'Country (YTD)'!BB32</f>
        <v>32252.708999999999</v>
      </c>
      <c r="BC73" s="172">
        <f>+'Country (YTD)'!BC32</f>
        <v>49062.042000000001</v>
      </c>
      <c r="BD73" s="172">
        <f>+'Country (YTD)'!BD32</f>
        <v>6696.57</v>
      </c>
      <c r="BE73" s="172">
        <f>+'Country (YTD)'!BE32</f>
        <v>18128.841</v>
      </c>
      <c r="BF73" s="172">
        <f>+'Country (YTD)'!BF32</f>
        <v>20790.759999999998</v>
      </c>
      <c r="BG73" s="172">
        <f>+'Country (YTD)'!BG32</f>
        <v>20947.656999999999</v>
      </c>
      <c r="BH73" s="172">
        <f>+'Country (YTD)'!BH32</f>
        <v>7205.3099999999995</v>
      </c>
      <c r="BI73" s="172">
        <f>+'Country (YTD)'!BI32</f>
        <v>17561.251</v>
      </c>
      <c r="BJ73" s="172">
        <f>+'Country (YTD)'!BJ32</f>
        <v>20041.358</v>
      </c>
      <c r="BK73" s="172">
        <f>+'Country (YTD)'!BK32</f>
        <v>23467.016</v>
      </c>
      <c r="BL73" s="172">
        <f>+'Country (YTD)'!BL32</f>
        <v>5214.866</v>
      </c>
      <c r="BM73" s="172">
        <f>+'Country (YTD)'!BM32</f>
        <v>18080.440000000002</v>
      </c>
      <c r="BN73" s="172">
        <f>+'Country (YTD)'!BN32</f>
        <v>18741.012999999999</v>
      </c>
      <c r="BO73" s="172">
        <f>+'Country (YTD)'!BO32</f>
        <v>26331.808000000001</v>
      </c>
      <c r="BP73" s="172">
        <f>+'Country (YTD)'!BP32</f>
        <v>6479.5739999999996</v>
      </c>
      <c r="BQ73" s="172">
        <f>+'Country (YTD)'!BQ32</f>
        <v>16684.780999999999</v>
      </c>
      <c r="BR73" s="172">
        <f>+'Country (YTD)'!BR32</f>
        <v>18068.330999999998</v>
      </c>
      <c r="BS73" s="172">
        <f>+'Country (YTD)'!BS32</f>
        <v>23311.343000000001</v>
      </c>
      <c r="BT73" s="172">
        <f>+'Country (YTD)'!BT32</f>
        <v>4059.0189999999998</v>
      </c>
    </row>
    <row r="74" spans="1:73">
      <c r="A74" s="246" t="s">
        <v>58</v>
      </c>
      <c r="B74" s="187"/>
      <c r="C74" s="172"/>
      <c r="D74" s="172"/>
      <c r="E74" s="172"/>
      <c r="F74" s="172"/>
      <c r="G74" s="245">
        <f>+G73/C73-1</f>
        <v>0.54807236634074052</v>
      </c>
      <c r="H74" s="245">
        <f t="shared" ref="H74" si="982">+H73/D73-1</f>
        <v>0.58064356852500376</v>
      </c>
      <c r="I74" s="245">
        <f t="shared" ref="I74" si="983">+I73/E73-1</f>
        <v>0.61117139995619829</v>
      </c>
      <c r="J74" s="245">
        <f t="shared" ref="J74" si="984">+J73/F73-1</f>
        <v>0.52170576456976736</v>
      </c>
      <c r="K74" s="245">
        <f t="shared" ref="K74" si="985">+K73/G73-1</f>
        <v>0.16905642889477512</v>
      </c>
      <c r="L74" s="245">
        <f t="shared" ref="L74" si="986">+L73/H73-1</f>
        <v>0.26938450515020818</v>
      </c>
      <c r="M74" s="245">
        <f t="shared" ref="M74" si="987">+M73/I73-1</f>
        <v>0.16963876531348476</v>
      </c>
      <c r="N74" s="245">
        <f t="shared" ref="N74" si="988">+N73/J73-1</f>
        <v>0.13944857900249441</v>
      </c>
      <c r="O74" s="245">
        <f t="shared" ref="O74" si="989">+O73/K73-1</f>
        <v>0.18491893507249668</v>
      </c>
      <c r="P74" s="245">
        <f t="shared" ref="P74" si="990">+P73/L73-1</f>
        <v>0.18298476811325903</v>
      </c>
      <c r="Q74" s="245">
        <f t="shared" ref="Q74" si="991">+Q73/M73-1</f>
        <v>0.17303871876228416</v>
      </c>
      <c r="R74" s="245">
        <f t="shared" ref="R74" si="992">+R73/N73-1</f>
        <v>0.14953924427911969</v>
      </c>
      <c r="S74" s="245">
        <f t="shared" ref="S74" si="993">+S73/O73-1</f>
        <v>-1.8521284612210143E-2</v>
      </c>
      <c r="T74" s="245">
        <f t="shared" ref="T74" si="994">+T73/P73-1</f>
        <v>1.6400125727550119E-2</v>
      </c>
      <c r="U74" s="245">
        <f t="shared" ref="U74" si="995">+U73/Q73-1</f>
        <v>-1.2303313534679616E-2</v>
      </c>
      <c r="V74" s="245">
        <f t="shared" ref="V74" si="996">+V73/R73-1</f>
        <v>-1.2153031858300412E-2</v>
      </c>
      <c r="W74" s="245">
        <f t="shared" ref="W74" si="997">+W73/S73-1</f>
        <v>-0.13974417820797924</v>
      </c>
      <c r="X74" s="245">
        <f t="shared" ref="X74" si="998">+X73/T73-1</f>
        <v>-0.13933209742029318</v>
      </c>
      <c r="Y74" s="245">
        <f t="shared" ref="Y74" si="999">+Y73/U73-1</f>
        <v>-0.11514310891913282</v>
      </c>
      <c r="Z74" s="245">
        <f t="shared" ref="Z74" si="1000">+Z73/V73-1</f>
        <v>-0.10605830659205995</v>
      </c>
      <c r="AA74" s="245">
        <f t="shared" ref="AA74" si="1001">+AA73/W73-1</f>
        <v>-1.9654236402432801E-2</v>
      </c>
      <c r="AB74" s="245">
        <f t="shared" ref="AB74" si="1002">+AB73/X73-1</f>
        <v>4.522109867669255E-2</v>
      </c>
      <c r="AC74" s="245">
        <f t="shared" ref="AC74" si="1003">+AC73/Y73-1</f>
        <v>9.8666331108185901E-3</v>
      </c>
      <c r="AD74" s="245">
        <f t="shared" ref="AD74" si="1004">+AD73/Z73-1</f>
        <v>4.4578732909408281E-3</v>
      </c>
      <c r="AE74" s="245">
        <f t="shared" ref="AE74" si="1005">+AE73/AA73-1</f>
        <v>5.9019153389993306E-2</v>
      </c>
      <c r="AF74" s="245">
        <f t="shared" ref="AF74" si="1006">+AF73/AB73-1</f>
        <v>5.3020987616851256E-2</v>
      </c>
      <c r="AG74" s="245">
        <f t="shared" ref="AG74" si="1007">+AG73/AC73-1</f>
        <v>1.5423605988533096E-2</v>
      </c>
      <c r="AH74" s="245">
        <f t="shared" ref="AH74" si="1008">+AH73/AD73-1</f>
        <v>-3.2960834547391293E-2</v>
      </c>
      <c r="AI74" s="245">
        <f t="shared" ref="AI74" si="1009">+AI73/AE73-1</f>
        <v>-0.1440405787432163</v>
      </c>
      <c r="AJ74" s="245">
        <f t="shared" ref="AJ74" si="1010">+AJ73/AF73-1</f>
        <v>-7.0434353073856593E-2</v>
      </c>
      <c r="AK74" s="245">
        <f t="shared" ref="AK74" si="1011">+AK73/AG73-1</f>
        <v>-6.9820796156440545E-2</v>
      </c>
      <c r="AL74" s="245">
        <f t="shared" ref="AL74" si="1012">+AL73/AH73-1</f>
        <v>-0.12648816516835681</v>
      </c>
      <c r="AM74" s="245">
        <f t="shared" ref="AM74" si="1013">+AM73/AI73-1</f>
        <v>-0.3251234198771914</v>
      </c>
      <c r="AN74" s="245">
        <f t="shared" ref="AN74" si="1014">+AN73/AJ73-1</f>
        <v>-0.27955594991612231</v>
      </c>
      <c r="AO74" s="245">
        <f t="shared" ref="AO74" si="1015">+AO73/AK73-1</f>
        <v>-0.35301338163583351</v>
      </c>
      <c r="AP74" s="245">
        <f t="shared" ref="AP74" si="1016">+AP73/AL73-1</f>
        <v>-0.42211498079291943</v>
      </c>
      <c r="AQ74" s="245">
        <f t="shared" ref="AQ74" si="1017">+AQ73/AM73-1</f>
        <v>-0.97097195862650842</v>
      </c>
      <c r="AR74" s="245">
        <f t="shared" ref="AR74" si="1018">+AR73/AN73-1</f>
        <v>-1.2262952177230255</v>
      </c>
      <c r="AS74" s="245">
        <f t="shared" ref="AS74" si="1019">+AS73/AO73-1</f>
        <v>-1.0066988526606926</v>
      </c>
      <c r="AT74" s="245">
        <f t="shared" ref="AT74" si="1020">+AT73/AP73-1</f>
        <v>-0.60378520517287515</v>
      </c>
      <c r="AU74" s="44"/>
      <c r="AV74" s="172"/>
      <c r="AW74" s="172"/>
      <c r="AX74" s="172"/>
      <c r="AY74" s="172"/>
      <c r="AZ74" s="245">
        <f t="shared" ref="AZ74" si="1021">+AZ73/AV73-1</f>
        <v>25.027443572289357</v>
      </c>
      <c r="BA74" s="245">
        <f t="shared" ref="BA74" si="1022">+BA73/AW73-1</f>
        <v>-6.2654083090996426</v>
      </c>
      <c r="BB74" s="245">
        <f t="shared" ref="BB74" si="1023">+BB73/AX73-1</f>
        <v>-293.26852917455784</v>
      </c>
      <c r="BC74" s="245">
        <f t="shared" ref="BC74" si="1024">+BC73/AY73-1</f>
        <v>6.2409586240566934</v>
      </c>
      <c r="BD74" s="245">
        <f t="shared" ref="BD74" si="1025">+BD73/AZ73-1</f>
        <v>0.67598482632033252</v>
      </c>
      <c r="BE74" s="245">
        <f t="shared" ref="BE74" si="1026">+BE73/BA73-1</f>
        <v>1.8349665886368882E-2</v>
      </c>
      <c r="BF74" s="245">
        <f t="shared" ref="BF74" si="1027">+BF73/BB73-1</f>
        <v>-0.35537941944659601</v>
      </c>
      <c r="BG74" s="245">
        <f t="shared" ref="BG74" si="1028">+BG73/BC73-1</f>
        <v>-0.57303740027779515</v>
      </c>
      <c r="BH74" s="245">
        <f t="shared" ref="BH74" si="1029">+BH73/BD73-1</f>
        <v>7.5970235508626027E-2</v>
      </c>
      <c r="BI74" s="245">
        <f t="shared" ref="BI74" si="1030">+BI73/BE73-1</f>
        <v>-3.1308675496685145E-2</v>
      </c>
      <c r="BJ74" s="245">
        <f t="shared" ref="BJ74" si="1031">+BJ73/BF73-1</f>
        <v>-3.6044954585594646E-2</v>
      </c>
      <c r="BK74" s="245">
        <f t="shared" ref="BK74" si="1032">+BK73/BG73-1</f>
        <v>0.12026925016005374</v>
      </c>
      <c r="BL74" s="245">
        <f t="shared" ref="BL74:BT74" si="1033">+BL73/BH73-1</f>
        <v>-0.27624682352320717</v>
      </c>
      <c r="BM74" s="245">
        <f t="shared" si="1033"/>
        <v>2.9564465538360674E-2</v>
      </c>
      <c r="BN74" s="245">
        <f t="shared" si="1033"/>
        <v>-6.4883078282419793E-2</v>
      </c>
      <c r="BO74" s="245">
        <f t="shared" si="1033"/>
        <v>0.12207738725707618</v>
      </c>
      <c r="BP74" s="245">
        <f t="shared" si="1033"/>
        <v>0.24251975026779204</v>
      </c>
      <c r="BQ74" s="245">
        <f t="shared" si="1033"/>
        <v>-7.7191650203203177E-2</v>
      </c>
      <c r="BR74" s="245">
        <f t="shared" si="1033"/>
        <v>-3.5893577364254581E-2</v>
      </c>
      <c r="BS74" s="245">
        <f t="shared" si="1033"/>
        <v>-0.11470784687477598</v>
      </c>
      <c r="BT74" s="245">
        <f t="shared" si="1033"/>
        <v>-0.37356699684269368</v>
      </c>
    </row>
    <row r="75" spans="1:73">
      <c r="A75" s="244" t="s">
        <v>367</v>
      </c>
      <c r="B75" s="187"/>
      <c r="C75" s="247">
        <f>+C73/C61</f>
        <v>0.18257152028684698</v>
      </c>
      <c r="D75" s="247">
        <f t="shared" ref="D75:AT75" si="1034">+D73/D61</f>
        <v>0.18297128871748883</v>
      </c>
      <c r="E75" s="247">
        <f t="shared" si="1034"/>
        <v>0.17568385877786713</v>
      </c>
      <c r="F75" s="247">
        <f t="shared" si="1034"/>
        <v>0.18796549909619528</v>
      </c>
      <c r="G75" s="247">
        <f t="shared" si="1034"/>
        <v>0.2551847729337216</v>
      </c>
      <c r="H75" s="247">
        <f t="shared" si="1034"/>
        <v>0.25874089557729907</v>
      </c>
      <c r="I75" s="247">
        <f t="shared" si="1034"/>
        <v>0.25014191321646401</v>
      </c>
      <c r="J75" s="247">
        <f t="shared" si="1034"/>
        <v>0.24727887835858003</v>
      </c>
      <c r="K75" s="247">
        <f t="shared" si="1034"/>
        <v>0.24270352583545443</v>
      </c>
      <c r="L75" s="247">
        <f t="shared" si="1034"/>
        <v>0.26121681986387268</v>
      </c>
      <c r="M75" s="247">
        <f t="shared" si="1034"/>
        <v>0.23661398370988299</v>
      </c>
      <c r="N75" s="247">
        <f t="shared" si="1034"/>
        <v>0.23642400201770281</v>
      </c>
      <c r="O75" s="247">
        <f t="shared" si="1034"/>
        <v>0.25341256370842802</v>
      </c>
      <c r="P75" s="247">
        <f t="shared" si="1034"/>
        <v>0.27435799695383506</v>
      </c>
      <c r="Q75" s="247">
        <f t="shared" si="1034"/>
        <v>0.24519131071358366</v>
      </c>
      <c r="R75" s="247">
        <f t="shared" si="1034"/>
        <v>0.24007983188467863</v>
      </c>
      <c r="S75" s="247">
        <f t="shared" si="1034"/>
        <v>0.22187408792508267</v>
      </c>
      <c r="T75" s="247">
        <f t="shared" si="1034"/>
        <v>0.24425848286167276</v>
      </c>
      <c r="U75" s="247">
        <f t="shared" si="1034"/>
        <v>0.21561220220365715</v>
      </c>
      <c r="V75" s="247">
        <f t="shared" si="1034"/>
        <v>0.20513620520730882</v>
      </c>
      <c r="W75" s="247">
        <f t="shared" si="1034"/>
        <v>0.17830055263771466</v>
      </c>
      <c r="X75" s="247">
        <f t="shared" si="1034"/>
        <v>0.20656680620740134</v>
      </c>
      <c r="Y75" s="247">
        <f t="shared" si="1034"/>
        <v>0.18709115522797085</v>
      </c>
      <c r="Z75" s="247">
        <f t="shared" si="1034"/>
        <v>0.18299020857328835</v>
      </c>
      <c r="AA75" s="247">
        <f t="shared" si="1034"/>
        <v>0.17485977668440164</v>
      </c>
      <c r="AB75" s="247">
        <f t="shared" si="1034"/>
        <v>0.20528695395622773</v>
      </c>
      <c r="AC75" s="247">
        <f t="shared" si="1034"/>
        <v>0.18006612416616624</v>
      </c>
      <c r="AD75" s="247">
        <f t="shared" si="1034"/>
        <v>0.17632126376910814</v>
      </c>
      <c r="AE75" s="247">
        <f t="shared" si="1034"/>
        <v>0.17841180625666464</v>
      </c>
      <c r="AF75" s="247">
        <f t="shared" si="1034"/>
        <v>0.20376645619822717</v>
      </c>
      <c r="AG75" s="247">
        <f t="shared" si="1034"/>
        <v>0.17437206730530344</v>
      </c>
      <c r="AH75" s="247">
        <f t="shared" si="1034"/>
        <v>0.16461457060435392</v>
      </c>
      <c r="AI75" s="247">
        <f t="shared" si="1034"/>
        <v>0.15386797329445737</v>
      </c>
      <c r="AJ75" s="247">
        <f t="shared" si="1034"/>
        <v>0.19220233514287549</v>
      </c>
      <c r="AK75" s="247">
        <f t="shared" si="1034"/>
        <v>0.16499523445569469</v>
      </c>
      <c r="AL75" s="247">
        <f t="shared" si="1034"/>
        <v>0.1453639241706407</v>
      </c>
      <c r="AM75" s="247">
        <f t="shared" si="1034"/>
        <v>0.11315775492486996</v>
      </c>
      <c r="AN75" s="247">
        <f t="shared" si="1034"/>
        <v>0.14760282956057535</v>
      </c>
      <c r="AO75" s="247">
        <f t="shared" si="1034"/>
        <v>0.11138970791571115</v>
      </c>
      <c r="AP75" s="247">
        <f t="shared" si="1034"/>
        <v>8.9139802606236204E-2</v>
      </c>
      <c r="AQ75" s="247">
        <f t="shared" si="1034"/>
        <v>3.8569097172593608E-3</v>
      </c>
      <c r="AR75" s="247">
        <f t="shared" si="1034"/>
        <v>-5.8109398913850981E-2</v>
      </c>
      <c r="AS75" s="247">
        <f t="shared" si="1034"/>
        <v>-1.1552093411152931E-3</v>
      </c>
      <c r="AT75" s="247">
        <f t="shared" si="1034"/>
        <v>4.5013804371170724E-2</v>
      </c>
      <c r="AU75" s="44"/>
      <c r="AV75" s="247">
        <f t="shared" ref="AV75:BL75" si="1035">+AV73/AV61</f>
        <v>3.8569097172593608E-3</v>
      </c>
      <c r="AW75" s="247">
        <f t="shared" si="1035"/>
        <v>-5.8109398913850981E-2</v>
      </c>
      <c r="AX75" s="247">
        <f t="shared" si="1035"/>
        <v>-1.1552093411152937E-3</v>
      </c>
      <c r="AY75" s="247">
        <f t="shared" si="1035"/>
        <v>4.5013804371170724E-2</v>
      </c>
      <c r="AZ75" s="247">
        <f t="shared" si="1035"/>
        <v>9.3483308623461422E-2</v>
      </c>
      <c r="BA75" s="247">
        <f t="shared" si="1035"/>
        <v>0.17134565329890619</v>
      </c>
      <c r="BB75" s="247">
        <f t="shared" si="1035"/>
        <v>0.18961289619189631</v>
      </c>
      <c r="BC75" s="247">
        <f t="shared" si="1035"/>
        <v>0.19643063005509062</v>
      </c>
      <c r="BD75" s="247">
        <f t="shared" si="1035"/>
        <v>0.11975252179114566</v>
      </c>
      <c r="BE75" s="247">
        <f t="shared" si="1035"/>
        <v>0.14620596547023373</v>
      </c>
      <c r="BF75" s="247">
        <f t="shared" si="1035"/>
        <v>0.12071716707290271</v>
      </c>
      <c r="BG75" s="247">
        <f t="shared" si="1035"/>
        <v>8.8653556424341903E-2</v>
      </c>
      <c r="BH75" s="247">
        <f t="shared" si="1035"/>
        <v>0.11957731495040799</v>
      </c>
      <c r="BI75" s="247">
        <f t="shared" si="1035"/>
        <v>0.13803736452432741</v>
      </c>
      <c r="BJ75" s="247">
        <f t="shared" si="1035"/>
        <v>0.11188933318152253</v>
      </c>
      <c r="BK75" s="247">
        <f t="shared" si="1035"/>
        <v>9.6658034367721593E-2</v>
      </c>
      <c r="BL75" s="247">
        <f t="shared" si="1035"/>
        <v>8.5540949357029647E-2</v>
      </c>
      <c r="BM75" s="247">
        <f t="shared" ref="BM75:BN75" si="1036">+BM73/BM61</f>
        <v>0.12758538018618334</v>
      </c>
      <c r="BN75" s="247">
        <f t="shared" si="1036"/>
        <v>9.5257627635767339E-2</v>
      </c>
      <c r="BO75" s="247">
        <f t="shared" ref="BO75:BQ75" si="1037">+BO73/BO61</f>
        <v>9.8569424986357526E-2</v>
      </c>
      <c r="BP75" s="247">
        <f t="shared" si="1037"/>
        <v>9.2137615039348961E-2</v>
      </c>
      <c r="BQ75" s="247">
        <f t="shared" si="1037"/>
        <v>0.11075753719746283</v>
      </c>
      <c r="BR75" s="247">
        <f t="shared" ref="BR75:BT75" si="1038">+BR73/BR61</f>
        <v>8.691898903676161E-2</v>
      </c>
      <c r="BS75" s="247">
        <f t="shared" si="1038"/>
        <v>8.3243191733049615E-2</v>
      </c>
      <c r="BT75" s="247">
        <f t="shared" si="1038"/>
        <v>6.1165892093202459E-2</v>
      </c>
    </row>
    <row r="76" spans="1:73">
      <c r="A76" s="244" t="s">
        <v>373</v>
      </c>
      <c r="B76" s="34"/>
      <c r="C76" s="247"/>
      <c r="D76" s="247"/>
      <c r="E76" s="247"/>
      <c r="F76" s="247"/>
      <c r="G76" s="248">
        <f t="shared" ref="G76" si="1039">+(G75-C75)*10000</f>
        <v>726.13252646874628</v>
      </c>
      <c r="H76" s="248">
        <f t="shared" ref="H76" si="1040">+(H75-D75)*10000</f>
        <v>757.69606859810244</v>
      </c>
      <c r="I76" s="248">
        <f t="shared" ref="I76" si="1041">+(I75-E75)*10000</f>
        <v>744.58054438596878</v>
      </c>
      <c r="J76" s="248">
        <f t="shared" ref="J76" si="1042">+(J75-F75)*10000</f>
        <v>593.13379262384751</v>
      </c>
      <c r="K76" s="248">
        <f t="shared" ref="K76" si="1043">+(K75-G75)*10000</f>
        <v>-124.81247098267173</v>
      </c>
      <c r="L76" s="248">
        <f t="shared" ref="L76" si="1044">+(L75-H75)*10000</f>
        <v>24.759242865736162</v>
      </c>
      <c r="M76" s="248">
        <f t="shared" ref="M76" si="1045">+(M75-I75)*10000</f>
        <v>-135.2792950658102</v>
      </c>
      <c r="N76" s="248">
        <f t="shared" ref="N76" si="1046">+(N75-J75)*10000</f>
        <v>-108.54876340877229</v>
      </c>
      <c r="O76" s="248">
        <f t="shared" ref="O76" si="1047">+(O75-K75)*10000</f>
        <v>107.09037872973587</v>
      </c>
      <c r="P76" s="248">
        <f t="shared" ref="P76" si="1048">+(P75-L75)*10000</f>
        <v>131.41177089962375</v>
      </c>
      <c r="Q76" s="248">
        <f t="shared" ref="Q76" si="1049">+(Q75-M75)*10000</f>
        <v>85.773270037006739</v>
      </c>
      <c r="R76" s="248">
        <f t="shared" ref="R76" si="1050">+(R75-N75)*10000</f>
        <v>36.558298669758237</v>
      </c>
      <c r="S76" s="248">
        <f t="shared" ref="S76" si="1051">+(S75-O75)*10000</f>
        <v>-315.38475783345342</v>
      </c>
      <c r="T76" s="248">
        <f t="shared" ref="T76" si="1052">+(T75-P75)*10000</f>
        <v>-300.99514092162298</v>
      </c>
      <c r="U76" s="248">
        <f t="shared" ref="U76" si="1053">+(U75-Q75)*10000</f>
        <v>-295.7910850992651</v>
      </c>
      <c r="V76" s="248">
        <f t="shared" ref="V76" si="1054">+(V75-R75)*10000</f>
        <v>-349.43626677369804</v>
      </c>
      <c r="W76" s="248">
        <f t="shared" ref="W76" si="1055">+(W75-S75)*10000</f>
        <v>-435.73535287368014</v>
      </c>
      <c r="X76" s="248">
        <f t="shared" ref="X76" si="1056">+(X75-T75)*10000</f>
        <v>-376.91676654271424</v>
      </c>
      <c r="Y76" s="248">
        <f t="shared" ref="Y76" si="1057">+(Y75-U75)*10000</f>
        <v>-285.21046975686306</v>
      </c>
      <c r="Z76" s="248">
        <f t="shared" ref="Z76" si="1058">+(Z75-V75)*10000</f>
        <v>-221.45996634020477</v>
      </c>
      <c r="AA76" s="248">
        <f t="shared" ref="AA76" si="1059">+(AA75-W75)*10000</f>
        <v>-34.407759533130189</v>
      </c>
      <c r="AB76" s="248">
        <f t="shared" ref="AB76" si="1060">+(AB75-X75)*10000</f>
        <v>-12.798522511736078</v>
      </c>
      <c r="AC76" s="248">
        <f t="shared" ref="AC76" si="1061">+(AC75-Y75)*10000</f>
        <v>-70.250310618046043</v>
      </c>
      <c r="AD76" s="248">
        <f t="shared" ref="AD76" si="1062">+(AD75-Z75)*10000</f>
        <v>-66.689448041802052</v>
      </c>
      <c r="AE76" s="248">
        <f t="shared" ref="AE76" si="1063">+(AE75-AA75)*10000</f>
        <v>35.520295722629989</v>
      </c>
      <c r="AF76" s="248">
        <f t="shared" ref="AF76" si="1064">+(AF75-AB75)*10000</f>
        <v>-15.204977580005608</v>
      </c>
      <c r="AG76" s="248">
        <f t="shared" ref="AG76" si="1065">+(AG75-AC75)*10000</f>
        <v>-56.940568608628006</v>
      </c>
      <c r="AH76" s="248">
        <f t="shared" ref="AH76" si="1066">+(AH75-AD75)*10000</f>
        <v>-117.06693164754228</v>
      </c>
      <c r="AI76" s="248">
        <f t="shared" ref="AI76" si="1067">+(AI75-AE75)*10000</f>
        <v>-245.43832962207273</v>
      </c>
      <c r="AJ76" s="248">
        <f t="shared" ref="AJ76" si="1068">+(AJ75-AF75)*10000</f>
        <v>-115.64121055351679</v>
      </c>
      <c r="AK76" s="248">
        <f t="shared" ref="AK76" si="1069">+(AK75-AG75)*10000</f>
        <v>-93.768328496087463</v>
      </c>
      <c r="AL76" s="248">
        <f t="shared" ref="AL76" si="1070">+(AL75-AH75)*10000</f>
        <v>-192.50646433713214</v>
      </c>
      <c r="AM76" s="248">
        <f t="shared" ref="AM76" si="1071">+(AM75-AI75)*10000</f>
        <v>-407.10218369587409</v>
      </c>
      <c r="AN76" s="248">
        <f t="shared" ref="AN76" si="1072">+(AN75-AJ75)*10000</f>
        <v>-445.99505582300134</v>
      </c>
      <c r="AO76" s="248">
        <f t="shared" ref="AO76" si="1073">+(AO75-AK75)*10000</f>
        <v>-536.05526539983543</v>
      </c>
      <c r="AP76" s="248">
        <f t="shared" ref="AP76" si="1074">+(AP75-AL75)*10000</f>
        <v>-562.24121564404493</v>
      </c>
      <c r="AQ76" s="248">
        <f t="shared" ref="AQ76" si="1075">+(AQ75-AM75)*10000</f>
        <v>-1093.0084520761061</v>
      </c>
      <c r="AR76" s="248">
        <f t="shared" ref="AR76" si="1076">+(AR75-AN75)*10000</f>
        <v>-2057.1222847442632</v>
      </c>
      <c r="AS76" s="248">
        <f t="shared" ref="AS76" si="1077">+(AS75-AO75)*10000</f>
        <v>-1125.4491725682644</v>
      </c>
      <c r="AT76" s="248">
        <f t="shared" ref="AT76" si="1078">+(AT75-AP75)*10000</f>
        <v>-441.25998235065481</v>
      </c>
      <c r="AU76" s="44"/>
      <c r="AV76" s="247"/>
      <c r="AW76" s="247"/>
      <c r="AX76" s="247"/>
      <c r="AY76" s="247"/>
      <c r="AZ76" s="248">
        <f t="shared" ref="AZ76" si="1079">+(AZ75-AV75)*10000</f>
        <v>896.26398906202064</v>
      </c>
      <c r="BA76" s="248">
        <f t="shared" ref="BA76" si="1080">+(BA75-AW75)*10000</f>
        <v>2294.5505221275716</v>
      </c>
      <c r="BB76" s="248">
        <f t="shared" ref="BB76" si="1081">+(BB75-AX75)*10000</f>
        <v>1907.6810553301159</v>
      </c>
      <c r="BC76" s="248">
        <f t="shared" ref="BC76" si="1082">+(BC75-AY75)*10000</f>
        <v>1514.1682568391989</v>
      </c>
      <c r="BD76" s="248">
        <f t="shared" ref="BD76" si="1083">+(BD75-AZ75)*10000</f>
        <v>262.69213167684239</v>
      </c>
      <c r="BE76" s="248">
        <f t="shared" ref="BE76" si="1084">+(BE75-BA75)*10000</f>
        <v>-251.39687828672459</v>
      </c>
      <c r="BF76" s="248">
        <f t="shared" ref="BF76" si="1085">+(BF75-BB75)*10000</f>
        <v>-688.95729118993597</v>
      </c>
      <c r="BG76" s="248">
        <f t="shared" ref="BG76" si="1086">+(BG75-BC75)*10000</f>
        <v>-1077.7707363074871</v>
      </c>
      <c r="BH76" s="248">
        <f t="shared" ref="BH76" si="1087">+(BH75-BD75)*10000</f>
        <v>-1.7520684073767112</v>
      </c>
      <c r="BI76" s="248">
        <f t="shared" ref="BI76" si="1088">+(BI75-BE75)*10000</f>
        <v>-81.686009459063229</v>
      </c>
      <c r="BJ76" s="248">
        <f t="shared" ref="BJ76" si="1089">+(BJ75-BF75)*10000</f>
        <v>-88.278338913801846</v>
      </c>
      <c r="BK76" s="248">
        <f t="shared" ref="BK76:BT76" si="1090">+(BK75-BG75)*10000</f>
        <v>80.044779433796904</v>
      </c>
      <c r="BL76" s="248">
        <f t="shared" si="1090"/>
        <v>-340.36365593378343</v>
      </c>
      <c r="BM76" s="248">
        <f t="shared" si="1090"/>
        <v>-104.51984338144065</v>
      </c>
      <c r="BN76" s="248">
        <f t="shared" si="1090"/>
        <v>-166.31705545755187</v>
      </c>
      <c r="BO76" s="248">
        <f t="shared" si="1090"/>
        <v>19.11390618635933</v>
      </c>
      <c r="BP76" s="248">
        <f t="shared" si="1090"/>
        <v>65.966656823193134</v>
      </c>
      <c r="BQ76" s="248">
        <f t="shared" si="1090"/>
        <v>-168.27842988720516</v>
      </c>
      <c r="BR76" s="248">
        <f t="shared" si="1090"/>
        <v>-83.386385990057292</v>
      </c>
      <c r="BS76" s="248">
        <f t="shared" si="1090"/>
        <v>-153.2623325330791</v>
      </c>
      <c r="BT76" s="248">
        <f t="shared" si="1090"/>
        <v>-309.71722946146502</v>
      </c>
    </row>
    <row r="77" spans="1:73" s="172" customFormat="1">
      <c r="A77" s="187" t="s">
        <v>56</v>
      </c>
      <c r="B77" s="187"/>
      <c r="C77" s="172">
        <f>+'Country (YTD)'!C33</f>
        <v>5368.2479999999996</v>
      </c>
      <c r="D77" s="172">
        <f>+'Country (YTD)'!D33</f>
        <v>11154.084999999999</v>
      </c>
      <c r="E77" s="172">
        <f>+'Country (YTD)'!E33</f>
        <v>15683.449000000001</v>
      </c>
      <c r="F77" s="172">
        <f>+'Country (YTD)'!F33</f>
        <v>22335.338</v>
      </c>
      <c r="G77" s="172">
        <f>+'Country (YTD)'!G33</f>
        <v>8085.7170000000006</v>
      </c>
      <c r="H77" s="172">
        <f>+'Country (YTD)'!H33</f>
        <v>16601.152000000002</v>
      </c>
      <c r="I77" s="172">
        <f>+'Country (YTD)'!I33</f>
        <v>24132.705000000002</v>
      </c>
      <c r="J77" s="172">
        <f>+'Country (YTD)'!J33</f>
        <v>33762.146999999997</v>
      </c>
      <c r="K77" s="172">
        <f>+'Country (YTD)'!K33</f>
        <v>9578.5980000000018</v>
      </c>
      <c r="L77" s="172">
        <f>+'Country (YTD)'!L33</f>
        <v>21169.943000000003</v>
      </c>
      <c r="M77" s="172">
        <f>+'Country (YTD)'!M33</f>
        <v>28503.31</v>
      </c>
      <c r="N77" s="172">
        <f>+'Country (YTD)'!N33</f>
        <v>37827.832000000002</v>
      </c>
      <c r="O77" s="172">
        <f>+'Country (YTD)'!O33</f>
        <v>11351.14</v>
      </c>
      <c r="P77" s="172">
        <f>+'Country (YTD)'!P33</f>
        <v>25026.811999999998</v>
      </c>
      <c r="Q77" s="172">
        <f>+'Country (YTD)'!Q33</f>
        <v>33369.539000000004</v>
      </c>
      <c r="R77" s="172">
        <f>+'Country (YTD)'!R33</f>
        <v>43350.093999999997</v>
      </c>
      <c r="S77" s="172">
        <f>+'Country (YTD)'!S33</f>
        <v>11357.907999999999</v>
      </c>
      <c r="T77" s="172">
        <f>+'Country (YTD)'!T33</f>
        <v>25835.385999999999</v>
      </c>
      <c r="U77" s="172">
        <f>+'Country (YTD)'!U33</f>
        <v>33646.785000000003</v>
      </c>
      <c r="V77" s="172">
        <f>+'Country (YTD)'!V33</f>
        <v>44498.85</v>
      </c>
      <c r="W77" s="172">
        <f>+'Country (YTD)'!W33</f>
        <v>10143.648999999999</v>
      </c>
      <c r="X77" s="172">
        <f>+'Country (YTD)'!X33</f>
        <v>22442.953000000001</v>
      </c>
      <c r="Y77" s="172">
        <f>+'Country (YTD)'!Y33</f>
        <v>30275.321</v>
      </c>
      <c r="Z77" s="172">
        <f>+'Country (YTD)'!Z33</f>
        <v>40281.18</v>
      </c>
      <c r="AA77" s="172">
        <f>+'Country (YTD)'!AA33</f>
        <v>9680.8469999999998</v>
      </c>
      <c r="AB77" s="172">
        <f>+'Country (YTD)'!AB33</f>
        <v>23231.494999999999</v>
      </c>
      <c r="AC77" s="172">
        <f>+'Country (YTD)'!AC33</f>
        <v>29969.261999999999</v>
      </c>
      <c r="AD77" s="172">
        <f>+'Country (YTD)'!AD33</f>
        <v>40092.432000000001</v>
      </c>
      <c r="AE77" s="172">
        <f>+'Country (YTD)'!AE33</f>
        <v>10082.43</v>
      </c>
      <c r="AF77" s="172">
        <f>+'Country (YTD)'!AF33</f>
        <v>24174.736000000004</v>
      </c>
      <c r="AG77" s="172">
        <f>+'Country (YTD)'!AG33</f>
        <v>30467.853000000003</v>
      </c>
      <c r="AH77" s="172">
        <f>+'Country (YTD)'!AH33</f>
        <v>37971.813999999998</v>
      </c>
      <c r="AI77" s="172">
        <f>+'Country (YTD)'!AI33</f>
        <v>8838.0589999999993</v>
      </c>
      <c r="AJ77" s="172">
        <f>+'Country (YTD)'!AJ33</f>
        <v>22762.946000000004</v>
      </c>
      <c r="AK77" s="172">
        <f>+'Country (YTD)'!AK33</f>
        <v>28561.635000000002</v>
      </c>
      <c r="AL77" s="172">
        <f>+'Country (YTD)'!AL33</f>
        <v>34428.398000000001</v>
      </c>
      <c r="AM77" s="172">
        <f>+'Country (YTD)'!AM33</f>
        <v>8813.7609999999986</v>
      </c>
      <c r="AN77" s="172">
        <f>+'Country (YTD)'!AN33</f>
        <v>21959.693000000003</v>
      </c>
      <c r="AO77" s="172">
        <f>+'Country (YTD)'!AO33</f>
        <v>27628.478999999999</v>
      </c>
      <c r="AP77" s="172">
        <f>+'Country (YTD)'!AP33</f>
        <v>32348.877999999997</v>
      </c>
      <c r="AQ77" s="172">
        <f>+'Country (YTD)'!AQ33</f>
        <v>4158.2739999999994</v>
      </c>
      <c r="AR77" s="172">
        <f>+'Country (YTD)'!AR33</f>
        <v>4147.192</v>
      </c>
      <c r="AS77" s="172">
        <f>+'Country (YTD)'!AS33</f>
        <v>10635.981</v>
      </c>
      <c r="AT77" s="172">
        <f>+'Country (YTD)'!AT33</f>
        <v>20435.873</v>
      </c>
      <c r="AU77" s="36"/>
      <c r="AV77" s="172">
        <f>+'Country (YTD)'!AV33</f>
        <v>4158.2640000000001</v>
      </c>
      <c r="AW77" s="172">
        <f>+'Country (YTD)'!AW33</f>
        <v>4147.192</v>
      </c>
      <c r="AX77" s="172">
        <f>+'Country (YTD)'!AX33</f>
        <v>10635.981</v>
      </c>
      <c r="AY77" s="172">
        <f>+'Country (YTD)'!AY33</f>
        <v>20435.873</v>
      </c>
      <c r="AZ77" s="172">
        <f>+'Country (YTD)'!AZ33</f>
        <v>7141.1390000000001</v>
      </c>
      <c r="BA77" s="172">
        <f>+'Country (YTD)'!BA33</f>
        <v>24210.609</v>
      </c>
      <c r="BB77" s="172">
        <f>+'Country (YTD)'!BB33</f>
        <v>42070.811000000002</v>
      </c>
      <c r="BC77" s="172">
        <f>+'Country (YTD)'!BC33</f>
        <v>64209.91</v>
      </c>
      <c r="BD77" s="172">
        <f>+'Country (YTD)'!BD33</f>
        <v>10468.200999999999</v>
      </c>
      <c r="BE77" s="172">
        <f>+'Country (YTD)'!BE33</f>
        <v>25602.006000000001</v>
      </c>
      <c r="BF77" s="172">
        <f>+'Country (YTD)'!BF33</f>
        <v>33176.722999999998</v>
      </c>
      <c r="BG77" s="172">
        <f>+'Country (YTD)'!BG33</f>
        <v>46521.669000000002</v>
      </c>
      <c r="BH77" s="172">
        <f>+'Country (YTD)'!BH33</f>
        <v>11267.539999999999</v>
      </c>
      <c r="BI77" s="172">
        <f>+'Country (YTD)'!BI33</f>
        <v>26027.523000000001</v>
      </c>
      <c r="BJ77" s="172">
        <f>+'Country (YTD)'!BJ33</f>
        <v>33033.603000000003</v>
      </c>
      <c r="BK77" s="172">
        <f>+'Country (YTD)'!BK33</f>
        <v>42029.696000000004</v>
      </c>
      <c r="BL77" s="172">
        <f>+'Country (YTD)'!BL33</f>
        <v>9572.6329999999998</v>
      </c>
      <c r="BM77" s="172">
        <f>+'Country (YTD)'!BM33</f>
        <v>26899.347000000002</v>
      </c>
      <c r="BN77" s="172">
        <f>+'Country (YTD)'!BN33</f>
        <v>31697.567999999999</v>
      </c>
      <c r="BO77" s="172">
        <f>+'Country (YTD)'!BO33</f>
        <v>44782.065999999999</v>
      </c>
      <c r="BP77" s="172">
        <f>+'Country (YTD)'!BP33</f>
        <v>11478.713</v>
      </c>
      <c r="BQ77" s="172">
        <f>+'Country (YTD)'!BQ33</f>
        <v>26694.138999999999</v>
      </c>
      <c r="BR77" s="172">
        <f>+'Country (YTD)'!BR33</f>
        <v>32635.093000000001</v>
      </c>
      <c r="BS77" s="172">
        <f>+'Country (YTD)'!BS33</f>
        <v>42693.195</v>
      </c>
      <c r="BT77" s="172">
        <f>+'Country (YTD)'!BT33</f>
        <v>9278.4320000000007</v>
      </c>
      <c r="BU77" s="22"/>
    </row>
    <row r="78" spans="1:73" s="172" customFormat="1">
      <c r="A78" s="246" t="s">
        <v>58</v>
      </c>
      <c r="B78" s="193"/>
      <c r="G78" s="245">
        <f>+G77/C77-1</f>
        <v>0.50621152375970735</v>
      </c>
      <c r="H78" s="245">
        <f t="shared" ref="H78" si="1091">+H77/D77-1</f>
        <v>0.48834727366700204</v>
      </c>
      <c r="I78" s="245">
        <f t="shared" ref="I78" si="1092">+I77/E77-1</f>
        <v>0.53873711069548547</v>
      </c>
      <c r="J78" s="245">
        <f t="shared" ref="J78" si="1093">+J77/F77-1</f>
        <v>0.51160224215098049</v>
      </c>
      <c r="K78" s="245">
        <f t="shared" ref="K78" si="1094">+K77/G77-1</f>
        <v>0.18463186381615904</v>
      </c>
      <c r="L78" s="245">
        <f t="shared" ref="L78" si="1095">+L77/H77-1</f>
        <v>0.27520927463347133</v>
      </c>
      <c r="M78" s="245">
        <f t="shared" ref="M78" si="1096">+M77/I77-1</f>
        <v>0.181107132416362</v>
      </c>
      <c r="N78" s="245">
        <f t="shared" ref="N78" si="1097">+N77/J77-1</f>
        <v>0.12042139974095867</v>
      </c>
      <c r="O78" s="245">
        <f t="shared" ref="O78" si="1098">+O77/K77-1</f>
        <v>0.18505234273324733</v>
      </c>
      <c r="P78" s="245">
        <f t="shared" ref="P78" si="1099">+P77/L77-1</f>
        <v>0.18218608335412112</v>
      </c>
      <c r="Q78" s="245">
        <f t="shared" ref="Q78" si="1100">+Q77/M77-1</f>
        <v>0.17072504912587361</v>
      </c>
      <c r="R78" s="245">
        <f t="shared" ref="R78" si="1101">+R77/N77-1</f>
        <v>0.14598409974962334</v>
      </c>
      <c r="S78" s="245">
        <f t="shared" ref="S78" si="1102">+S77/O77-1</f>
        <v>5.9623967284339052E-4</v>
      </c>
      <c r="T78" s="245">
        <f t="shared" ref="T78" si="1103">+T77/P77-1</f>
        <v>3.2308309983708705E-2</v>
      </c>
      <c r="U78" s="245">
        <f t="shared" ref="U78" si="1104">+U77/Q77-1</f>
        <v>8.3083557132748176E-3</v>
      </c>
      <c r="V78" s="245">
        <f t="shared" ref="V78" si="1105">+V77/R77-1</f>
        <v>2.6499504245596439E-2</v>
      </c>
      <c r="W78" s="245">
        <f t="shared" ref="W78" si="1106">+W77/S77-1</f>
        <v>-0.1069086842400907</v>
      </c>
      <c r="X78" s="245">
        <f t="shared" ref="X78" si="1107">+X77/T77-1</f>
        <v>-0.13130955349380102</v>
      </c>
      <c r="Y78" s="245">
        <f t="shared" ref="Y78" si="1108">+Y77/U77-1</f>
        <v>-0.10020166859924373</v>
      </c>
      <c r="Z78" s="245">
        <f t="shared" ref="Z78" si="1109">+Z77/V77-1</f>
        <v>-9.478155053445203E-2</v>
      </c>
      <c r="AA78" s="245">
        <f t="shared" ref="AA78" si="1110">+AA77/W77-1</f>
        <v>-4.5624804249437267E-2</v>
      </c>
      <c r="AB78" s="245">
        <f t="shared" ref="AB78" si="1111">+AB77/X77-1</f>
        <v>3.5135394170276779E-2</v>
      </c>
      <c r="AC78" s="245">
        <f t="shared" ref="AC78" si="1112">+AC77/Y77-1</f>
        <v>-1.0109190914937005E-2</v>
      </c>
      <c r="AD78" s="245">
        <f t="shared" ref="AD78" si="1113">+AD77/Z77-1</f>
        <v>-4.6857614399578029E-3</v>
      </c>
      <c r="AE78" s="245">
        <f t="shared" ref="AE78" si="1114">+AE77/AA77-1</f>
        <v>4.1482217413414402E-2</v>
      </c>
      <c r="AF78" s="245">
        <f t="shared" ref="AF78" si="1115">+AF77/AB77-1</f>
        <v>4.0601820933177324E-2</v>
      </c>
      <c r="AG78" s="245">
        <f t="shared" ref="AG78" si="1116">+AG77/AC77-1</f>
        <v>1.66367460099619E-2</v>
      </c>
      <c r="AH78" s="245">
        <f t="shared" ref="AH78" si="1117">+AH77/AD77-1</f>
        <v>-5.2893224337201672E-2</v>
      </c>
      <c r="AI78" s="245">
        <f t="shared" ref="AI78" si="1118">+AI77/AE77-1</f>
        <v>-0.12341975099256841</v>
      </c>
      <c r="AJ78" s="245">
        <f t="shared" ref="AJ78" si="1119">+AJ77/AF77-1</f>
        <v>-5.8399396791758207E-2</v>
      </c>
      <c r="AK78" s="245">
        <f t="shared" ref="AK78" si="1120">+AK77/AG77-1</f>
        <v>-6.2564894218178124E-2</v>
      </c>
      <c r="AL78" s="245">
        <f t="shared" ref="AL78" si="1121">+AL77/AH77-1</f>
        <v>-9.3317006135129499E-2</v>
      </c>
      <c r="AM78" s="245">
        <f t="shared" ref="AM78" si="1122">+AM77/AI77-1</f>
        <v>-2.7492461862950179E-3</v>
      </c>
      <c r="AN78" s="245">
        <f t="shared" ref="AN78" si="1123">+AN77/AJ77-1</f>
        <v>-3.5287743510879488E-2</v>
      </c>
      <c r="AO78" s="245">
        <f t="shared" ref="AO78" si="1124">+AO77/AK77-1</f>
        <v>-3.267165902792335E-2</v>
      </c>
      <c r="AP78" s="245">
        <f t="shared" ref="AP78" si="1125">+AP77/AL77-1</f>
        <v>-6.0401300112773337E-2</v>
      </c>
      <c r="AQ78" s="245">
        <f t="shared" ref="AQ78" si="1126">+AQ77/AM77-1</f>
        <v>-0.5282066305178913</v>
      </c>
      <c r="AR78" s="245">
        <f t="shared" ref="AR78" si="1127">+AR77/AN77-1</f>
        <v>-0.81114526510001761</v>
      </c>
      <c r="AS78" s="245">
        <f t="shared" ref="AS78" si="1128">+AS77/AO77-1</f>
        <v>-0.61503559425041099</v>
      </c>
      <c r="AT78" s="245">
        <f t="shared" ref="AT78" si="1129">+AT77/AP77-1</f>
        <v>-0.36826640478844419</v>
      </c>
      <c r="AU78" s="44"/>
      <c r="AZ78" s="245">
        <f t="shared" ref="AZ78" si="1130">+AZ77/AV77-1</f>
        <v>0.71733660970058666</v>
      </c>
      <c r="BA78" s="245">
        <f t="shared" ref="BA78" si="1131">+BA77/AW77-1</f>
        <v>4.8378317184253827</v>
      </c>
      <c r="BB78" s="245">
        <f t="shared" ref="BB78" si="1132">+BB77/AX77-1</f>
        <v>2.9555176903757165</v>
      </c>
      <c r="BC78" s="245">
        <f t="shared" ref="BC78" si="1133">+BC77/AY77-1</f>
        <v>2.1420194282867193</v>
      </c>
      <c r="BD78" s="245">
        <f t="shared" ref="BD78" si="1134">+BD77/AZ77-1</f>
        <v>0.46590074776586743</v>
      </c>
      <c r="BE78" s="245">
        <f t="shared" ref="BE78" si="1135">+BE77/BA77-1</f>
        <v>5.747054937775431E-2</v>
      </c>
      <c r="BF78" s="245">
        <f t="shared" ref="BF78" si="1136">+BF77/BB77-1</f>
        <v>-0.21140757186734538</v>
      </c>
      <c r="BG78" s="245">
        <f t="shared" ref="BG78" si="1137">+BG77/BC77-1</f>
        <v>-0.27547524984850469</v>
      </c>
      <c r="BH78" s="245">
        <f t="shared" ref="BH78" si="1138">+BH77/BD77-1</f>
        <v>7.6358774540152607E-2</v>
      </c>
      <c r="BI78" s="245">
        <f t="shared" ref="BI78" si="1139">+BI77/BE77-1</f>
        <v>1.662045544399926E-2</v>
      </c>
      <c r="BJ78" s="245">
        <f t="shared" ref="BJ78" si="1140">+BJ77/BF77-1</f>
        <v>-4.3138678886397441E-3</v>
      </c>
      <c r="BK78" s="245">
        <f t="shared" ref="BK78" si="1141">+BK77/BG77-1</f>
        <v>-9.6556574528742667E-2</v>
      </c>
      <c r="BL78" s="245">
        <f t="shared" ref="BL78:BT78" si="1142">+BL77/BH77-1</f>
        <v>-0.15042387246905708</v>
      </c>
      <c r="BM78" s="245">
        <f t="shared" si="1142"/>
        <v>3.3496233967404532E-2</v>
      </c>
      <c r="BN78" s="245">
        <f t="shared" si="1142"/>
        <v>-4.0444725330143427E-2</v>
      </c>
      <c r="BO78" s="245">
        <f t="shared" si="1142"/>
        <v>6.54863171030311E-2</v>
      </c>
      <c r="BP78" s="245">
        <f t="shared" si="1142"/>
        <v>0.19911763043668351</v>
      </c>
      <c r="BQ78" s="245">
        <f t="shared" si="1142"/>
        <v>-7.6287353741338881E-3</v>
      </c>
      <c r="BR78" s="245">
        <f t="shared" si="1142"/>
        <v>2.9577190275291931E-2</v>
      </c>
      <c r="BS78" s="245">
        <f t="shared" si="1142"/>
        <v>-4.6645257501071957E-2</v>
      </c>
      <c r="BT78" s="245">
        <f t="shared" si="1142"/>
        <v>-0.19168359728133277</v>
      </c>
      <c r="BU78" s="22"/>
    </row>
    <row r="79" spans="1:73" s="172" customFormat="1">
      <c r="A79" s="244" t="s">
        <v>368</v>
      </c>
      <c r="B79" s="193"/>
      <c r="C79" s="247">
        <f>+C77/C61</f>
        <v>0.20124125781521693</v>
      </c>
      <c r="D79" s="247">
        <f t="shared" ref="D79:AT79" si="1143">+D77/D61</f>
        <v>0.20906596770114733</v>
      </c>
      <c r="E79" s="247">
        <f t="shared" si="1143"/>
        <v>0.19941847965760867</v>
      </c>
      <c r="F79" s="247">
        <f t="shared" si="1143"/>
        <v>0.21187802184261917</v>
      </c>
      <c r="G79" s="247">
        <f t="shared" si="1143"/>
        <v>0.27367394645889198</v>
      </c>
      <c r="H79" s="247">
        <f t="shared" si="1143"/>
        <v>0.27837857076441397</v>
      </c>
      <c r="I79" s="247">
        <f t="shared" si="1143"/>
        <v>0.27117065509531879</v>
      </c>
      <c r="J79" s="247">
        <f t="shared" si="1143"/>
        <v>0.27688640404611592</v>
      </c>
      <c r="K79" s="247">
        <f t="shared" si="1143"/>
        <v>0.26375622581961028</v>
      </c>
      <c r="L79" s="247">
        <f t="shared" si="1143"/>
        <v>0.28233201753189197</v>
      </c>
      <c r="M79" s="247">
        <f t="shared" si="1143"/>
        <v>0.25902051887653182</v>
      </c>
      <c r="N79" s="247">
        <f t="shared" si="1143"/>
        <v>0.26031118996330616</v>
      </c>
      <c r="O79" s="247">
        <f t="shared" si="1143"/>
        <v>0.27542519802538751</v>
      </c>
      <c r="P79" s="247">
        <f t="shared" si="1143"/>
        <v>0.29633524434117925</v>
      </c>
      <c r="Q79" s="247">
        <f t="shared" si="1143"/>
        <v>0.26788068466400189</v>
      </c>
      <c r="R79" s="247">
        <f t="shared" si="1143"/>
        <v>0.26351888298970572</v>
      </c>
      <c r="S79" s="247">
        <f t="shared" si="1143"/>
        <v>0.2458442717387794</v>
      </c>
      <c r="T79" s="247">
        <f t="shared" si="1143"/>
        <v>0.26795388121586416</v>
      </c>
      <c r="U79" s="247">
        <f t="shared" si="1143"/>
        <v>0.24048025830433553</v>
      </c>
      <c r="V79" s="247">
        <f t="shared" si="1143"/>
        <v>0.23397392070851109</v>
      </c>
      <c r="W79" s="247">
        <f t="shared" si="1143"/>
        <v>0.20510414804534988</v>
      </c>
      <c r="X79" s="247">
        <f t="shared" si="1143"/>
        <v>0.22871801333464581</v>
      </c>
      <c r="Y79" s="247">
        <f t="shared" si="1143"/>
        <v>0.21219321698053956</v>
      </c>
      <c r="Z79" s="247">
        <f t="shared" si="1143"/>
        <v>0.21134753702832335</v>
      </c>
      <c r="AA79" s="247">
        <f t="shared" si="1143"/>
        <v>0.19581751768195807</v>
      </c>
      <c r="AB79" s="247">
        <f t="shared" si="1143"/>
        <v>0.22510760987138867</v>
      </c>
      <c r="AC79" s="247">
        <f t="shared" si="1143"/>
        <v>0.20018591898450699</v>
      </c>
      <c r="AD79" s="247">
        <f t="shared" si="1143"/>
        <v>0.20179133734202484</v>
      </c>
      <c r="AE79" s="247">
        <f t="shared" si="1143"/>
        <v>0.19648674390762141</v>
      </c>
      <c r="AF79" s="247">
        <f t="shared" si="1143"/>
        <v>0.22080508614794242</v>
      </c>
      <c r="AG79" s="247">
        <f t="shared" si="1143"/>
        <v>0.19408723520545904</v>
      </c>
      <c r="AH79" s="247">
        <f t="shared" si="1143"/>
        <v>0.18451045599277002</v>
      </c>
      <c r="AI79" s="247">
        <f t="shared" si="1143"/>
        <v>0.17353872552267147</v>
      </c>
      <c r="AJ79" s="247">
        <f t="shared" si="1143"/>
        <v>0.21097048572160731</v>
      </c>
      <c r="AK79" s="247">
        <f t="shared" si="1143"/>
        <v>0.18508279330505728</v>
      </c>
      <c r="AL79" s="247">
        <f t="shared" si="1143"/>
        <v>0.16912041033595723</v>
      </c>
      <c r="AM79" s="247">
        <f t="shared" si="1143"/>
        <v>0.18858732856066496</v>
      </c>
      <c r="AN79" s="247">
        <f t="shared" si="1143"/>
        <v>0.21694780637015088</v>
      </c>
      <c r="AO79" s="247">
        <f t="shared" si="1143"/>
        <v>0.18681783015312056</v>
      </c>
      <c r="AP79" s="247">
        <f t="shared" si="1143"/>
        <v>0.16862114122284683</v>
      </c>
      <c r="AQ79" s="247">
        <f t="shared" si="1143"/>
        <v>0.10447244502248608</v>
      </c>
      <c r="AR79" s="247">
        <f t="shared" si="1143"/>
        <v>7.1278649871969052E-2</v>
      </c>
      <c r="AS79" s="247">
        <f t="shared" si="1143"/>
        <v>0.11134073929231444</v>
      </c>
      <c r="AT79" s="247">
        <f t="shared" si="1143"/>
        <v>0.13576548024420612</v>
      </c>
      <c r="AU79" s="44"/>
      <c r="AV79" s="247">
        <f t="shared" ref="AV79:BL79" si="1144">+AV77/AV61</f>
        <v>0.10447219378256054</v>
      </c>
      <c r="AW79" s="247">
        <f t="shared" si="1144"/>
        <v>7.1278649871969052E-2</v>
      </c>
      <c r="AX79" s="247">
        <f t="shared" si="1144"/>
        <v>0.11134073929231444</v>
      </c>
      <c r="AY79" s="247">
        <f t="shared" si="1144"/>
        <v>0.13576548024420612</v>
      </c>
      <c r="AZ79" s="247">
        <f t="shared" si="1144"/>
        <v>0.16707798574083479</v>
      </c>
      <c r="BA79" s="247">
        <f t="shared" si="1144"/>
        <v>0.233026703187446</v>
      </c>
      <c r="BB79" s="247">
        <f t="shared" si="1144"/>
        <v>0.24733328040295438</v>
      </c>
      <c r="BC79" s="247">
        <f t="shared" si="1144"/>
        <v>0.25707843707525796</v>
      </c>
      <c r="BD79" s="247">
        <f t="shared" si="1144"/>
        <v>0.18719933762606719</v>
      </c>
      <c r="BE79" s="247">
        <f t="shared" si="1144"/>
        <v>0.20647574796451229</v>
      </c>
      <c r="BF79" s="247">
        <f t="shared" si="1144"/>
        <v>0.19263365135870042</v>
      </c>
      <c r="BG79" s="247">
        <f t="shared" si="1144"/>
        <v>0.19688652566948456</v>
      </c>
      <c r="BH79" s="247">
        <f t="shared" si="1144"/>
        <v>0.18699295093428597</v>
      </c>
      <c r="BI79" s="247">
        <f t="shared" si="1144"/>
        <v>0.20458512209729909</v>
      </c>
      <c r="BJ79" s="247">
        <f t="shared" si="1144"/>
        <v>0.18442402018132414</v>
      </c>
      <c r="BK79" s="247">
        <f t="shared" si="1144"/>
        <v>0.1731156530695207</v>
      </c>
      <c r="BL79" s="247">
        <f t="shared" si="1144"/>
        <v>0.1570226568940469</v>
      </c>
      <c r="BM79" s="247">
        <f t="shared" ref="BM79:BN79" si="1145">+BM77/BM61</f>
        <v>0.18981636584923098</v>
      </c>
      <c r="BN79" s="247">
        <f t="shared" si="1145"/>
        <v>0.16111376314094733</v>
      </c>
      <c r="BO79" s="247">
        <f t="shared" ref="BO79:BQ79" si="1146">+BO77/BO61</f>
        <v>0.16763537449920307</v>
      </c>
      <c r="BP79" s="247">
        <f t="shared" si="1146"/>
        <v>0.16322388470926799</v>
      </c>
      <c r="BQ79" s="247">
        <f t="shared" si="1146"/>
        <v>0.1772020317945284</v>
      </c>
      <c r="BR79" s="247">
        <f t="shared" ref="BR79:BT79" si="1147">+BR77/BR61</f>
        <v>0.15699343180511227</v>
      </c>
      <c r="BS79" s="247">
        <f t="shared" si="1147"/>
        <v>0.15245444319023041</v>
      </c>
      <c r="BT79" s="247">
        <f t="shared" si="1147"/>
        <v>0.13981791425615814</v>
      </c>
    </row>
    <row r="80" spans="1:73" s="172" customFormat="1">
      <c r="A80" s="244" t="s">
        <v>372</v>
      </c>
      <c r="B80" s="34"/>
      <c r="C80" s="247"/>
      <c r="D80" s="247"/>
      <c r="E80" s="247"/>
      <c r="F80" s="247"/>
      <c r="G80" s="248">
        <f t="shared" ref="G80" si="1148">+(G79-C79)*10000</f>
        <v>724.32688643675056</v>
      </c>
      <c r="H80" s="248">
        <f t="shared" ref="H80" si="1149">+(H79-D79)*10000</f>
        <v>693.12603063266647</v>
      </c>
      <c r="I80" s="248">
        <f t="shared" ref="I80" si="1150">+(I79-E79)*10000</f>
        <v>717.52175437710116</v>
      </c>
      <c r="J80" s="248">
        <f t="shared" ref="J80" si="1151">+(J79-F79)*10000</f>
        <v>650.08382203496751</v>
      </c>
      <c r="K80" s="248">
        <f t="shared" ref="K80" si="1152">+(K79-G79)*10000</f>
        <v>-99.177206392817013</v>
      </c>
      <c r="L80" s="248">
        <f t="shared" ref="L80" si="1153">+(L79-H79)*10000</f>
        <v>39.534467674779975</v>
      </c>
      <c r="M80" s="248">
        <f t="shared" ref="M80" si="1154">+(M79-I79)*10000</f>
        <v>-121.50136218786966</v>
      </c>
      <c r="N80" s="248">
        <f t="shared" ref="N80" si="1155">+(N79-J79)*10000</f>
        <v>-165.75214082809765</v>
      </c>
      <c r="O80" s="248">
        <f t="shared" ref="O80" si="1156">+(O79-K79)*10000</f>
        <v>116.68972205777229</v>
      </c>
      <c r="P80" s="248">
        <f t="shared" ref="P80" si="1157">+(P79-L79)*10000</f>
        <v>140.03226809287284</v>
      </c>
      <c r="Q80" s="248">
        <f t="shared" ref="Q80" si="1158">+(Q79-M79)*10000</f>
        <v>88.601657874700649</v>
      </c>
      <c r="R80" s="248">
        <f t="shared" ref="R80" si="1159">+(R79-N79)*10000</f>
        <v>32.076930263995607</v>
      </c>
      <c r="S80" s="248">
        <f t="shared" ref="S80" si="1160">+(S79-O79)*10000</f>
        <v>-295.80926286608104</v>
      </c>
      <c r="T80" s="248">
        <f t="shared" ref="T80" si="1161">+(T79-P79)*10000</f>
        <v>-283.81363125315085</v>
      </c>
      <c r="U80" s="248">
        <f t="shared" ref="U80" si="1162">+(U79-Q79)*10000</f>
        <v>-274.00426359666358</v>
      </c>
      <c r="V80" s="248">
        <f t="shared" ref="V80" si="1163">+(V79-R79)*10000</f>
        <v>-295.44962281194631</v>
      </c>
      <c r="W80" s="248">
        <f t="shared" ref="W80" si="1164">+(W79-S79)*10000</f>
        <v>-407.40123693429524</v>
      </c>
      <c r="X80" s="248">
        <f t="shared" ref="X80" si="1165">+(X79-T79)*10000</f>
        <v>-392.35867881218354</v>
      </c>
      <c r="Y80" s="248">
        <f t="shared" ref="Y80" si="1166">+(Y79-U79)*10000</f>
        <v>-282.87041323795972</v>
      </c>
      <c r="Z80" s="248">
        <f t="shared" ref="Z80" si="1167">+(Z79-V79)*10000</f>
        <v>-226.2638368018774</v>
      </c>
      <c r="AA80" s="248">
        <f t="shared" ref="AA80" si="1168">+(AA79-W79)*10000</f>
        <v>-92.866303633918065</v>
      </c>
      <c r="AB80" s="248">
        <f t="shared" ref="AB80" si="1169">+(AB79-X79)*10000</f>
        <v>-36.104034632571391</v>
      </c>
      <c r="AC80" s="248">
        <f t="shared" ref="AC80" si="1170">+(AC79-Y79)*10000</f>
        <v>-120.07297996032563</v>
      </c>
      <c r="AD80" s="248">
        <f t="shared" ref="AD80" si="1171">+(AD79-Z79)*10000</f>
        <v>-95.561996862985055</v>
      </c>
      <c r="AE80" s="248">
        <f t="shared" ref="AE80" si="1172">+(AE79-AA79)*10000</f>
        <v>6.6922622566334411</v>
      </c>
      <c r="AF80" s="248">
        <f t="shared" ref="AF80" si="1173">+(AF79-AB79)*10000</f>
        <v>-43.025237234462502</v>
      </c>
      <c r="AG80" s="248">
        <f t="shared" ref="AG80" si="1174">+(AG79-AC79)*10000</f>
        <v>-60.986837790479584</v>
      </c>
      <c r="AH80" s="248">
        <f t="shared" ref="AH80" si="1175">+(AH79-AD79)*10000</f>
        <v>-172.80881349254818</v>
      </c>
      <c r="AI80" s="248">
        <f t="shared" ref="AI80" si="1176">+(AI79-AE79)*10000</f>
        <v>-229.48018384949947</v>
      </c>
      <c r="AJ80" s="248">
        <f t="shared" ref="AJ80" si="1177">+(AJ79-AF79)*10000</f>
        <v>-98.346004263351048</v>
      </c>
      <c r="AK80" s="248">
        <f t="shared" ref="AK80" si="1178">+(AK79-AG79)*10000</f>
        <v>-90.044419004017556</v>
      </c>
      <c r="AL80" s="248">
        <f t="shared" ref="AL80" si="1179">+(AL79-AH79)*10000</f>
        <v>-153.90045656812791</v>
      </c>
      <c r="AM80" s="248">
        <f t="shared" ref="AM80" si="1180">+(AM79-AI79)*10000</f>
        <v>150.4860303799349</v>
      </c>
      <c r="AN80" s="248">
        <f t="shared" ref="AN80" si="1181">+(AN79-AJ79)*10000</f>
        <v>59.773206485435601</v>
      </c>
      <c r="AO80" s="248">
        <f t="shared" ref="AO80" si="1182">+(AO79-AK79)*10000</f>
        <v>17.350368480632817</v>
      </c>
      <c r="AP80" s="248">
        <f t="shared" ref="AP80" si="1183">+(AP79-AL79)*10000</f>
        <v>-4.9926911311040651</v>
      </c>
      <c r="AQ80" s="248">
        <f t="shared" ref="AQ80" si="1184">+(AQ79-AM79)*10000</f>
        <v>-841.14883538178879</v>
      </c>
      <c r="AR80" s="248">
        <f t="shared" ref="AR80" si="1185">+(AR79-AN79)*10000</f>
        <v>-1456.6915649818181</v>
      </c>
      <c r="AS80" s="248">
        <f t="shared" ref="AS80" si="1186">+(AS79-AO79)*10000</f>
        <v>-754.77090860806118</v>
      </c>
      <c r="AT80" s="248">
        <f t="shared" ref="AT80" si="1187">+(AT79-AP79)*10000</f>
        <v>-328.55660978640702</v>
      </c>
      <c r="AU80" s="44"/>
      <c r="AV80" s="247"/>
      <c r="AW80" s="247"/>
      <c r="AX80" s="247"/>
      <c r="AY80" s="247"/>
      <c r="AZ80" s="248">
        <f t="shared" ref="AZ80" si="1188">+(AZ79-AV79)*10000</f>
        <v>626.05791958274256</v>
      </c>
      <c r="BA80" s="248">
        <f t="shared" ref="BA80" si="1189">+(BA79-AW79)*10000</f>
        <v>1617.4805331547695</v>
      </c>
      <c r="BB80" s="248">
        <f t="shared" ref="BB80" si="1190">+(BB79-AX79)*10000</f>
        <v>1359.9254111063995</v>
      </c>
      <c r="BC80" s="248">
        <f t="shared" ref="BC80" si="1191">+(BC79-AY79)*10000</f>
        <v>1213.1295683105184</v>
      </c>
      <c r="BD80" s="248">
        <f t="shared" ref="BD80" si="1192">+(BD79-AZ79)*10000</f>
        <v>201.21351885232397</v>
      </c>
      <c r="BE80" s="248">
        <f t="shared" ref="BE80" si="1193">+(BE79-BA79)*10000</f>
        <v>-265.50955222933715</v>
      </c>
      <c r="BF80" s="248">
        <f t="shared" ref="BF80" si="1194">+(BF79-BB79)*10000</f>
        <v>-546.99629044253959</v>
      </c>
      <c r="BG80" s="248">
        <f t="shared" ref="BG80" si="1195">+(BG79-BC79)*10000</f>
        <v>-601.91911405773396</v>
      </c>
      <c r="BH80" s="248">
        <f t="shared" ref="BH80" si="1196">+(BH79-BD79)*10000</f>
        <v>-2.0638669178121849</v>
      </c>
      <c r="BI80" s="248">
        <f t="shared" ref="BI80" si="1197">+(BI79-BE79)*10000</f>
        <v>-18.906258672131969</v>
      </c>
      <c r="BJ80" s="248">
        <f t="shared" ref="BJ80" si="1198">+(BJ79-BF79)*10000</f>
        <v>-82.09631177376275</v>
      </c>
      <c r="BK80" s="248">
        <f t="shared" ref="BK80:BT80" si="1199">+(BK79-BG79)*10000</f>
        <v>-237.70872599963855</v>
      </c>
      <c r="BL80" s="248">
        <f t="shared" si="1199"/>
        <v>-299.70294040239071</v>
      </c>
      <c r="BM80" s="248">
        <f t="shared" si="1199"/>
        <v>-147.68756248068115</v>
      </c>
      <c r="BN80" s="248">
        <f t="shared" si="1199"/>
        <v>-233.10257040376814</v>
      </c>
      <c r="BO80" s="248">
        <f t="shared" si="1199"/>
        <v>-54.802785703176312</v>
      </c>
      <c r="BP80" s="248">
        <f t="shared" si="1199"/>
        <v>62.012278152210889</v>
      </c>
      <c r="BQ80" s="248">
        <f t="shared" si="1199"/>
        <v>-126.1433405470258</v>
      </c>
      <c r="BR80" s="248">
        <f t="shared" si="1199"/>
        <v>-41.203313358350591</v>
      </c>
      <c r="BS80" s="248">
        <f t="shared" si="1199"/>
        <v>-151.80931308972663</v>
      </c>
      <c r="BT80" s="248">
        <f t="shared" si="1199"/>
        <v>-234.05970453109853</v>
      </c>
    </row>
    <row r="81" spans="1:72">
      <c r="A81" s="187" t="s">
        <v>263</v>
      </c>
      <c r="C81" s="150">
        <f>+'Country (YTD)'!C34</f>
        <v>498.02799999999996</v>
      </c>
      <c r="D81" s="150">
        <f>+'Country (YTD)'!D34</f>
        <v>1392.203</v>
      </c>
      <c r="E81" s="150">
        <f>+'Country (YTD)'!E34</f>
        <v>1866.6309999999999</v>
      </c>
      <c r="F81" s="150">
        <f>+'Country (YTD)'!F34</f>
        <v>2520.7629999999999</v>
      </c>
      <c r="G81" s="150">
        <f>+'Country (YTD)'!G34</f>
        <v>546.26400000000001</v>
      </c>
      <c r="H81" s="150">
        <f>+'Country (YTD)'!H34</f>
        <v>1171.096</v>
      </c>
      <c r="I81" s="150">
        <f>+'Country (YTD)'!I34</f>
        <v>1871.443</v>
      </c>
      <c r="J81" s="150">
        <f>+'Country (YTD)'!J34</f>
        <v>3610.194</v>
      </c>
      <c r="K81" s="150">
        <f>+'Country (YTD)'!K34</f>
        <v>764.55200000000002</v>
      </c>
      <c r="L81" s="150">
        <f>+'Country (YTD)'!L34</f>
        <v>1583.269</v>
      </c>
      <c r="M81" s="150">
        <f>+'Country (YTD)'!M34</f>
        <v>2465.6750000000002</v>
      </c>
      <c r="N81" s="150">
        <f>+'Country (YTD)'!N34</f>
        <v>3471.232</v>
      </c>
      <c r="O81" s="150">
        <f>+'Country (YTD)'!O34</f>
        <v>907.21</v>
      </c>
      <c r="P81" s="150">
        <f>+'Country (YTD)'!P34</f>
        <v>1856.0749999999998</v>
      </c>
      <c r="Q81" s="150">
        <f>+'Country (YTD)'!Q34</f>
        <v>2826.3850000000002</v>
      </c>
      <c r="R81" s="150">
        <f>+'Country (YTD)'!R34</f>
        <v>3855.8339999999998</v>
      </c>
      <c r="S81" s="150">
        <f>+'Country (YTD)'!S34</f>
        <v>1107.413</v>
      </c>
      <c r="T81" s="150">
        <f>+'Country (YTD)'!T34</f>
        <v>2284.6460000000002</v>
      </c>
      <c r="U81" s="150">
        <f>+'Country (YTD)'!U34</f>
        <v>3479.413</v>
      </c>
      <c r="V81" s="150">
        <f>+'Country (YTD)'!V34</f>
        <v>5484.5650000000005</v>
      </c>
      <c r="W81" s="150">
        <f>+'Country (YTD)'!W34</f>
        <v>1325.6009999999999</v>
      </c>
      <c r="X81" s="150">
        <f>+'Country (YTD)'!X34</f>
        <v>2173.587</v>
      </c>
      <c r="Y81" s="150">
        <f>+'Country (YTD)'!Y34</f>
        <v>3581.5140000000001</v>
      </c>
      <c r="Z81" s="150">
        <f>+'Country (YTD)'!Z34</f>
        <v>5404.6839999999993</v>
      </c>
      <c r="AA81" s="150">
        <f>+'Country (YTD)'!AA34</f>
        <v>1036.1110000000001</v>
      </c>
      <c r="AB81" s="150">
        <f>+'Country (YTD)'!AB34</f>
        <v>2045.5259999999998</v>
      </c>
      <c r="AC81" s="150">
        <f>+'Country (YTD)'!AC34</f>
        <v>3012.0770000000002</v>
      </c>
      <c r="AD81" s="150">
        <f>+'Country (YTD)'!AD34</f>
        <v>5060.4610000000002</v>
      </c>
      <c r="AE81" s="150">
        <f>+'Country (YTD)'!AE34</f>
        <v>927.48900000000003</v>
      </c>
      <c r="AF81" s="150">
        <f>+'Country (YTD)'!AF34</f>
        <v>1865.4660000000001</v>
      </c>
      <c r="AG81" s="150">
        <f>+'Country (YTD)'!AG34</f>
        <v>3094.8910000000001</v>
      </c>
      <c r="AH81" s="150">
        <f>+'Country (YTD)'!AH34</f>
        <v>4094.5260000000003</v>
      </c>
      <c r="AI81" s="150">
        <f>+'Country (YTD)'!AI34</f>
        <v>1001.8009999999999</v>
      </c>
      <c r="AJ81" s="150">
        <f>+'Country (YTD)'!AJ34</f>
        <v>2025.0150000000001</v>
      </c>
      <c r="AK81" s="150">
        <f>+'Country (YTD)'!AK34</f>
        <v>3099.875</v>
      </c>
      <c r="AL81" s="150">
        <f>+'Country (YTD)'!AL34</f>
        <v>4836.1859999999997</v>
      </c>
      <c r="AM81" s="150">
        <f>+'Country (YTD)'!AM34</f>
        <v>3525.2539999999999</v>
      </c>
      <c r="AN81" s="150">
        <f>+'Country (YTD)'!AN34</f>
        <v>7019.174</v>
      </c>
      <c r="AO81" s="150">
        <f>+'Country (YTD)'!AO34</f>
        <v>11155.061</v>
      </c>
      <c r="AP81" s="150">
        <f>+'Country (YTD)'!AP34</f>
        <v>15247.982</v>
      </c>
      <c r="AQ81" s="150">
        <f>+'Country (YTD)'!AQ34</f>
        <v>4004.759</v>
      </c>
      <c r="AR81" s="150">
        <f>+'Country (YTD)'!AR34</f>
        <v>7528.16</v>
      </c>
      <c r="AS81" s="150">
        <f>+'Country (YTD)'!AS34</f>
        <v>10746.333999999999</v>
      </c>
      <c r="AT81" s="150">
        <f>+'Country (YTD)'!AT34</f>
        <v>13660.244999999999</v>
      </c>
      <c r="AV81" s="150">
        <f>+'Country (YTD)'!AV34</f>
        <v>4004.759</v>
      </c>
      <c r="AW81" s="150">
        <f>+'Country (YTD)'!AW34</f>
        <v>7528.16</v>
      </c>
      <c r="AX81" s="150">
        <f>+'Country (YTD)'!AX34</f>
        <v>10746.333999999999</v>
      </c>
      <c r="AY81" s="150">
        <f>+'Country (YTD)'!AY34</f>
        <v>13660.244999999999</v>
      </c>
      <c r="AZ81" s="150">
        <f>+'Country (YTD)'!AZ34</f>
        <v>3145.5360000000001</v>
      </c>
      <c r="BA81" s="150">
        <f>+'Country (YTD)'!BA34</f>
        <v>6408.4319999999998</v>
      </c>
      <c r="BB81" s="150">
        <f>+'Country (YTD)'!BB34</f>
        <v>9818.1020000000008</v>
      </c>
      <c r="BC81" s="150">
        <f>+'Country (YTD)'!BC34</f>
        <v>15147.868</v>
      </c>
      <c r="BD81" s="150">
        <f>+'Country (YTD)'!BD34</f>
        <v>3771.6309999999994</v>
      </c>
      <c r="BE81" s="150">
        <f>+'Country (YTD)'!BE34</f>
        <v>7473.1650000000009</v>
      </c>
      <c r="BF81" s="150">
        <f>+'Country (YTD)'!BF34</f>
        <v>12385.963</v>
      </c>
      <c r="BG81" s="150">
        <f>+'Country (YTD)'!BG34</f>
        <v>25574.012999999999</v>
      </c>
      <c r="BH81" s="150">
        <f>+'Country (YTD)'!BH34</f>
        <v>4062.2299999999996</v>
      </c>
      <c r="BI81" s="150">
        <f>+'Country (YTD)'!BI34</f>
        <v>8466.2720000000008</v>
      </c>
      <c r="BJ81" s="150">
        <f>+'Country (YTD)'!BJ34</f>
        <v>12992.245000000003</v>
      </c>
      <c r="BK81" s="150">
        <f>+'Country (YTD)'!BK34</f>
        <v>18562.680000000004</v>
      </c>
      <c r="BL81" s="150">
        <f>+'Country (YTD)'!BL34</f>
        <v>4357.7669999999998</v>
      </c>
      <c r="BM81" s="150">
        <f>+'Country (YTD)'!BM34</f>
        <v>8818.9069999999992</v>
      </c>
      <c r="BN81" s="150">
        <f>+'Country (YTD)'!BN34</f>
        <v>12956.555</v>
      </c>
      <c r="BO81" s="150">
        <f>+'Country (YTD)'!BO34</f>
        <v>18450.257999999998</v>
      </c>
      <c r="BP81" s="150">
        <f>+'Country (YTD)'!BP34</f>
        <v>4999.1390000000001</v>
      </c>
      <c r="BQ81" s="150">
        <f>+'Country (YTD)'!BQ34</f>
        <v>10009.358</v>
      </c>
      <c r="BR81" s="150">
        <f>+'Country (YTD)'!BR34</f>
        <v>14566.762000000002</v>
      </c>
      <c r="BS81" s="150">
        <f>+'Country (YTD)'!BS34</f>
        <v>19381.851999999999</v>
      </c>
      <c r="BT81" s="150">
        <f>+'Country (YTD)'!BT34</f>
        <v>5219.4130000000005</v>
      </c>
    </row>
    <row r="82" spans="1:72">
      <c r="A82" s="244" t="s">
        <v>369</v>
      </c>
      <c r="B82" s="190"/>
      <c r="C82" s="247">
        <f>+C81/C61</f>
        <v>1.8669737528369937E-2</v>
      </c>
      <c r="D82" s="247">
        <f t="shared" ref="D82:AT82" si="1200">+D81/D61</f>
        <v>2.6094678983658491E-2</v>
      </c>
      <c r="E82" s="247">
        <f t="shared" si="1200"/>
        <v>2.3734620879741548E-2</v>
      </c>
      <c r="F82" s="247">
        <f t="shared" si="1200"/>
        <v>2.3912522746423904E-2</v>
      </c>
      <c r="G82" s="247">
        <f t="shared" si="1200"/>
        <v>1.8489173525170391E-2</v>
      </c>
      <c r="H82" s="247">
        <f t="shared" si="1200"/>
        <v>1.9637675187114852E-2</v>
      </c>
      <c r="I82" s="247">
        <f t="shared" si="1200"/>
        <v>2.1028741878854802E-2</v>
      </c>
      <c r="J82" s="247">
        <f t="shared" si="1200"/>
        <v>2.9607525687535913E-2</v>
      </c>
      <c r="K82" s="247">
        <f t="shared" si="1200"/>
        <v>2.1052699984155786E-2</v>
      </c>
      <c r="L82" s="247">
        <f t="shared" si="1200"/>
        <v>2.1115197668019274E-2</v>
      </c>
      <c r="M82" s="247">
        <f t="shared" si="1200"/>
        <v>2.2406535166648808E-2</v>
      </c>
      <c r="N82" s="247">
        <f t="shared" si="1200"/>
        <v>2.3887187945603305E-2</v>
      </c>
      <c r="O82" s="247">
        <f t="shared" si="1200"/>
        <v>2.2012634316959514E-2</v>
      </c>
      <c r="P82" s="247">
        <f t="shared" si="1200"/>
        <v>2.197724738734419E-2</v>
      </c>
      <c r="Q82" s="247">
        <f t="shared" si="1200"/>
        <v>2.2689373950418226E-2</v>
      </c>
      <c r="R82" s="247">
        <f t="shared" si="1200"/>
        <v>2.3439051105027107E-2</v>
      </c>
      <c r="S82" s="247">
        <f t="shared" si="1200"/>
        <v>2.3970183813696758E-2</v>
      </c>
      <c r="T82" s="247">
        <f t="shared" si="1200"/>
        <v>2.3695398354191387E-2</v>
      </c>
      <c r="U82" s="247">
        <f t="shared" si="1200"/>
        <v>2.4868056100678354E-2</v>
      </c>
      <c r="V82" s="247">
        <f t="shared" si="1200"/>
        <v>2.8837715501202284E-2</v>
      </c>
      <c r="W82" s="247">
        <f t="shared" si="1200"/>
        <v>2.6803595407635245E-2</v>
      </c>
      <c r="X82" s="247">
        <f t="shared" si="1200"/>
        <v>2.2151207127244475E-2</v>
      </c>
      <c r="Y82" s="247">
        <f t="shared" si="1200"/>
        <v>2.5102061752568707E-2</v>
      </c>
      <c r="Z82" s="247">
        <f t="shared" si="1200"/>
        <v>2.8357328455034997E-2</v>
      </c>
      <c r="AA82" s="247">
        <f t="shared" si="1200"/>
        <v>2.0957740997556439E-2</v>
      </c>
      <c r="AB82" s="247">
        <f t="shared" si="1200"/>
        <v>1.9820655915160957E-2</v>
      </c>
      <c r="AC82" s="247">
        <f t="shared" si="1200"/>
        <v>2.011979481834077E-2</v>
      </c>
      <c r="AD82" s="247">
        <f t="shared" si="1200"/>
        <v>2.5470073572916713E-2</v>
      </c>
      <c r="AE82" s="247">
        <f t="shared" si="1200"/>
        <v>1.8074937650956753E-2</v>
      </c>
      <c r="AF82" s="247">
        <f t="shared" si="1200"/>
        <v>1.7038629949715171E-2</v>
      </c>
      <c r="AG82" s="247">
        <f t="shared" si="1200"/>
        <v>1.971516790015556E-2</v>
      </c>
      <c r="AH82" s="247">
        <f t="shared" si="1200"/>
        <v>1.9895885388416069E-2</v>
      </c>
      <c r="AI82" s="247">
        <f t="shared" si="1200"/>
        <v>1.9670752228214114E-2</v>
      </c>
      <c r="AJ82" s="247">
        <f t="shared" si="1200"/>
        <v>1.8768150578731796E-2</v>
      </c>
      <c r="AK82" s="247">
        <f t="shared" si="1200"/>
        <v>2.0087558849362596E-2</v>
      </c>
      <c r="AL82" s="247">
        <f t="shared" si="1200"/>
        <v>2.3756486165316542E-2</v>
      </c>
      <c r="AM82" s="247">
        <f t="shared" si="1200"/>
        <v>7.5429573635795041E-2</v>
      </c>
      <c r="AN82" s="247">
        <f t="shared" si="1200"/>
        <v>6.9344976809575493E-2</v>
      </c>
      <c r="AO82" s="247">
        <f t="shared" si="1200"/>
        <v>7.5428122237409426E-2</v>
      </c>
      <c r="AP82" s="247">
        <f t="shared" si="1200"/>
        <v>7.948133861661065E-2</v>
      </c>
      <c r="AQ82" s="247">
        <f t="shared" si="1200"/>
        <v>0.10061553530522674</v>
      </c>
      <c r="AR82" s="247">
        <f t="shared" si="1200"/>
        <v>0.12938804878582003</v>
      </c>
      <c r="AS82" s="247">
        <f t="shared" si="1200"/>
        <v>0.11249594863342972</v>
      </c>
      <c r="AT82" s="247">
        <f t="shared" si="1200"/>
        <v>9.0751675873035384E-2</v>
      </c>
      <c r="AU82" s="44"/>
      <c r="AV82" s="247">
        <f t="shared" ref="AV82:BL82" si="1201">+AV81/AV61</f>
        <v>0.10061553530522674</v>
      </c>
      <c r="AW82" s="247">
        <f t="shared" si="1201"/>
        <v>0.12938804878582003</v>
      </c>
      <c r="AX82" s="247">
        <f t="shared" si="1201"/>
        <v>0.11249594863342972</v>
      </c>
      <c r="AY82" s="247">
        <f t="shared" si="1201"/>
        <v>9.0751675873035384E-2</v>
      </c>
      <c r="AZ82" s="247">
        <f t="shared" si="1201"/>
        <v>7.3594677117373358E-2</v>
      </c>
      <c r="BA82" s="247">
        <f t="shared" si="1201"/>
        <v>6.1681049888539813E-2</v>
      </c>
      <c r="BB82" s="247">
        <f t="shared" si="1201"/>
        <v>5.7720384211058046E-2</v>
      </c>
      <c r="BC82" s="247">
        <f t="shared" si="1201"/>
        <v>6.0647807020167352E-2</v>
      </c>
      <c r="BD82" s="247">
        <f t="shared" si="1201"/>
        <v>6.7446815834921528E-2</v>
      </c>
      <c r="BE82" s="247">
        <f t="shared" si="1201"/>
        <v>6.0269782494278563E-2</v>
      </c>
      <c r="BF82" s="247">
        <f t="shared" si="1201"/>
        <v>7.1916484285797694E-2</v>
      </c>
      <c r="BG82" s="247">
        <f t="shared" si="1201"/>
        <v>0.10823297347728929</v>
      </c>
      <c r="BH82" s="247">
        <f t="shared" si="1201"/>
        <v>6.7415635983877981E-2</v>
      </c>
      <c r="BI82" s="247">
        <f t="shared" si="1201"/>
        <v>6.6547757572971683E-2</v>
      </c>
      <c r="BJ82" s="247">
        <f t="shared" si="1201"/>
        <v>7.2534686999801631E-2</v>
      </c>
      <c r="BK82" s="247">
        <f t="shared" si="1201"/>
        <v>7.6457618701799096E-2</v>
      </c>
      <c r="BL82" s="247">
        <f t="shared" si="1201"/>
        <v>7.1481707537017256E-2</v>
      </c>
      <c r="BM82" s="247">
        <f t="shared" ref="BM82:BN82" si="1202">+BM81/BM61</f>
        <v>6.2230985663047654E-2</v>
      </c>
      <c r="BN82" s="247">
        <f t="shared" si="1202"/>
        <v>6.5856135505179977E-2</v>
      </c>
      <c r="BO82" s="247">
        <f t="shared" ref="BO82:BQ82" si="1203">+BO81/BO61</f>
        <v>6.9065949512845545E-2</v>
      </c>
      <c r="BP82" s="247">
        <f t="shared" si="1203"/>
        <v>7.1086269669919044E-2</v>
      </c>
      <c r="BQ82" s="247">
        <f t="shared" si="1203"/>
        <v>6.644449459706557E-2</v>
      </c>
      <c r="BR82" s="247">
        <f t="shared" ref="BR82:BT82" si="1204">+BR81/BR61</f>
        <v>7.0074442768350662E-2</v>
      </c>
      <c r="BS82" s="247">
        <f t="shared" si="1204"/>
        <v>6.9211251457180781E-2</v>
      </c>
      <c r="BT82" s="247">
        <f t="shared" si="1204"/>
        <v>7.8652022162955679E-2</v>
      </c>
    </row>
    <row r="83" spans="1:72">
      <c r="A83" s="3" t="s">
        <v>249</v>
      </c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L83" s="150"/>
      <c r="BM83" s="150"/>
      <c r="BN83" s="150"/>
      <c r="BP83" s="150"/>
      <c r="BQ83" s="150"/>
      <c r="BR83" s="150"/>
      <c r="BS83" s="150"/>
      <c r="BT83" s="150"/>
    </row>
    <row r="84" spans="1:72">
      <c r="A84" s="3" t="s">
        <v>251</v>
      </c>
      <c r="AH84" s="172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L84" s="207"/>
      <c r="BM84" s="207"/>
      <c r="BN84" s="207"/>
      <c r="BP84" s="207"/>
      <c r="BQ84" s="207"/>
      <c r="BR84" s="207"/>
      <c r="BS84" s="207"/>
      <c r="BT84" s="207"/>
    </row>
    <row r="85" spans="1:72">
      <c r="A85" s="3"/>
      <c r="AH85" s="27"/>
      <c r="BL85" s="150"/>
      <c r="BM85" s="150"/>
      <c r="BN85" s="150"/>
      <c r="BP85" s="150"/>
      <c r="BQ85" s="150"/>
      <c r="BR85" s="150"/>
      <c r="BS85" s="150"/>
      <c r="BT85" s="150"/>
    </row>
    <row r="86" spans="1:72">
      <c r="AH86" s="27"/>
      <c r="BL86" s="150"/>
      <c r="BM86" s="150"/>
      <c r="BN86" s="150"/>
      <c r="BP86" s="150"/>
      <c r="BQ86" s="150"/>
      <c r="BR86" s="150"/>
      <c r="BS86" s="150"/>
      <c r="BT86" s="150"/>
    </row>
    <row r="87" spans="1:72">
      <c r="A87" s="28" t="s">
        <v>253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V87" s="28" t="s">
        <v>3</v>
      </c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</row>
    <row r="88" spans="1:7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BL88" s="24"/>
      <c r="BM88" s="24"/>
      <c r="BN88" s="24"/>
      <c r="BP88" s="24"/>
      <c r="BQ88" s="24"/>
      <c r="BR88" s="24"/>
      <c r="BS88" s="24"/>
      <c r="BT88" s="24"/>
    </row>
    <row r="89" spans="1:72">
      <c r="A89" s="2" t="s">
        <v>2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V89" s="2" t="s">
        <v>2</v>
      </c>
      <c r="BL89" s="24"/>
      <c r="BM89" s="24"/>
      <c r="BN89" s="24"/>
      <c r="BP89" s="24"/>
      <c r="BQ89" s="24"/>
      <c r="BR89" s="24"/>
      <c r="BS89" s="24"/>
      <c r="BT89" s="24"/>
    </row>
    <row r="90" spans="1:72">
      <c r="A90" s="3" t="s">
        <v>50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J90" s="3"/>
      <c r="AK90" s="3"/>
      <c r="AL90" s="3"/>
      <c r="AM90" s="3"/>
      <c r="AN90" s="3"/>
      <c r="AV90" s="3" t="s">
        <v>50</v>
      </c>
      <c r="BL90" s="171"/>
      <c r="BM90" s="171"/>
      <c r="BN90" s="171"/>
      <c r="BP90" s="171"/>
      <c r="BQ90" s="171"/>
      <c r="BR90" s="171"/>
      <c r="BS90" s="171"/>
      <c r="BT90" s="171"/>
    </row>
    <row r="91" spans="1:72">
      <c r="A91" s="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7">
        <v>0</v>
      </c>
      <c r="AJ91" s="2"/>
      <c r="AK91" s="2"/>
      <c r="AL91" s="2"/>
      <c r="AM91" s="2"/>
      <c r="AN91" s="2"/>
      <c r="BL91" s="24"/>
      <c r="BM91" s="24"/>
      <c r="BN91" s="24"/>
      <c r="BP91" s="24"/>
      <c r="BQ91" s="24"/>
      <c r="BR91" s="24"/>
      <c r="BS91" s="24"/>
      <c r="BT91" s="24"/>
    </row>
    <row r="92" spans="1:72">
      <c r="A92" s="5" t="s">
        <v>45</v>
      </c>
      <c r="B92" s="21"/>
      <c r="C92" s="6" t="s">
        <v>6</v>
      </c>
      <c r="D92" s="6" t="s">
        <v>7</v>
      </c>
      <c r="E92" s="6" t="s">
        <v>8</v>
      </c>
      <c r="F92" s="6" t="s">
        <v>9</v>
      </c>
      <c r="G92" s="6" t="s">
        <v>10</v>
      </c>
      <c r="H92" s="6" t="s">
        <v>11</v>
      </c>
      <c r="I92" s="6" t="s">
        <v>12</v>
      </c>
      <c r="J92" s="6" t="s">
        <v>13</v>
      </c>
      <c r="K92" s="6" t="s">
        <v>14</v>
      </c>
      <c r="L92" s="6" t="s">
        <v>15</v>
      </c>
      <c r="M92" s="6" t="s">
        <v>16</v>
      </c>
      <c r="N92" s="6" t="s">
        <v>17</v>
      </c>
      <c r="O92" s="6" t="s">
        <v>18</v>
      </c>
      <c r="P92" s="6" t="s">
        <v>19</v>
      </c>
      <c r="Q92" s="6" t="s">
        <v>20</v>
      </c>
      <c r="R92" s="6" t="s">
        <v>21</v>
      </c>
      <c r="S92" s="6" t="s">
        <v>22</v>
      </c>
      <c r="T92" s="6" t="s">
        <v>23</v>
      </c>
      <c r="U92" s="6" t="s">
        <v>24</v>
      </c>
      <c r="V92" s="6" t="s">
        <v>25</v>
      </c>
      <c r="W92" s="6" t="s">
        <v>26</v>
      </c>
      <c r="X92" s="6" t="s">
        <v>27</v>
      </c>
      <c r="Y92" s="6" t="s">
        <v>28</v>
      </c>
      <c r="Z92" s="6" t="s">
        <v>29</v>
      </c>
      <c r="AA92" s="6" t="s">
        <v>30</v>
      </c>
      <c r="AB92" s="6" t="s">
        <v>31</v>
      </c>
      <c r="AC92" s="6" t="s">
        <v>32</v>
      </c>
      <c r="AD92" s="6" t="s">
        <v>33</v>
      </c>
      <c r="AE92" s="6" t="s">
        <v>34</v>
      </c>
      <c r="AF92" s="6" t="s">
        <v>35</v>
      </c>
      <c r="AG92" s="6" t="s">
        <v>36</v>
      </c>
      <c r="AH92" s="6" t="s">
        <v>37</v>
      </c>
      <c r="AI92" s="6" t="s">
        <v>38</v>
      </c>
      <c r="AJ92" s="6" t="s">
        <v>39</v>
      </c>
      <c r="AK92" s="6" t="s">
        <v>40</v>
      </c>
      <c r="AL92" s="6" t="s">
        <v>41</v>
      </c>
      <c r="AM92" s="6" t="s">
        <v>42</v>
      </c>
      <c r="AN92" s="6" t="s">
        <v>43</v>
      </c>
      <c r="AO92" s="6" t="s">
        <v>216</v>
      </c>
      <c r="AP92" s="6" t="s">
        <v>220</v>
      </c>
      <c r="AQ92" s="6" t="s">
        <v>226</v>
      </c>
      <c r="AR92" s="6" t="s">
        <v>229</v>
      </c>
      <c r="AS92" s="6" t="s">
        <v>233</v>
      </c>
      <c r="AT92" s="6" t="s">
        <v>246</v>
      </c>
      <c r="AV92" s="6" t="str">
        <f>+'Country (YTD)'!AV44</f>
        <v>3M 2020</v>
      </c>
      <c r="AW92" s="6" t="str">
        <f>+'Country (YTD)'!AW44</f>
        <v>6M 2020</v>
      </c>
      <c r="AX92" s="6" t="str">
        <f>+'Country (YTD)'!AX44</f>
        <v>9M 2020</v>
      </c>
      <c r="AY92" s="6" t="str">
        <f>+'Country (YTD)'!AY44</f>
        <v>12M 2020</v>
      </c>
      <c r="AZ92" s="6" t="str">
        <f>+'Country (YTD)'!AZ44</f>
        <v>3M 2021</v>
      </c>
      <c r="BA92" s="6" t="str">
        <f>+'Country (YTD)'!BA44</f>
        <v>6M 2021</v>
      </c>
      <c r="BB92" s="6" t="str">
        <f>+'Country (YTD)'!BB44</f>
        <v>9M 2021</v>
      </c>
      <c r="BC92" s="6" t="str">
        <f>+'Country (YTD)'!BC44</f>
        <v>12M 2021</v>
      </c>
      <c r="BD92" s="6" t="str">
        <f>+'Country (YTD)'!BD44</f>
        <v>3M 2022</v>
      </c>
      <c r="BE92" s="6" t="str">
        <f>+'Country (YTD)'!BE44</f>
        <v>6M 2022</v>
      </c>
      <c r="BF92" s="6" t="str">
        <f>+'Country (YTD)'!BF44</f>
        <v>9M 2022</v>
      </c>
      <c r="BG92" s="6" t="str">
        <f>+'Country (YTD)'!BG44</f>
        <v>12M 2022</v>
      </c>
      <c r="BH92" s="6" t="str">
        <f>+'Country (YTD)'!BH44</f>
        <v>3M 2023</v>
      </c>
      <c r="BI92" s="6" t="str">
        <f>+'Country (YTD)'!BI44</f>
        <v>6M 2023</v>
      </c>
      <c r="BJ92" s="6" t="str">
        <f>+'Country (YTD)'!BJ44</f>
        <v>9M 2023</v>
      </c>
      <c r="BK92" s="6" t="str">
        <f>+'Country (YTD)'!BK44</f>
        <v>12M 2023</v>
      </c>
      <c r="BL92" s="6" t="str">
        <f>+'Country (YTD)'!BL44</f>
        <v>3M 2024</v>
      </c>
      <c r="BM92" s="6" t="str">
        <f>+'Country (YTD)'!BM44</f>
        <v>6M 2024</v>
      </c>
      <c r="BN92" s="6" t="str">
        <f>+'Country (YTD)'!BN44</f>
        <v>9M 2024</v>
      </c>
      <c r="BO92" s="6" t="str">
        <f>+'Country (YTD)'!BO44</f>
        <v>12M 2024</v>
      </c>
      <c r="BP92" s="6" t="str">
        <f>+'Country (YTD)'!BP44</f>
        <v>3M 2025</v>
      </c>
      <c r="BQ92" s="6" t="str">
        <f>+'Country (YTD)'!BQ44</f>
        <v>6M 2025</v>
      </c>
      <c r="BR92" s="6" t="str">
        <f>+'Country (YTD)'!BR44</f>
        <v>9M 2025</v>
      </c>
      <c r="BS92" s="6" t="str">
        <f>+'Country (YTD)'!BS44</f>
        <v>12M 2025</v>
      </c>
      <c r="BT92" s="6" t="str">
        <f>+'Country (YTD)'!BT44</f>
        <v>3M 2026</v>
      </c>
    </row>
    <row r="93" spans="1:72">
      <c r="A93" s="187" t="s">
        <v>48</v>
      </c>
      <c r="B93" s="187"/>
      <c r="C93" s="172">
        <f>+'Country (YTD)'!C45</f>
        <v>1444.8779999999999</v>
      </c>
      <c r="D93" s="172">
        <f>+'Country (YTD)'!D45</f>
        <v>2961.192</v>
      </c>
      <c r="E93" s="172">
        <f>+'Country (YTD)'!E45</f>
        <v>4232.6480000000001</v>
      </c>
      <c r="F93" s="172">
        <f>+'Country (YTD)'!F45</f>
        <v>5971.8980000000001</v>
      </c>
      <c r="G93" s="172">
        <f>+'Country (YTD)'!G45</f>
        <v>2011.115</v>
      </c>
      <c r="H93" s="172">
        <f>+'Country (YTD)'!H45</f>
        <v>3866.8630000000003</v>
      </c>
      <c r="I93" s="172">
        <f>+'Country (YTD)'!I45</f>
        <v>5525.6059999999998</v>
      </c>
      <c r="J93" s="172">
        <f>+'Country (YTD)'!J45</f>
        <v>7827.4039999999995</v>
      </c>
      <c r="K93" s="172">
        <f>+'Country (YTD)'!K45</f>
        <v>2453.9389999999999</v>
      </c>
      <c r="L93" s="172">
        <f>+'Country (YTD)'!L45</f>
        <v>5005.9269999999997</v>
      </c>
      <c r="M93" s="172">
        <f>+'Country (YTD)'!M45</f>
        <v>7123.5829999999996</v>
      </c>
      <c r="N93" s="172">
        <f>+'Country (YTD)'!N45</f>
        <v>9687.4290000000001</v>
      </c>
      <c r="O93" s="172">
        <f>+'Country (YTD)'!O45</f>
        <v>2792.4009999999998</v>
      </c>
      <c r="P93" s="172">
        <f>+'Country (YTD)'!P45</f>
        <v>5541.6759999999995</v>
      </c>
      <c r="Q93" s="172">
        <f>+'Country (YTD)'!Q45</f>
        <v>8120.9079999999994</v>
      </c>
      <c r="R93" s="172">
        <f>+'Country (YTD)'!R45</f>
        <v>11966.745999999999</v>
      </c>
      <c r="S93" s="172">
        <f>+'Country (YTD)'!S45</f>
        <v>4842.4459999999999</v>
      </c>
      <c r="T93" s="172">
        <f>+'Country (YTD)'!T45</f>
        <v>9622.1130000000012</v>
      </c>
      <c r="U93" s="172">
        <f>+'Country (YTD)'!U45</f>
        <v>14260.226000000002</v>
      </c>
      <c r="V93" s="172">
        <f>+'Country (YTD)'!V45</f>
        <v>19770.453000000001</v>
      </c>
      <c r="W93" s="172">
        <f>+'Country (YTD)'!W45</f>
        <v>5425.7920000000004</v>
      </c>
      <c r="X93" s="172">
        <f>+'Country (YTD)'!X45</f>
        <v>9747.91</v>
      </c>
      <c r="Y93" s="172">
        <f>+'Country (YTD)'!Y45</f>
        <v>14082.962</v>
      </c>
      <c r="Z93" s="172">
        <f>+'Country (YTD)'!Z45</f>
        <v>19213.189999999999</v>
      </c>
      <c r="AA93" s="172">
        <f>+'Country (YTD)'!AA45</f>
        <v>5339.0609999999997</v>
      </c>
      <c r="AB93" s="172">
        <f>+'Country (YTD)'!AB45</f>
        <v>9660.0669999999991</v>
      </c>
      <c r="AC93" s="172">
        <f>+'Country (YTD)'!AC45</f>
        <v>13516.347</v>
      </c>
      <c r="AD93" s="172">
        <f>+'Country (YTD)'!AD45</f>
        <v>18764.546999999999</v>
      </c>
      <c r="AE93" s="172">
        <f>+'Country (YTD)'!AE45</f>
        <v>4677.1440000000002</v>
      </c>
      <c r="AF93" s="172">
        <f>+'Country (YTD)'!AF45</f>
        <v>9186.8909999999996</v>
      </c>
      <c r="AG93" s="172">
        <f>+'Country (YTD)'!AG45</f>
        <v>13331.489</v>
      </c>
      <c r="AH93" s="172">
        <f>+'Country (YTD)'!AH45</f>
        <v>18575.366999999998</v>
      </c>
      <c r="AI93" s="172">
        <f>+'Country (YTD)'!AI45</f>
        <v>4679.8860000000004</v>
      </c>
      <c r="AJ93" s="172">
        <f>+'Country (YTD)'!AJ45</f>
        <v>8839.3780000000006</v>
      </c>
      <c r="AK93" s="172">
        <f>+'Country (YTD)'!AK45</f>
        <v>13433.331000000002</v>
      </c>
      <c r="AL93" s="172">
        <f>+'Country (YTD)'!AL45</f>
        <v>18880.166000000001</v>
      </c>
      <c r="AM93" s="172">
        <f>+'Country (YTD)'!AM45</f>
        <v>4615.2340000000004</v>
      </c>
      <c r="AN93" s="172">
        <f>+'Country (YTD)'!AN45</f>
        <v>9389.6579999999994</v>
      </c>
      <c r="AO93" s="172">
        <f>+'Country (YTD)'!AO45</f>
        <v>14414.86</v>
      </c>
      <c r="AP93" s="172">
        <f>+'Country (YTD)'!AP45</f>
        <v>20735.121999999999</v>
      </c>
      <c r="AQ93" s="172">
        <f>+'Country (YTD)'!AQ45</f>
        <v>4724.29</v>
      </c>
      <c r="AR93" s="172">
        <f>+'Country (YTD)'!AR45</f>
        <v>5308.3249999999998</v>
      </c>
      <c r="AS93" s="172">
        <f>+'Country (YTD)'!AS45</f>
        <v>8880.8549999999996</v>
      </c>
      <c r="AT93" s="172">
        <f>+'Country (YTD)'!AT45</f>
        <v>15246.183000000001</v>
      </c>
      <c r="AU93" s="36"/>
      <c r="AV93" s="172">
        <f>+'Country (YTD)'!AV45</f>
        <v>4724.29</v>
      </c>
      <c r="AW93" s="172">
        <f>+'Country (YTD)'!AW45</f>
        <v>5308.3249999999998</v>
      </c>
      <c r="AX93" s="172">
        <f>+'Country (YTD)'!AX45</f>
        <v>8880.8549999999996</v>
      </c>
      <c r="AY93" s="172">
        <f>+'Country (YTD)'!AY45</f>
        <v>15246.183000000001</v>
      </c>
      <c r="AZ93" s="172">
        <f>+'Country (YTD)'!AZ45</f>
        <v>2935.6950000000002</v>
      </c>
      <c r="BA93" s="172">
        <f>+'Country (YTD)'!BA45</f>
        <v>6741.433</v>
      </c>
      <c r="BB93" s="172">
        <f>+'Country (YTD)'!BB45</f>
        <v>11491.291999999999</v>
      </c>
      <c r="BC93" s="172">
        <f>+'Country (YTD)'!BC45</f>
        <v>18108.507000000001</v>
      </c>
      <c r="BD93" s="172">
        <f>+'Country (YTD)'!BD45</f>
        <v>5213.3779999999997</v>
      </c>
      <c r="BE93" s="172">
        <f>+'Country (YTD)'!BE45</f>
        <v>12091.670999999998</v>
      </c>
      <c r="BF93" s="172">
        <f>+'Country (YTD)'!BF45</f>
        <v>19100.774000000001</v>
      </c>
      <c r="BG93" s="172">
        <f>+'Country (YTD)'!BG45</f>
        <v>27587.816999999999</v>
      </c>
      <c r="BH93" s="172">
        <f>+'Country (YTD)'!BH45</f>
        <v>6181.0860000000002</v>
      </c>
      <c r="BI93" s="172">
        <f>+'Country (YTD)'!BI45</f>
        <v>13026.116</v>
      </c>
      <c r="BJ93" s="172">
        <f>+'Country (YTD)'!BJ45</f>
        <v>20123.735000000001</v>
      </c>
      <c r="BK93" s="172">
        <f>+'Country (YTD)'!BK45</f>
        <v>28800.553</v>
      </c>
      <c r="BL93" s="172">
        <f>+'Country (YTD)'!BL45</f>
        <v>7603.1390000000001</v>
      </c>
      <c r="BM93" s="172">
        <f>+'Country (YTD)'!BM45</f>
        <v>17241.357</v>
      </c>
      <c r="BN93" s="172">
        <f>+'Country (YTD)'!BN45</f>
        <v>26387.692999999999</v>
      </c>
      <c r="BO93" s="172">
        <f>+'Country (YTD)'!BO45</f>
        <v>37167.006000000001</v>
      </c>
      <c r="BP93" s="172">
        <f>+'Country (YTD)'!BP45</f>
        <v>8345.0329999999994</v>
      </c>
      <c r="BQ93" s="172">
        <f>+'Country (YTD)'!BQ45</f>
        <v>18767.972000000002</v>
      </c>
      <c r="BR93" s="172">
        <f>+'Country (YTD)'!BR45</f>
        <v>29197.585999999999</v>
      </c>
      <c r="BS93" s="172">
        <f>+'Country (YTD)'!BS45</f>
        <v>43315.834000000003</v>
      </c>
      <c r="BT93" s="172">
        <f>+'Country (YTD)'!BT45</f>
        <v>10298.564</v>
      </c>
    </row>
    <row r="94" spans="1:72">
      <c r="A94" s="246" t="s">
        <v>58</v>
      </c>
      <c r="B94" s="187"/>
      <c r="C94" s="172"/>
      <c r="D94" s="172"/>
      <c r="E94" s="172"/>
      <c r="F94" s="172"/>
      <c r="G94" s="245">
        <f>+G93/C93-1</f>
        <v>0.39189260269725201</v>
      </c>
      <c r="H94" s="245">
        <f t="shared" ref="H94" si="1205">+H93/D93-1</f>
        <v>0.30584676711270342</v>
      </c>
      <c r="I94" s="245">
        <f t="shared" ref="I94" si="1206">+I93/E93-1</f>
        <v>0.30547260249375796</v>
      </c>
      <c r="J94" s="245">
        <f t="shared" ref="J94" si="1207">+J93/F93-1</f>
        <v>0.31070624448039785</v>
      </c>
      <c r="K94" s="245">
        <f t="shared" ref="K94" si="1208">+K93/G93-1</f>
        <v>0.22018830350328034</v>
      </c>
      <c r="L94" s="245">
        <f t="shared" ref="L94" si="1209">+L93/H93-1</f>
        <v>0.29457056016724659</v>
      </c>
      <c r="M94" s="245">
        <f t="shared" ref="M94" si="1210">+M93/I93-1</f>
        <v>0.28919488649751712</v>
      </c>
      <c r="N94" s="245">
        <f t="shared" ref="N94" si="1211">+N93/J93-1</f>
        <v>0.2376298706442137</v>
      </c>
      <c r="O94" s="245">
        <f t="shared" ref="O94" si="1212">+O93/K93-1</f>
        <v>0.13792600386562182</v>
      </c>
      <c r="P94" s="245">
        <f t="shared" ref="P94" si="1213">+P93/L93-1</f>
        <v>0.10702293501283577</v>
      </c>
      <c r="Q94" s="245">
        <f t="shared" ref="Q94" si="1214">+Q93/M93-1</f>
        <v>0.14000328205623491</v>
      </c>
      <c r="R94" s="245">
        <f t="shared" ref="R94" si="1215">+R93/N93-1</f>
        <v>0.23528605990299378</v>
      </c>
      <c r="S94" s="245">
        <f t="shared" ref="S94" si="1216">+S93/O93-1</f>
        <v>0.73415136293104033</v>
      </c>
      <c r="T94" s="245">
        <f t="shared" ref="T94" si="1217">+T93/P93-1</f>
        <v>0.73631821853172252</v>
      </c>
      <c r="U94" s="245">
        <f t="shared" ref="U94" si="1218">+U93/Q93-1</f>
        <v>0.75598910860706758</v>
      </c>
      <c r="V94" s="245">
        <f t="shared" ref="V94" si="1219">+V93/R93-1</f>
        <v>0.65211603889645553</v>
      </c>
      <c r="W94" s="245">
        <f t="shared" ref="W94" si="1220">+W93/S93-1</f>
        <v>0.12046515335431729</v>
      </c>
      <c r="X94" s="245">
        <f t="shared" ref="X94" si="1221">+X93/T93-1</f>
        <v>1.3073739624550162E-2</v>
      </c>
      <c r="Y94" s="245">
        <f t="shared" ref="Y94" si="1222">+Y93/U93-1</f>
        <v>-1.2430658532340377E-2</v>
      </c>
      <c r="Z94" s="245">
        <f t="shared" ref="Z94" si="1223">+Z93/V93-1</f>
        <v>-2.8186658140812559E-2</v>
      </c>
      <c r="AA94" s="245">
        <f t="shared" ref="AA94" si="1224">+AA93/W93-1</f>
        <v>-1.5984947450989773E-2</v>
      </c>
      <c r="AB94" s="245">
        <f t="shared" ref="AB94" si="1225">+AB93/X93-1</f>
        <v>-9.0114701510375372E-3</v>
      </c>
      <c r="AC94" s="245">
        <f t="shared" ref="AC94" si="1226">+AC93/Y93-1</f>
        <v>-4.0234078597954026E-2</v>
      </c>
      <c r="AD94" s="245">
        <f t="shared" ref="AD94" si="1227">+AD93/Z93-1</f>
        <v>-2.3350781416308308E-2</v>
      </c>
      <c r="AE94" s="245">
        <f t="shared" ref="AE94" si="1228">+AE93/AA93-1</f>
        <v>-0.12397629470800198</v>
      </c>
      <c r="AF94" s="245">
        <f t="shared" ref="AF94" si="1229">+AF93/AB93-1</f>
        <v>-4.8982683039361929E-2</v>
      </c>
      <c r="AG94" s="245">
        <f t="shared" ref="AG94" si="1230">+AG93/AC93-1</f>
        <v>-1.3676624312767394E-2</v>
      </c>
      <c r="AH94" s="245">
        <f t="shared" ref="AH94" si="1231">+AH93/AD93-1</f>
        <v>-1.008177815323763E-2</v>
      </c>
      <c r="AI94" s="245">
        <f t="shared" ref="AI94" si="1232">+AI93/AE93-1</f>
        <v>5.862552018924827E-4</v>
      </c>
      <c r="AJ94" s="245">
        <f t="shared" ref="AJ94" si="1233">+AJ93/AF93-1</f>
        <v>-3.7827051610822338E-2</v>
      </c>
      <c r="AK94" s="245">
        <f t="shared" ref="AK94" si="1234">+AK93/AG93-1</f>
        <v>7.6392066932660097E-3</v>
      </c>
      <c r="AL94" s="245">
        <f t="shared" ref="AL94" si="1235">+AL93/AH93-1</f>
        <v>1.6408774050063357E-2</v>
      </c>
      <c r="AM94" s="245">
        <f t="shared" ref="AM94" si="1236">+AM93/AI93-1</f>
        <v>-1.3814866430507111E-2</v>
      </c>
      <c r="AN94" s="245">
        <f t="shared" ref="AN94" si="1237">+AN93/AJ93-1</f>
        <v>6.2253249040826075E-2</v>
      </c>
      <c r="AO94" s="245">
        <f t="shared" ref="AO94" si="1238">+AO93/AK93-1</f>
        <v>7.3066687629449456E-2</v>
      </c>
      <c r="AP94" s="245">
        <f t="shared" ref="AP94" si="1239">+AP93/AL93-1</f>
        <v>9.8248924294415563E-2</v>
      </c>
      <c r="AQ94" s="245">
        <f t="shared" ref="AQ94" si="1240">+AQ93/AM93-1</f>
        <v>2.3629571111670522E-2</v>
      </c>
      <c r="AR94" s="245">
        <f t="shared" ref="AR94" si="1241">+AR93/AN93-1</f>
        <v>-0.43466258302485561</v>
      </c>
      <c r="AS94" s="245">
        <f t="shared" ref="AS94" si="1242">+AS93/AO93-1</f>
        <v>-0.38390972926549416</v>
      </c>
      <c r="AT94" s="245">
        <f t="shared" ref="AT94" si="1243">+AT93/AP93-1</f>
        <v>-0.26471698599120852</v>
      </c>
      <c r="AU94" s="44"/>
      <c r="AV94" s="172"/>
      <c r="AW94" s="172"/>
      <c r="AX94" s="172"/>
      <c r="AY94" s="172"/>
      <c r="AZ94" s="245">
        <f t="shared" ref="AZ94" si="1244">+AZ93/AV93-1</f>
        <v>-0.37859551382324108</v>
      </c>
      <c r="BA94" s="245">
        <f t="shared" ref="BA94" si="1245">+BA93/AW93-1</f>
        <v>0.26997367342805889</v>
      </c>
      <c r="BB94" s="245">
        <f t="shared" ref="BB94" si="1246">+BB93/AX93-1</f>
        <v>0.29393982899169058</v>
      </c>
      <c r="BC94" s="245">
        <f t="shared" ref="BC94" si="1247">+BC93/AY93-1</f>
        <v>0.18774036753986234</v>
      </c>
      <c r="BD94" s="245">
        <f t="shared" ref="BD94" si="1248">+BD93/AZ93-1</f>
        <v>0.77585818690293085</v>
      </c>
      <c r="BE94" s="245">
        <f t="shared" ref="BE94" si="1249">+BE93/BA93-1</f>
        <v>0.79363512179087126</v>
      </c>
      <c r="BF94" s="245">
        <f t="shared" ref="BF94" si="1250">+BF93/BB93-1</f>
        <v>0.66219551291534517</v>
      </c>
      <c r="BG94" s="245">
        <f t="shared" ref="BG94" si="1251">+BG93/BC93-1</f>
        <v>0.52347275233678836</v>
      </c>
      <c r="BH94" s="245">
        <f t="shared" ref="BH94" si="1252">+BH93/BD93-1</f>
        <v>0.18562014877877653</v>
      </c>
      <c r="BI94" s="245">
        <f t="shared" ref="BI94" si="1253">+BI93/BE93-1</f>
        <v>7.7280055006458737E-2</v>
      </c>
      <c r="BJ94" s="245">
        <f t="shared" ref="BJ94" si="1254">+BJ93/BF93-1</f>
        <v>5.3555997259587373E-2</v>
      </c>
      <c r="BK94" s="245">
        <f t="shared" ref="BK94" si="1255">+BK93/BG93-1</f>
        <v>4.3959114271346689E-2</v>
      </c>
      <c r="BL94" s="245">
        <f t="shared" ref="BL94:BT94" si="1256">+BL93/BH93-1</f>
        <v>0.23006523449115579</v>
      </c>
      <c r="BM94" s="245">
        <f t="shared" si="1256"/>
        <v>0.32359922174806366</v>
      </c>
      <c r="BN94" s="245">
        <f t="shared" si="1256"/>
        <v>0.31127213710576096</v>
      </c>
      <c r="BO94" s="245">
        <f t="shared" si="1256"/>
        <v>0.29049626234607384</v>
      </c>
      <c r="BP94" s="245">
        <f t="shared" si="1256"/>
        <v>9.7577329574008775E-2</v>
      </c>
      <c r="BQ94" s="245">
        <f t="shared" si="1256"/>
        <v>8.8543784575657369E-2</v>
      </c>
      <c r="BR94" s="245">
        <f t="shared" si="1256"/>
        <v>0.10648498146465468</v>
      </c>
      <c r="BS94" s="245">
        <f t="shared" si="1256"/>
        <v>0.16543780793104501</v>
      </c>
      <c r="BT94" s="245">
        <f t="shared" si="1256"/>
        <v>0.23409505989970336</v>
      </c>
    </row>
    <row r="95" spans="1:72">
      <c r="A95" s="187" t="s">
        <v>49</v>
      </c>
      <c r="B95" s="187"/>
      <c r="C95" s="172">
        <f>+'Country (YTD)'!C46</f>
        <v>-734.59799999999996</v>
      </c>
      <c r="D95" s="172">
        <f>+'Country (YTD)'!D46</f>
        <v>-1392.0920000000001</v>
      </c>
      <c r="E95" s="172">
        <f>+'Country (YTD)'!E46</f>
        <v>-2049.107</v>
      </c>
      <c r="F95" s="172">
        <f>+'Country (YTD)'!F46</f>
        <v>-2832.777</v>
      </c>
      <c r="G95" s="172">
        <f>+'Country (YTD)'!G46</f>
        <v>-960.899</v>
      </c>
      <c r="H95" s="172">
        <f>+'Country (YTD)'!H46</f>
        <v>-1763.9839999999999</v>
      </c>
      <c r="I95" s="172">
        <f>+'Country (YTD)'!I46</f>
        <v>-2532.9949999999999</v>
      </c>
      <c r="J95" s="172">
        <f>+'Country (YTD)'!J46</f>
        <v>-3504.6880000000001</v>
      </c>
      <c r="K95" s="172">
        <f>+'Country (YTD)'!K46</f>
        <v>-1113.3810000000001</v>
      </c>
      <c r="L95" s="172">
        <f>+'Country (YTD)'!L46</f>
        <v>-2186.09</v>
      </c>
      <c r="M95" s="172">
        <f>+'Country (YTD)'!M46</f>
        <v>-3191.8230000000003</v>
      </c>
      <c r="N95" s="172">
        <f>+'Country (YTD)'!N46</f>
        <v>-4368.6370000000006</v>
      </c>
      <c r="O95" s="172">
        <f>+'Country (YTD)'!O46</f>
        <v>-1254.126</v>
      </c>
      <c r="P95" s="172">
        <f>+'Country (YTD)'!P46</f>
        <v>-2394.87</v>
      </c>
      <c r="Q95" s="172">
        <f>+'Country (YTD)'!Q46</f>
        <v>-3540.587</v>
      </c>
      <c r="R95" s="172">
        <f>+'Country (YTD)'!R46</f>
        <v>-5024.7579999999998</v>
      </c>
      <c r="S95" s="172">
        <f>+'Country (YTD)'!S46</f>
        <v>-2032.6569999999999</v>
      </c>
      <c r="T95" s="172">
        <f>+'Country (YTD)'!T46</f>
        <v>-4172.9629999999997</v>
      </c>
      <c r="U95" s="172">
        <f>+'Country (YTD)'!U46</f>
        <v>-6413.2649999999994</v>
      </c>
      <c r="V95" s="172">
        <f>+'Country (YTD)'!V46</f>
        <v>-8825.3139999999985</v>
      </c>
      <c r="W95" s="172">
        <f>+'Country (YTD)'!W46</f>
        <v>-2630.268</v>
      </c>
      <c r="X95" s="172">
        <f>+'Country (YTD)'!X46</f>
        <v>-4752.277</v>
      </c>
      <c r="Y95" s="172">
        <f>+'Country (YTD)'!Y46</f>
        <v>-6903.3099999999995</v>
      </c>
      <c r="Z95" s="172">
        <f>+'Country (YTD)'!Z46</f>
        <v>-9381.3709999999992</v>
      </c>
      <c r="AA95" s="172">
        <f>+'Country (YTD)'!AA46</f>
        <v>-2737.9630000000002</v>
      </c>
      <c r="AB95" s="172">
        <f>+'Country (YTD)'!AB46</f>
        <v>-4827.5570000000007</v>
      </c>
      <c r="AC95" s="172">
        <f>+'Country (YTD)'!AC46</f>
        <v>-6728.2360000000008</v>
      </c>
      <c r="AD95" s="172">
        <f>+'Country (YTD)'!AD46</f>
        <v>-9227.9740000000002</v>
      </c>
      <c r="AE95" s="172">
        <f>+'Country (YTD)'!AE46</f>
        <v>-2347.058</v>
      </c>
      <c r="AF95" s="172">
        <f>+'Country (YTD)'!AF46</f>
        <v>-4557.1059999999998</v>
      </c>
      <c r="AG95" s="172">
        <f>+'Country (YTD)'!AG46</f>
        <v>-6571.3679999999995</v>
      </c>
      <c r="AH95" s="172">
        <f>+'Country (YTD)'!AH46</f>
        <v>-9036.4509999999991</v>
      </c>
      <c r="AI95" s="172">
        <f>+'Country (YTD)'!AI46</f>
        <v>-2200.5549999999998</v>
      </c>
      <c r="AJ95" s="172">
        <f>+'Country (YTD)'!AJ46</f>
        <v>-4083.1109999999999</v>
      </c>
      <c r="AK95" s="172">
        <f>+'Country (YTD)'!AK46</f>
        <v>-6184.665</v>
      </c>
      <c r="AL95" s="172">
        <f>+'Country (YTD)'!AL46</f>
        <v>-8666.1549999999988</v>
      </c>
      <c r="AM95" s="172">
        <f>+'Country (YTD)'!AM46</f>
        <v>-2209.971</v>
      </c>
      <c r="AN95" s="172">
        <f>+'Country (YTD)'!AN46</f>
        <v>-4323.17</v>
      </c>
      <c r="AO95" s="172">
        <f>+'Country (YTD)'!AO46</f>
        <v>-6611.19</v>
      </c>
      <c r="AP95" s="172">
        <f>+'Country (YTD)'!AP46</f>
        <v>-9453.0660000000007</v>
      </c>
      <c r="AQ95" s="172">
        <f>+'Country (YTD)'!AQ46</f>
        <v>-2239.2860000000001</v>
      </c>
      <c r="AR95" s="172">
        <f>+'Country (YTD)'!AR46</f>
        <v>-2494.4119999999998</v>
      </c>
      <c r="AS95" s="172">
        <f>+'Country (YTD)'!AS46</f>
        <v>-4104.0929999999998</v>
      </c>
      <c r="AT95" s="172">
        <f>+'Country (YTD)'!AT46</f>
        <v>-7027.1189999999997</v>
      </c>
      <c r="AU95" s="36"/>
      <c r="AV95" s="172">
        <f>+'Country (YTD)'!AV46</f>
        <v>-2239.2860000000001</v>
      </c>
      <c r="AW95" s="172">
        <f>+'Country (YTD)'!AW46</f>
        <v>-2494.4119999999998</v>
      </c>
      <c r="AX95" s="172">
        <f>+'Country (YTD)'!AX46</f>
        <v>-4104.0929999999998</v>
      </c>
      <c r="AY95" s="172">
        <f>+'Country (YTD)'!AY46</f>
        <v>-7027.1189999999997</v>
      </c>
      <c r="AZ95" s="172">
        <f>+'Country (YTD)'!AZ46</f>
        <v>-1349.296</v>
      </c>
      <c r="BA95" s="172">
        <f>+'Country (YTD)'!BA46</f>
        <v>-3061.9780000000001</v>
      </c>
      <c r="BB95" s="172">
        <f>+'Country (YTD)'!BB46</f>
        <v>-5124.6769999999997</v>
      </c>
      <c r="BC95" s="172">
        <f>+'Country (YTD)'!BC46</f>
        <v>-8000.22</v>
      </c>
      <c r="BD95" s="172">
        <f>+'Country (YTD)'!BD46</f>
        <v>-2144.5360000000001</v>
      </c>
      <c r="BE95" s="172">
        <f>+'Country (YTD)'!BE46</f>
        <v>-4943.0509999999995</v>
      </c>
      <c r="BF95" s="172">
        <f>+'Country (YTD)'!BF46</f>
        <v>-7678.1750000000002</v>
      </c>
      <c r="BG95" s="172">
        <f>+'Country (YTD)'!BG46</f>
        <v>-11167.550999999999</v>
      </c>
      <c r="BH95" s="172">
        <f>+'Country (YTD)'!BH46</f>
        <v>-2648.902</v>
      </c>
      <c r="BI95" s="172">
        <f>+'Country (YTD)'!BI46</f>
        <v>-5405.4989999999998</v>
      </c>
      <c r="BJ95" s="172">
        <f>+'Country (YTD)'!BJ46</f>
        <v>-8346.84</v>
      </c>
      <c r="BK95" s="172">
        <f>+'Country (YTD)'!BK46</f>
        <v>-11969.053</v>
      </c>
      <c r="BL95" s="172">
        <f>+'Country (YTD)'!BL46</f>
        <v>-3245.819</v>
      </c>
      <c r="BM95" s="172">
        <f>+'Country (YTD)'!BM46</f>
        <v>-7197.6139999999996</v>
      </c>
      <c r="BN95" s="172">
        <f>+'Country (YTD)'!BN46</f>
        <v>-11061.089</v>
      </c>
      <c r="BO95" s="172">
        <f>+'Country (YTD)'!BO46</f>
        <v>-15642.259</v>
      </c>
      <c r="BP95" s="172">
        <f>+'Country (YTD)'!BP46</f>
        <v>-3586.1849999999999</v>
      </c>
      <c r="BQ95" s="172">
        <f>+'Country (YTD)'!BQ46</f>
        <v>-7850.95</v>
      </c>
      <c r="BR95" s="172">
        <f>+'Country (YTD)'!BR46</f>
        <v>-12247.489</v>
      </c>
      <c r="BS95" s="172">
        <f>+'Country (YTD)'!BS46</f>
        <v>-18432.822</v>
      </c>
      <c r="BT95" s="172">
        <f>+'Country (YTD)'!BT46</f>
        <v>-4409.4920000000002</v>
      </c>
    </row>
    <row r="96" spans="1:72">
      <c r="A96" s="246" t="s">
        <v>58</v>
      </c>
      <c r="B96" s="187"/>
      <c r="C96" s="172"/>
      <c r="D96" s="172"/>
      <c r="E96" s="172"/>
      <c r="F96" s="172"/>
      <c r="G96" s="245">
        <f>+G95/C95-1</f>
        <v>0.30806100751703669</v>
      </c>
      <c r="H96" s="245">
        <f t="shared" ref="H96" si="1257">+H95/D95-1</f>
        <v>0.26714613689325106</v>
      </c>
      <c r="I96" s="245">
        <f t="shared" ref="I96" si="1258">+I95/E95-1</f>
        <v>0.23614579424110116</v>
      </c>
      <c r="J96" s="245">
        <f t="shared" ref="J96" si="1259">+J95/F95-1</f>
        <v>0.23719163209811445</v>
      </c>
      <c r="K96" s="245">
        <f t="shared" ref="K96" si="1260">+K95/G95-1</f>
        <v>0.15868681307816956</v>
      </c>
      <c r="L96" s="245">
        <f t="shared" ref="L96" si="1261">+L95/H95-1</f>
        <v>0.23929128608876282</v>
      </c>
      <c r="M96" s="245">
        <f t="shared" ref="M96" si="1262">+M95/I95-1</f>
        <v>0.26009842103912573</v>
      </c>
      <c r="N96" s="245">
        <f t="shared" ref="N96" si="1263">+N95/J95-1</f>
        <v>0.24651238569595946</v>
      </c>
      <c r="O96" s="245">
        <f t="shared" ref="O96" si="1264">+O95/K95-1</f>
        <v>0.12641225240955234</v>
      </c>
      <c r="P96" s="245">
        <f t="shared" ref="P96" si="1265">+P95/L95-1</f>
        <v>9.5503844763939139E-2</v>
      </c>
      <c r="Q96" s="245">
        <f t="shared" ref="Q96" si="1266">+Q95/M95-1</f>
        <v>0.10926796379373149</v>
      </c>
      <c r="R96" s="245">
        <f t="shared" ref="R96" si="1267">+R95/N95-1</f>
        <v>0.15018894909327529</v>
      </c>
      <c r="S96" s="245">
        <f t="shared" ref="S96" si="1268">+S95/O95-1</f>
        <v>0.6207757434260992</v>
      </c>
      <c r="T96" s="245">
        <f t="shared" ref="T96" si="1269">+T95/P95-1</f>
        <v>0.74245908963743323</v>
      </c>
      <c r="U96" s="245">
        <f t="shared" ref="U96" si="1270">+U95/Q95-1</f>
        <v>0.81135642197183677</v>
      </c>
      <c r="V96" s="245">
        <f t="shared" ref="V96" si="1271">+V95/R95-1</f>
        <v>0.7563659782222345</v>
      </c>
      <c r="W96" s="245">
        <f t="shared" ref="W96" si="1272">+W95/S95-1</f>
        <v>0.2940048419384087</v>
      </c>
      <c r="X96" s="245">
        <f t="shared" ref="X96" si="1273">+X95/T95-1</f>
        <v>0.13882557789273475</v>
      </c>
      <c r="Y96" s="245">
        <f t="shared" ref="Y96" si="1274">+Y95/U95-1</f>
        <v>7.6411157187485701E-2</v>
      </c>
      <c r="Z96" s="245">
        <f t="shared" ref="Z96" si="1275">+Z95/V95-1</f>
        <v>6.3007049947457983E-2</v>
      </c>
      <c r="AA96" s="245">
        <f t="shared" ref="AA96" si="1276">+AA95/W95-1</f>
        <v>4.0944496910580996E-2</v>
      </c>
      <c r="AB96" s="245">
        <f t="shared" ref="AB96" si="1277">+AB95/X95-1</f>
        <v>1.5840827460184004E-2</v>
      </c>
      <c r="AC96" s="245">
        <f t="shared" ref="AC96" si="1278">+AC95/Y95-1</f>
        <v>-2.5360877607987886E-2</v>
      </c>
      <c r="AD96" s="245">
        <f t="shared" ref="AD96" si="1279">+AD95/Z95-1</f>
        <v>-1.635123480352707E-2</v>
      </c>
      <c r="AE96" s="245">
        <f t="shared" ref="AE96" si="1280">+AE95/AA95-1</f>
        <v>-0.14277219962431931</v>
      </c>
      <c r="AF96" s="245">
        <f t="shared" ref="AF96" si="1281">+AF95/AB95-1</f>
        <v>-5.6022331792250357E-2</v>
      </c>
      <c r="AG96" s="245">
        <f t="shared" ref="AG96" si="1282">+AG95/AC95-1</f>
        <v>-2.3314877777771414E-2</v>
      </c>
      <c r="AH96" s="245">
        <f t="shared" ref="AH96" si="1283">+AH95/AD95-1</f>
        <v>-2.0754609841770355E-2</v>
      </c>
      <c r="AI96" s="245">
        <f t="shared" ref="AI96" si="1284">+AI95/AE95-1</f>
        <v>-6.2419846463104056E-2</v>
      </c>
      <c r="AJ96" s="245">
        <f t="shared" ref="AJ96" si="1285">+AJ95/AF95-1</f>
        <v>-0.10401228323414025</v>
      </c>
      <c r="AK96" s="245">
        <f t="shared" ref="AK96" si="1286">+AK95/AG95-1</f>
        <v>-5.8846651108262371E-2</v>
      </c>
      <c r="AL96" s="245">
        <f t="shared" ref="AL96" si="1287">+AL95/AH95-1</f>
        <v>-4.0978034407534558E-2</v>
      </c>
      <c r="AM96" s="245">
        <f t="shared" ref="AM96" si="1288">+AM95/AI95-1</f>
        <v>4.2789205450444179E-3</v>
      </c>
      <c r="AN96" s="245">
        <f t="shared" ref="AN96" si="1289">+AN95/AJ95-1</f>
        <v>5.8793160411264811E-2</v>
      </c>
      <c r="AO96" s="245">
        <f t="shared" ref="AO96" si="1290">+AO95/AK95-1</f>
        <v>6.8964931811181351E-2</v>
      </c>
      <c r="AP96" s="245">
        <f t="shared" ref="AP96" si="1291">+AP95/AL95-1</f>
        <v>9.0802783933590092E-2</v>
      </c>
      <c r="AQ96" s="245">
        <f t="shared" ref="AQ96" si="1292">+AQ95/AM95-1</f>
        <v>1.3264879946388364E-2</v>
      </c>
      <c r="AR96" s="245">
        <f t="shared" ref="AR96" si="1293">+AR95/AN95-1</f>
        <v>-0.42301320558756661</v>
      </c>
      <c r="AS96" s="245">
        <f t="shared" ref="AS96" si="1294">+AS95/AO95-1</f>
        <v>-0.3792202311535442</v>
      </c>
      <c r="AT96" s="245">
        <f t="shared" ref="AT96" si="1295">+AT95/AP95-1</f>
        <v>-0.25663070584718239</v>
      </c>
      <c r="AU96" s="44"/>
      <c r="AV96" s="172"/>
      <c r="AW96" s="172"/>
      <c r="AX96" s="172"/>
      <c r="AY96" s="172"/>
      <c r="AZ96" s="245">
        <f t="shared" ref="AZ96" si="1296">+AZ95/AV95-1</f>
        <v>-0.39744364944897614</v>
      </c>
      <c r="BA96" s="245">
        <f t="shared" ref="BA96" si="1297">+BA95/AW95-1</f>
        <v>0.22753498620115686</v>
      </c>
      <c r="BB96" s="245">
        <f t="shared" ref="BB96" si="1298">+BB95/AX95-1</f>
        <v>0.2486746767190704</v>
      </c>
      <c r="BC96" s="245">
        <f t="shared" ref="BC96" si="1299">+BC95/AY95-1</f>
        <v>0.13847794522904766</v>
      </c>
      <c r="BD96" s="245">
        <f t="shared" ref="BD96" si="1300">+BD95/AZ95-1</f>
        <v>0.58937401430079084</v>
      </c>
      <c r="BE96" s="245">
        <f t="shared" ref="BE96" si="1301">+BE95/BA95-1</f>
        <v>0.61433263073738598</v>
      </c>
      <c r="BF96" s="245">
        <f t="shared" ref="BF96" si="1302">+BF95/BB95-1</f>
        <v>0.49827491566785587</v>
      </c>
      <c r="BG96" s="245">
        <f t="shared" ref="BG96" si="1303">+BG95/BC95-1</f>
        <v>0.39590548759909083</v>
      </c>
      <c r="BH96" s="245">
        <f t="shared" ref="BH96" si="1304">+BH95/BD95-1</f>
        <v>0.235186539186099</v>
      </c>
      <c r="BI96" s="245">
        <f t="shared" ref="BI96" si="1305">+BI95/BE95-1</f>
        <v>9.3555174729129886E-2</v>
      </c>
      <c r="BJ96" s="245">
        <f t="shared" ref="BJ96" si="1306">+BJ95/BF95-1</f>
        <v>8.7086449579489855E-2</v>
      </c>
      <c r="BK96" s="245">
        <f t="shared" ref="BK96" si="1307">+BK95/BG95-1</f>
        <v>7.1770614703259517E-2</v>
      </c>
      <c r="BL96" s="245">
        <f t="shared" ref="BL96:BT96" si="1308">+BL95/BH95-1</f>
        <v>0.22534506750344097</v>
      </c>
      <c r="BM96" s="245">
        <f t="shared" si="1308"/>
        <v>0.33153553446222084</v>
      </c>
      <c r="BN96" s="245">
        <f t="shared" si="1308"/>
        <v>0.32518282367938034</v>
      </c>
      <c r="BO96" s="245">
        <f t="shared" si="1308"/>
        <v>0.30689194876152692</v>
      </c>
      <c r="BP96" s="245">
        <f t="shared" si="1308"/>
        <v>0.10486290209035065</v>
      </c>
      <c r="BQ96" s="245">
        <f t="shared" si="1308"/>
        <v>9.0771191675463658E-2</v>
      </c>
      <c r="BR96" s="245">
        <f t="shared" si="1308"/>
        <v>0.10725887839795889</v>
      </c>
      <c r="BS96" s="245">
        <f t="shared" si="1308"/>
        <v>0.17839897677183325</v>
      </c>
      <c r="BT96" s="245">
        <f t="shared" si="1308"/>
        <v>0.22957739213119233</v>
      </c>
    </row>
    <row r="97" spans="1:72">
      <c r="A97" s="34" t="s">
        <v>46</v>
      </c>
      <c r="B97" s="33"/>
      <c r="C97" s="34">
        <f>+'Country (YTD)'!C47</f>
        <v>710.28</v>
      </c>
      <c r="D97" s="34">
        <f>+'Country (YTD)'!D47</f>
        <v>1569.1</v>
      </c>
      <c r="E97" s="34">
        <f>+'Country (YTD)'!E47</f>
        <v>2183.5409999999997</v>
      </c>
      <c r="F97" s="34">
        <f>+'Country (YTD)'!F47</f>
        <v>3139.1209999999996</v>
      </c>
      <c r="G97" s="34">
        <f>+'Country (YTD)'!G47</f>
        <v>1050.2159999999999</v>
      </c>
      <c r="H97" s="34">
        <f>+'Country (YTD)'!H47</f>
        <v>2102.8789999999999</v>
      </c>
      <c r="I97" s="34">
        <f>+'Country (YTD)'!I47</f>
        <v>2992.6109999999999</v>
      </c>
      <c r="J97" s="34">
        <f>+'Country (YTD)'!J47</f>
        <v>4322.7159999999994</v>
      </c>
      <c r="K97" s="34">
        <f>+'Country (YTD)'!K47</f>
        <v>1340.5579999999998</v>
      </c>
      <c r="L97" s="34">
        <f>+'Country (YTD)'!L47</f>
        <v>2819.8369999999995</v>
      </c>
      <c r="M97" s="34">
        <f>+'Country (YTD)'!M47</f>
        <v>3931.7599999999993</v>
      </c>
      <c r="N97" s="34">
        <f>+'Country (YTD)'!N47</f>
        <v>5318.7919999999995</v>
      </c>
      <c r="O97" s="34">
        <f>+'Country (YTD)'!O47</f>
        <v>1538.2749999999999</v>
      </c>
      <c r="P97" s="34">
        <f>+'Country (YTD)'!P47</f>
        <v>3146.806</v>
      </c>
      <c r="Q97" s="34">
        <f>+'Country (YTD)'!Q47</f>
        <v>4580.3209999999999</v>
      </c>
      <c r="R97" s="34">
        <f>+'Country (YTD)'!R47</f>
        <v>6941.9880000000003</v>
      </c>
      <c r="S97" s="34">
        <f>+'Country (YTD)'!S47</f>
        <v>2809.7889999999998</v>
      </c>
      <c r="T97" s="34">
        <f>+'Country (YTD)'!T47</f>
        <v>5449.15</v>
      </c>
      <c r="U97" s="34">
        <f>+'Country (YTD)'!U47</f>
        <v>7846.9609999999993</v>
      </c>
      <c r="V97" s="34">
        <f>+'Country (YTD)'!V47</f>
        <v>10945.138999999999</v>
      </c>
      <c r="W97" s="34">
        <f>+'Country (YTD)'!W47</f>
        <v>2795.5240000000003</v>
      </c>
      <c r="X97" s="34">
        <f>+'Country (YTD)'!X47</f>
        <v>4995.6330000000007</v>
      </c>
      <c r="Y97" s="34">
        <f>+'Country (YTD)'!Y47</f>
        <v>7179.652</v>
      </c>
      <c r="Z97" s="34">
        <f>+'Country (YTD)'!Z47</f>
        <v>9831.8189999999995</v>
      </c>
      <c r="AA97" s="34">
        <f>+'Country (YTD)'!AA47</f>
        <v>2601.0979999999995</v>
      </c>
      <c r="AB97" s="34">
        <f>+'Country (YTD)'!AB47</f>
        <v>4832.51</v>
      </c>
      <c r="AC97" s="34">
        <f>+'Country (YTD)'!AC47</f>
        <v>6788.1110000000008</v>
      </c>
      <c r="AD97" s="34">
        <f>+'Country (YTD)'!AD47</f>
        <v>9536.5730000000003</v>
      </c>
      <c r="AE97" s="34">
        <f>+'Country (YTD)'!AE47</f>
        <v>2330.0860000000002</v>
      </c>
      <c r="AF97" s="34">
        <f>+'Country (YTD)'!AF47</f>
        <v>4629.7850000000008</v>
      </c>
      <c r="AG97" s="34">
        <f>+'Country (YTD)'!AG47</f>
        <v>6760.121000000001</v>
      </c>
      <c r="AH97" s="34">
        <f>+'Country (YTD)'!AH47</f>
        <v>9538.9160000000011</v>
      </c>
      <c r="AI97" s="34">
        <f>+'Country (YTD)'!AI47</f>
        <v>2479.3310000000006</v>
      </c>
      <c r="AJ97" s="34">
        <f>+'Country (YTD)'!AJ47</f>
        <v>4756.2670000000007</v>
      </c>
      <c r="AK97" s="34">
        <f>+'Country (YTD)'!AK47</f>
        <v>7248.6660000000011</v>
      </c>
      <c r="AL97" s="34">
        <f>+'Country (YTD)'!AL47</f>
        <v>10214.011000000002</v>
      </c>
      <c r="AM97" s="34">
        <f>+'Country (YTD)'!AM47</f>
        <v>2405.2630000000004</v>
      </c>
      <c r="AN97" s="34">
        <f>+'Country (YTD)'!AN47</f>
        <v>5066.4880000000003</v>
      </c>
      <c r="AO97" s="34">
        <f>+'Country (YTD)'!AO47</f>
        <v>7803.670000000001</v>
      </c>
      <c r="AP97" s="34">
        <f>+'Country (YTD)'!AP47</f>
        <v>11282.055999999999</v>
      </c>
      <c r="AQ97" s="34">
        <f>+'Country (YTD)'!AQ47</f>
        <v>2485.0039999999999</v>
      </c>
      <c r="AR97" s="34">
        <f>+'Country (YTD)'!AR47</f>
        <v>2813.913</v>
      </c>
      <c r="AS97" s="34">
        <f>+'Country (YTD)'!AS47</f>
        <v>4776.7619999999997</v>
      </c>
      <c r="AT97" s="34">
        <f>+'Country (YTD)'!AT47</f>
        <v>8219.0640000000021</v>
      </c>
      <c r="AU97" s="35"/>
      <c r="AV97" s="34">
        <f>+'Country (YTD)'!AV47</f>
        <v>2485.0039999999999</v>
      </c>
      <c r="AW97" s="34">
        <f>+'Country (YTD)'!AW47</f>
        <v>2813.913</v>
      </c>
      <c r="AX97" s="34">
        <f>+'Country (YTD)'!AX47</f>
        <v>4776.7619999999997</v>
      </c>
      <c r="AY97" s="34">
        <f>+'Country (YTD)'!AY47</f>
        <v>8219.0640000000021</v>
      </c>
      <c r="AZ97" s="34">
        <f>+'Country (YTD)'!AZ47</f>
        <v>1586.3990000000001</v>
      </c>
      <c r="BA97" s="34">
        <f>+'Country (YTD)'!BA47</f>
        <v>3679.4549999999999</v>
      </c>
      <c r="BB97" s="34">
        <f>+'Country (YTD)'!BB47</f>
        <v>6366.6149999999998</v>
      </c>
      <c r="BC97" s="34">
        <f>+'Country (YTD)'!BC47</f>
        <v>10108.287</v>
      </c>
      <c r="BD97" s="34">
        <f>+'Country (YTD)'!BD47</f>
        <v>3068.8419999999996</v>
      </c>
      <c r="BE97" s="34">
        <f>+'Country (YTD)'!BE47</f>
        <v>7148.619999999999</v>
      </c>
      <c r="BF97" s="34">
        <f>+'Country (YTD)'!BF47</f>
        <v>11422.599000000002</v>
      </c>
      <c r="BG97" s="34">
        <f>+'Country (YTD)'!BG47</f>
        <v>16420.266</v>
      </c>
      <c r="BH97" s="34">
        <f>+'Country (YTD)'!BH47</f>
        <v>3532.1840000000002</v>
      </c>
      <c r="BI97" s="34">
        <f>+'Country (YTD)'!BI47</f>
        <v>7620.6170000000002</v>
      </c>
      <c r="BJ97" s="34">
        <f>+'Country (YTD)'!BJ47</f>
        <v>11776.895</v>
      </c>
      <c r="BK97" s="34">
        <f>+'Country (YTD)'!BK47</f>
        <v>16831.5</v>
      </c>
      <c r="BL97" s="34">
        <f>+'Country (YTD)'!BL47</f>
        <v>4357.32</v>
      </c>
      <c r="BM97" s="34">
        <f>+'Country (YTD)'!BM47</f>
        <v>10043.743</v>
      </c>
      <c r="BN97" s="34">
        <f>+'Country (YTD)'!BN47</f>
        <v>15326.603999999999</v>
      </c>
      <c r="BO97" s="34">
        <f>+'Country (YTD)'!BO47</f>
        <v>21524.747000000003</v>
      </c>
      <c r="BP97" s="34">
        <f>+'Country (YTD)'!BP47</f>
        <v>4758.848</v>
      </c>
      <c r="BQ97" s="34">
        <f>+'Country (YTD)'!BQ47</f>
        <v>10917.022000000001</v>
      </c>
      <c r="BR97" s="34">
        <f>+'Country (YTD)'!BR47</f>
        <v>16950.097000000002</v>
      </c>
      <c r="BS97" s="34">
        <f>+'Country (YTD)'!BS47</f>
        <v>24883.012000000002</v>
      </c>
      <c r="BT97" s="34">
        <f>+'Country (YTD)'!BT47</f>
        <v>5889.0720000000001</v>
      </c>
    </row>
    <row r="98" spans="1:72">
      <c r="A98" s="246" t="s">
        <v>58</v>
      </c>
      <c r="B98" s="34"/>
      <c r="C98" s="34"/>
      <c r="D98" s="34"/>
      <c r="E98" s="34"/>
      <c r="F98" s="34"/>
      <c r="G98" s="245">
        <f>+G97/C97-1</f>
        <v>0.47859435715492471</v>
      </c>
      <c r="H98" s="245">
        <f t="shared" ref="H98" si="1309">+H97/D97-1</f>
        <v>0.34018163278312419</v>
      </c>
      <c r="I98" s="245">
        <f t="shared" ref="I98" si="1310">+I97/E97-1</f>
        <v>0.37053116932542163</v>
      </c>
      <c r="J98" s="245">
        <f t="shared" ref="J98" si="1311">+J97/F97-1</f>
        <v>0.37704663184375486</v>
      </c>
      <c r="K98" s="245">
        <f t="shared" ref="K98" si="1312">+K97/G97-1</f>
        <v>0.27645931884488517</v>
      </c>
      <c r="L98" s="245">
        <f t="shared" ref="L98" si="1313">+L97/H97-1</f>
        <v>0.34094115733715524</v>
      </c>
      <c r="M98" s="245">
        <f t="shared" ref="M98" si="1314">+M97/I97-1</f>
        <v>0.31382261175943005</v>
      </c>
      <c r="N98" s="245">
        <f t="shared" ref="N98" si="1315">+N97/J97-1</f>
        <v>0.23042827703693702</v>
      </c>
      <c r="O98" s="245">
        <f t="shared" ref="O98" si="1316">+O97/K97-1</f>
        <v>0.14748858311240554</v>
      </c>
      <c r="P98" s="245">
        <f t="shared" ref="P98" si="1317">+P97/L97-1</f>
        <v>0.11595315615760793</v>
      </c>
      <c r="Q98" s="245">
        <f t="shared" ref="Q98" si="1318">+Q97/M97-1</f>
        <v>0.16495437157914039</v>
      </c>
      <c r="R98" s="245">
        <f t="shared" ref="R98" si="1319">+R97/N97-1</f>
        <v>0.30518132688775967</v>
      </c>
      <c r="S98" s="245">
        <f t="shared" ref="S98" si="1320">+S97/O97-1</f>
        <v>0.82658432334920606</v>
      </c>
      <c r="T98" s="245">
        <f t="shared" ref="T98" si="1321">+T97/P97-1</f>
        <v>0.73164472166380756</v>
      </c>
      <c r="U98" s="245">
        <f t="shared" ref="U98" si="1322">+U97/Q97-1</f>
        <v>0.71319018907190124</v>
      </c>
      <c r="V98" s="245">
        <f t="shared" ref="V98" si="1323">+V97/R97-1</f>
        <v>0.57665772398338899</v>
      </c>
      <c r="W98" s="245">
        <f t="shared" ref="W98" si="1324">+W97/S97-1</f>
        <v>-5.0768936742222603E-3</v>
      </c>
      <c r="X98" s="245">
        <f t="shared" ref="X98" si="1325">+X97/T97-1</f>
        <v>-8.3227108815136064E-2</v>
      </c>
      <c r="Y98" s="245">
        <f t="shared" ref="Y98" si="1326">+Y97/U97-1</f>
        <v>-8.5040437947888292E-2</v>
      </c>
      <c r="Z98" s="245">
        <f t="shared" ref="Z98" si="1327">+Z97/V97-1</f>
        <v>-0.10171821481664145</v>
      </c>
      <c r="AA98" s="245">
        <f t="shared" ref="AA98" si="1328">+AA97/W97-1</f>
        <v>-6.9549036245083462E-2</v>
      </c>
      <c r="AB98" s="245">
        <f t="shared" ref="AB98" si="1329">+AB97/X97-1</f>
        <v>-3.2653119234339334E-2</v>
      </c>
      <c r="AC98" s="245">
        <f t="shared" ref="AC98" si="1330">+AC97/Y97-1</f>
        <v>-5.4534815893583555E-2</v>
      </c>
      <c r="AD98" s="245">
        <f t="shared" ref="AD98" si="1331">+AD97/Z97-1</f>
        <v>-3.0029641513945604E-2</v>
      </c>
      <c r="AE98" s="245">
        <f t="shared" ref="AE98" si="1332">+AE97/AA97-1</f>
        <v>-0.10419138379253656</v>
      </c>
      <c r="AF98" s="245">
        <f t="shared" ref="AF98" si="1333">+AF97/AB97-1</f>
        <v>-4.1950249456286559E-2</v>
      </c>
      <c r="AG98" s="245">
        <f t="shared" ref="AG98" si="1334">+AG97/AC97-1</f>
        <v>-4.1233857254249218E-3</v>
      </c>
      <c r="AH98" s="245">
        <f t="shared" ref="AH98" si="1335">+AH97/AD97-1</f>
        <v>2.4568574056949011E-4</v>
      </c>
      <c r="AI98" s="245">
        <f t="shared" ref="AI98" si="1336">+AI97/AE97-1</f>
        <v>6.4051283944026149E-2</v>
      </c>
      <c r="AJ98" s="245">
        <f t="shared" ref="AJ98" si="1337">+AJ97/AF97-1</f>
        <v>2.7319195167810228E-2</v>
      </c>
      <c r="AK98" s="245">
        <f t="shared" ref="AK98" si="1338">+AK97/AG97-1</f>
        <v>7.226867684764815E-2</v>
      </c>
      <c r="AL98" s="245">
        <f t="shared" ref="AL98" si="1339">+AL97/AH97-1</f>
        <v>7.077271673217389E-2</v>
      </c>
      <c r="AM98" s="245">
        <f t="shared" ref="AM98" si="1340">+AM97/AI97-1</f>
        <v>-2.9874187835347565E-2</v>
      </c>
      <c r="AN98" s="245">
        <f t="shared" ref="AN98" si="1341">+AN97/AJ97-1</f>
        <v>6.5223630212517314E-2</v>
      </c>
      <c r="AO98" s="245">
        <f t="shared" ref="AO98" si="1342">+AO97/AK97-1</f>
        <v>7.656636407305828E-2</v>
      </c>
      <c r="AP98" s="245">
        <f t="shared" ref="AP98" si="1343">+AP97/AL97-1</f>
        <v>0.10456665848509417</v>
      </c>
      <c r="AQ98" s="245">
        <f t="shared" ref="AQ98" si="1344">+AQ97/AM97-1</f>
        <v>3.3152715524248144E-2</v>
      </c>
      <c r="AR98" s="245">
        <f t="shared" ref="AR98" si="1345">+AR97/AN97-1</f>
        <v>-0.44460284915310178</v>
      </c>
      <c r="AS98" s="245">
        <f t="shared" ref="AS98" si="1346">+AS97/AO97-1</f>
        <v>-0.38788262445746691</v>
      </c>
      <c r="AT98" s="245">
        <f t="shared" ref="AT98" si="1347">+AT97/AP97-1</f>
        <v>-0.27149235919410408</v>
      </c>
      <c r="AU98" s="44"/>
      <c r="AV98" s="172"/>
      <c r="AW98" s="172"/>
      <c r="AX98" s="172"/>
      <c r="AY98" s="172"/>
      <c r="AZ98" s="245">
        <f t="shared" ref="AZ98" si="1348">+AZ97/AV97-1</f>
        <v>-0.361611087949959</v>
      </c>
      <c r="BA98" s="245">
        <f t="shared" ref="BA98" si="1349">+BA97/AW97-1</f>
        <v>0.30759373157592296</v>
      </c>
      <c r="BB98" s="245">
        <f t="shared" ref="BB98" si="1350">+BB97/AX97-1</f>
        <v>0.33283069158563894</v>
      </c>
      <c r="BC98" s="245">
        <f t="shared" ref="BC98" si="1351">+BC97/AY97-1</f>
        <v>0.22985865543813722</v>
      </c>
      <c r="BD98" s="245">
        <f t="shared" ref="BD98" si="1352">+BD97/AZ97-1</f>
        <v>0.93447045793649597</v>
      </c>
      <c r="BE98" s="245">
        <f t="shared" ref="BE98" si="1353">+BE97/BA97-1</f>
        <v>0.94284751410195233</v>
      </c>
      <c r="BF98" s="245">
        <f t="shared" ref="BF98" si="1354">+BF97/BB97-1</f>
        <v>0.79414005715753233</v>
      </c>
      <c r="BG98" s="245">
        <f t="shared" ref="BG98" si="1355">+BG97/BC97-1</f>
        <v>0.62443606913812388</v>
      </c>
      <c r="BH98" s="245">
        <f t="shared" ref="BH98" si="1356">+BH97/BD97-1</f>
        <v>0.15098268337047016</v>
      </c>
      <c r="BI98" s="245">
        <f t="shared" ref="BI98" si="1357">+BI97/BE97-1</f>
        <v>6.6026309973113761E-2</v>
      </c>
      <c r="BJ98" s="245">
        <f t="shared" ref="BJ98" si="1358">+BJ97/BF97-1</f>
        <v>3.1017109153529621E-2</v>
      </c>
      <c r="BK98" s="245">
        <f t="shared" ref="BK98" si="1359">+BK97/BG97-1</f>
        <v>2.5044295871942568E-2</v>
      </c>
      <c r="BL98" s="245">
        <f t="shared" ref="BL98:BT98" si="1360">+BL97/BH97-1</f>
        <v>0.23360504435782503</v>
      </c>
      <c r="BM98" s="245">
        <f t="shared" si="1360"/>
        <v>0.31796979168484651</v>
      </c>
      <c r="BN98" s="245">
        <f t="shared" si="1360"/>
        <v>0.30141297854825044</v>
      </c>
      <c r="BO98" s="245">
        <f t="shared" si="1360"/>
        <v>0.27883712087455081</v>
      </c>
      <c r="BP98" s="245">
        <f t="shared" si="1360"/>
        <v>9.2150220777909464E-2</v>
      </c>
      <c r="BQ98" s="245">
        <f t="shared" si="1360"/>
        <v>8.6947565265260263E-2</v>
      </c>
      <c r="BR98" s="245">
        <f t="shared" si="1360"/>
        <v>0.10592646616301971</v>
      </c>
      <c r="BS98" s="245">
        <f t="shared" si="1360"/>
        <v>0.15601879083642656</v>
      </c>
      <c r="BT98" s="245">
        <f t="shared" si="1360"/>
        <v>0.2374994956762646</v>
      </c>
    </row>
    <row r="99" spans="1:72">
      <c r="A99" s="244" t="s">
        <v>364</v>
      </c>
      <c r="B99" s="34"/>
      <c r="C99" s="247">
        <f>+C97/C93</f>
        <v>0.49158475663689255</v>
      </c>
      <c r="D99" s="247">
        <f t="shared" ref="D99:AT99" si="1361">+D97/D93</f>
        <v>0.52988796403610439</v>
      </c>
      <c r="E99" s="247">
        <f t="shared" si="1361"/>
        <v>0.51588060240303457</v>
      </c>
      <c r="F99" s="247">
        <f t="shared" si="1361"/>
        <v>0.52564879708260248</v>
      </c>
      <c r="G99" s="247">
        <f t="shared" si="1361"/>
        <v>0.52220584103842893</v>
      </c>
      <c r="H99" s="247">
        <f t="shared" si="1361"/>
        <v>0.54382040429154066</v>
      </c>
      <c r="I99" s="247">
        <f t="shared" si="1361"/>
        <v>0.54158964645687735</v>
      </c>
      <c r="J99" s="247">
        <f t="shared" si="1361"/>
        <v>0.5522541062145252</v>
      </c>
      <c r="K99" s="247">
        <f t="shared" si="1361"/>
        <v>0.54628823291858508</v>
      </c>
      <c r="L99" s="247">
        <f t="shared" si="1361"/>
        <v>0.5632996645776096</v>
      </c>
      <c r="M99" s="247">
        <f t="shared" si="1361"/>
        <v>0.55193573234143545</v>
      </c>
      <c r="N99" s="247">
        <f t="shared" si="1361"/>
        <v>0.54904061748478361</v>
      </c>
      <c r="O99" s="247">
        <f t="shared" si="1361"/>
        <v>0.55087897476043013</v>
      </c>
      <c r="P99" s="247">
        <f t="shared" si="1361"/>
        <v>0.56784373536092703</v>
      </c>
      <c r="Q99" s="247">
        <f t="shared" si="1361"/>
        <v>0.56401587113165186</v>
      </c>
      <c r="R99" s="247">
        <f t="shared" si="1361"/>
        <v>0.58010657199542803</v>
      </c>
      <c r="S99" s="247">
        <f t="shared" si="1361"/>
        <v>0.58024167951485672</v>
      </c>
      <c r="T99" s="247">
        <f t="shared" si="1361"/>
        <v>0.56631531972239346</v>
      </c>
      <c r="U99" s="247">
        <f t="shared" si="1361"/>
        <v>0.55026904903190155</v>
      </c>
      <c r="V99" s="247">
        <f t="shared" si="1361"/>
        <v>0.55361093648182969</v>
      </c>
      <c r="W99" s="247">
        <f t="shared" si="1361"/>
        <v>0.51522874448559774</v>
      </c>
      <c r="X99" s="247">
        <f t="shared" si="1361"/>
        <v>0.51248247060139052</v>
      </c>
      <c r="Y99" s="247">
        <f t="shared" si="1361"/>
        <v>0.50981121727091216</v>
      </c>
      <c r="Z99" s="247">
        <f t="shared" si="1361"/>
        <v>0.51172236364705703</v>
      </c>
      <c r="AA99" s="247">
        <f t="shared" si="1361"/>
        <v>0.48718267125998366</v>
      </c>
      <c r="AB99" s="247">
        <f t="shared" si="1361"/>
        <v>0.50025636468152868</v>
      </c>
      <c r="AC99" s="247">
        <f t="shared" si="1361"/>
        <v>0.50221491058197909</v>
      </c>
      <c r="AD99" s="247">
        <f t="shared" si="1361"/>
        <v>0.50822292699099003</v>
      </c>
      <c r="AE99" s="247">
        <f t="shared" si="1361"/>
        <v>0.498185644914931</v>
      </c>
      <c r="AF99" s="247">
        <f t="shared" si="1361"/>
        <v>0.50395558192646472</v>
      </c>
      <c r="AG99" s="247">
        <f t="shared" si="1361"/>
        <v>0.50707921673265466</v>
      </c>
      <c r="AH99" s="247">
        <f t="shared" si="1361"/>
        <v>0.51352503560225771</v>
      </c>
      <c r="AI99" s="247">
        <f t="shared" si="1361"/>
        <v>0.52978448620329643</v>
      </c>
      <c r="AJ99" s="247">
        <f t="shared" si="1361"/>
        <v>0.53807711357066079</v>
      </c>
      <c r="AK99" s="247">
        <f t="shared" si="1361"/>
        <v>0.53960302176727426</v>
      </c>
      <c r="AL99" s="247">
        <f t="shared" si="1361"/>
        <v>0.54099158873920927</v>
      </c>
      <c r="AM99" s="247">
        <f t="shared" si="1361"/>
        <v>0.52115732376733226</v>
      </c>
      <c r="AN99" s="247">
        <f t="shared" si="1361"/>
        <v>0.53958173982481583</v>
      </c>
      <c r="AO99" s="247">
        <f t="shared" si="1361"/>
        <v>0.54136287137023886</v>
      </c>
      <c r="AP99" s="247">
        <f t="shared" si="1361"/>
        <v>0.54410367105628787</v>
      </c>
      <c r="AQ99" s="247">
        <f t="shared" si="1361"/>
        <v>0.52600581251362633</v>
      </c>
      <c r="AR99" s="247">
        <f t="shared" si="1361"/>
        <v>0.53009433295813657</v>
      </c>
      <c r="AS99" s="247">
        <f t="shared" si="1361"/>
        <v>0.53787186031074707</v>
      </c>
      <c r="AT99" s="247">
        <f t="shared" si="1361"/>
        <v>0.53908994795615417</v>
      </c>
      <c r="AU99" s="44"/>
      <c r="AV99" s="247">
        <f t="shared" ref="AV99:BL99" si="1362">+AV97/AV93</f>
        <v>0.52600581251362633</v>
      </c>
      <c r="AW99" s="247">
        <f t="shared" si="1362"/>
        <v>0.53009433295813657</v>
      </c>
      <c r="AX99" s="247">
        <f t="shared" si="1362"/>
        <v>0.53787186031074707</v>
      </c>
      <c r="AY99" s="247">
        <f t="shared" si="1362"/>
        <v>0.53908994795615417</v>
      </c>
      <c r="AZ99" s="247">
        <f t="shared" si="1362"/>
        <v>0.5403827713710041</v>
      </c>
      <c r="BA99" s="247">
        <f t="shared" si="1362"/>
        <v>0.54579716211671914</v>
      </c>
      <c r="BB99" s="247">
        <f t="shared" si="1362"/>
        <v>0.55403822303009964</v>
      </c>
      <c r="BC99" s="247">
        <f t="shared" si="1362"/>
        <v>0.55820653795478548</v>
      </c>
      <c r="BD99" s="247">
        <f t="shared" si="1362"/>
        <v>0.58864751414533911</v>
      </c>
      <c r="BE99" s="247">
        <f t="shared" si="1362"/>
        <v>0.59120199350445446</v>
      </c>
      <c r="BF99" s="247">
        <f t="shared" si="1362"/>
        <v>0.59801759865856752</v>
      </c>
      <c r="BG99" s="247">
        <f t="shared" si="1362"/>
        <v>0.59519990291366653</v>
      </c>
      <c r="BH99" s="247">
        <f t="shared" si="1362"/>
        <v>0.57145038913873714</v>
      </c>
      <c r="BI99" s="247">
        <f t="shared" si="1362"/>
        <v>0.58502603538921349</v>
      </c>
      <c r="BJ99" s="247">
        <f t="shared" si="1362"/>
        <v>0.58522411470832825</v>
      </c>
      <c r="BK99" s="247">
        <f t="shared" si="1362"/>
        <v>0.58441586173709925</v>
      </c>
      <c r="BL99" s="247">
        <f t="shared" si="1362"/>
        <v>0.57309487568226747</v>
      </c>
      <c r="BM99" s="247">
        <f t="shared" ref="BM99:BN99" si="1363">+BM97/BM93</f>
        <v>0.58253784780397511</v>
      </c>
      <c r="BN99" s="247">
        <f t="shared" si="1363"/>
        <v>0.58082394698164785</v>
      </c>
      <c r="BO99" s="247">
        <f t="shared" ref="BO99:BQ99" si="1364">+BO97/BO93</f>
        <v>0.57913588735127075</v>
      </c>
      <c r="BP99" s="247">
        <f t="shared" si="1364"/>
        <v>0.57026113617525542</v>
      </c>
      <c r="BQ99" s="247">
        <f t="shared" si="1364"/>
        <v>0.58168362570020882</v>
      </c>
      <c r="BR99" s="247">
        <f t="shared" ref="BR99:BT99" si="1365">+BR97/BR93</f>
        <v>0.58053076716684737</v>
      </c>
      <c r="BS99" s="247">
        <f t="shared" si="1365"/>
        <v>0.57445533658661641</v>
      </c>
      <c r="BT99" s="247">
        <f t="shared" si="1365"/>
        <v>0.57183428679959647</v>
      </c>
    </row>
    <row r="100" spans="1:72">
      <c r="A100" s="244" t="s">
        <v>370</v>
      </c>
      <c r="B100" s="34"/>
      <c r="C100" s="247"/>
      <c r="D100" s="247"/>
      <c r="E100" s="247"/>
      <c r="F100" s="247"/>
      <c r="G100" s="248">
        <f t="shared" ref="G100" si="1366">+(G99-C99)*10000</f>
        <v>306.21084401536382</v>
      </c>
      <c r="H100" s="248">
        <f t="shared" ref="H100" si="1367">+(H99-D99)*10000</f>
        <v>139.32440255436273</v>
      </c>
      <c r="I100" s="248">
        <f t="shared" ref="I100" si="1368">+(I99-E99)*10000</f>
        <v>257.0904405384278</v>
      </c>
      <c r="J100" s="248">
        <f t="shared" ref="J100" si="1369">+(J99-F99)*10000</f>
        <v>266.05309131922718</v>
      </c>
      <c r="K100" s="248">
        <f t="shared" ref="K100" si="1370">+(K99-G99)*10000</f>
        <v>240.82391880156152</v>
      </c>
      <c r="L100" s="248">
        <f t="shared" ref="L100" si="1371">+(L99-H99)*10000</f>
        <v>194.79260286068944</v>
      </c>
      <c r="M100" s="248">
        <f t="shared" ref="M100" si="1372">+(M99-I99)*10000</f>
        <v>103.46085884558099</v>
      </c>
      <c r="N100" s="248">
        <f t="shared" ref="N100" si="1373">+(N99-J99)*10000</f>
        <v>-32.134887297415872</v>
      </c>
      <c r="O100" s="248">
        <f t="shared" ref="O100" si="1374">+(O99-K99)*10000</f>
        <v>45.907418418450476</v>
      </c>
      <c r="P100" s="248">
        <f t="shared" ref="P100" si="1375">+(P99-L99)*10000</f>
        <v>45.440707833174223</v>
      </c>
      <c r="Q100" s="248">
        <f t="shared" ref="Q100" si="1376">+(Q99-M99)*10000</f>
        <v>120.80138790216411</v>
      </c>
      <c r="R100" s="248">
        <f t="shared" ref="R100" si="1377">+(R99-N99)*10000</f>
        <v>310.65954510644423</v>
      </c>
      <c r="S100" s="248">
        <f t="shared" ref="S100" si="1378">+(S99-O99)*10000</f>
        <v>293.62704754426596</v>
      </c>
      <c r="T100" s="248">
        <f t="shared" ref="T100" si="1379">+(T99-P99)*10000</f>
        <v>-15.284156385335645</v>
      </c>
      <c r="U100" s="248">
        <f t="shared" ref="U100" si="1380">+(U99-Q99)*10000</f>
        <v>-137.46822099750312</v>
      </c>
      <c r="V100" s="248">
        <f t="shared" ref="V100" si="1381">+(V99-R99)*10000</f>
        <v>-264.95635513598347</v>
      </c>
      <c r="W100" s="248">
        <f t="shared" ref="W100" si="1382">+(W99-S99)*10000</f>
        <v>-650.12935029258983</v>
      </c>
      <c r="X100" s="248">
        <f t="shared" ref="X100" si="1383">+(X99-T99)*10000</f>
        <v>-538.32849121002948</v>
      </c>
      <c r="Y100" s="248">
        <f t="shared" ref="Y100" si="1384">+(Y99-U99)*10000</f>
        <v>-404.57831760989382</v>
      </c>
      <c r="Z100" s="248">
        <f t="shared" ref="Z100" si="1385">+(Z99-V99)*10000</f>
        <v>-418.88572834772651</v>
      </c>
      <c r="AA100" s="248">
        <f t="shared" ref="AA100" si="1386">+(AA99-W99)*10000</f>
        <v>-280.46073225614089</v>
      </c>
      <c r="AB100" s="248">
        <f t="shared" ref="AB100" si="1387">+(AB99-X99)*10000</f>
        <v>-122.2610591986184</v>
      </c>
      <c r="AC100" s="248">
        <f t="shared" ref="AC100" si="1388">+(AC99-Y99)*10000</f>
        <v>-75.963066889330747</v>
      </c>
      <c r="AD100" s="248">
        <f t="shared" ref="AD100" si="1389">+(AD99-Z99)*10000</f>
        <v>-34.994366560670009</v>
      </c>
      <c r="AE100" s="248">
        <f t="shared" ref="AE100" si="1390">+(AE99-AA99)*10000</f>
        <v>110.02973654947345</v>
      </c>
      <c r="AF100" s="248">
        <f t="shared" ref="AF100" si="1391">+(AF99-AB99)*10000</f>
        <v>36.992172449360481</v>
      </c>
      <c r="AG100" s="248">
        <f t="shared" ref="AG100" si="1392">+(AG99-AC99)*10000</f>
        <v>48.643061506755679</v>
      </c>
      <c r="AH100" s="248">
        <f t="shared" ref="AH100" si="1393">+(AH99-AD99)*10000</f>
        <v>53.021086112676755</v>
      </c>
      <c r="AI100" s="248">
        <f t="shared" ref="AI100" si="1394">+(AI99-AE99)*10000</f>
        <v>315.98841288365429</v>
      </c>
      <c r="AJ100" s="248">
        <f t="shared" ref="AJ100" si="1395">+(AJ99-AF99)*10000</f>
        <v>341.21531644196068</v>
      </c>
      <c r="AK100" s="248">
        <f t="shared" ref="AK100" si="1396">+(AK99-AG99)*10000</f>
        <v>325.23805034619602</v>
      </c>
      <c r="AL100" s="248">
        <f t="shared" ref="AL100" si="1397">+(AL99-AH99)*10000</f>
        <v>274.66553136951563</v>
      </c>
      <c r="AM100" s="248">
        <f t="shared" ref="AM100" si="1398">+(AM99-AI99)*10000</f>
        <v>-86.271624359641748</v>
      </c>
      <c r="AN100" s="248">
        <f t="shared" ref="AN100" si="1399">+(AN99-AJ99)*10000</f>
        <v>15.046262541550393</v>
      </c>
      <c r="AO100" s="248">
        <f t="shared" ref="AO100" si="1400">+(AO99-AK99)*10000</f>
        <v>17.598496029646029</v>
      </c>
      <c r="AP100" s="248">
        <f t="shared" ref="AP100" si="1401">+(AP99-AL99)*10000</f>
        <v>31.120823170786018</v>
      </c>
      <c r="AQ100" s="248">
        <f t="shared" ref="AQ100" si="1402">+(AQ99-AM99)*10000</f>
        <v>48.484887462940662</v>
      </c>
      <c r="AR100" s="248">
        <f t="shared" ref="AR100" si="1403">+(AR99-AN99)*10000</f>
        <v>-94.874068666792596</v>
      </c>
      <c r="AS100" s="248">
        <f t="shared" ref="AS100" si="1404">+(AS99-AO99)*10000</f>
        <v>-34.910110594917889</v>
      </c>
      <c r="AT100" s="248">
        <f t="shared" ref="AT100" si="1405">+(AT99-AP99)*10000</f>
        <v>-50.137231001337042</v>
      </c>
      <c r="AU100" s="44"/>
      <c r="AV100" s="247"/>
      <c r="AW100" s="247"/>
      <c r="AX100" s="247"/>
      <c r="AY100" s="247"/>
      <c r="AZ100" s="248">
        <f t="shared" ref="AZ100" si="1406">+(AZ99-AV99)*10000</f>
        <v>143.76958857377775</v>
      </c>
      <c r="BA100" s="248">
        <f t="shared" ref="BA100" si="1407">+(BA99-AW99)*10000</f>
        <v>157.02829158582566</v>
      </c>
      <c r="BB100" s="248">
        <f t="shared" ref="BB100" si="1408">+(BB99-AX99)*10000</f>
        <v>161.66362719352568</v>
      </c>
      <c r="BC100" s="248">
        <f t="shared" ref="BC100" si="1409">+(BC99-AY99)*10000</f>
        <v>191.16589998631306</v>
      </c>
      <c r="BD100" s="248">
        <f t="shared" ref="BD100" si="1410">+(BD99-AZ99)*10000</f>
        <v>482.64742774335014</v>
      </c>
      <c r="BE100" s="248">
        <f t="shared" ref="BE100" si="1411">+(BE99-BA99)*10000</f>
        <v>454.04831387735322</v>
      </c>
      <c r="BF100" s="248">
        <f t="shared" ref="BF100" si="1412">+(BF99-BB99)*10000</f>
        <v>439.79375628467875</v>
      </c>
      <c r="BG100" s="248">
        <f t="shared" ref="BG100" si="1413">+(BG99-BC99)*10000</f>
        <v>369.93364958881057</v>
      </c>
      <c r="BH100" s="248">
        <f t="shared" ref="BH100" si="1414">+(BH99-BD99)*10000</f>
        <v>-171.97125006601976</v>
      </c>
      <c r="BI100" s="248">
        <f t="shared" ref="BI100" si="1415">+(BI99-BE99)*10000</f>
        <v>-61.759581152409652</v>
      </c>
      <c r="BJ100" s="248">
        <f t="shared" ref="BJ100" si="1416">+(BJ99-BF99)*10000</f>
        <v>-127.93483950239271</v>
      </c>
      <c r="BK100" s="248">
        <f t="shared" ref="BK100:BT100" si="1417">+(BK99-BG99)*10000</f>
        <v>-107.84041176567283</v>
      </c>
      <c r="BL100" s="248">
        <f t="shared" si="1417"/>
        <v>16.444865435303324</v>
      </c>
      <c r="BM100" s="248">
        <f t="shared" si="1417"/>
        <v>-24.881875852383885</v>
      </c>
      <c r="BN100" s="248">
        <f t="shared" si="1417"/>
        <v>-44.001677266803931</v>
      </c>
      <c r="BO100" s="248">
        <f t="shared" si="1417"/>
        <v>-52.799743858285012</v>
      </c>
      <c r="BP100" s="248">
        <f t="shared" si="1417"/>
        <v>-28.337395070120451</v>
      </c>
      <c r="BQ100" s="248">
        <f t="shared" si="1417"/>
        <v>-8.5422210376628893</v>
      </c>
      <c r="BR100" s="248">
        <f t="shared" si="1417"/>
        <v>-2.9317981480048161</v>
      </c>
      <c r="BS100" s="248">
        <f t="shared" si="1417"/>
        <v>-46.805507646543454</v>
      </c>
      <c r="BT100" s="248">
        <f t="shared" si="1417"/>
        <v>15.731506243410465</v>
      </c>
    </row>
    <row r="101" spans="1:72">
      <c r="A101" s="34" t="s">
        <v>365</v>
      </c>
      <c r="B101" s="34"/>
      <c r="C101" s="34">
        <f t="shared" ref="C101:F101" si="1418">+C105-C97</f>
        <v>-612.69299999999998</v>
      </c>
      <c r="D101" s="34">
        <f t="shared" si="1418"/>
        <v>-1210.6669999999999</v>
      </c>
      <c r="E101" s="34">
        <f t="shared" si="1418"/>
        <v>-1803.0639999999999</v>
      </c>
      <c r="F101" s="34">
        <f t="shared" si="1418"/>
        <v>-2605.5909999999994</v>
      </c>
      <c r="G101" s="34">
        <f>+G105-G97</f>
        <v>-759.29299999999989</v>
      </c>
      <c r="H101" s="34">
        <f t="shared" ref="H101:AT101" si="1419">+H105-H97</f>
        <v>-1634.4659999999999</v>
      </c>
      <c r="I101" s="34">
        <f t="shared" si="1419"/>
        <v>-2435.4769999999999</v>
      </c>
      <c r="J101" s="34">
        <f t="shared" si="1419"/>
        <v>-3545.0709999999995</v>
      </c>
      <c r="K101" s="34">
        <f t="shared" si="1419"/>
        <v>-1019.8689999999997</v>
      </c>
      <c r="L101" s="34">
        <f t="shared" si="1419"/>
        <v>-2171.8579999999993</v>
      </c>
      <c r="M101" s="34">
        <f t="shared" si="1419"/>
        <v>-3191.3109999999992</v>
      </c>
      <c r="N101" s="34">
        <f t="shared" si="1419"/>
        <v>-4332.5609999999997</v>
      </c>
      <c r="O101" s="34">
        <f t="shared" si="1419"/>
        <v>-1171.0889999999999</v>
      </c>
      <c r="P101" s="34">
        <f t="shared" si="1419"/>
        <v>-2377.6149999999998</v>
      </c>
      <c r="Q101" s="34">
        <f t="shared" si="1419"/>
        <v>-3590.114</v>
      </c>
      <c r="R101" s="34">
        <f t="shared" si="1419"/>
        <v>-5417.47</v>
      </c>
      <c r="S101" s="34">
        <f t="shared" si="1419"/>
        <v>-2198.0229999999997</v>
      </c>
      <c r="T101" s="34">
        <f t="shared" si="1419"/>
        <v>-4449.5059999999994</v>
      </c>
      <c r="U101" s="34">
        <f t="shared" si="1419"/>
        <v>-6748.6069999999991</v>
      </c>
      <c r="V101" s="34">
        <f t="shared" si="1419"/>
        <v>-9707.994999999999</v>
      </c>
      <c r="W101" s="34">
        <f t="shared" si="1419"/>
        <v>-2550.5840000000003</v>
      </c>
      <c r="X101" s="34">
        <f t="shared" si="1419"/>
        <v>-4887.911000000001</v>
      </c>
      <c r="Y101" s="34">
        <f t="shared" si="1419"/>
        <v>-7484.75</v>
      </c>
      <c r="Z101" s="34">
        <f t="shared" si="1419"/>
        <v>-10606.599</v>
      </c>
      <c r="AA101" s="34">
        <f t="shared" si="1419"/>
        <v>-2752.0149999999994</v>
      </c>
      <c r="AB101" s="34">
        <f t="shared" si="1419"/>
        <v>-5260.3590000000004</v>
      </c>
      <c r="AC101" s="34">
        <f t="shared" si="1419"/>
        <v>-7612.1430000000009</v>
      </c>
      <c r="AD101" s="34">
        <f t="shared" si="1419"/>
        <v>-10334.11</v>
      </c>
      <c r="AE101" s="34">
        <f t="shared" si="1419"/>
        <v>-2663.2900000000004</v>
      </c>
      <c r="AF101" s="34">
        <f t="shared" si="1419"/>
        <v>-5256.3720000000012</v>
      </c>
      <c r="AG101" s="34">
        <f t="shared" si="1419"/>
        <v>-7726.6400000000012</v>
      </c>
      <c r="AH101" s="34">
        <f t="shared" si="1419"/>
        <v>-10385.638000000001</v>
      </c>
      <c r="AI101" s="34">
        <f t="shared" si="1419"/>
        <v>-2355.4090000000006</v>
      </c>
      <c r="AJ101" s="34">
        <f t="shared" si="1419"/>
        <v>-4638.2420000000011</v>
      </c>
      <c r="AK101" s="34">
        <f t="shared" si="1419"/>
        <v>-7069.331000000001</v>
      </c>
      <c r="AL101" s="34">
        <f t="shared" si="1419"/>
        <v>-9697.2980000000025</v>
      </c>
      <c r="AM101" s="34">
        <f t="shared" si="1419"/>
        <v>-2299.2230000000004</v>
      </c>
      <c r="AN101" s="34">
        <f t="shared" si="1419"/>
        <v>-4727.4790000000003</v>
      </c>
      <c r="AO101" s="34">
        <f t="shared" si="1419"/>
        <v>-7232.9430000000011</v>
      </c>
      <c r="AP101" s="34">
        <f t="shared" si="1419"/>
        <v>-10170.487999999999</v>
      </c>
      <c r="AQ101" s="34">
        <f t="shared" si="1419"/>
        <v>-2426.971</v>
      </c>
      <c r="AR101" s="34">
        <f t="shared" si="1419"/>
        <v>-3825.654</v>
      </c>
      <c r="AS101" s="34">
        <f t="shared" si="1419"/>
        <v>-5619.6279999999997</v>
      </c>
      <c r="AT101" s="34">
        <f t="shared" si="1419"/>
        <v>-7965.4530000000022</v>
      </c>
      <c r="AU101" s="34"/>
      <c r="AV101" s="34">
        <f t="shared" ref="AV101:BL101" si="1420">+AV105-AV97</f>
        <v>-2426.971</v>
      </c>
      <c r="AW101" s="34">
        <f t="shared" si="1420"/>
        <v>-3825.654</v>
      </c>
      <c r="AX101" s="34">
        <f t="shared" si="1420"/>
        <v>-5619.6279999999997</v>
      </c>
      <c r="AY101" s="34">
        <f t="shared" si="1420"/>
        <v>-7965.4530000000022</v>
      </c>
      <c r="AZ101" s="34">
        <f t="shared" si="1420"/>
        <v>-1686.1790000000001</v>
      </c>
      <c r="BA101" s="34">
        <f t="shared" si="1420"/>
        <v>-3428.1120000000001</v>
      </c>
      <c r="BB101" s="34">
        <f t="shared" si="1420"/>
        <v>-5424.1769999999997</v>
      </c>
      <c r="BC101" s="34">
        <f t="shared" si="1420"/>
        <v>-8142.1320000000005</v>
      </c>
      <c r="BD101" s="34">
        <f t="shared" si="1420"/>
        <v>-2362.1579999999994</v>
      </c>
      <c r="BE101" s="34">
        <f t="shared" si="1420"/>
        <v>-5125.476999999999</v>
      </c>
      <c r="BF101" s="34">
        <f t="shared" si="1420"/>
        <v>-8274.3910000000014</v>
      </c>
      <c r="BG101" s="34">
        <f t="shared" si="1420"/>
        <v>-11455.545</v>
      </c>
      <c r="BH101" s="34">
        <f t="shared" si="1420"/>
        <v>-2893.2330000000002</v>
      </c>
      <c r="BI101" s="34">
        <f t="shared" si="1420"/>
        <v>-5669.3609999999999</v>
      </c>
      <c r="BJ101" s="34">
        <f t="shared" si="1420"/>
        <v>-8588.57</v>
      </c>
      <c r="BK101" s="34">
        <f t="shared" si="1420"/>
        <v>-12050.349</v>
      </c>
      <c r="BL101" s="34">
        <f t="shared" si="1420"/>
        <v>-3469.4779999999996</v>
      </c>
      <c r="BM101" s="34">
        <f t="shared" ref="BM101:BN101" si="1421">+BM105-BM97</f>
        <v>-7371.8170000000009</v>
      </c>
      <c r="BN101" s="34">
        <f t="shared" si="1421"/>
        <v>-11061.602999999999</v>
      </c>
      <c r="BO101" s="34">
        <f t="shared" ref="BO101:BQ101" si="1422">+BO105-BO97</f>
        <v>-15531.839000000004</v>
      </c>
      <c r="BP101" s="34">
        <f t="shared" si="1422"/>
        <v>-3947.72</v>
      </c>
      <c r="BQ101" s="34">
        <f t="shared" si="1422"/>
        <v>-8352.25</v>
      </c>
      <c r="BR101" s="34">
        <f t="shared" ref="BR101:BT101" si="1423">+BR105-BR97</f>
        <v>-13002.215000000002</v>
      </c>
      <c r="BS101" s="34">
        <f t="shared" si="1423"/>
        <v>-18436.302000000003</v>
      </c>
      <c r="BT101" s="34">
        <f t="shared" si="1423"/>
        <v>-4654.3780000000006</v>
      </c>
    </row>
    <row r="102" spans="1:72">
      <c r="A102" s="246" t="s">
        <v>58</v>
      </c>
      <c r="B102" s="34"/>
      <c r="C102" s="34"/>
      <c r="D102" s="34"/>
      <c r="E102" s="34"/>
      <c r="F102" s="34"/>
      <c r="G102" s="245">
        <f>+G101/C101-1</f>
        <v>0.23927154382374183</v>
      </c>
      <c r="H102" s="245">
        <f t="shared" ref="H102" si="1424">+H101/D101-1</f>
        <v>0.3500541437075595</v>
      </c>
      <c r="I102" s="245">
        <f t="shared" ref="I102" si="1425">+I101/E101-1</f>
        <v>0.35074351215486521</v>
      </c>
      <c r="J102" s="245">
        <f t="shared" ref="J102" si="1426">+J101/F101-1</f>
        <v>0.36056311216917791</v>
      </c>
      <c r="K102" s="245">
        <f t="shared" ref="K102" si="1427">+K101/G101-1</f>
        <v>0.34318240784519261</v>
      </c>
      <c r="L102" s="245">
        <f t="shared" ref="L102" si="1428">+L101/H101-1</f>
        <v>0.32878750613350127</v>
      </c>
      <c r="M102" s="245">
        <f t="shared" ref="M102" si="1429">+M101/I101-1</f>
        <v>0.31034331262417969</v>
      </c>
      <c r="N102" s="245">
        <f t="shared" ref="N102" si="1430">+N101/J101-1</f>
        <v>0.22213659472546543</v>
      </c>
      <c r="O102" s="245">
        <f t="shared" ref="O102" si="1431">+O101/K101-1</f>
        <v>0.14827394498705249</v>
      </c>
      <c r="P102" s="245">
        <f t="shared" ref="P102" si="1432">+P101/L101-1</f>
        <v>9.4737777515841559E-2</v>
      </c>
      <c r="Q102" s="245">
        <f t="shared" ref="Q102" si="1433">+Q101/M101-1</f>
        <v>0.12496525722500906</v>
      </c>
      <c r="R102" s="245">
        <f t="shared" ref="R102" si="1434">+R101/N101-1</f>
        <v>0.25040824583889321</v>
      </c>
      <c r="S102" s="245">
        <f t="shared" ref="S102" si="1435">+S101/O101-1</f>
        <v>0.87690517116974021</v>
      </c>
      <c r="T102" s="245">
        <f t="shared" ref="T102" si="1436">+T101/P101-1</f>
        <v>0.87141568336337039</v>
      </c>
      <c r="U102" s="245">
        <f t="shared" ref="U102" si="1437">+U101/Q101-1</f>
        <v>0.87977512691797499</v>
      </c>
      <c r="V102" s="245">
        <f t="shared" ref="V102" si="1438">+V101/R101-1</f>
        <v>0.79197946642990158</v>
      </c>
      <c r="W102" s="245">
        <f t="shared" ref="W102" si="1439">+W101/S101-1</f>
        <v>0.16039914050034998</v>
      </c>
      <c r="X102" s="245">
        <f t="shared" ref="X102" si="1440">+X101/T101-1</f>
        <v>9.8528915344759938E-2</v>
      </c>
      <c r="Y102" s="245">
        <f t="shared" ref="Y102" si="1441">+Y101/U101-1</f>
        <v>0.10908073325354417</v>
      </c>
      <c r="Z102" s="245">
        <f t="shared" ref="Z102" si="1442">+Z101/V101-1</f>
        <v>9.2563294480477287E-2</v>
      </c>
      <c r="AA102" s="245">
        <f t="shared" ref="AA102" si="1443">+AA101/W101-1</f>
        <v>7.8974462319217453E-2</v>
      </c>
      <c r="AB102" s="245">
        <f t="shared" ref="AB102" si="1444">+AB101/X101-1</f>
        <v>7.6197786743661844E-2</v>
      </c>
      <c r="AC102" s="245">
        <f t="shared" ref="AC102" si="1445">+AC101/Y101-1</f>
        <v>1.7020341360767022E-2</v>
      </c>
      <c r="AD102" s="245">
        <f t="shared" ref="AD102" si="1446">+AD101/Z101-1</f>
        <v>-2.5690515876012565E-2</v>
      </c>
      <c r="AE102" s="245">
        <f t="shared" ref="AE102" si="1447">+AE101/AA101-1</f>
        <v>-3.2240013226671693E-2</v>
      </c>
      <c r="AF102" s="245">
        <f t="shared" ref="AF102" si="1448">+AF101/AB101-1</f>
        <v>-7.5793306122251547E-4</v>
      </c>
      <c r="AG102" s="245">
        <f t="shared" ref="AG102" si="1449">+AG101/AC101-1</f>
        <v>1.5041362202470543E-2</v>
      </c>
      <c r="AH102" s="245">
        <f t="shared" ref="AH102" si="1450">+AH101/AD101-1</f>
        <v>4.9862058754939209E-3</v>
      </c>
      <c r="AI102" s="245">
        <f t="shared" ref="AI102" si="1451">+AI101/AE101-1</f>
        <v>-0.11560175572318443</v>
      </c>
      <c r="AJ102" s="245">
        <f t="shared" ref="AJ102" si="1452">+AJ101/AF101-1</f>
        <v>-0.11759631928638237</v>
      </c>
      <c r="AK102" s="245">
        <f t="shared" ref="AK102" si="1453">+AK101/AG101-1</f>
        <v>-8.507048341840695E-2</v>
      </c>
      <c r="AL102" s="245">
        <f t="shared" ref="AL102" si="1454">+AL101/AH101-1</f>
        <v>-6.6278065921419382E-2</v>
      </c>
      <c r="AM102" s="245">
        <f t="shared" ref="AM102" si="1455">+AM101/AI101-1</f>
        <v>-2.3854031295626466E-2</v>
      </c>
      <c r="AN102" s="245">
        <f t="shared" ref="AN102" si="1456">+AN101/AJ101-1</f>
        <v>1.9239401480129592E-2</v>
      </c>
      <c r="AO102" s="245">
        <f t="shared" ref="AO102" si="1457">+AO101/AK101-1</f>
        <v>2.3143915598236919E-2</v>
      </c>
      <c r="AP102" s="245">
        <f t="shared" ref="AP102" si="1458">+AP101/AL101-1</f>
        <v>4.8796066698166607E-2</v>
      </c>
      <c r="AQ102" s="245">
        <f t="shared" ref="AQ102" si="1459">+AQ101/AM101-1</f>
        <v>5.5561378778830717E-2</v>
      </c>
      <c r="AR102" s="245">
        <f t="shared" ref="AR102" si="1460">+AR101/AN101-1</f>
        <v>-0.19076234923518443</v>
      </c>
      <c r="AS102" s="245">
        <f t="shared" ref="AS102" si="1461">+AS101/AO101-1</f>
        <v>-0.22305097662182616</v>
      </c>
      <c r="AT102" s="245">
        <f t="shared" ref="AT102" si="1462">+AT101/AP101-1</f>
        <v>-0.21680719745207877</v>
      </c>
      <c r="AU102" s="44"/>
      <c r="AV102" s="172"/>
      <c r="AW102" s="172"/>
      <c r="AX102" s="172"/>
      <c r="AY102" s="172"/>
      <c r="AZ102" s="245">
        <f t="shared" ref="AZ102" si="1463">+AZ101/AV101-1</f>
        <v>-0.30523314864495699</v>
      </c>
      <c r="BA102" s="245">
        <f t="shared" ref="BA102" si="1464">+BA101/AW101-1</f>
        <v>-0.10391478162949397</v>
      </c>
      <c r="BB102" s="245">
        <f t="shared" ref="BB102" si="1465">+BB101/AX101-1</f>
        <v>-3.4780060174801619E-2</v>
      </c>
      <c r="BC102" s="245">
        <f t="shared" ref="BC102" si="1466">+BC101/AY101-1</f>
        <v>2.2180659405058201E-2</v>
      </c>
      <c r="BD102" s="245">
        <f t="shared" ref="BD102" si="1467">+BD101/AZ101-1</f>
        <v>0.40089397389007897</v>
      </c>
      <c r="BE102" s="245">
        <f t="shared" ref="BE102" si="1468">+BE101/BA101-1</f>
        <v>0.4951311392393245</v>
      </c>
      <c r="BF102" s="245">
        <f t="shared" ref="BF102" si="1469">+BF101/BB101-1</f>
        <v>0.52546478479592418</v>
      </c>
      <c r="BG102" s="245">
        <f t="shared" ref="BG102" si="1470">+BG101/BC101-1</f>
        <v>0.4069466080874149</v>
      </c>
      <c r="BH102" s="245">
        <f t="shared" ref="BH102" si="1471">+BH101/BD101-1</f>
        <v>0.22482619706217832</v>
      </c>
      <c r="BI102" s="245">
        <f t="shared" ref="BI102" si="1472">+BI101/BE101-1</f>
        <v>0.10611383096636695</v>
      </c>
      <c r="BJ102" s="245">
        <f t="shared" ref="BJ102" si="1473">+BJ101/BF101-1</f>
        <v>3.7970045167070143E-2</v>
      </c>
      <c r="BK102" s="245">
        <f t="shared" ref="BK102" si="1474">+BK101/BG101-1</f>
        <v>5.1922802450690808E-2</v>
      </c>
      <c r="BL102" s="245">
        <f t="shared" ref="BL102:BT102" si="1475">+BL101/BH101-1</f>
        <v>0.19916992513219611</v>
      </c>
      <c r="BM102" s="245">
        <f t="shared" si="1475"/>
        <v>0.30029063240107678</v>
      </c>
      <c r="BN102" s="245">
        <f t="shared" si="1475"/>
        <v>0.28794467530683221</v>
      </c>
      <c r="BO102" s="245">
        <f t="shared" si="1475"/>
        <v>0.28891196429248667</v>
      </c>
      <c r="BP102" s="245">
        <f t="shared" si="1475"/>
        <v>0.13784263799914576</v>
      </c>
      <c r="BQ102" s="245">
        <f t="shared" si="1475"/>
        <v>0.13299746860238115</v>
      </c>
      <c r="BR102" s="245">
        <f t="shared" si="1475"/>
        <v>0.17543677891893261</v>
      </c>
      <c r="BS102" s="245">
        <f t="shared" si="1475"/>
        <v>0.18700058634396077</v>
      </c>
      <c r="BT102" s="245">
        <f t="shared" si="1475"/>
        <v>0.17900408336964135</v>
      </c>
    </row>
    <row r="103" spans="1:72">
      <c r="A103" s="244" t="s">
        <v>366</v>
      </c>
      <c r="B103" s="34"/>
      <c r="C103" s="247">
        <f>+C101/C93</f>
        <v>-0.42404479824594188</v>
      </c>
      <c r="D103" s="247">
        <f t="shared" ref="D103:AT103" si="1476">+D101/D93</f>
        <v>-0.40884447884500563</v>
      </c>
      <c r="E103" s="247">
        <f t="shared" si="1476"/>
        <v>-0.42598959327588776</v>
      </c>
      <c r="F103" s="247">
        <f t="shared" si="1476"/>
        <v>-0.43630869113973469</v>
      </c>
      <c r="G103" s="247">
        <f t="shared" si="1476"/>
        <v>-0.37754827545913577</v>
      </c>
      <c r="H103" s="247">
        <f t="shared" si="1476"/>
        <v>-0.42268526192937267</v>
      </c>
      <c r="I103" s="247">
        <f t="shared" si="1476"/>
        <v>-0.44076197253296739</v>
      </c>
      <c r="J103" s="247">
        <f t="shared" si="1476"/>
        <v>-0.45290507555250753</v>
      </c>
      <c r="K103" s="247">
        <f t="shared" si="1476"/>
        <v>-0.41560487037371335</v>
      </c>
      <c r="L103" s="247">
        <f t="shared" si="1476"/>
        <v>-0.4338573055500009</v>
      </c>
      <c r="M103" s="247">
        <f t="shared" si="1476"/>
        <v>-0.44799239371535354</v>
      </c>
      <c r="N103" s="247">
        <f t="shared" si="1476"/>
        <v>-0.44723538102834093</v>
      </c>
      <c r="O103" s="247">
        <f t="shared" si="1476"/>
        <v>-0.41938425032794358</v>
      </c>
      <c r="P103" s="247">
        <f t="shared" si="1476"/>
        <v>-0.42904258567263764</v>
      </c>
      <c r="Q103" s="247">
        <f t="shared" si="1476"/>
        <v>-0.44208283113169122</v>
      </c>
      <c r="R103" s="247">
        <f t="shared" si="1476"/>
        <v>-0.4527103692181651</v>
      </c>
      <c r="S103" s="247">
        <f t="shared" si="1476"/>
        <v>-0.45390759132884489</v>
      </c>
      <c r="T103" s="247">
        <f t="shared" si="1476"/>
        <v>-0.46242504115260324</v>
      </c>
      <c r="U103" s="247">
        <f t="shared" si="1476"/>
        <v>-0.4732468475604803</v>
      </c>
      <c r="V103" s="247">
        <f t="shared" si="1476"/>
        <v>-0.49103553671734274</v>
      </c>
      <c r="W103" s="247">
        <f t="shared" si="1476"/>
        <v>-0.47008510462620023</v>
      </c>
      <c r="X103" s="247">
        <f t="shared" si="1476"/>
        <v>-0.50143169151130873</v>
      </c>
      <c r="Y103" s="247">
        <f t="shared" si="1476"/>
        <v>-0.53147555180508188</v>
      </c>
      <c r="Z103" s="247">
        <f t="shared" si="1476"/>
        <v>-0.55204778592206716</v>
      </c>
      <c r="AA103" s="247">
        <f t="shared" si="1476"/>
        <v>-0.51544925221869531</v>
      </c>
      <c r="AB103" s="247">
        <f t="shared" si="1476"/>
        <v>-0.54454684424031441</v>
      </c>
      <c r="AC103" s="247">
        <f t="shared" si="1476"/>
        <v>-0.5631804954400772</v>
      </c>
      <c r="AD103" s="247">
        <f t="shared" si="1476"/>
        <v>-0.5507252586486634</v>
      </c>
      <c r="AE103" s="247">
        <f t="shared" si="1476"/>
        <v>-0.56942655603505055</v>
      </c>
      <c r="AF103" s="247">
        <f t="shared" si="1476"/>
        <v>-0.57216004848647939</v>
      </c>
      <c r="AG103" s="247">
        <f t="shared" si="1476"/>
        <v>-0.57957817015038615</v>
      </c>
      <c r="AH103" s="247">
        <f t="shared" si="1476"/>
        <v>-0.55910809191549227</v>
      </c>
      <c r="AI103" s="247">
        <f t="shared" si="1476"/>
        <v>-0.50330478135578527</v>
      </c>
      <c r="AJ103" s="247">
        <f t="shared" si="1476"/>
        <v>-0.52472492974053164</v>
      </c>
      <c r="AK103" s="247">
        <f t="shared" si="1476"/>
        <v>-0.52625301944841529</v>
      </c>
      <c r="AL103" s="247">
        <f t="shared" si="1476"/>
        <v>-0.51362355606407284</v>
      </c>
      <c r="AM103" s="247">
        <f t="shared" si="1476"/>
        <v>-0.49818124064781988</v>
      </c>
      <c r="AN103" s="247">
        <f t="shared" si="1476"/>
        <v>-0.50347722994809829</v>
      </c>
      <c r="AO103" s="247">
        <f t="shared" si="1476"/>
        <v>-0.50176990966266766</v>
      </c>
      <c r="AP103" s="247">
        <f t="shared" si="1476"/>
        <v>-0.49049569132026327</v>
      </c>
      <c r="AQ103" s="247">
        <f t="shared" si="1476"/>
        <v>-0.51372185026744766</v>
      </c>
      <c r="AR103" s="247">
        <f t="shared" si="1476"/>
        <v>-0.72068948302901581</v>
      </c>
      <c r="AS103" s="247">
        <f t="shared" si="1476"/>
        <v>-0.63278006453207492</v>
      </c>
      <c r="AT103" s="247">
        <f t="shared" si="1476"/>
        <v>-0.52245555494119422</v>
      </c>
      <c r="AU103" s="44"/>
      <c r="AV103" s="247">
        <f t="shared" ref="AV103:BL103" si="1477">+AV101/AV93</f>
        <v>-0.51372185026744766</v>
      </c>
      <c r="AW103" s="247">
        <f t="shared" si="1477"/>
        <v>-0.72068948302901581</v>
      </c>
      <c r="AX103" s="247">
        <f t="shared" si="1477"/>
        <v>-0.63278006453207492</v>
      </c>
      <c r="AY103" s="247">
        <f t="shared" si="1477"/>
        <v>-0.52245555494119422</v>
      </c>
      <c r="AZ103" s="247">
        <f t="shared" si="1477"/>
        <v>-0.57437131582129619</v>
      </c>
      <c r="BA103" s="247">
        <f t="shared" si="1477"/>
        <v>-0.50851384268003552</v>
      </c>
      <c r="BB103" s="247">
        <f t="shared" si="1477"/>
        <v>-0.47202499074951709</v>
      </c>
      <c r="BC103" s="247">
        <f t="shared" si="1477"/>
        <v>-0.44963022075756992</v>
      </c>
      <c r="BD103" s="247">
        <f t="shared" si="1477"/>
        <v>-0.45309547859372551</v>
      </c>
      <c r="BE103" s="247">
        <f t="shared" si="1477"/>
        <v>-0.42388492045474935</v>
      </c>
      <c r="BF103" s="247">
        <f t="shared" si="1477"/>
        <v>-0.43319663381180262</v>
      </c>
      <c r="BG103" s="247">
        <f t="shared" si="1477"/>
        <v>-0.41523927029094038</v>
      </c>
      <c r="BH103" s="247">
        <f t="shared" si="1477"/>
        <v>-0.46807842505346148</v>
      </c>
      <c r="BI103" s="247">
        <f t="shared" si="1477"/>
        <v>-0.4352303480177821</v>
      </c>
      <c r="BJ103" s="247">
        <f t="shared" si="1477"/>
        <v>-0.42678806891464233</v>
      </c>
      <c r="BK103" s="247">
        <f t="shared" si="1477"/>
        <v>-0.41840686184046538</v>
      </c>
      <c r="BL103" s="247">
        <f t="shared" si="1477"/>
        <v>-0.45632179025005326</v>
      </c>
      <c r="BM103" s="247">
        <f t="shared" ref="BM103:BN103" si="1478">+BM101/BM93</f>
        <v>-0.42756593927032549</v>
      </c>
      <c r="BN103" s="247">
        <f t="shared" si="1478"/>
        <v>-0.41919553179582614</v>
      </c>
      <c r="BO103" s="247">
        <f t="shared" ref="BO103:BQ103" si="1479">+BO101/BO93</f>
        <v>-0.41789319806927688</v>
      </c>
      <c r="BP103" s="247">
        <f t="shared" si="1479"/>
        <v>-0.473062239538178</v>
      </c>
      <c r="BQ103" s="247">
        <f t="shared" si="1479"/>
        <v>-0.44502677220532932</v>
      </c>
      <c r="BR103" s="247">
        <f t="shared" ref="BR103:BT103" si="1480">+BR101/BR93</f>
        <v>-0.44531815061697233</v>
      </c>
      <c r="BS103" s="247">
        <f t="shared" si="1480"/>
        <v>-0.42562500354951038</v>
      </c>
      <c r="BT103" s="247">
        <f t="shared" si="1480"/>
        <v>-0.45194436816628031</v>
      </c>
    </row>
    <row r="104" spans="1:72">
      <c r="A104" s="244" t="s">
        <v>371</v>
      </c>
      <c r="B104" s="34"/>
      <c r="C104" s="247"/>
      <c r="D104" s="247"/>
      <c r="E104" s="247"/>
      <c r="F104" s="247"/>
      <c r="G104" s="248">
        <f t="shared" ref="G104" si="1481">+(G103-C103)*10000</f>
        <v>464.96522786806105</v>
      </c>
      <c r="H104" s="248">
        <f t="shared" ref="H104" si="1482">+(H103-D103)*10000</f>
        <v>-138.40783084367035</v>
      </c>
      <c r="I104" s="248">
        <f t="shared" ref="I104" si="1483">+(I103-E103)*10000</f>
        <v>-147.72379257079638</v>
      </c>
      <c r="J104" s="248">
        <f t="shared" ref="J104" si="1484">+(J103-F103)*10000</f>
        <v>-165.96384412772835</v>
      </c>
      <c r="K104" s="248">
        <f t="shared" ref="K104" si="1485">+(K103-G103)*10000</f>
        <v>-380.56594914577579</v>
      </c>
      <c r="L104" s="248">
        <f t="shared" ref="L104" si="1486">+(L103-H103)*10000</f>
        <v>-111.72043620628236</v>
      </c>
      <c r="M104" s="248">
        <f t="shared" ref="M104" si="1487">+(M103-I103)*10000</f>
        <v>-72.304211823861493</v>
      </c>
      <c r="N104" s="248">
        <f t="shared" ref="N104" si="1488">+(N103-J103)*10000</f>
        <v>56.696945241666022</v>
      </c>
      <c r="O104" s="248">
        <f t="shared" ref="O104" si="1489">+(O103-K103)*10000</f>
        <v>-37.793799542302217</v>
      </c>
      <c r="P104" s="248">
        <f t="shared" ref="P104" si="1490">+(P103-L103)*10000</f>
        <v>48.147198773632603</v>
      </c>
      <c r="Q104" s="248">
        <f t="shared" ref="Q104" si="1491">+(Q103-M103)*10000</f>
        <v>59.095625836623199</v>
      </c>
      <c r="R104" s="248">
        <f t="shared" ref="R104" si="1492">+(R103-N103)*10000</f>
        <v>-54.749881898241703</v>
      </c>
      <c r="S104" s="248">
        <f t="shared" ref="S104" si="1493">+(S103-O103)*10000</f>
        <v>-345.2334100090132</v>
      </c>
      <c r="T104" s="248">
        <f t="shared" ref="T104" si="1494">+(T103-P103)*10000</f>
        <v>-333.82455479965603</v>
      </c>
      <c r="U104" s="248">
        <f t="shared" ref="U104" si="1495">+(U103-Q103)*10000</f>
        <v>-311.64016428789074</v>
      </c>
      <c r="V104" s="248">
        <f t="shared" ref="V104" si="1496">+(V103-R103)*10000</f>
        <v>-383.25167499177638</v>
      </c>
      <c r="W104" s="248">
        <f t="shared" ref="W104" si="1497">+(W103-S103)*10000</f>
        <v>-161.77513297355338</v>
      </c>
      <c r="X104" s="248">
        <f t="shared" ref="X104" si="1498">+(X103-T103)*10000</f>
        <v>-390.06650358705485</v>
      </c>
      <c r="Y104" s="248">
        <f t="shared" ref="Y104" si="1499">+(Y103-U103)*10000</f>
        <v>-582.28704244601579</v>
      </c>
      <c r="Z104" s="248">
        <f t="shared" ref="Z104" si="1500">+(Z103-V103)*10000</f>
        <v>-610.12249204724424</v>
      </c>
      <c r="AA104" s="248">
        <f t="shared" ref="AA104" si="1501">+(AA103-W103)*10000</f>
        <v>-453.64147592495073</v>
      </c>
      <c r="AB104" s="248">
        <f t="shared" ref="AB104" si="1502">+(AB103-X103)*10000</f>
        <v>-431.15152729005678</v>
      </c>
      <c r="AC104" s="248">
        <f t="shared" ref="AC104" si="1503">+(AC103-Y103)*10000</f>
        <v>-317.04943634995317</v>
      </c>
      <c r="AD104" s="248">
        <f t="shared" ref="AD104" si="1504">+(AD103-Z103)*10000</f>
        <v>13.225272734037619</v>
      </c>
      <c r="AE104" s="248">
        <f t="shared" ref="AE104" si="1505">+(AE103-AA103)*10000</f>
        <v>-539.77303816355243</v>
      </c>
      <c r="AF104" s="248">
        <f t="shared" ref="AF104" si="1506">+(AF103-AB103)*10000</f>
        <v>-276.1320424616498</v>
      </c>
      <c r="AG104" s="248">
        <f t="shared" ref="AG104" si="1507">+(AG103-AC103)*10000</f>
        <v>-163.97674710308951</v>
      </c>
      <c r="AH104" s="248">
        <f t="shared" ref="AH104" si="1508">+(AH103-AD103)*10000</f>
        <v>-83.828332668288709</v>
      </c>
      <c r="AI104" s="248">
        <f t="shared" ref="AI104" si="1509">+(AI103-AE103)*10000</f>
        <v>661.21774679265275</v>
      </c>
      <c r="AJ104" s="248">
        <f t="shared" ref="AJ104" si="1510">+(AJ103-AF103)*10000</f>
        <v>474.35118745947744</v>
      </c>
      <c r="AK104" s="248">
        <f t="shared" ref="AK104" si="1511">+(AK103-AG103)*10000</f>
        <v>533.25150701970858</v>
      </c>
      <c r="AL104" s="248">
        <f t="shared" ref="AL104" si="1512">+(AL103-AH103)*10000</f>
        <v>454.84535851419429</v>
      </c>
      <c r="AM104" s="248">
        <f t="shared" ref="AM104" si="1513">+(AM103-AI103)*10000</f>
        <v>51.235407079653903</v>
      </c>
      <c r="AN104" s="248">
        <f t="shared" ref="AN104" si="1514">+(AN103-AJ103)*10000</f>
        <v>212.47699792433349</v>
      </c>
      <c r="AO104" s="248">
        <f t="shared" ref="AO104" si="1515">+(AO103-AK103)*10000</f>
        <v>244.83109785747638</v>
      </c>
      <c r="AP104" s="248">
        <f t="shared" ref="AP104" si="1516">+(AP103-AL103)*10000</f>
        <v>231.27864743809567</v>
      </c>
      <c r="AQ104" s="248">
        <f t="shared" ref="AQ104" si="1517">+(AQ103-AM103)*10000</f>
        <v>-155.40609619627776</v>
      </c>
      <c r="AR104" s="248">
        <f t="shared" ref="AR104" si="1518">+(AR103-AN103)*10000</f>
        <v>-2172.1225308091753</v>
      </c>
      <c r="AS104" s="248">
        <f t="shared" ref="AS104" si="1519">+(AS103-AO103)*10000</f>
        <v>-1310.1015486940726</v>
      </c>
      <c r="AT104" s="248">
        <f t="shared" ref="AT104" si="1520">+(AT103-AP103)*10000</f>
        <v>-319.59863620930952</v>
      </c>
      <c r="AU104" s="44"/>
      <c r="AV104" s="247"/>
      <c r="AW104" s="247"/>
      <c r="AX104" s="247"/>
      <c r="AY104" s="247"/>
      <c r="AZ104" s="248">
        <f t="shared" ref="AZ104" si="1521">+(AZ103-AV103)*10000</f>
        <v>-606.4946555384854</v>
      </c>
      <c r="BA104" s="248">
        <f t="shared" ref="BA104" si="1522">+(BA103-AW103)*10000</f>
        <v>2121.7564034898028</v>
      </c>
      <c r="BB104" s="248">
        <f t="shared" ref="BB104" si="1523">+(BB103-AX103)*10000</f>
        <v>1607.5507378255782</v>
      </c>
      <c r="BC104" s="248">
        <f t="shared" ref="BC104" si="1524">+(BC103-AY103)*10000</f>
        <v>728.25334183624307</v>
      </c>
      <c r="BD104" s="248">
        <f t="shared" ref="BD104" si="1525">+(BD103-AZ103)*10000</f>
        <v>1212.7583722757067</v>
      </c>
      <c r="BE104" s="248">
        <f t="shared" ref="BE104" si="1526">+(BE103-BA103)*10000</f>
        <v>846.28922225286169</v>
      </c>
      <c r="BF104" s="248">
        <f t="shared" ref="BF104" si="1527">+(BF103-BB103)*10000</f>
        <v>388.28356937714472</v>
      </c>
      <c r="BG104" s="248">
        <f t="shared" ref="BG104" si="1528">+(BG103-BC103)*10000</f>
        <v>343.90950466629545</v>
      </c>
      <c r="BH104" s="248">
        <f t="shared" ref="BH104" si="1529">+(BH103-BD103)*10000</f>
        <v>-149.82946459735967</v>
      </c>
      <c r="BI104" s="248">
        <f t="shared" ref="BI104" si="1530">+(BI103-BE103)*10000</f>
        <v>-113.4542756303275</v>
      </c>
      <c r="BJ104" s="248">
        <f t="shared" ref="BJ104" si="1531">+(BJ103-BF103)*10000</f>
        <v>64.085648971602964</v>
      </c>
      <c r="BK104" s="248">
        <f t="shared" ref="BK104:BT104" si="1532">+(BK103-BG103)*10000</f>
        <v>-31.675915495250063</v>
      </c>
      <c r="BL104" s="248">
        <f t="shared" si="1532"/>
        <v>117.56634803408217</v>
      </c>
      <c r="BM104" s="248">
        <f t="shared" si="1532"/>
        <v>76.644087474566078</v>
      </c>
      <c r="BN104" s="248">
        <f t="shared" si="1532"/>
        <v>75.92537118816189</v>
      </c>
      <c r="BO104" s="248">
        <f t="shared" si="1532"/>
        <v>5.1366377118849949</v>
      </c>
      <c r="BP104" s="248">
        <f t="shared" si="1532"/>
        <v>-167.40449288124736</v>
      </c>
      <c r="BQ104" s="248">
        <f t="shared" si="1532"/>
        <v>-174.60832935003833</v>
      </c>
      <c r="BR104" s="248">
        <f t="shared" si="1532"/>
        <v>-261.22618821146193</v>
      </c>
      <c r="BS104" s="248">
        <f t="shared" si="1532"/>
        <v>-77.318054802334998</v>
      </c>
      <c r="BT104" s="248">
        <f t="shared" si="1532"/>
        <v>211.17871371897689</v>
      </c>
    </row>
    <row r="105" spans="1:72">
      <c r="A105" s="187" t="s">
        <v>47</v>
      </c>
      <c r="B105" s="187"/>
      <c r="C105" s="172">
        <f>+'Country (YTD)'!C48</f>
        <v>97.587000000000003</v>
      </c>
      <c r="D105" s="172">
        <f>+'Country (YTD)'!D48</f>
        <v>358.43299999999999</v>
      </c>
      <c r="E105" s="172">
        <f>+'Country (YTD)'!E48</f>
        <v>380.47699999999998</v>
      </c>
      <c r="F105" s="172">
        <f>+'Country (YTD)'!F48</f>
        <v>533.53</v>
      </c>
      <c r="G105" s="172">
        <f>+'Country (YTD)'!G48</f>
        <v>290.923</v>
      </c>
      <c r="H105" s="172">
        <f>+'Country (YTD)'!H48</f>
        <v>468.41300000000001</v>
      </c>
      <c r="I105" s="172">
        <f>+'Country (YTD)'!I48</f>
        <v>557.13400000000001</v>
      </c>
      <c r="J105" s="172">
        <f>+'Country (YTD)'!J48</f>
        <v>777.64499999999998</v>
      </c>
      <c r="K105" s="172">
        <f>+'Country (YTD)'!K48</f>
        <v>320.68900000000002</v>
      </c>
      <c r="L105" s="172">
        <f>+'Country (YTD)'!L48</f>
        <v>647.97900000000004</v>
      </c>
      <c r="M105" s="172">
        <f>+'Country (YTD)'!M48</f>
        <v>740.44900000000007</v>
      </c>
      <c r="N105" s="172">
        <f>+'Country (YTD)'!N48</f>
        <v>986.23100000000011</v>
      </c>
      <c r="O105" s="172">
        <f>+'Country (YTD)'!O48</f>
        <v>367.18599999999998</v>
      </c>
      <c r="P105" s="172">
        <f>+'Country (YTD)'!P48</f>
        <v>769.19100000000003</v>
      </c>
      <c r="Q105" s="172">
        <f>+'Country (YTD)'!Q48</f>
        <v>990.20699999999999</v>
      </c>
      <c r="R105" s="172">
        <f>+'Country (YTD)'!R48</f>
        <v>1524.518</v>
      </c>
      <c r="S105" s="172">
        <f>+'Country (YTD)'!S48</f>
        <v>611.76599999999996</v>
      </c>
      <c r="T105" s="172">
        <f>+'Country (YTD)'!T48</f>
        <v>999.64400000000001</v>
      </c>
      <c r="U105" s="172">
        <f>+'Country (YTD)'!U48</f>
        <v>1098.354</v>
      </c>
      <c r="V105" s="172">
        <f>+'Country (YTD)'!V48</f>
        <v>1237.144</v>
      </c>
      <c r="W105" s="172">
        <f>+'Country (YTD)'!W48</f>
        <v>244.94</v>
      </c>
      <c r="X105" s="172">
        <f>+'Country (YTD)'!X48</f>
        <v>107.72200000000001</v>
      </c>
      <c r="Y105" s="172">
        <f>+'Country (YTD)'!Y48</f>
        <v>-305.09799999999996</v>
      </c>
      <c r="Z105" s="172">
        <f>+'Country (YTD)'!Z48</f>
        <v>-774.78</v>
      </c>
      <c r="AA105" s="172">
        <f>+'Country (YTD)'!AA48</f>
        <v>-150.917</v>
      </c>
      <c r="AB105" s="172">
        <f>+'Country (YTD)'!AB48</f>
        <v>-427.84900000000005</v>
      </c>
      <c r="AC105" s="172">
        <f>+'Country (YTD)'!AC48</f>
        <v>-824.03200000000004</v>
      </c>
      <c r="AD105" s="172">
        <f>+'Country (YTD)'!AD48</f>
        <v>-797.53700000000003</v>
      </c>
      <c r="AE105" s="172">
        <f>+'Country (YTD)'!AE48</f>
        <v>-333.20400000000001</v>
      </c>
      <c r="AF105" s="172">
        <f>+'Country (YTD)'!AF48</f>
        <v>-626.58699999999999</v>
      </c>
      <c r="AG105" s="172">
        <f>+'Country (YTD)'!AG48</f>
        <v>-966.51900000000001</v>
      </c>
      <c r="AH105" s="172">
        <f>+'Country (YTD)'!AH48</f>
        <v>-846.72199999999998</v>
      </c>
      <c r="AI105" s="172">
        <f>+'Country (YTD)'!AI48</f>
        <v>123.922</v>
      </c>
      <c r="AJ105" s="172">
        <f>+'Country (YTD)'!AJ48</f>
        <v>118.02499999999999</v>
      </c>
      <c r="AK105" s="172">
        <f>+'Country (YTD)'!AK48</f>
        <v>179.33499999999998</v>
      </c>
      <c r="AL105" s="172">
        <f>+'Country (YTD)'!AL48</f>
        <v>516.71299999999997</v>
      </c>
      <c r="AM105" s="172">
        <f>+'Country (YTD)'!AM48</f>
        <v>106.04</v>
      </c>
      <c r="AN105" s="172">
        <f>+'Country (YTD)'!AN48</f>
        <v>339.00900000000001</v>
      </c>
      <c r="AO105" s="172">
        <f>+'Country (YTD)'!AO48</f>
        <v>570.72699999999998</v>
      </c>
      <c r="AP105" s="172">
        <f>+'Country (YTD)'!AP48</f>
        <v>1111.568</v>
      </c>
      <c r="AQ105" s="172">
        <f>+'Country (YTD)'!AQ48</f>
        <v>58.033000000000001</v>
      </c>
      <c r="AR105" s="172">
        <f>+'Country (YTD)'!AR48</f>
        <v>-1011.741</v>
      </c>
      <c r="AS105" s="172">
        <f>+'Country (YTD)'!AS48</f>
        <v>-842.86599999999999</v>
      </c>
      <c r="AT105" s="172">
        <f>+'Country (YTD)'!AT48</f>
        <v>253.61099999999999</v>
      </c>
      <c r="AU105" s="172"/>
      <c r="AV105" s="172">
        <f>+'Country (YTD)'!AV48</f>
        <v>58.033000000000001</v>
      </c>
      <c r="AW105" s="172">
        <f>+'Country (YTD)'!AW48</f>
        <v>-1011.741</v>
      </c>
      <c r="AX105" s="172">
        <f>+'Country (YTD)'!AX48</f>
        <v>-842.86599999999999</v>
      </c>
      <c r="AY105" s="172">
        <f>+'Country (YTD)'!AY48</f>
        <v>253.61099999999999</v>
      </c>
      <c r="AZ105" s="172">
        <f>+'Country (YTD)'!AZ48</f>
        <v>-99.78</v>
      </c>
      <c r="BA105" s="172">
        <f>+'Country (YTD)'!BA48</f>
        <v>251.34299999999999</v>
      </c>
      <c r="BB105" s="172">
        <f>+'Country (YTD)'!BB48</f>
        <v>942.43799999999999</v>
      </c>
      <c r="BC105" s="172">
        <f>+'Country (YTD)'!BC48</f>
        <v>1966.155</v>
      </c>
      <c r="BD105" s="172">
        <f>+'Country (YTD)'!BD48</f>
        <v>706.68399999999997</v>
      </c>
      <c r="BE105" s="172">
        <f>+'Country (YTD)'!BE48</f>
        <v>2023.143</v>
      </c>
      <c r="BF105" s="172">
        <f>+'Country (YTD)'!BF48</f>
        <v>3148.2080000000001</v>
      </c>
      <c r="BG105" s="172">
        <f>+'Country (YTD)'!BG48</f>
        <v>4964.7209999999995</v>
      </c>
      <c r="BH105" s="172">
        <f>+'Country (YTD)'!BH48</f>
        <v>638.95100000000002</v>
      </c>
      <c r="BI105" s="172">
        <f>+'Country (YTD)'!BI48</f>
        <v>1951.2560000000001</v>
      </c>
      <c r="BJ105" s="172">
        <f>+'Country (YTD)'!BJ48</f>
        <v>3188.3249999999998</v>
      </c>
      <c r="BK105" s="172">
        <f>+'Country (YTD)'!BK48</f>
        <v>4781.1509999999998</v>
      </c>
      <c r="BL105" s="172">
        <f>+'Country (YTD)'!BL48</f>
        <v>887.84199999999998</v>
      </c>
      <c r="BM105" s="172">
        <f>+'Country (YTD)'!BM48</f>
        <v>2671.9259999999999</v>
      </c>
      <c r="BN105" s="172">
        <f>+'Country (YTD)'!BN48</f>
        <v>4265.0010000000002</v>
      </c>
      <c r="BO105" s="172">
        <f>+'Country (YTD)'!BO48</f>
        <v>5992.9080000000004</v>
      </c>
      <c r="BP105" s="172">
        <f>+'Country (YTD)'!BP48</f>
        <v>811.12800000000004</v>
      </c>
      <c r="BQ105" s="172">
        <f>+'Country (YTD)'!BQ48</f>
        <v>2564.7719999999999</v>
      </c>
      <c r="BR105" s="172">
        <f>+'Country (YTD)'!BR48</f>
        <v>3947.8820000000001</v>
      </c>
      <c r="BS105" s="172">
        <f>+'Country (YTD)'!BS48</f>
        <v>6446.71</v>
      </c>
      <c r="BT105" s="172">
        <f>+'Country (YTD)'!BT48</f>
        <v>1234.694</v>
      </c>
    </row>
    <row r="106" spans="1:72">
      <c r="A106" s="246" t="s">
        <v>58</v>
      </c>
      <c r="B106" s="187"/>
      <c r="C106" s="172"/>
      <c r="D106" s="172"/>
      <c r="E106" s="172"/>
      <c r="F106" s="172"/>
      <c r="G106" s="245">
        <f>+G105/C105-1</f>
        <v>1.981165524096447</v>
      </c>
      <c r="H106" s="245">
        <f t="shared" ref="H106" si="1533">+H105/D105-1</f>
        <v>0.30683558712506942</v>
      </c>
      <c r="I106" s="245">
        <f t="shared" ref="I106" si="1534">+I105/E105-1</f>
        <v>0.46430401837693225</v>
      </c>
      <c r="J106" s="245">
        <f t="shared" ref="J106" si="1535">+J105/F105-1</f>
        <v>0.45754690457893665</v>
      </c>
      <c r="K106" s="245">
        <f t="shared" ref="K106" si="1536">+K105/G105-1</f>
        <v>0.10231573302901453</v>
      </c>
      <c r="L106" s="245">
        <f t="shared" ref="L106" si="1537">+L105/H105-1</f>
        <v>0.38334973623703883</v>
      </c>
      <c r="M106" s="245">
        <f t="shared" ref="M106" si="1538">+M105/I105-1</f>
        <v>0.32903215384449713</v>
      </c>
      <c r="N106" s="245">
        <f t="shared" ref="N106" si="1539">+N105/J105-1</f>
        <v>0.26822779031563271</v>
      </c>
      <c r="O106" s="245">
        <f t="shared" ref="O106" si="1540">+O105/K105-1</f>
        <v>0.14499094137934243</v>
      </c>
      <c r="P106" s="245">
        <f t="shared" ref="P106" si="1541">+P105/L105-1</f>
        <v>0.18706161773761187</v>
      </c>
      <c r="Q106" s="245">
        <f t="shared" ref="Q106" si="1542">+Q105/M105-1</f>
        <v>0.33730614802640013</v>
      </c>
      <c r="R106" s="245">
        <f t="shared" ref="R106" si="1543">+R105/N105-1</f>
        <v>0.54580214980060449</v>
      </c>
      <c r="S106" s="245">
        <f t="shared" ref="S106" si="1544">+S105/O105-1</f>
        <v>0.66609293382645318</v>
      </c>
      <c r="T106" s="245">
        <f t="shared" ref="T106" si="1545">+T105/P105-1</f>
        <v>0.29960438954693958</v>
      </c>
      <c r="U106" s="245">
        <f t="shared" ref="U106" si="1546">+U105/Q105-1</f>
        <v>0.10921655775004635</v>
      </c>
      <c r="V106" s="245">
        <f t="shared" ref="V106" si="1547">+V105/R105-1</f>
        <v>-0.18850154606242764</v>
      </c>
      <c r="W106" s="245">
        <f t="shared" ref="W106" si="1548">+W105/S105-1</f>
        <v>-0.59961815465390367</v>
      </c>
      <c r="X106" s="245">
        <f t="shared" ref="X106" si="1549">+X105/T105-1</f>
        <v>-0.89223963731088263</v>
      </c>
      <c r="Y106" s="245">
        <f t="shared" ref="Y106" si="1550">+Y105/U105-1</f>
        <v>-1.2777774742933516</v>
      </c>
      <c r="Z106" s="245">
        <f t="shared" ref="Z106" si="1551">+Z105/V105-1</f>
        <v>-1.6262650103787433</v>
      </c>
      <c r="AA106" s="245">
        <f t="shared" ref="AA106" si="1552">+AA105/W105-1</f>
        <v>-1.6161386461990692</v>
      </c>
      <c r="AB106" s="245">
        <f t="shared" ref="AB106" si="1553">+AB105/X105-1</f>
        <v>-4.9717884926013252</v>
      </c>
      <c r="AC106" s="245">
        <f t="shared" ref="AC106" si="1554">+AC105/Y105-1</f>
        <v>1.7008764397013425</v>
      </c>
      <c r="AD106" s="245">
        <f t="shared" ref="AD106" si="1555">+AD105/Z105-1</f>
        <v>2.9372208885102946E-2</v>
      </c>
      <c r="AE106" s="245">
        <f t="shared" ref="AE106" si="1556">+AE105/AA105-1</f>
        <v>1.2078625999721702</v>
      </c>
      <c r="AF106" s="245">
        <f t="shared" ref="AF106" si="1557">+AF105/AB105-1</f>
        <v>0.46450500059600452</v>
      </c>
      <c r="AG106" s="245">
        <f t="shared" ref="AG106" si="1558">+AG105/AC105-1</f>
        <v>0.17291440138247061</v>
      </c>
      <c r="AH106" s="245">
        <f t="shared" ref="AH106" si="1559">+AH105/AD105-1</f>
        <v>6.1671119960578613E-2</v>
      </c>
      <c r="AI106" s="245">
        <f t="shared" ref="AI106" si="1560">+AI105/AE105-1</f>
        <v>-1.3719103011968643</v>
      </c>
      <c r="AJ106" s="245">
        <f t="shared" ref="AJ106" si="1561">+AJ105/AF105-1</f>
        <v>-1.1883617119410392</v>
      </c>
      <c r="AK106" s="245">
        <f t="shared" ref="AK106" si="1562">+AK105/AG105-1</f>
        <v>-1.1855473094683084</v>
      </c>
      <c r="AL106" s="245">
        <f t="shared" ref="AL106" si="1563">+AL105/AH105-1</f>
        <v>-1.6102510623321469</v>
      </c>
      <c r="AM106" s="245">
        <f t="shared" ref="AM106" si="1564">+AM105/AI105-1</f>
        <v>-0.14430044705540579</v>
      </c>
      <c r="AN106" s="245">
        <f t="shared" ref="AN106" si="1565">+AN105/AJ105-1</f>
        <v>1.8723490785850458</v>
      </c>
      <c r="AO106" s="245">
        <f t="shared" ref="AO106" si="1566">+AO105/AK105-1</f>
        <v>2.1824629882621913</v>
      </c>
      <c r="AP106" s="245">
        <f t="shared" ref="AP106" si="1567">+AP105/AL105-1</f>
        <v>1.1512290188170224</v>
      </c>
      <c r="AQ106" s="245">
        <f t="shared" ref="AQ106" si="1568">+AQ105/AM105-1</f>
        <v>-0.45272538664654849</v>
      </c>
      <c r="AR106" s="245">
        <f t="shared" ref="AR106" si="1569">+AR105/AN105-1</f>
        <v>-3.9844074936063643</v>
      </c>
      <c r="AS106" s="245">
        <f t="shared" ref="AS106" si="1570">+AS105/AO105-1</f>
        <v>-2.4768286764074592</v>
      </c>
      <c r="AT106" s="245">
        <f t="shared" ref="AT106" si="1571">+AT105/AP105-1</f>
        <v>-0.77184391778100847</v>
      </c>
      <c r="AU106" s="44"/>
      <c r="AV106" s="172"/>
      <c r="AW106" s="172"/>
      <c r="AX106" s="172"/>
      <c r="AY106" s="172"/>
      <c r="AZ106" s="245">
        <f t="shared" ref="AZ106" si="1572">+AZ105/AV105-1</f>
        <v>-2.7193665672979166</v>
      </c>
      <c r="BA106" s="245">
        <f t="shared" ref="BA106" si="1573">+BA105/AW105-1</f>
        <v>-1.2484262276610318</v>
      </c>
      <c r="BB106" s="245">
        <f t="shared" ref="BB106" si="1574">+BB105/AX105-1</f>
        <v>-2.1181350297674841</v>
      </c>
      <c r="BC106" s="245">
        <f t="shared" ref="BC106" si="1575">+BC105/AY105-1</f>
        <v>6.7526408554833983</v>
      </c>
      <c r="BD106" s="245">
        <f t="shared" ref="BD106" si="1576">+BD105/AZ105-1</f>
        <v>-8.0824213269192207</v>
      </c>
      <c r="BE106" s="245">
        <f t="shared" ref="BE106" si="1577">+BE105/BA105-1</f>
        <v>7.0493309939007656</v>
      </c>
      <c r="BF106" s="245">
        <f t="shared" ref="BF106" si="1578">+BF105/BB105-1</f>
        <v>2.3404934860436444</v>
      </c>
      <c r="BG106" s="245">
        <f t="shared" ref="BG106" si="1579">+BG105/BC105-1</f>
        <v>1.525091358514461</v>
      </c>
      <c r="BH106" s="245">
        <f t="shared" ref="BH106" si="1580">+BH105/BD105-1</f>
        <v>-9.584623396029901E-2</v>
      </c>
      <c r="BI106" s="245">
        <f t="shared" ref="BI106" si="1581">+BI105/BE105-1</f>
        <v>-3.5532337555971072E-2</v>
      </c>
      <c r="BJ106" s="245">
        <f t="shared" ref="BJ106" si="1582">+BJ105/BF105-1</f>
        <v>1.2742804795617069E-2</v>
      </c>
      <c r="BK106" s="245">
        <f t="shared" ref="BK106" si="1583">+BK105/BG105-1</f>
        <v>-3.6974887410591628E-2</v>
      </c>
      <c r="BL106" s="245">
        <f t="shared" ref="BL106:BT106" si="1584">+BL105/BH105-1</f>
        <v>0.38953065258525288</v>
      </c>
      <c r="BM106" s="245">
        <f t="shared" si="1584"/>
        <v>0.36933646840804069</v>
      </c>
      <c r="BN106" s="245">
        <f t="shared" si="1584"/>
        <v>0.33769330290983524</v>
      </c>
      <c r="BO106" s="245">
        <f t="shared" si="1584"/>
        <v>0.25344462034351145</v>
      </c>
      <c r="BP106" s="245">
        <f t="shared" si="1584"/>
        <v>-8.6405013504655015E-2</v>
      </c>
      <c r="BQ106" s="245">
        <f t="shared" si="1584"/>
        <v>-4.0103655565311369E-2</v>
      </c>
      <c r="BR106" s="245">
        <f t="shared" si="1584"/>
        <v>-7.4353792648583217E-2</v>
      </c>
      <c r="BS106" s="245">
        <f t="shared" si="1584"/>
        <v>7.572317145532681E-2</v>
      </c>
      <c r="BT106" s="245">
        <f t="shared" si="1584"/>
        <v>0.52219378445818654</v>
      </c>
    </row>
    <row r="107" spans="1:72">
      <c r="A107" s="244" t="s">
        <v>367</v>
      </c>
      <c r="B107" s="187"/>
      <c r="C107" s="247">
        <f>+C105/C93</f>
        <v>6.7539958390950658E-2</v>
      </c>
      <c r="D107" s="247">
        <f t="shared" ref="D107:AT107" si="1585">+D105/D93</f>
        <v>0.12104348519109871</v>
      </c>
      <c r="E107" s="247">
        <f t="shared" si="1585"/>
        <v>8.989100912714687E-2</v>
      </c>
      <c r="F107" s="247">
        <f t="shared" si="1585"/>
        <v>8.9340105942867731E-2</v>
      </c>
      <c r="G107" s="247">
        <f t="shared" si="1585"/>
        <v>0.14465756557929307</v>
      </c>
      <c r="H107" s="247">
        <f t="shared" si="1585"/>
        <v>0.12113514236216798</v>
      </c>
      <c r="I107" s="247">
        <f t="shared" si="1585"/>
        <v>0.10082767392390989</v>
      </c>
      <c r="J107" s="247">
        <f t="shared" si="1585"/>
        <v>9.9349030662017709E-2</v>
      </c>
      <c r="K107" s="247">
        <f t="shared" si="1585"/>
        <v>0.13068336254487176</v>
      </c>
      <c r="L107" s="247">
        <f t="shared" si="1585"/>
        <v>0.1294423590276087</v>
      </c>
      <c r="M107" s="247">
        <f t="shared" si="1585"/>
        <v>0.10394333862608186</v>
      </c>
      <c r="N107" s="247">
        <f t="shared" si="1585"/>
        <v>0.10180523645644268</v>
      </c>
      <c r="O107" s="247">
        <f t="shared" si="1585"/>
        <v>0.13149472443248658</v>
      </c>
      <c r="P107" s="247">
        <f t="shared" si="1585"/>
        <v>0.13880114968828927</v>
      </c>
      <c r="Q107" s="247">
        <f t="shared" si="1585"/>
        <v>0.12193303999996061</v>
      </c>
      <c r="R107" s="247">
        <f t="shared" si="1585"/>
        <v>0.12739620277726293</v>
      </c>
      <c r="S107" s="247">
        <f t="shared" si="1585"/>
        <v>0.12633408818601177</v>
      </c>
      <c r="T107" s="247">
        <f t="shared" si="1585"/>
        <v>0.10389027856979022</v>
      </c>
      <c r="U107" s="247">
        <f t="shared" si="1585"/>
        <v>7.7022201471421275E-2</v>
      </c>
      <c r="V107" s="247">
        <f t="shared" si="1585"/>
        <v>6.2575399764486936E-2</v>
      </c>
      <c r="W107" s="247">
        <f t="shared" si="1585"/>
        <v>4.5143639859397483E-2</v>
      </c>
      <c r="X107" s="247">
        <f t="shared" si="1585"/>
        <v>1.1050779090081874E-2</v>
      </c>
      <c r="Y107" s="247">
        <f t="shared" si="1585"/>
        <v>-2.1664334534169726E-2</v>
      </c>
      <c r="Z107" s="247">
        <f t="shared" si="1585"/>
        <v>-4.0325422275010035E-2</v>
      </c>
      <c r="AA107" s="247">
        <f t="shared" si="1585"/>
        <v>-2.8266580958711655E-2</v>
      </c>
      <c r="AB107" s="247">
        <f t="shared" si="1585"/>
        <v>-4.4290479558785678E-2</v>
      </c>
      <c r="AC107" s="247">
        <f t="shared" si="1585"/>
        <v>-6.096558485809813E-2</v>
      </c>
      <c r="AD107" s="247">
        <f t="shared" si="1585"/>
        <v>-4.2502331657673385E-2</v>
      </c>
      <c r="AE107" s="247">
        <f t="shared" si="1585"/>
        <v>-7.124091112011946E-2</v>
      </c>
      <c r="AF107" s="247">
        <f t="shared" si="1585"/>
        <v>-6.8204466560014707E-2</v>
      </c>
      <c r="AG107" s="247">
        <f t="shared" si="1585"/>
        <v>-7.2498953417731507E-2</v>
      </c>
      <c r="AH107" s="247">
        <f t="shared" si="1585"/>
        <v>-4.5583056313234623E-2</v>
      </c>
      <c r="AI107" s="247">
        <f t="shared" si="1585"/>
        <v>2.6479704847511241E-2</v>
      </c>
      <c r="AJ107" s="247">
        <f t="shared" si="1585"/>
        <v>1.3352183830129222E-2</v>
      </c>
      <c r="AK107" s="247">
        <f t="shared" si="1585"/>
        <v>1.335000231885896E-2</v>
      </c>
      <c r="AL107" s="247">
        <f t="shared" si="1585"/>
        <v>2.7368032675136433E-2</v>
      </c>
      <c r="AM107" s="247">
        <f t="shared" si="1585"/>
        <v>2.2976083119512467E-2</v>
      </c>
      <c r="AN107" s="247">
        <f t="shared" si="1585"/>
        <v>3.610450987671756E-2</v>
      </c>
      <c r="AO107" s="247">
        <f t="shared" si="1585"/>
        <v>3.9592961707571213E-2</v>
      </c>
      <c r="AP107" s="247">
        <f t="shared" si="1585"/>
        <v>5.3607979736024707E-2</v>
      </c>
      <c r="AQ107" s="247">
        <f t="shared" si="1585"/>
        <v>1.2283962246178792E-2</v>
      </c>
      <c r="AR107" s="247">
        <f t="shared" si="1585"/>
        <v>-0.19059515007087924</v>
      </c>
      <c r="AS107" s="247">
        <f t="shared" si="1585"/>
        <v>-9.4908204221327785E-2</v>
      </c>
      <c r="AT107" s="247">
        <f t="shared" si="1585"/>
        <v>1.6634393014959874E-2</v>
      </c>
      <c r="AU107" s="44"/>
      <c r="AV107" s="247">
        <f t="shared" ref="AV107:BL107" si="1586">+AV105/AV93</f>
        <v>1.2283962246178792E-2</v>
      </c>
      <c r="AW107" s="247">
        <f t="shared" si="1586"/>
        <v>-0.19059515007087924</v>
      </c>
      <c r="AX107" s="247">
        <f t="shared" si="1586"/>
        <v>-9.4908204221327785E-2</v>
      </c>
      <c r="AY107" s="247">
        <f t="shared" si="1586"/>
        <v>1.6634393014959874E-2</v>
      </c>
      <c r="AZ107" s="247">
        <f t="shared" si="1586"/>
        <v>-3.3988544450292008E-2</v>
      </c>
      <c r="BA107" s="247">
        <f t="shared" si="1586"/>
        <v>3.7283319436683567E-2</v>
      </c>
      <c r="BB107" s="247">
        <f t="shared" si="1586"/>
        <v>8.2013232280582549E-2</v>
      </c>
      <c r="BC107" s="247">
        <f t="shared" si="1586"/>
        <v>0.10857631719721564</v>
      </c>
      <c r="BD107" s="247">
        <f t="shared" si="1586"/>
        <v>0.13555203555161358</v>
      </c>
      <c r="BE107" s="247">
        <f t="shared" si="1586"/>
        <v>0.16731707304970506</v>
      </c>
      <c r="BF107" s="247">
        <f t="shared" si="1586"/>
        <v>0.16482096484676484</v>
      </c>
      <c r="BG107" s="247">
        <f t="shared" si="1586"/>
        <v>0.17996063262272619</v>
      </c>
      <c r="BH107" s="247">
        <f t="shared" si="1586"/>
        <v>0.10337196408527563</v>
      </c>
      <c r="BI107" s="247">
        <f t="shared" si="1586"/>
        <v>0.14979568737143137</v>
      </c>
      <c r="BJ107" s="247">
        <f t="shared" si="1586"/>
        <v>0.15843604579368589</v>
      </c>
      <c r="BK107" s="247">
        <f t="shared" si="1586"/>
        <v>0.16600899989663392</v>
      </c>
      <c r="BL107" s="247">
        <f t="shared" si="1586"/>
        <v>0.11677308543221425</v>
      </c>
      <c r="BM107" s="247">
        <f t="shared" ref="BM107:BN107" si="1587">+BM105/BM93</f>
        <v>0.15497190853364964</v>
      </c>
      <c r="BN107" s="247">
        <f t="shared" si="1587"/>
        <v>0.16162841518582169</v>
      </c>
      <c r="BO107" s="247">
        <f t="shared" ref="BO107:BQ107" si="1588">+BO105/BO93</f>
        <v>0.16124268928199381</v>
      </c>
      <c r="BP107" s="247">
        <f t="shared" si="1588"/>
        <v>9.7198896637077425E-2</v>
      </c>
      <c r="BQ107" s="247">
        <f t="shared" si="1588"/>
        <v>0.13665685349487947</v>
      </c>
      <c r="BR107" s="247">
        <f t="shared" ref="BR107:BT107" si="1589">+BR105/BR93</f>
        <v>0.13521261654987504</v>
      </c>
      <c r="BS107" s="247">
        <f t="shared" si="1589"/>
        <v>0.14883033303710599</v>
      </c>
      <c r="BT107" s="247">
        <f t="shared" si="1589"/>
        <v>0.11988991863331624</v>
      </c>
    </row>
    <row r="108" spans="1:72">
      <c r="A108" s="244" t="s">
        <v>373</v>
      </c>
      <c r="B108" s="34"/>
      <c r="C108" s="247"/>
      <c r="D108" s="247"/>
      <c r="E108" s="247"/>
      <c r="F108" s="247"/>
      <c r="G108" s="248">
        <f t="shared" ref="G108" si="1590">+(G107-C107)*10000</f>
        <v>771.17607188342413</v>
      </c>
      <c r="H108" s="248">
        <f t="shared" ref="H108" si="1591">+(H107-D107)*10000</f>
        <v>0.91657171069264853</v>
      </c>
      <c r="I108" s="248">
        <f t="shared" ref="I108" si="1592">+(I107-E107)*10000</f>
        <v>109.36664796763016</v>
      </c>
      <c r="J108" s="248">
        <f t="shared" ref="J108" si="1593">+(J107-F107)*10000</f>
        <v>100.08924719149978</v>
      </c>
      <c r="K108" s="248">
        <f t="shared" ref="K108" si="1594">+(K107-G107)*10000</f>
        <v>-139.74203034421316</v>
      </c>
      <c r="L108" s="248">
        <f t="shared" ref="L108" si="1595">+(L107-H107)*10000</f>
        <v>83.072166654407226</v>
      </c>
      <c r="M108" s="248">
        <f t="shared" ref="M108" si="1596">+(M107-I107)*10000</f>
        <v>31.156647021719774</v>
      </c>
      <c r="N108" s="248">
        <f t="shared" ref="N108" si="1597">+(N107-J107)*10000</f>
        <v>24.562057944249734</v>
      </c>
      <c r="O108" s="248">
        <f t="shared" ref="O108" si="1598">+(O107-K107)*10000</f>
        <v>8.1136188761482551</v>
      </c>
      <c r="P108" s="248">
        <f t="shared" ref="P108" si="1599">+(P107-L107)*10000</f>
        <v>93.587906606805717</v>
      </c>
      <c r="Q108" s="248">
        <f t="shared" ref="Q108" si="1600">+(Q107-M107)*10000</f>
        <v>179.89701373878745</v>
      </c>
      <c r="R108" s="248">
        <f t="shared" ref="R108" si="1601">+(R107-N107)*10000</f>
        <v>255.90966320820252</v>
      </c>
      <c r="S108" s="248">
        <f t="shared" ref="S108" si="1602">+(S107-O107)*10000</f>
        <v>-51.606362464748088</v>
      </c>
      <c r="T108" s="248">
        <f t="shared" ref="T108" si="1603">+(T107-P107)*10000</f>
        <v>-349.10871118499051</v>
      </c>
      <c r="U108" s="248">
        <f t="shared" ref="U108" si="1604">+(U107-Q107)*10000</f>
        <v>-449.1083852853933</v>
      </c>
      <c r="V108" s="248">
        <f t="shared" ref="V108" si="1605">+(V107-R107)*10000</f>
        <v>-648.20803012776003</v>
      </c>
      <c r="W108" s="248">
        <f t="shared" ref="W108" si="1606">+(W107-S107)*10000</f>
        <v>-811.90448326614285</v>
      </c>
      <c r="X108" s="248">
        <f t="shared" ref="X108" si="1607">+(X107-T107)*10000</f>
        <v>-928.39499479708343</v>
      </c>
      <c r="Y108" s="248">
        <f t="shared" ref="Y108" si="1608">+(Y107-U107)*10000</f>
        <v>-986.86536005591006</v>
      </c>
      <c r="Z108" s="248">
        <f t="shared" ref="Z108" si="1609">+(Z107-V107)*10000</f>
        <v>-1029.0082203949696</v>
      </c>
      <c r="AA108" s="248">
        <f t="shared" ref="AA108" si="1610">+(AA107-W107)*10000</f>
        <v>-734.10220818109133</v>
      </c>
      <c r="AB108" s="248">
        <f t="shared" ref="AB108" si="1611">+(AB107-X107)*10000</f>
        <v>-553.41258648867552</v>
      </c>
      <c r="AC108" s="248">
        <f t="shared" ref="AC108" si="1612">+(AC107-Y107)*10000</f>
        <v>-393.01250323928406</v>
      </c>
      <c r="AD108" s="248">
        <f t="shared" ref="AD108" si="1613">+(AD107-Z107)*10000</f>
        <v>-21.769093826633501</v>
      </c>
      <c r="AE108" s="248">
        <f t="shared" ref="AE108" si="1614">+(AE107-AA107)*10000</f>
        <v>-429.74330161407806</v>
      </c>
      <c r="AF108" s="248">
        <f t="shared" ref="AF108" si="1615">+(AF107-AB107)*10000</f>
        <v>-239.13987001229029</v>
      </c>
      <c r="AG108" s="248">
        <f t="shared" ref="AG108" si="1616">+(AG107-AC107)*10000</f>
        <v>-115.33368559633377</v>
      </c>
      <c r="AH108" s="248">
        <f t="shared" ref="AH108" si="1617">+(AH107-AD107)*10000</f>
        <v>-30.807246555612373</v>
      </c>
      <c r="AI108" s="248">
        <f t="shared" ref="AI108" si="1618">+(AI107-AE107)*10000</f>
        <v>977.20615967630704</v>
      </c>
      <c r="AJ108" s="248">
        <f t="shared" ref="AJ108" si="1619">+(AJ107-AF107)*10000</f>
        <v>815.56650390143921</v>
      </c>
      <c r="AK108" s="248">
        <f t="shared" ref="AK108" si="1620">+(AK107-AG107)*10000</f>
        <v>858.4895573659046</v>
      </c>
      <c r="AL108" s="248">
        <f t="shared" ref="AL108" si="1621">+(AL107-AH107)*10000</f>
        <v>729.51088988371043</v>
      </c>
      <c r="AM108" s="248">
        <f t="shared" ref="AM108" si="1622">+(AM107-AI107)*10000</f>
        <v>-35.036217279987746</v>
      </c>
      <c r="AN108" s="248">
        <f t="shared" ref="AN108" si="1623">+(AN107-AJ107)*10000</f>
        <v>227.52326046588337</v>
      </c>
      <c r="AO108" s="248">
        <f t="shared" ref="AO108" si="1624">+(AO107-AK107)*10000</f>
        <v>262.42959388712251</v>
      </c>
      <c r="AP108" s="248">
        <f t="shared" ref="AP108" si="1625">+(AP107-AL107)*10000</f>
        <v>262.39947060888272</v>
      </c>
      <c r="AQ108" s="248">
        <f t="shared" ref="AQ108" si="1626">+(AQ107-AM107)*10000</f>
        <v>-106.92120873333675</v>
      </c>
      <c r="AR108" s="248">
        <f t="shared" ref="AR108" si="1627">+(AR107-AN107)*10000</f>
        <v>-2266.9965994759682</v>
      </c>
      <c r="AS108" s="248">
        <f t="shared" ref="AS108" si="1628">+(AS107-AO107)*10000</f>
        <v>-1345.0116592889899</v>
      </c>
      <c r="AT108" s="248">
        <f t="shared" ref="AT108" si="1629">+(AT107-AP107)*10000</f>
        <v>-369.73586721064834</v>
      </c>
      <c r="AU108" s="44"/>
      <c r="AV108" s="247"/>
      <c r="AW108" s="247"/>
      <c r="AX108" s="247"/>
      <c r="AY108" s="247"/>
      <c r="AZ108" s="248">
        <f t="shared" ref="AZ108" si="1630">+(AZ107-AV107)*10000</f>
        <v>-462.72506696470805</v>
      </c>
      <c r="BA108" s="248">
        <f t="shared" ref="BA108" si="1631">+(BA107-AW107)*10000</f>
        <v>2278.784695075628</v>
      </c>
      <c r="BB108" s="248">
        <f t="shared" ref="BB108" si="1632">+(BB107-AX107)*10000</f>
        <v>1769.2143650191033</v>
      </c>
      <c r="BC108" s="248">
        <f t="shared" ref="BC108" si="1633">+(BC107-AY107)*10000</f>
        <v>919.41924182255764</v>
      </c>
      <c r="BD108" s="248">
        <f t="shared" ref="BD108" si="1634">+(BD107-AZ107)*10000</f>
        <v>1695.4058000190557</v>
      </c>
      <c r="BE108" s="248">
        <f t="shared" ref="BE108" si="1635">+(BE107-BA107)*10000</f>
        <v>1300.3375361302149</v>
      </c>
      <c r="BF108" s="248">
        <f t="shared" ref="BF108" si="1636">+(BF107-BB107)*10000</f>
        <v>828.0773256618229</v>
      </c>
      <c r="BG108" s="248">
        <f t="shared" ref="BG108" si="1637">+(BG107-BC107)*10000</f>
        <v>713.84315425510545</v>
      </c>
      <c r="BH108" s="248">
        <f t="shared" ref="BH108" si="1638">+(BH107-BD107)*10000</f>
        <v>-321.80071466337944</v>
      </c>
      <c r="BI108" s="248">
        <f t="shared" ref="BI108" si="1639">+(BI107-BE107)*10000</f>
        <v>-175.21385678273688</v>
      </c>
      <c r="BJ108" s="248">
        <f t="shared" ref="BJ108" si="1640">+(BJ107-BF107)*10000</f>
        <v>-63.849190530789471</v>
      </c>
      <c r="BK108" s="248">
        <f t="shared" ref="BK108:BT108" si="1641">+(BK107-BG107)*10000</f>
        <v>-139.51632726092262</v>
      </c>
      <c r="BL108" s="248">
        <f t="shared" si="1641"/>
        <v>134.01121346938618</v>
      </c>
      <c r="BM108" s="248">
        <f t="shared" si="1641"/>
        <v>51.762211622182754</v>
      </c>
      <c r="BN108" s="248">
        <f t="shared" si="1641"/>
        <v>31.923693921357966</v>
      </c>
      <c r="BO108" s="248">
        <f t="shared" si="1641"/>
        <v>-47.663106146401127</v>
      </c>
      <c r="BP108" s="248">
        <f t="shared" si="1641"/>
        <v>-195.74188795136823</v>
      </c>
      <c r="BQ108" s="248">
        <f t="shared" si="1641"/>
        <v>-183.15055038770177</v>
      </c>
      <c r="BR108" s="248">
        <f t="shared" si="1641"/>
        <v>-264.15798635946646</v>
      </c>
      <c r="BS108" s="248">
        <f t="shared" si="1641"/>
        <v>-124.12356244887818</v>
      </c>
      <c r="BT108" s="248">
        <f t="shared" si="1641"/>
        <v>226.9102199623882</v>
      </c>
    </row>
    <row r="109" spans="1:72" s="172" customFormat="1" ht="12.5">
      <c r="A109" s="187" t="s">
        <v>56</v>
      </c>
      <c r="B109" s="187"/>
      <c r="C109" s="172">
        <f>+'Country (YTD)'!C49</f>
        <v>188.59699999999998</v>
      </c>
      <c r="D109" s="172">
        <f>+'Country (YTD)'!D49</f>
        <v>536.05600000000004</v>
      </c>
      <c r="E109" s="172">
        <f>+'Country (YTD)'!E49</f>
        <v>644.71599999999989</v>
      </c>
      <c r="F109" s="172">
        <f>+'Country (YTD)'!F49</f>
        <v>890.65899999999999</v>
      </c>
      <c r="G109" s="172">
        <f>+'Country (YTD)'!G49</f>
        <v>385.435</v>
      </c>
      <c r="H109" s="172">
        <f>+'Country (YTD)'!H49</f>
        <v>663.31500000000005</v>
      </c>
      <c r="I109" s="172">
        <f>+'Country (YTD)'!I49</f>
        <v>847.26900000000001</v>
      </c>
      <c r="J109" s="172">
        <f>+'Country (YTD)'!J49</f>
        <v>1132.807</v>
      </c>
      <c r="K109" s="172">
        <f>+'Country (YTD)'!K49</f>
        <v>411.45100000000002</v>
      </c>
      <c r="L109" s="172">
        <f>+'Country (YTD)'!L49</f>
        <v>778.47199999999998</v>
      </c>
      <c r="M109" s="172">
        <f>+'Country (YTD)'!M49</f>
        <v>944.2890000000001</v>
      </c>
      <c r="N109" s="172">
        <f>+'Country (YTD)'!N49</f>
        <v>1260.596</v>
      </c>
      <c r="O109" s="172">
        <f>+'Country (YTD)'!O49</f>
        <v>471.01400000000001</v>
      </c>
      <c r="P109" s="172">
        <f>+'Country (YTD)'!P49</f>
        <v>960.86099999999999</v>
      </c>
      <c r="Q109" s="172">
        <f>+'Country (YTD)'!Q49</f>
        <v>1321.596</v>
      </c>
      <c r="R109" s="172">
        <f>+'Country (YTD)'!R49</f>
        <v>1998.7130000000002</v>
      </c>
      <c r="S109" s="172">
        <f>+'Country (YTD)'!S49</f>
        <v>800.31799999999998</v>
      </c>
      <c r="T109" s="172">
        <f>+'Country (YTD)'!T49</f>
        <v>1390.634</v>
      </c>
      <c r="U109" s="172">
        <f>+'Country (YTD)'!U49</f>
        <v>1791.769</v>
      </c>
      <c r="V109" s="172">
        <f>+'Country (YTD)'!V49</f>
        <v>2122.203</v>
      </c>
      <c r="W109" s="172">
        <f>+'Country (YTD)'!W49</f>
        <v>526.923</v>
      </c>
      <c r="X109" s="172">
        <f>+'Country (YTD)'!X49</f>
        <v>681.83500000000004</v>
      </c>
      <c r="Y109" s="172">
        <f>+'Country (YTD)'!Y49</f>
        <v>579.01700000000005</v>
      </c>
      <c r="Z109" s="172">
        <f>+'Country (YTD)'!Z49</f>
        <v>412.56799999999998</v>
      </c>
      <c r="AA109" s="172">
        <f>+'Country (YTD)'!AA49</f>
        <v>149.89899999999997</v>
      </c>
      <c r="AB109" s="172">
        <f>+'Country (YTD)'!AB49</f>
        <v>175.19499999999994</v>
      </c>
      <c r="AC109" s="172">
        <f>+'Country (YTD)'!AC49</f>
        <v>50.171999999999912</v>
      </c>
      <c r="AD109" s="172">
        <f>+'Country (YTD)'!AD49</f>
        <v>403.24399999999991</v>
      </c>
      <c r="AE109" s="172">
        <f>+'Country (YTD)'!AE49</f>
        <v>-87.721000000000004</v>
      </c>
      <c r="AF109" s="172">
        <f>+'Country (YTD)'!AF49</f>
        <v>-47.999000000000024</v>
      </c>
      <c r="AG109" s="172">
        <f>+'Country (YTD)'!AG49</f>
        <v>-158.86799999999994</v>
      </c>
      <c r="AH109" s="172">
        <f>+'Country (YTD)'!AH49</f>
        <v>265.72000000000003</v>
      </c>
      <c r="AI109" s="172">
        <f>+'Country (YTD)'!AI49</f>
        <v>351.15800000000002</v>
      </c>
      <c r="AJ109" s="172">
        <f>+'Country (YTD)'!AJ49</f>
        <v>530.822</v>
      </c>
      <c r="AK109" s="172">
        <f>+'Country (YTD)'!AK49</f>
        <v>791.48199999999997</v>
      </c>
      <c r="AL109" s="172">
        <f>+'Country (YTD)'!AL49</f>
        <v>1342.9679999999998</v>
      </c>
      <c r="AM109" s="172">
        <f>+'Country (YTD)'!AM49</f>
        <v>751.91200000000003</v>
      </c>
      <c r="AN109" s="172">
        <f>+'Country (YTD)'!AN49</f>
        <v>1638.2820000000002</v>
      </c>
      <c r="AO109" s="172">
        <f>+'Country (YTD)'!AO49</f>
        <v>2555.268</v>
      </c>
      <c r="AP109" s="172">
        <f>+'Country (YTD)'!AP49</f>
        <v>3986.4220000000005</v>
      </c>
      <c r="AQ109" s="172">
        <f>+'Country (YTD)'!AQ49</f>
        <v>798.44200000000001</v>
      </c>
      <c r="AR109" s="172">
        <f>+'Country (YTD)'!AR49</f>
        <v>483.50099999999998</v>
      </c>
      <c r="AS109" s="172">
        <f>+'Country (YTD)'!AS49</f>
        <v>840.28700000000003</v>
      </c>
      <c r="AT109" s="172">
        <f>+'Country (YTD)'!AT49</f>
        <v>2679.3179999999998</v>
      </c>
      <c r="AV109" s="172">
        <f>+'Country (YTD)'!AV49</f>
        <v>798.44200000000001</v>
      </c>
      <c r="AW109" s="172">
        <f>+'Country (YTD)'!AW49</f>
        <v>483.50099999999998</v>
      </c>
      <c r="AX109" s="172">
        <f>+'Country (YTD)'!AX49</f>
        <v>840.28700000000003</v>
      </c>
      <c r="AY109" s="172">
        <f>+'Country (YTD)'!AY49</f>
        <v>2679.3180000000002</v>
      </c>
      <c r="AZ109" s="172">
        <f>+'Country (YTD)'!AZ49</f>
        <v>424.21499999999997</v>
      </c>
      <c r="BA109" s="172">
        <f>+'Country (YTD)'!BA49</f>
        <v>1351.481</v>
      </c>
      <c r="BB109" s="172">
        <f>+'Country (YTD)'!BB49</f>
        <v>2622.8209999999999</v>
      </c>
      <c r="BC109" s="172">
        <f>+'Country (YTD)'!BC49</f>
        <v>4483.1120000000001</v>
      </c>
      <c r="BD109" s="172">
        <f>+'Country (YTD)'!BD49</f>
        <v>1284.617</v>
      </c>
      <c r="BE109" s="172">
        <f>+'Country (YTD)'!BE49</f>
        <v>3340.1350000000002</v>
      </c>
      <c r="BF109" s="172">
        <f>+'Country (YTD)'!BF49</f>
        <v>5062.6260000000002</v>
      </c>
      <c r="BG109" s="172">
        <f>+'Country (YTD)'!BG49</f>
        <v>7420.4599999999991</v>
      </c>
      <c r="BH109" s="172">
        <f>+'Country (YTD)'!BH49</f>
        <v>1257.326</v>
      </c>
      <c r="BI109" s="172">
        <f>+'Country (YTD)'!BI49</f>
        <v>3211.1410000000001</v>
      </c>
      <c r="BJ109" s="172">
        <f>+'Country (YTD)'!BJ49</f>
        <v>5190.0969999999998</v>
      </c>
      <c r="BK109" s="172">
        <f>+'Country (YTD)'!BK49</f>
        <v>7424.549</v>
      </c>
      <c r="BL109" s="172">
        <f>+'Country (YTD)'!BL49</f>
        <v>1636.6120000000001</v>
      </c>
      <c r="BM109" s="172">
        <f>+'Country (YTD)'!BM49</f>
        <v>4117.8070000000007</v>
      </c>
      <c r="BN109" s="172">
        <f>+'Country (YTD)'!BN49</f>
        <v>6442.8059999999996</v>
      </c>
      <c r="BO109" s="172">
        <f>+'Country (YTD)'!BO49</f>
        <v>9035.4030000000002</v>
      </c>
      <c r="BP109" s="172">
        <f>+'Country (YTD)'!BP49</f>
        <v>1619.328</v>
      </c>
      <c r="BQ109" s="172">
        <f>+'Country (YTD)'!BQ49</f>
        <v>4256.3549999999996</v>
      </c>
      <c r="BR109" s="172">
        <f>+'Country (YTD)'!BR49</f>
        <v>6686.3310000000001</v>
      </c>
      <c r="BS109" s="172">
        <f>+'Country (YTD)'!BS49</f>
        <v>10207.575999999999</v>
      </c>
      <c r="BT109" s="172">
        <f>+'Country (YTD)'!BT49</f>
        <v>2255.0479999999998</v>
      </c>
    </row>
    <row r="110" spans="1:72" s="172" customFormat="1">
      <c r="A110" s="246" t="s">
        <v>58</v>
      </c>
      <c r="B110" s="193"/>
      <c r="G110" s="245">
        <f>+G109/C109-1</f>
        <v>1.0436963472377614</v>
      </c>
      <c r="H110" s="245">
        <f t="shared" ref="H110" si="1642">+H109/D109-1</f>
        <v>0.23739870461295087</v>
      </c>
      <c r="I110" s="245">
        <f t="shared" ref="I110" si="1643">+I109/E109-1</f>
        <v>0.31417399288989278</v>
      </c>
      <c r="J110" s="245">
        <f t="shared" ref="J110" si="1644">+J109/F109-1</f>
        <v>0.27187509473322558</v>
      </c>
      <c r="K110" s="245">
        <f t="shared" ref="K110" si="1645">+K109/G109-1</f>
        <v>6.749776226860571E-2</v>
      </c>
      <c r="L110" s="245">
        <f t="shared" ref="L110" si="1646">+L109/H109-1</f>
        <v>0.17360831580772329</v>
      </c>
      <c r="M110" s="245">
        <f t="shared" ref="M110" si="1647">+M109/I109-1</f>
        <v>0.11450908743268084</v>
      </c>
      <c r="N110" s="245">
        <f t="shared" ref="N110" si="1648">+N109/J109-1</f>
        <v>0.11280738907863386</v>
      </c>
      <c r="O110" s="245">
        <f t="shared" ref="O110" si="1649">+O109/K109-1</f>
        <v>0.14476328894570667</v>
      </c>
      <c r="P110" s="245">
        <f t="shared" ref="P110" si="1650">+P109/L109-1</f>
        <v>0.23429102138548341</v>
      </c>
      <c r="Q110" s="245">
        <f t="shared" ref="Q110" si="1651">+Q109/M109-1</f>
        <v>0.39956729348748099</v>
      </c>
      <c r="R110" s="245">
        <f t="shared" ref="R110" si="1652">+R109/N109-1</f>
        <v>0.58553017778891903</v>
      </c>
      <c r="S110" s="245">
        <f t="shared" ref="S110" si="1653">+S109/O109-1</f>
        <v>0.69913845448330614</v>
      </c>
      <c r="T110" s="245">
        <f t="shared" ref="T110" si="1654">+T109/P109-1</f>
        <v>0.44727905493094222</v>
      </c>
      <c r="U110" s="245">
        <f t="shared" ref="U110" si="1655">+U109/Q109-1</f>
        <v>0.35576151864866423</v>
      </c>
      <c r="V110" s="245">
        <f t="shared" ref="V110" si="1656">+V109/R109-1</f>
        <v>6.1784758492089642E-2</v>
      </c>
      <c r="W110" s="245">
        <f t="shared" ref="W110" si="1657">+W109/S109-1</f>
        <v>-0.34160796083556788</v>
      </c>
      <c r="X110" s="245">
        <f t="shared" ref="X110" si="1658">+X109/T109-1</f>
        <v>-0.50969485860406116</v>
      </c>
      <c r="Y110" s="245">
        <f t="shared" ref="Y110" si="1659">+Y109/U109-1</f>
        <v>-0.67684617827409665</v>
      </c>
      <c r="Z110" s="245">
        <f t="shared" ref="Z110" si="1660">+Z109/V109-1</f>
        <v>-0.80559446952058777</v>
      </c>
      <c r="AA110" s="245">
        <f t="shared" ref="AA110" si="1661">+AA109/W109-1</f>
        <v>-0.71552010445548975</v>
      </c>
      <c r="AB110" s="245">
        <f t="shared" ref="AB110" si="1662">+AB109/X109-1</f>
        <v>-0.74305367134277367</v>
      </c>
      <c r="AC110" s="245">
        <f t="shared" ref="AC110" si="1663">+AC109/Y109-1</f>
        <v>-0.9133496943958469</v>
      </c>
      <c r="AD110" s="245">
        <f t="shared" ref="AD110" si="1664">+AD109/Z109-1</f>
        <v>-2.2599910802583056E-2</v>
      </c>
      <c r="AE110" s="245">
        <f t="shared" ref="AE110" si="1665">+AE109/AA109-1</f>
        <v>-1.5852007018058827</v>
      </c>
      <c r="AF110" s="245">
        <f t="shared" ref="AF110" si="1666">+AF109/AB109-1</f>
        <v>-1.2739747138902369</v>
      </c>
      <c r="AG110" s="245">
        <f t="shared" ref="AG110" si="1667">+AG109/AC109-1</f>
        <v>-4.1664673523080644</v>
      </c>
      <c r="AH110" s="245">
        <f t="shared" ref="AH110" si="1668">+AH109/AD109-1</f>
        <v>-0.34104413208875994</v>
      </c>
      <c r="AI110" s="245">
        <f t="shared" ref="AI110" si="1669">+AI109/AE109-1</f>
        <v>-5.0031235394033358</v>
      </c>
      <c r="AJ110" s="245">
        <f t="shared" ref="AJ110" si="1670">+AJ109/AF109-1</f>
        <v>-12.05902206295964</v>
      </c>
      <c r="AK110" s="245">
        <f t="shared" ref="AK110" si="1671">+AK109/AG109-1</f>
        <v>-5.9820102223229368</v>
      </c>
      <c r="AL110" s="245">
        <f t="shared" ref="AL110" si="1672">+AL109/AH109-1</f>
        <v>4.0540719554418176</v>
      </c>
      <c r="AM110" s="245">
        <f t="shared" ref="AM110" si="1673">+AM109/AI109-1</f>
        <v>1.1412355691739902</v>
      </c>
      <c r="AN110" s="245">
        <f t="shared" ref="AN110" si="1674">+AN109/AJ109-1</f>
        <v>2.086311418893716</v>
      </c>
      <c r="AO110" s="245">
        <f t="shared" ref="AO110" si="1675">+AO109/AK109-1</f>
        <v>2.2284600281497244</v>
      </c>
      <c r="AP110" s="245">
        <f t="shared" ref="AP110" si="1676">+AP109/AL109-1</f>
        <v>1.9683670794836519</v>
      </c>
      <c r="AQ110" s="245">
        <f t="shared" ref="AQ110" si="1677">+AQ109/AM109-1</f>
        <v>6.1882241538903537E-2</v>
      </c>
      <c r="AR110" s="245">
        <f t="shared" ref="AR110" si="1678">+AR109/AN109-1</f>
        <v>-0.70487315370613857</v>
      </c>
      <c r="AS110" s="245">
        <f t="shared" ref="AS110" si="1679">+AS109/AO109-1</f>
        <v>-0.67115504127160053</v>
      </c>
      <c r="AT110" s="245">
        <f t="shared" ref="AT110" si="1680">+AT109/AP109-1</f>
        <v>-0.32788901927593228</v>
      </c>
      <c r="AU110" s="44"/>
      <c r="AZ110" s="245">
        <f t="shared" ref="AZ110" si="1681">+AZ109/AV109-1</f>
        <v>-0.46869653650484322</v>
      </c>
      <c r="BA110" s="245">
        <f t="shared" ref="BA110" si="1682">+BA109/AW109-1</f>
        <v>1.7951979416795418</v>
      </c>
      <c r="BB110" s="245">
        <f t="shared" ref="BB110" si="1683">+BB109/AX109-1</f>
        <v>2.1213394947202562</v>
      </c>
      <c r="BC110" s="245">
        <f t="shared" ref="BC110" si="1684">+BC109/AY109-1</f>
        <v>0.67322878433989541</v>
      </c>
      <c r="BD110" s="245">
        <f t="shared" ref="BD110" si="1685">+BD109/AZ109-1</f>
        <v>2.0282215386066027</v>
      </c>
      <c r="BE110" s="245">
        <f t="shared" ref="BE110" si="1686">+BE109/BA109-1</f>
        <v>1.471462787860133</v>
      </c>
      <c r="BF110" s="245">
        <f t="shared" ref="BF110" si="1687">+BF109/BB109-1</f>
        <v>0.9302216964100869</v>
      </c>
      <c r="BG110" s="245">
        <f t="shared" ref="BG110" si="1688">+BG109/BC109-1</f>
        <v>0.65520290369725287</v>
      </c>
      <c r="BH110" s="245">
        <f t="shared" ref="BH110" si="1689">+BH109/BD109-1</f>
        <v>-2.1244464303368238E-2</v>
      </c>
      <c r="BI110" s="245">
        <f t="shared" ref="BI110" si="1690">+BI109/BE109-1</f>
        <v>-3.8619397120176369E-2</v>
      </c>
      <c r="BJ110" s="245">
        <f t="shared" ref="BJ110" si="1691">+BJ109/BF109-1</f>
        <v>2.5178830117018158E-2</v>
      </c>
      <c r="BK110" s="245">
        <f t="shared" ref="BK110" si="1692">+BK109/BG109-1</f>
        <v>5.5104400535821441E-4</v>
      </c>
      <c r="BL110" s="245">
        <f t="shared" ref="BL110:BT110" si="1693">+BL109/BH109-1</f>
        <v>0.30166082622963342</v>
      </c>
      <c r="BM110" s="245">
        <f t="shared" si="1693"/>
        <v>0.28235010546095629</v>
      </c>
      <c r="BN110" s="245">
        <f t="shared" si="1693"/>
        <v>0.24136523845315416</v>
      </c>
      <c r="BO110" s="245">
        <f t="shared" si="1693"/>
        <v>0.2169632121762548</v>
      </c>
      <c r="BP110" s="245">
        <f t="shared" si="1693"/>
        <v>-1.0560841543383548E-2</v>
      </c>
      <c r="BQ110" s="245">
        <f t="shared" si="1693"/>
        <v>3.3646064519293528E-2</v>
      </c>
      <c r="BR110" s="245">
        <f t="shared" si="1693"/>
        <v>3.7797971877470804E-2</v>
      </c>
      <c r="BS110" s="245">
        <f t="shared" si="1693"/>
        <v>0.12973112544066923</v>
      </c>
      <c r="BT110" s="245">
        <f t="shared" si="1693"/>
        <v>0.39258260216583651</v>
      </c>
    </row>
    <row r="111" spans="1:72" s="172" customFormat="1">
      <c r="A111" s="244" t="s">
        <v>368</v>
      </c>
      <c r="B111" s="193"/>
      <c r="C111" s="247">
        <f>+C109/C93</f>
        <v>0.13052797537231517</v>
      </c>
      <c r="D111" s="247">
        <f t="shared" ref="D111:AT111" si="1694">+D109/D93</f>
        <v>0.18102709989760882</v>
      </c>
      <c r="E111" s="247">
        <f t="shared" si="1694"/>
        <v>0.15231977712297357</v>
      </c>
      <c r="F111" s="247">
        <f t="shared" si="1694"/>
        <v>0.14914169665992286</v>
      </c>
      <c r="G111" s="247">
        <f t="shared" si="1694"/>
        <v>0.19165239183239149</v>
      </c>
      <c r="H111" s="247">
        <f t="shared" si="1694"/>
        <v>0.17153827275494374</v>
      </c>
      <c r="I111" s="247">
        <f t="shared" si="1694"/>
        <v>0.15333503691721778</v>
      </c>
      <c r="J111" s="247">
        <f t="shared" si="1694"/>
        <v>0.14472320580361001</v>
      </c>
      <c r="K111" s="247">
        <f t="shared" si="1694"/>
        <v>0.16766961199932029</v>
      </c>
      <c r="L111" s="247">
        <f t="shared" si="1694"/>
        <v>0.15551005837680015</v>
      </c>
      <c r="M111" s="247">
        <f t="shared" si="1694"/>
        <v>0.132558152266914</v>
      </c>
      <c r="N111" s="247">
        <f t="shared" si="1694"/>
        <v>0.13012699241460246</v>
      </c>
      <c r="O111" s="247">
        <f t="shared" si="1694"/>
        <v>0.16867706321549092</v>
      </c>
      <c r="P111" s="247">
        <f t="shared" si="1694"/>
        <v>0.17338815910565686</v>
      </c>
      <c r="Q111" s="247">
        <f t="shared" si="1694"/>
        <v>0.16273993006693341</v>
      </c>
      <c r="R111" s="247">
        <f t="shared" si="1694"/>
        <v>0.16702226319502397</v>
      </c>
      <c r="S111" s="247">
        <f t="shared" si="1694"/>
        <v>0.16527143513835776</v>
      </c>
      <c r="T111" s="247">
        <f t="shared" si="1694"/>
        <v>0.14452480447901619</v>
      </c>
      <c r="U111" s="247">
        <f t="shared" si="1694"/>
        <v>0.12564800866409828</v>
      </c>
      <c r="V111" s="247">
        <f t="shared" si="1694"/>
        <v>0.10734215346507234</v>
      </c>
      <c r="W111" s="247">
        <f t="shared" si="1694"/>
        <v>9.7114485774611334E-2</v>
      </c>
      <c r="X111" s="247">
        <f t="shared" si="1694"/>
        <v>6.9946788593657522E-2</v>
      </c>
      <c r="Y111" s="247">
        <f t="shared" si="1694"/>
        <v>4.1114717202247658E-2</v>
      </c>
      <c r="Z111" s="247">
        <f t="shared" si="1694"/>
        <v>2.1473165049635173E-2</v>
      </c>
      <c r="AA111" s="247">
        <f t="shared" si="1694"/>
        <v>2.8075910726624024E-2</v>
      </c>
      <c r="AB111" s="247">
        <f t="shared" si="1694"/>
        <v>1.813600257637964E-2</v>
      </c>
      <c r="AC111" s="247">
        <f t="shared" si="1694"/>
        <v>3.7119496858137716E-3</v>
      </c>
      <c r="AD111" s="247">
        <f t="shared" si="1694"/>
        <v>2.1489674117899035E-2</v>
      </c>
      <c r="AE111" s="247">
        <f t="shared" si="1694"/>
        <v>-1.8755248929688717E-2</v>
      </c>
      <c r="AF111" s="247">
        <f t="shared" si="1694"/>
        <v>-5.2247272771604701E-3</v>
      </c>
      <c r="AG111" s="247">
        <f t="shared" si="1694"/>
        <v>-1.1916748384220244E-2</v>
      </c>
      <c r="AH111" s="247">
        <f t="shared" si="1694"/>
        <v>1.4304966356788539E-2</v>
      </c>
      <c r="AI111" s="247">
        <f t="shared" si="1694"/>
        <v>7.5035588473736328E-2</v>
      </c>
      <c r="AJ111" s="247">
        <f t="shared" si="1694"/>
        <v>6.0051962932233464E-2</v>
      </c>
      <c r="AK111" s="247">
        <f t="shared" si="1694"/>
        <v>5.8919265817242189E-2</v>
      </c>
      <c r="AL111" s="247">
        <f t="shared" si="1694"/>
        <v>7.1131154249385292E-2</v>
      </c>
      <c r="AM111" s="247">
        <f t="shared" si="1694"/>
        <v>0.16291958327573422</v>
      </c>
      <c r="AN111" s="247">
        <f t="shared" si="1694"/>
        <v>0.17447728128117129</v>
      </c>
      <c r="AO111" s="247">
        <f t="shared" si="1694"/>
        <v>0.17726623775742531</v>
      </c>
      <c r="AP111" s="247">
        <f t="shared" si="1694"/>
        <v>0.19225457173582103</v>
      </c>
      <c r="AQ111" s="247">
        <f t="shared" si="1694"/>
        <v>0.16900782974796213</v>
      </c>
      <c r="AR111" s="247">
        <f t="shared" si="1694"/>
        <v>9.1083533883098713E-2</v>
      </c>
      <c r="AS111" s="247">
        <f t="shared" si="1694"/>
        <v>9.4617804254207516E-2</v>
      </c>
      <c r="AT111" s="247">
        <f t="shared" si="1694"/>
        <v>0.17573696970579453</v>
      </c>
      <c r="AU111" s="44"/>
      <c r="AV111" s="247">
        <f t="shared" ref="AV111:BL111" si="1695">+AV109/AV93</f>
        <v>0.16900782974796213</v>
      </c>
      <c r="AW111" s="247">
        <f t="shared" si="1695"/>
        <v>9.1083533883098713E-2</v>
      </c>
      <c r="AX111" s="247">
        <f t="shared" si="1695"/>
        <v>9.4617804254207516E-2</v>
      </c>
      <c r="AY111" s="247">
        <f t="shared" si="1695"/>
        <v>0.17573696970579455</v>
      </c>
      <c r="AZ111" s="247">
        <f t="shared" si="1695"/>
        <v>0.14450240913991405</v>
      </c>
      <c r="BA111" s="247">
        <f t="shared" si="1695"/>
        <v>0.20047384584256789</v>
      </c>
      <c r="BB111" s="247">
        <f t="shared" si="1695"/>
        <v>0.22824422179855841</v>
      </c>
      <c r="BC111" s="247">
        <f t="shared" si="1695"/>
        <v>0.24756938824387895</v>
      </c>
      <c r="BD111" s="247">
        <f t="shared" si="1695"/>
        <v>0.24640779931936646</v>
      </c>
      <c r="BE111" s="247">
        <f t="shared" si="1695"/>
        <v>0.27623435999871321</v>
      </c>
      <c r="BF111" s="247">
        <f t="shared" si="1695"/>
        <v>0.26504821218239638</v>
      </c>
      <c r="BG111" s="247">
        <f t="shared" si="1695"/>
        <v>0.26897597588094774</v>
      </c>
      <c r="BH111" s="247">
        <f t="shared" si="1695"/>
        <v>0.20341506330764528</v>
      </c>
      <c r="BI111" s="247">
        <f t="shared" si="1695"/>
        <v>0.24651561524555746</v>
      </c>
      <c r="BJ111" s="247">
        <f t="shared" si="1695"/>
        <v>0.25790923007085909</v>
      </c>
      <c r="BK111" s="247">
        <f t="shared" si="1695"/>
        <v>0.25779189031543942</v>
      </c>
      <c r="BL111" s="247">
        <f t="shared" si="1695"/>
        <v>0.21525477832247972</v>
      </c>
      <c r="BM111" s="247">
        <f t="shared" ref="BM111:BN111" si="1696">+BM109/BM93</f>
        <v>0.23883311505005092</v>
      </c>
      <c r="BN111" s="247">
        <f t="shared" si="1696"/>
        <v>0.24415950268937872</v>
      </c>
      <c r="BO111" s="247">
        <f t="shared" ref="BO111:BQ111" si="1697">+BO109/BO93</f>
        <v>0.24310279391350489</v>
      </c>
      <c r="BP111" s="247">
        <f t="shared" si="1697"/>
        <v>0.19404692587794442</v>
      </c>
      <c r="BQ111" s="247">
        <f t="shared" si="1697"/>
        <v>0.22678822197731321</v>
      </c>
      <c r="BR111" s="247">
        <f t="shared" ref="BR111:BT111" si="1698">+BR109/BR93</f>
        <v>0.22900287030578487</v>
      </c>
      <c r="BS111" s="247">
        <f t="shared" si="1698"/>
        <v>0.23565461073657265</v>
      </c>
      <c r="BT111" s="247">
        <f t="shared" si="1698"/>
        <v>0.21896722688716599</v>
      </c>
    </row>
    <row r="112" spans="1:72" s="172" customFormat="1">
      <c r="A112" s="244" t="s">
        <v>372</v>
      </c>
      <c r="B112" s="34"/>
      <c r="C112" s="247"/>
      <c r="D112" s="247"/>
      <c r="E112" s="247"/>
      <c r="F112" s="247"/>
      <c r="G112" s="248">
        <f t="shared" ref="G112" si="1699">+(G111-C111)*10000</f>
        <v>611.24416460076327</v>
      </c>
      <c r="H112" s="248">
        <f t="shared" ref="H112" si="1700">+(H111-D111)*10000</f>
        <v>-94.888271426650789</v>
      </c>
      <c r="I112" s="248">
        <f t="shared" ref="I112" si="1701">+(I111-E111)*10000</f>
        <v>10.152597942442165</v>
      </c>
      <c r="J112" s="248">
        <f t="shared" ref="J112" si="1702">+(J111-F111)*10000</f>
        <v>-44.184908563128509</v>
      </c>
      <c r="K112" s="248">
        <f t="shared" ref="K112" si="1703">+(K111-G111)*10000</f>
        <v>-239.82779833071206</v>
      </c>
      <c r="L112" s="248">
        <f t="shared" ref="L112" si="1704">+(L111-H111)*10000</f>
        <v>-160.28214378143585</v>
      </c>
      <c r="M112" s="248">
        <f t="shared" ref="M112" si="1705">+(M111-I111)*10000</f>
        <v>-207.76884650303779</v>
      </c>
      <c r="N112" s="248">
        <f t="shared" ref="N112" si="1706">+(N111-J111)*10000</f>
        <v>-145.96213389007545</v>
      </c>
      <c r="O112" s="248">
        <f t="shared" ref="O112" si="1707">+(O111-K111)*10000</f>
        <v>10.074512161706295</v>
      </c>
      <c r="P112" s="248">
        <f t="shared" ref="P112" si="1708">+(P111-L111)*10000</f>
        <v>178.78100728856705</v>
      </c>
      <c r="Q112" s="248">
        <f t="shared" ref="Q112" si="1709">+(Q111-M111)*10000</f>
        <v>301.81777800019404</v>
      </c>
      <c r="R112" s="248">
        <f t="shared" ref="R112" si="1710">+(R111-N111)*10000</f>
        <v>368.95270780421515</v>
      </c>
      <c r="S112" s="248">
        <f t="shared" ref="S112" si="1711">+(S111-O111)*10000</f>
        <v>-34.056280771331551</v>
      </c>
      <c r="T112" s="248">
        <f t="shared" ref="T112" si="1712">+(T111-P111)*10000</f>
        <v>-288.63354626640665</v>
      </c>
      <c r="U112" s="248">
        <f t="shared" ref="U112" si="1713">+(U111-Q111)*10000</f>
        <v>-370.91921402835123</v>
      </c>
      <c r="V112" s="248">
        <f t="shared" ref="V112" si="1714">+(V111-R111)*10000</f>
        <v>-596.80109729951641</v>
      </c>
      <c r="W112" s="248">
        <f t="shared" ref="W112" si="1715">+(W111-S111)*10000</f>
        <v>-681.56949363746435</v>
      </c>
      <c r="X112" s="248">
        <f t="shared" ref="X112" si="1716">+(X111-T111)*10000</f>
        <v>-745.78015885358673</v>
      </c>
      <c r="Y112" s="248">
        <f t="shared" ref="Y112" si="1717">+(Y111-U111)*10000</f>
        <v>-845.33291461850627</v>
      </c>
      <c r="Z112" s="248">
        <f t="shared" ref="Z112" si="1718">+(Z111-V111)*10000</f>
        <v>-858.68988415437161</v>
      </c>
      <c r="AA112" s="248">
        <f t="shared" ref="AA112" si="1719">+(AA111-W111)*10000</f>
        <v>-690.38575047987308</v>
      </c>
      <c r="AB112" s="248">
        <f t="shared" ref="AB112" si="1720">+(AB111-X111)*10000</f>
        <v>-518.10786017277883</v>
      </c>
      <c r="AC112" s="248">
        <f t="shared" ref="AC112" si="1721">+(AC111-Y111)*10000</f>
        <v>-374.02767516433886</v>
      </c>
      <c r="AD112" s="248">
        <f t="shared" ref="AD112" si="1722">+(AD111-Z111)*10000</f>
        <v>0.16509068263861199</v>
      </c>
      <c r="AE112" s="248">
        <f t="shared" ref="AE112" si="1723">+(AE111-AA111)*10000</f>
        <v>-468.31159656312735</v>
      </c>
      <c r="AF112" s="248">
        <f t="shared" ref="AF112" si="1724">+(AF111-AB111)*10000</f>
        <v>-233.6072985354011</v>
      </c>
      <c r="AG112" s="248">
        <f t="shared" ref="AG112" si="1725">+(AG111-AC111)*10000</f>
        <v>-156.28698070034017</v>
      </c>
      <c r="AH112" s="248">
        <f t="shared" ref="AH112" si="1726">+(AH111-AD111)*10000</f>
        <v>-71.847077611104964</v>
      </c>
      <c r="AI112" s="248">
        <f t="shared" ref="AI112" si="1727">+(AI111-AE111)*10000</f>
        <v>937.90837403425041</v>
      </c>
      <c r="AJ112" s="248">
        <f t="shared" ref="AJ112" si="1728">+(AJ111-AF111)*10000</f>
        <v>652.76690209393928</v>
      </c>
      <c r="AK112" s="248">
        <f t="shared" ref="AK112" si="1729">+(AK111-AG111)*10000</f>
        <v>708.36014201462433</v>
      </c>
      <c r="AL112" s="248">
        <f t="shared" ref="AL112" si="1730">+(AL111-AH111)*10000</f>
        <v>568.26187892596749</v>
      </c>
      <c r="AM112" s="248">
        <f t="shared" ref="AM112" si="1731">+(AM111-AI111)*10000</f>
        <v>878.83994801997892</v>
      </c>
      <c r="AN112" s="248">
        <f t="shared" ref="AN112" si="1732">+(AN111-AJ111)*10000</f>
        <v>1144.2531834893782</v>
      </c>
      <c r="AO112" s="248">
        <f t="shared" ref="AO112" si="1733">+(AO111-AK111)*10000</f>
        <v>1183.4697194018313</v>
      </c>
      <c r="AP112" s="248">
        <f t="shared" ref="AP112" si="1734">+(AP111-AL111)*10000</f>
        <v>1211.2341748643573</v>
      </c>
      <c r="AQ112" s="248">
        <f t="shared" ref="AQ112" si="1735">+(AQ111-AM111)*10000</f>
        <v>60.882464722279153</v>
      </c>
      <c r="AR112" s="248">
        <f t="shared" ref="AR112" si="1736">+(AR111-AN111)*10000</f>
        <v>-833.93747398072583</v>
      </c>
      <c r="AS112" s="248">
        <f t="shared" ref="AS112" si="1737">+(AS111-AO111)*10000</f>
        <v>-826.48433503217791</v>
      </c>
      <c r="AT112" s="248">
        <f t="shared" ref="AT112" si="1738">+(AT111-AP111)*10000</f>
        <v>-165.17602030026501</v>
      </c>
      <c r="AU112" s="44"/>
      <c r="AV112" s="247"/>
      <c r="AW112" s="247"/>
      <c r="AX112" s="247"/>
      <c r="AY112" s="247"/>
      <c r="AZ112" s="248">
        <f t="shared" ref="AZ112" si="1739">+(AZ111-AV111)*10000</f>
        <v>-245.05420608048084</v>
      </c>
      <c r="BA112" s="248">
        <f t="shared" ref="BA112" si="1740">+(BA111-AW111)*10000</f>
        <v>1093.9031195946918</v>
      </c>
      <c r="BB112" s="248">
        <f t="shared" ref="BB112" si="1741">+(BB111-AX111)*10000</f>
        <v>1336.264175443509</v>
      </c>
      <c r="BC112" s="248">
        <f t="shared" ref="BC112" si="1742">+(BC111-AY111)*10000</f>
        <v>718.32418538084391</v>
      </c>
      <c r="BD112" s="248">
        <f t="shared" ref="BD112" si="1743">+(BD111-AZ111)*10000</f>
        <v>1019.0539017945241</v>
      </c>
      <c r="BE112" s="248">
        <f t="shared" ref="BE112" si="1744">+(BE111-BA111)*10000</f>
        <v>757.60514156145325</v>
      </c>
      <c r="BF112" s="248">
        <f t="shared" ref="BF112" si="1745">+(BF111-BB111)*10000</f>
        <v>368.0399038383797</v>
      </c>
      <c r="BG112" s="248">
        <f t="shared" ref="BG112" si="1746">+(BG111-BC111)*10000</f>
        <v>214.0658763706879</v>
      </c>
      <c r="BH112" s="248">
        <f t="shared" ref="BH112" si="1747">+(BH111-BD111)*10000</f>
        <v>-429.92736011721183</v>
      </c>
      <c r="BI112" s="248">
        <f t="shared" ref="BI112" si="1748">+(BI111-BE111)*10000</f>
        <v>-297.1874475315575</v>
      </c>
      <c r="BJ112" s="248">
        <f t="shared" ref="BJ112" si="1749">+(BJ111-BF111)*10000</f>
        <v>-71.389821115372953</v>
      </c>
      <c r="BK112" s="248">
        <f t="shared" ref="BK112:BT112" si="1750">+(BK111-BG111)*10000</f>
        <v>-111.84085565508317</v>
      </c>
      <c r="BL112" s="248">
        <f t="shared" si="1750"/>
        <v>118.39715014834439</v>
      </c>
      <c r="BM112" s="248">
        <f t="shared" si="1750"/>
        <v>-76.82500195506536</v>
      </c>
      <c r="BN112" s="248">
        <f t="shared" si="1750"/>
        <v>-137.49727381480363</v>
      </c>
      <c r="BO112" s="248">
        <f t="shared" si="1750"/>
        <v>-146.89096401934526</v>
      </c>
      <c r="BP112" s="248">
        <f t="shared" si="1750"/>
        <v>-212.07852444535297</v>
      </c>
      <c r="BQ112" s="248">
        <f t="shared" si="1750"/>
        <v>-120.44893072737706</v>
      </c>
      <c r="BR112" s="248">
        <f t="shared" si="1750"/>
        <v>-151.56632383593853</v>
      </c>
      <c r="BS112" s="248">
        <f t="shared" si="1750"/>
        <v>-74.48183176932244</v>
      </c>
      <c r="BT112" s="248">
        <f t="shared" si="1750"/>
        <v>249.20301009221575</v>
      </c>
    </row>
    <row r="113" spans="1:72" s="172" customFormat="1" ht="12.5">
      <c r="A113" s="187" t="s">
        <v>263</v>
      </c>
      <c r="B113" s="187"/>
      <c r="C113" s="150">
        <f>+'Country (YTD)'!C50</f>
        <v>91.009999999999991</v>
      </c>
      <c r="D113" s="150">
        <f>+'Country (YTD)'!D50</f>
        <v>177.62299999999999</v>
      </c>
      <c r="E113" s="150">
        <f>+'Country (YTD)'!E50</f>
        <v>264.23899999999998</v>
      </c>
      <c r="F113" s="150">
        <f>+'Country (YTD)'!F50</f>
        <v>357.12900000000002</v>
      </c>
      <c r="G113" s="150">
        <f>+'Country (YTD)'!G50</f>
        <v>94.512</v>
      </c>
      <c r="H113" s="150">
        <f>+'Country (YTD)'!H50</f>
        <v>194.90199999999999</v>
      </c>
      <c r="I113" s="150">
        <f>+'Country (YTD)'!I50</f>
        <v>290.13499999999999</v>
      </c>
      <c r="J113" s="150">
        <f>+'Country (YTD)'!J50</f>
        <v>355.16199999999998</v>
      </c>
      <c r="K113" s="150">
        <f>+'Country (YTD)'!K50</f>
        <v>90.762</v>
      </c>
      <c r="L113" s="150">
        <f>+'Country (YTD)'!L50</f>
        <v>130.49299999999999</v>
      </c>
      <c r="M113" s="150">
        <f>+'Country (YTD)'!M50</f>
        <v>203.84</v>
      </c>
      <c r="N113" s="150">
        <f>+'Country (YTD)'!N50</f>
        <v>274.36500000000001</v>
      </c>
      <c r="O113" s="150">
        <f>+'Country (YTD)'!O50</f>
        <v>103.828</v>
      </c>
      <c r="P113" s="150">
        <f>+'Country (YTD)'!P50</f>
        <v>191.67</v>
      </c>
      <c r="Q113" s="150">
        <f>+'Country (YTD)'!Q50</f>
        <v>331.38900000000001</v>
      </c>
      <c r="R113" s="150">
        <f>+'Country (YTD)'!R50</f>
        <v>474.19500000000005</v>
      </c>
      <c r="S113" s="150">
        <f>+'Country (YTD)'!S50</f>
        <v>188.55200000000002</v>
      </c>
      <c r="T113" s="150">
        <f>+'Country (YTD)'!T50</f>
        <v>390.99</v>
      </c>
      <c r="U113" s="150">
        <f>+'Country (YTD)'!U50</f>
        <v>693.41499999999996</v>
      </c>
      <c r="V113" s="150">
        <f>+'Country (YTD)'!V50</f>
        <v>885.05899999999997</v>
      </c>
      <c r="W113" s="150">
        <f>+'Country (YTD)'!W50</f>
        <v>281.983</v>
      </c>
      <c r="X113" s="150">
        <f>+'Country (YTD)'!X50</f>
        <v>574.11300000000006</v>
      </c>
      <c r="Y113" s="150">
        <f>+'Country (YTD)'!Y50</f>
        <v>884.11500000000001</v>
      </c>
      <c r="Z113" s="150">
        <f>+'Country (YTD)'!Z50</f>
        <v>1187.348</v>
      </c>
      <c r="AA113" s="150">
        <f>+'Country (YTD)'!AA50</f>
        <v>300.81599999999997</v>
      </c>
      <c r="AB113" s="150">
        <f>+'Country (YTD)'!AB50</f>
        <v>603.04399999999998</v>
      </c>
      <c r="AC113" s="150">
        <f>+'Country (YTD)'!AC50</f>
        <v>874.20399999999995</v>
      </c>
      <c r="AD113" s="150">
        <f>+'Country (YTD)'!AD50</f>
        <v>1200.7809999999999</v>
      </c>
      <c r="AE113" s="150">
        <f>+'Country (YTD)'!AE50</f>
        <v>245.483</v>
      </c>
      <c r="AF113" s="150">
        <f>+'Country (YTD)'!AF50</f>
        <v>578.58799999999997</v>
      </c>
      <c r="AG113" s="150">
        <f>+'Country (YTD)'!AG50</f>
        <v>807.65100000000007</v>
      </c>
      <c r="AH113" s="150">
        <f>+'Country (YTD)'!AH50</f>
        <v>1112.442</v>
      </c>
      <c r="AI113" s="150">
        <f>+'Country (YTD)'!AI50</f>
        <v>227.23599999999999</v>
      </c>
      <c r="AJ113" s="150">
        <f>+'Country (YTD)'!AJ50</f>
        <v>412.79700000000003</v>
      </c>
      <c r="AK113" s="150">
        <f>+'Country (YTD)'!AK50</f>
        <v>612.14700000000005</v>
      </c>
      <c r="AL113" s="150">
        <f>+'Country (YTD)'!AL50</f>
        <v>826.255</v>
      </c>
      <c r="AM113" s="150">
        <f>+'Country (YTD)'!AM50</f>
        <v>645.87200000000007</v>
      </c>
      <c r="AN113" s="150">
        <f>+'Country (YTD)'!AN50</f>
        <v>1299.2730000000001</v>
      </c>
      <c r="AO113" s="150">
        <f>+'Country (YTD)'!AO50</f>
        <v>1984.5409999999999</v>
      </c>
      <c r="AP113" s="150">
        <f>+'Country (YTD)'!AP50</f>
        <v>2874.8540000000003</v>
      </c>
      <c r="AQ113" s="150">
        <f>+'Country (YTD)'!AQ50</f>
        <v>740.40899999999999</v>
      </c>
      <c r="AR113" s="150">
        <f>+'Country (YTD)'!AR50</f>
        <v>1495.242</v>
      </c>
      <c r="AS113" s="150">
        <f>+'Country (YTD)'!AS50</f>
        <v>1683.153</v>
      </c>
      <c r="AT113" s="150">
        <f>+'Country (YTD)'!AT50</f>
        <v>2425.7069999999999</v>
      </c>
      <c r="AV113" s="150">
        <f>+'Country (YTD)'!AV50</f>
        <v>740.40899999999999</v>
      </c>
      <c r="AW113" s="150">
        <f>+'Country (YTD)'!AW50</f>
        <v>1495.242</v>
      </c>
      <c r="AX113" s="150">
        <f>+'Country (YTD)'!AX50</f>
        <v>1683.153</v>
      </c>
      <c r="AY113" s="150">
        <f>+'Country (YTD)'!AY50</f>
        <v>2425.7070000000003</v>
      </c>
      <c r="AZ113" s="150">
        <f>+'Country (YTD)'!AZ50</f>
        <v>523.995</v>
      </c>
      <c r="BA113" s="150">
        <f>+'Country (YTD)'!BA50</f>
        <v>1100.1379999999999</v>
      </c>
      <c r="BB113" s="150">
        <f>+'Country (YTD)'!BB50</f>
        <v>1680.3829999999998</v>
      </c>
      <c r="BC113" s="150">
        <f>+'Country (YTD)'!BC50</f>
        <v>2516.9570000000003</v>
      </c>
      <c r="BD113" s="150">
        <f>+'Country (YTD)'!BD50</f>
        <v>577.93299999999999</v>
      </c>
      <c r="BE113" s="150">
        <f>+'Country (YTD)'!BE50</f>
        <v>1316.9920000000002</v>
      </c>
      <c r="BF113" s="150">
        <f>+'Country (YTD)'!BF50</f>
        <v>1914.4180000000001</v>
      </c>
      <c r="BG113" s="150">
        <f>+'Country (YTD)'!BG50</f>
        <v>2455.7389999999996</v>
      </c>
      <c r="BH113" s="150">
        <f>+'Country (YTD)'!BH50</f>
        <v>618.375</v>
      </c>
      <c r="BI113" s="150">
        <f>+'Country (YTD)'!BI50</f>
        <v>1259.885</v>
      </c>
      <c r="BJ113" s="150">
        <f>+'Country (YTD)'!BJ50</f>
        <v>2001.7719999999999</v>
      </c>
      <c r="BK113" s="150">
        <f>+'Country (YTD)'!BK50</f>
        <v>2643.3980000000001</v>
      </c>
      <c r="BL113" s="150">
        <f>+'Country (YTD)'!BL50</f>
        <v>748.7700000000001</v>
      </c>
      <c r="BM113" s="150">
        <f>+'Country (YTD)'!BM50</f>
        <v>1445.8810000000003</v>
      </c>
      <c r="BN113" s="150">
        <f>+'Country (YTD)'!BN50</f>
        <v>2177.8049999999994</v>
      </c>
      <c r="BO113" s="150">
        <f>+'Country (YTD)'!BO50</f>
        <v>3042.4949999999999</v>
      </c>
      <c r="BP113" s="150">
        <f>+'Country (YTD)'!BP50</f>
        <v>808.19999999999993</v>
      </c>
      <c r="BQ113" s="150">
        <f>+'Country (YTD)'!BQ50</f>
        <v>1691.5829999999996</v>
      </c>
      <c r="BR113" s="150">
        <f>+'Country (YTD)'!BR50</f>
        <v>2738.4490000000001</v>
      </c>
      <c r="BS113" s="150">
        <f>+'Country (YTD)'!BS50</f>
        <v>3760.8659999999991</v>
      </c>
      <c r="BT113" s="150">
        <f>+'Country (YTD)'!BT50</f>
        <v>1020.3539999999998</v>
      </c>
    </row>
    <row r="114" spans="1:72" s="172" customFormat="1">
      <c r="A114" s="244" t="s">
        <v>369</v>
      </c>
      <c r="B114" s="190"/>
      <c r="C114" s="247">
        <f>+C113/C93</f>
        <v>6.2988016981364511E-2</v>
      </c>
      <c r="D114" s="247">
        <f t="shared" ref="D114:AT114" si="1751">+D113/D93</f>
        <v>5.9983614706510077E-2</v>
      </c>
      <c r="E114" s="247">
        <f t="shared" si="1751"/>
        <v>6.2428767995826716E-2</v>
      </c>
      <c r="F114" s="247">
        <f t="shared" si="1751"/>
        <v>5.9801590717055118E-2</v>
      </c>
      <c r="G114" s="247">
        <f t="shared" si="1751"/>
        <v>4.6994826253098407E-2</v>
      </c>
      <c r="H114" s="247">
        <f t="shared" si="1751"/>
        <v>5.040313039277574E-2</v>
      </c>
      <c r="I114" s="247">
        <f t="shared" si="1751"/>
        <v>5.2507362993307882E-2</v>
      </c>
      <c r="J114" s="247">
        <f t="shared" si="1751"/>
        <v>4.5374175141592282E-2</v>
      </c>
      <c r="K114" s="247">
        <f t="shared" si="1751"/>
        <v>3.6986249454448547E-2</v>
      </c>
      <c r="L114" s="247">
        <f t="shared" si="1751"/>
        <v>2.6067699349191471E-2</v>
      </c>
      <c r="M114" s="247">
        <f t="shared" si="1751"/>
        <v>2.8614813640832151E-2</v>
      </c>
      <c r="N114" s="247">
        <f t="shared" si="1751"/>
        <v>2.8321755958159799E-2</v>
      </c>
      <c r="O114" s="247">
        <f t="shared" si="1751"/>
        <v>3.718233878300431E-2</v>
      </c>
      <c r="P114" s="247">
        <f t="shared" si="1751"/>
        <v>3.4587009417367601E-2</v>
      </c>
      <c r="Q114" s="247">
        <f t="shared" si="1751"/>
        <v>4.0806890066972808E-2</v>
      </c>
      <c r="R114" s="247">
        <f t="shared" si="1751"/>
        <v>3.9626060417761025E-2</v>
      </c>
      <c r="S114" s="247">
        <f t="shared" si="1751"/>
        <v>3.8937346952345991E-2</v>
      </c>
      <c r="T114" s="247">
        <f t="shared" si="1751"/>
        <v>4.0634525909225963E-2</v>
      </c>
      <c r="U114" s="247">
        <f t="shared" si="1751"/>
        <v>4.862580719267702E-2</v>
      </c>
      <c r="V114" s="247">
        <f t="shared" si="1751"/>
        <v>4.4766753700585409E-2</v>
      </c>
      <c r="W114" s="247">
        <f t="shared" si="1751"/>
        <v>5.1970845915213851E-2</v>
      </c>
      <c r="X114" s="247">
        <f t="shared" si="1751"/>
        <v>5.8896009503575646E-2</v>
      </c>
      <c r="Y114" s="247">
        <f t="shared" si="1751"/>
        <v>6.2779051736417388E-2</v>
      </c>
      <c r="Z114" s="247">
        <f t="shared" si="1751"/>
        <v>6.1798587324645209E-2</v>
      </c>
      <c r="AA114" s="247">
        <f t="shared" si="1751"/>
        <v>5.6342491685335679E-2</v>
      </c>
      <c r="AB114" s="247">
        <f t="shared" si="1751"/>
        <v>6.2426482135165322E-2</v>
      </c>
      <c r="AC114" s="247">
        <f t="shared" si="1751"/>
        <v>6.4677534543911896E-2</v>
      </c>
      <c r="AD114" s="247">
        <f t="shared" si="1751"/>
        <v>6.3992005775572416E-2</v>
      </c>
      <c r="AE114" s="247">
        <f t="shared" si="1751"/>
        <v>5.2485662190430743E-2</v>
      </c>
      <c r="AF114" s="247">
        <f t="shared" si="1751"/>
        <v>6.2979739282854233E-2</v>
      </c>
      <c r="AG114" s="247">
        <f t="shared" si="1751"/>
        <v>6.058220503351127E-2</v>
      </c>
      <c r="AH114" s="247">
        <f t="shared" si="1751"/>
        <v>5.9888022670023161E-2</v>
      </c>
      <c r="AI114" s="247">
        <f t="shared" si="1751"/>
        <v>4.855588362622508E-2</v>
      </c>
      <c r="AJ114" s="247">
        <f t="shared" si="1751"/>
        <v>4.6699779102104245E-2</v>
      </c>
      <c r="AK114" s="247">
        <f t="shared" si="1751"/>
        <v>4.5569263498383236E-2</v>
      </c>
      <c r="AL114" s="247">
        <f t="shared" si="1751"/>
        <v>4.3763121574248866E-2</v>
      </c>
      <c r="AM114" s="247">
        <f t="shared" si="1751"/>
        <v>0.13994350015622176</v>
      </c>
      <c r="AN114" s="247">
        <f t="shared" si="1751"/>
        <v>0.13837277140445373</v>
      </c>
      <c r="AO114" s="247">
        <f t="shared" si="1751"/>
        <v>0.1376732760498541</v>
      </c>
      <c r="AP114" s="247">
        <f t="shared" si="1751"/>
        <v>0.13864659199979631</v>
      </c>
      <c r="AQ114" s="247">
        <f t="shared" si="1751"/>
        <v>0.15672386750178333</v>
      </c>
      <c r="AR114" s="247">
        <f t="shared" si="1751"/>
        <v>0.28167868395397794</v>
      </c>
      <c r="AS114" s="247">
        <f t="shared" si="1751"/>
        <v>0.1895260084755353</v>
      </c>
      <c r="AT114" s="247">
        <f t="shared" si="1751"/>
        <v>0.15910257669083466</v>
      </c>
      <c r="AU114" s="44"/>
      <c r="AV114" s="247">
        <f t="shared" ref="AV114:BL114" si="1752">+AV113/AV93</f>
        <v>0.15672386750178333</v>
      </c>
      <c r="AW114" s="247">
        <f t="shared" si="1752"/>
        <v>0.28167868395397794</v>
      </c>
      <c r="AX114" s="247">
        <f t="shared" si="1752"/>
        <v>0.1895260084755353</v>
      </c>
      <c r="AY114" s="247">
        <f t="shared" si="1752"/>
        <v>0.15910257669083469</v>
      </c>
      <c r="AZ114" s="247">
        <f t="shared" si="1752"/>
        <v>0.17849095359020606</v>
      </c>
      <c r="BA114" s="247">
        <f t="shared" si="1752"/>
        <v>0.16319052640588433</v>
      </c>
      <c r="BB114" s="247">
        <f t="shared" si="1752"/>
        <v>0.14623098951797586</v>
      </c>
      <c r="BC114" s="247">
        <f t="shared" si="1752"/>
        <v>0.13899307104666334</v>
      </c>
      <c r="BD114" s="247">
        <f t="shared" si="1752"/>
        <v>0.11085576376775289</v>
      </c>
      <c r="BE114" s="247">
        <f t="shared" si="1752"/>
        <v>0.10891728694900815</v>
      </c>
      <c r="BF114" s="247">
        <f t="shared" si="1752"/>
        <v>0.10022724733563153</v>
      </c>
      <c r="BG114" s="247">
        <f t="shared" si="1752"/>
        <v>8.9015343258221538E-2</v>
      </c>
      <c r="BH114" s="247">
        <f t="shared" si="1752"/>
        <v>0.10004309922236966</v>
      </c>
      <c r="BI114" s="247">
        <f t="shared" si="1752"/>
        <v>9.6719927874126102E-2</v>
      </c>
      <c r="BJ114" s="247">
        <f t="shared" si="1752"/>
        <v>9.9473184277173193E-2</v>
      </c>
      <c r="BK114" s="247">
        <f t="shared" si="1752"/>
        <v>9.178289041880551E-2</v>
      </c>
      <c r="BL114" s="247">
        <f t="shared" si="1752"/>
        <v>9.8481692890265468E-2</v>
      </c>
      <c r="BM114" s="247">
        <f t="shared" ref="BM114:BN114" si="1753">+BM113/BM93</f>
        <v>8.3861206516401249E-2</v>
      </c>
      <c r="BN114" s="247">
        <f t="shared" si="1753"/>
        <v>8.2531087503557032E-2</v>
      </c>
      <c r="BO114" s="247">
        <f t="shared" ref="BO114:BQ114" si="1754">+BO113/BO93</f>
        <v>8.1860104631511069E-2</v>
      </c>
      <c r="BP114" s="247">
        <f t="shared" si="1754"/>
        <v>9.6848029240866995E-2</v>
      </c>
      <c r="BQ114" s="247">
        <f t="shared" si="1754"/>
        <v>9.0131368482433777E-2</v>
      </c>
      <c r="BR114" s="247">
        <f t="shared" ref="BR114:BT114" si="1755">+BR113/BR93</f>
        <v>9.3790253755909825E-2</v>
      </c>
      <c r="BS114" s="247">
        <f t="shared" si="1755"/>
        <v>8.6824277699466643E-2</v>
      </c>
      <c r="BT114" s="247">
        <f t="shared" si="1755"/>
        <v>9.9077308253849736E-2</v>
      </c>
    </row>
    <row r="115" spans="1:72" s="7" customFormat="1">
      <c r="A115" s="2"/>
      <c r="B115" s="3"/>
      <c r="AO115" s="152"/>
      <c r="AP115" s="152"/>
      <c r="AQ115" s="150"/>
      <c r="AR115" s="150"/>
      <c r="AS115" s="150"/>
      <c r="AT115" s="150"/>
      <c r="AU115" s="36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H115"/>
      <c r="BI115"/>
      <c r="BJ115"/>
      <c r="BK115"/>
      <c r="BL115" s="24"/>
      <c r="BM115" s="24"/>
      <c r="BN115" s="24"/>
      <c r="BP115" s="24"/>
      <c r="BQ115" s="24"/>
      <c r="BR115" s="24"/>
      <c r="BS115" s="24"/>
      <c r="BT115" s="24"/>
    </row>
    <row r="116" spans="1:72" s="7" customFormat="1">
      <c r="A116" s="2" t="s">
        <v>250</v>
      </c>
      <c r="B116" s="3"/>
      <c r="AO116" s="152"/>
      <c r="AP116" s="152"/>
      <c r="AQ116" s="150"/>
      <c r="AR116" s="150"/>
      <c r="AS116" s="150"/>
      <c r="AT116" s="150"/>
      <c r="AU116" s="36"/>
      <c r="AV116" s="2" t="s">
        <v>250</v>
      </c>
      <c r="AW116" s="150"/>
      <c r="AX116" s="150"/>
      <c r="AY116" s="150"/>
      <c r="AZ116" s="152"/>
      <c r="BA116" s="150"/>
      <c r="BB116" s="150"/>
      <c r="BC116" s="150"/>
      <c r="BD116" s="150"/>
      <c r="BE116" s="150"/>
      <c r="BF116" s="150"/>
      <c r="BH116"/>
      <c r="BI116"/>
      <c r="BJ116"/>
      <c r="BK116"/>
      <c r="BL116" s="208"/>
      <c r="BM116" s="208"/>
      <c r="BN116" s="208"/>
      <c r="BP116" s="208"/>
      <c r="BQ116" s="208"/>
      <c r="BR116" s="208"/>
      <c r="BS116" s="208"/>
      <c r="BT116" s="208"/>
    </row>
    <row r="117" spans="1:72" s="7" customFormat="1">
      <c r="A117" s="3" t="s">
        <v>50</v>
      </c>
      <c r="B117" s="3"/>
      <c r="AO117" s="152"/>
      <c r="AP117" s="152"/>
      <c r="AQ117" s="150"/>
      <c r="AR117" s="150"/>
      <c r="AS117" s="150"/>
      <c r="AT117" s="150"/>
      <c r="AU117" s="36"/>
      <c r="AV117" s="3" t="s">
        <v>50</v>
      </c>
      <c r="AW117" s="150"/>
      <c r="AX117" s="150"/>
      <c r="AY117" s="150"/>
      <c r="AZ117" s="152"/>
      <c r="BA117" s="150"/>
      <c r="BB117" s="150"/>
      <c r="BC117" s="150"/>
      <c r="BD117" s="150"/>
      <c r="BE117" s="150"/>
      <c r="BF117" s="150"/>
      <c r="BH117"/>
      <c r="BI117"/>
      <c r="BJ117"/>
      <c r="BK117"/>
      <c r="BL117" s="24"/>
      <c r="BM117" s="24"/>
      <c r="BN117" s="24"/>
      <c r="BP117" s="24"/>
      <c r="BQ117" s="24"/>
      <c r="BR117" s="24"/>
      <c r="BS117" s="24"/>
      <c r="BT117" s="24"/>
    </row>
    <row r="118" spans="1:72" s="7" customFormat="1">
      <c r="A118" s="4"/>
      <c r="B118" s="3"/>
      <c r="AO118" s="152"/>
      <c r="AP118" s="152"/>
      <c r="AQ118" s="150"/>
      <c r="AR118" s="150"/>
      <c r="AS118" s="150"/>
      <c r="AT118" s="150"/>
      <c r="AU118" s="36"/>
      <c r="AV118" s="152"/>
      <c r="AW118" s="150"/>
      <c r="AX118" s="150"/>
      <c r="AY118" s="150"/>
      <c r="AZ118" s="152"/>
      <c r="BA118" s="150"/>
      <c r="BB118" s="150"/>
      <c r="BC118" s="150"/>
      <c r="BD118" s="150"/>
      <c r="BE118" s="150"/>
      <c r="BF118" s="150"/>
      <c r="BH118"/>
      <c r="BI118"/>
      <c r="BJ118"/>
      <c r="BK118"/>
      <c r="BL118" s="24"/>
      <c r="BM118" s="24"/>
      <c r="BN118" s="24"/>
      <c r="BP118" s="24"/>
      <c r="BQ118" s="24"/>
      <c r="BR118" s="24"/>
      <c r="BS118" s="24"/>
      <c r="BT118" s="24"/>
    </row>
    <row r="119" spans="1:72" s="7" customFormat="1">
      <c r="A119" s="5" t="s">
        <v>45</v>
      </c>
      <c r="B119" s="21"/>
      <c r="C119" s="6" t="s">
        <v>6</v>
      </c>
      <c r="D119" s="6" t="s">
        <v>7</v>
      </c>
      <c r="E119" s="6" t="s">
        <v>8</v>
      </c>
      <c r="F119" s="6" t="s">
        <v>9</v>
      </c>
      <c r="G119" s="6" t="s">
        <v>10</v>
      </c>
      <c r="H119" s="6" t="s">
        <v>11</v>
      </c>
      <c r="I119" s="6" t="s">
        <v>12</v>
      </c>
      <c r="J119" s="6" t="s">
        <v>13</v>
      </c>
      <c r="K119" s="6" t="s">
        <v>14</v>
      </c>
      <c r="L119" s="6" t="s">
        <v>15</v>
      </c>
      <c r="M119" s="6" t="s">
        <v>16</v>
      </c>
      <c r="N119" s="6" t="s">
        <v>17</v>
      </c>
      <c r="O119" s="6" t="s">
        <v>18</v>
      </c>
      <c r="P119" s="6" t="s">
        <v>19</v>
      </c>
      <c r="Q119" s="6" t="s">
        <v>20</v>
      </c>
      <c r="R119" s="6" t="s">
        <v>21</v>
      </c>
      <c r="S119" s="6" t="s">
        <v>22</v>
      </c>
      <c r="T119" s="6" t="s">
        <v>23</v>
      </c>
      <c r="U119" s="6" t="s">
        <v>24</v>
      </c>
      <c r="V119" s="6" t="s">
        <v>25</v>
      </c>
      <c r="W119" s="6" t="s">
        <v>26</v>
      </c>
      <c r="X119" s="6" t="s">
        <v>27</v>
      </c>
      <c r="Y119" s="6" t="s">
        <v>28</v>
      </c>
      <c r="Z119" s="6" t="s">
        <v>29</v>
      </c>
      <c r="AA119" s="6" t="s">
        <v>30</v>
      </c>
      <c r="AB119" s="6" t="s">
        <v>31</v>
      </c>
      <c r="AC119" s="6" t="s">
        <v>32</v>
      </c>
      <c r="AD119" s="6" t="s">
        <v>33</v>
      </c>
      <c r="AE119" s="6" t="s">
        <v>34</v>
      </c>
      <c r="AF119" s="6" t="s">
        <v>35</v>
      </c>
      <c r="AG119" s="6" t="s">
        <v>36</v>
      </c>
      <c r="AH119" s="6" t="s">
        <v>37</v>
      </c>
      <c r="AI119" s="6" t="s">
        <v>38</v>
      </c>
      <c r="AJ119" s="6" t="s">
        <v>39</v>
      </c>
      <c r="AK119" s="6" t="s">
        <v>40</v>
      </c>
      <c r="AL119" s="6" t="s">
        <v>41</v>
      </c>
      <c r="AM119" s="6" t="s">
        <v>42</v>
      </c>
      <c r="AN119" s="6" t="s">
        <v>43</v>
      </c>
      <c r="AO119" s="6" t="s">
        <v>216</v>
      </c>
      <c r="AP119" s="6" t="s">
        <v>220</v>
      </c>
      <c r="AQ119" s="6" t="s">
        <v>226</v>
      </c>
      <c r="AR119" s="6" t="s">
        <v>229</v>
      </c>
      <c r="AS119" s="6" t="s">
        <v>233</v>
      </c>
      <c r="AT119" s="6" t="s">
        <v>246</v>
      </c>
      <c r="AU119" s="36"/>
      <c r="AV119" s="6" t="str">
        <f>+'Country (YTD)'!AV55</f>
        <v>3M 2020</v>
      </c>
      <c r="AW119" s="6" t="str">
        <f>+'Country (YTD)'!AW55</f>
        <v>6M 2020</v>
      </c>
      <c r="AX119" s="6" t="str">
        <f>+'Country (YTD)'!AX55</f>
        <v>9M 2020</v>
      </c>
      <c r="AY119" s="6" t="str">
        <f>+'Country (YTD)'!AY55</f>
        <v>12M 2020</v>
      </c>
      <c r="AZ119" s="6" t="str">
        <f>+'Country (YTD)'!AZ55</f>
        <v>3M 2021</v>
      </c>
      <c r="BA119" s="6" t="str">
        <f>+'Country (YTD)'!BA55</f>
        <v>6M 2021</v>
      </c>
      <c r="BB119" s="6" t="str">
        <f>+'Country (YTD)'!BB55</f>
        <v>9M 2021</v>
      </c>
      <c r="BC119" s="6" t="str">
        <f>+'Country (YTD)'!BC55</f>
        <v>12M 2021</v>
      </c>
      <c r="BD119" s="6" t="str">
        <f>+'Country (YTD)'!BD55</f>
        <v>3M 2022</v>
      </c>
      <c r="BE119" s="6" t="str">
        <f>+'Country (YTD)'!BE55</f>
        <v>6M 2022</v>
      </c>
      <c r="BF119" s="6" t="str">
        <f>+'Country (YTD)'!BF55</f>
        <v>9M 2022</v>
      </c>
      <c r="BG119" s="6" t="str">
        <f>+'Country (YTD)'!BG55</f>
        <v>12M 2022</v>
      </c>
      <c r="BH119" s="6" t="str">
        <f>+'Country (YTD)'!BH55</f>
        <v>3M 2023</v>
      </c>
      <c r="BI119" s="6" t="str">
        <f>+'Country (YTD)'!BI55</f>
        <v>6M 2023</v>
      </c>
      <c r="BJ119" s="6" t="str">
        <f>+'Country (YTD)'!BJ55</f>
        <v>9M 2023</v>
      </c>
      <c r="BK119" s="6" t="str">
        <f>+'Country (YTD)'!BK55</f>
        <v>12M 2023</v>
      </c>
      <c r="BL119" s="6" t="str">
        <f>+'Country (YTD)'!BL55</f>
        <v>3M 2024</v>
      </c>
      <c r="BM119" s="6" t="str">
        <f>+'Country (YTD)'!BM55</f>
        <v>6M 2024</v>
      </c>
      <c r="BN119" s="6" t="str">
        <f>+'Country (YTD)'!BN55</f>
        <v>9M 2024</v>
      </c>
      <c r="BO119" s="6" t="str">
        <f>+'Country (YTD)'!BO55</f>
        <v>12M 2024</v>
      </c>
      <c r="BP119" s="6" t="str">
        <f>+'Country (YTD)'!BP55</f>
        <v>3M 2025</v>
      </c>
      <c r="BQ119" s="6" t="str">
        <f>+'Country (YTD)'!BQ55</f>
        <v>6M 2025</v>
      </c>
      <c r="BR119" s="6" t="str">
        <f>+'Country (YTD)'!BR55</f>
        <v>9M 2025</v>
      </c>
      <c r="BS119" s="6" t="str">
        <f>+'Country (YTD)'!BS55</f>
        <v>12M 2025</v>
      </c>
      <c r="BT119" s="6" t="str">
        <f>+'Country (YTD)'!BT55</f>
        <v>3M 2026</v>
      </c>
    </row>
    <row r="120" spans="1:72" s="172" customFormat="1">
      <c r="A120" s="187" t="s">
        <v>48</v>
      </c>
      <c r="B120" s="187"/>
      <c r="S120" s="172">
        <f>+'Country (YTD)'!S56</f>
        <v>3196.6509999999998</v>
      </c>
      <c r="T120" s="172">
        <f>+'Country (YTD)'!T56</f>
        <v>6411.8467148360432</v>
      </c>
      <c r="U120" s="172">
        <f>+'Country (YTD)'!U56</f>
        <v>9705.4539999999997</v>
      </c>
      <c r="V120" s="172">
        <f>+'Country (YTD)'!V56</f>
        <v>14362.364</v>
      </c>
      <c r="W120" s="172">
        <f>+'Country (YTD)'!W56</f>
        <v>3935.018</v>
      </c>
      <c r="X120" s="172">
        <f>+'Country (YTD)'!X56</f>
        <v>7326.6869999999999</v>
      </c>
      <c r="Y120" s="172">
        <f>+'Country (YTD)'!Y56</f>
        <v>10689.518</v>
      </c>
      <c r="Z120" s="172">
        <f>+'Country (YTD)'!Z56</f>
        <v>14755.816000000001</v>
      </c>
      <c r="AA120" s="172">
        <f>+'Country (YTD)'!AA56</f>
        <v>3861.402</v>
      </c>
      <c r="AB120" s="172">
        <f>+'Country (YTD)'!AB56</f>
        <v>7406.2430000000004</v>
      </c>
      <c r="AC120" s="172">
        <f>+'Country (YTD)'!AC56</f>
        <v>10513.216</v>
      </c>
      <c r="AD120" s="172">
        <f>+'Country (YTD)'!AD56</f>
        <v>14727.001</v>
      </c>
      <c r="AE120" s="172">
        <f>+'Country (YTD)'!AE56</f>
        <v>3423.0169999999998</v>
      </c>
      <c r="AF120" s="172">
        <f>+'Country (YTD)'!AF56</f>
        <v>7051.6959999999999</v>
      </c>
      <c r="AG120" s="172">
        <f>+'Country (YTD)'!AG56</f>
        <v>10490.777</v>
      </c>
      <c r="AH120" s="172">
        <f>+'Country (YTD)'!AH56</f>
        <v>14648.183000000001</v>
      </c>
      <c r="AI120" s="172">
        <f>+'Country (YTD)'!AI56</f>
        <v>3432.4960000000001</v>
      </c>
      <c r="AJ120" s="172">
        <f>+'Country (YTD)'!AJ56</f>
        <v>7060.3810000000003</v>
      </c>
      <c r="AK120" s="172">
        <f>+'Country (YTD)'!AK56</f>
        <v>10894.928</v>
      </c>
      <c r="AL120" s="172">
        <f>+'Country (YTD)'!AL56</f>
        <v>15332.069</v>
      </c>
      <c r="AM120" s="172">
        <f>+'Country (YTD)'!AM56</f>
        <v>3512.3670000000002</v>
      </c>
      <c r="AN120" s="172">
        <f>+'Country (YTD)'!AN56</f>
        <v>7725.6080000000002</v>
      </c>
      <c r="AO120" s="172">
        <f>+'Country (YTD)'!AO56</f>
        <v>12244.665000000001</v>
      </c>
      <c r="AP120" s="172">
        <f>+'Country (YTD)'!AP56</f>
        <v>17434.928</v>
      </c>
      <c r="AQ120" s="172">
        <f>+'Country (YTD)'!AQ56</f>
        <v>3522.7979999999998</v>
      </c>
      <c r="AR120" s="172">
        <f>+'Country (YTD)'!AR56</f>
        <v>4048.0320000000002</v>
      </c>
      <c r="AS120" s="172">
        <f>+'Country (YTD)'!AS56</f>
        <v>7390.223</v>
      </c>
      <c r="AT120" s="172">
        <f>+'Country (YTD)'!AT56</f>
        <v>12802.684999999999</v>
      </c>
      <c r="AU120" s="36"/>
      <c r="AV120" s="172">
        <f>+'Country (YTD)'!AV56</f>
        <v>3522.7979999999998</v>
      </c>
      <c r="AW120" s="172">
        <f>+'Country (YTD)'!AW56</f>
        <v>4048.0320000000002</v>
      </c>
      <c r="AX120" s="172">
        <f>+'Country (YTD)'!AX56</f>
        <v>7390.223</v>
      </c>
      <c r="AY120" s="172">
        <f>+'Country (YTD)'!AY56</f>
        <v>12802.684999999999</v>
      </c>
      <c r="AZ120" s="172">
        <f>+'Country (YTD)'!AZ56</f>
        <v>2506.5030000000002</v>
      </c>
      <c r="BA120" s="172">
        <f>+'Country (YTD)'!BA56</f>
        <v>6026.5010000000002</v>
      </c>
      <c r="BB120" s="172">
        <f>+'Country (YTD)'!BB56</f>
        <v>10366.156999999999</v>
      </c>
      <c r="BC120" s="172">
        <f>+'Country (YTD)'!BC56</f>
        <v>16175.370999999999</v>
      </c>
      <c r="BD120" s="172">
        <f>+'Country (YTD)'!BD56</f>
        <v>4337.8890000000001</v>
      </c>
      <c r="BE120" s="172">
        <f>+'Country (YTD)'!BE56</f>
        <v>10551.649000000001</v>
      </c>
      <c r="BF120" s="172">
        <f>+'Country (YTD)'!BF56</f>
        <v>16790.971000000001</v>
      </c>
      <c r="BG120" s="172">
        <f>+'Country (YTD)'!BG56</f>
        <v>23927.626</v>
      </c>
      <c r="BH120" s="172">
        <f>+'Country (YTD)'!BH56</f>
        <v>4744.1319999999996</v>
      </c>
      <c r="BI120" s="172">
        <f>+'Country (YTD)'!BI56</f>
        <v>10508.259</v>
      </c>
      <c r="BJ120" s="172">
        <f>+'Country (YTD)'!BJ56</f>
        <v>16556.578000000001</v>
      </c>
      <c r="BK120" s="172">
        <f>+'Country (YTD)'!BK56</f>
        <v>24038.944</v>
      </c>
      <c r="BL120" s="172">
        <f>+'Country (YTD)'!BL56</f>
        <v>5904.2420000000002</v>
      </c>
      <c r="BM120" s="172">
        <f>+'Country (YTD)'!BM56</f>
        <v>14222.84</v>
      </c>
      <c r="BN120" s="172">
        <f>+'Country (YTD)'!BN56</f>
        <v>22077.127</v>
      </c>
      <c r="BO120" s="172">
        <f>+'Country (YTD)'!BO56</f>
        <v>30977.190999999999</v>
      </c>
      <c r="BP120" s="172">
        <f>+'Country (YTD)'!BP56</f>
        <v>6497.7389999999996</v>
      </c>
      <c r="BQ120" s="172">
        <f>+'Country (YTD)'!BQ56</f>
        <v>15510.839</v>
      </c>
      <c r="BR120" s="172">
        <f>+'Country (YTD)'!BR56</f>
        <v>24543.381000000001</v>
      </c>
      <c r="BS120" s="172">
        <f>+'Country (YTD)'!BS56</f>
        <v>36122.303</v>
      </c>
      <c r="BT120" s="172">
        <f>+'Country (YTD)'!BT56</f>
        <v>7943.65</v>
      </c>
    </row>
    <row r="121" spans="1:72" s="172" customFormat="1">
      <c r="A121" s="246" t="s">
        <v>58</v>
      </c>
      <c r="B121" s="187"/>
      <c r="G121" s="245"/>
      <c r="H121" s="245"/>
      <c r="I121" s="245"/>
      <c r="J121" s="245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>
        <f t="shared" ref="W121" si="1756">+W120/S120-1</f>
        <v>0.23098142399655153</v>
      </c>
      <c r="X121" s="245">
        <f t="shared" ref="X121" si="1757">+X120/T120-1</f>
        <v>0.14267968743656256</v>
      </c>
      <c r="Y121" s="245">
        <f t="shared" ref="Y121" si="1758">+Y120/U120-1</f>
        <v>0.10139288692728865</v>
      </c>
      <c r="Z121" s="245">
        <f t="shared" ref="Z121" si="1759">+Z120/V120-1</f>
        <v>2.7394654529017792E-2</v>
      </c>
      <c r="AA121" s="245">
        <f t="shared" ref="AA121" si="1760">+AA120/W120-1</f>
        <v>-1.8707919506340209E-2</v>
      </c>
      <c r="AB121" s="245">
        <f t="shared" ref="AB121" si="1761">+AB120/X120-1</f>
        <v>1.0858386607753401E-2</v>
      </c>
      <c r="AC121" s="245">
        <f t="shared" ref="AC121" si="1762">+AC120/Y120-1</f>
        <v>-1.6492979384103212E-2</v>
      </c>
      <c r="AD121" s="245">
        <f t="shared" ref="AD121" si="1763">+AD120/Z120-1</f>
        <v>-1.9527893272727193E-3</v>
      </c>
      <c r="AE121" s="245">
        <f t="shared" ref="AE121" si="1764">+AE120/AA120-1</f>
        <v>-0.1135300080126338</v>
      </c>
      <c r="AF121" s="245">
        <f t="shared" ref="AF121" si="1765">+AF120/AB120-1</f>
        <v>-4.7871370140029179E-2</v>
      </c>
      <c r="AG121" s="245">
        <f t="shared" ref="AG121" si="1766">+AG120/AC120-1</f>
        <v>-2.1343611697886011E-3</v>
      </c>
      <c r="AH121" s="245">
        <f t="shared" ref="AH121" si="1767">+AH120/AD120-1</f>
        <v>-5.3519382527371651E-3</v>
      </c>
      <c r="AI121" s="245">
        <f t="shared" ref="AI121" si="1768">+AI120/AE120-1</f>
        <v>2.7691945438776955E-3</v>
      </c>
      <c r="AJ121" s="245">
        <f t="shared" ref="AJ121" si="1769">+AJ120/AF120-1</f>
        <v>1.2316186063607848E-3</v>
      </c>
      <c r="AK121" s="245">
        <f t="shared" ref="AK121" si="1770">+AK120/AG120-1</f>
        <v>3.8524410536988851E-2</v>
      </c>
      <c r="AL121" s="245">
        <f t="shared" ref="AL121" si="1771">+AL120/AH120-1</f>
        <v>4.6687428741161829E-2</v>
      </c>
      <c r="AM121" s="245">
        <f t="shared" ref="AM121" si="1772">+AM120/AI120-1</f>
        <v>2.3269073001104701E-2</v>
      </c>
      <c r="AN121" s="245">
        <f t="shared" ref="AN121" si="1773">+AN120/AJ120-1</f>
        <v>9.4219702874391631E-2</v>
      </c>
      <c r="AO121" s="245">
        <f t="shared" ref="AO121" si="1774">+AO120/AK120-1</f>
        <v>0.12388672967825043</v>
      </c>
      <c r="AP121" s="245">
        <f t="shared" ref="AP121" si="1775">+AP120/AL120-1</f>
        <v>0.13715428752636072</v>
      </c>
      <c r="AQ121" s="245">
        <f t="shared" ref="AQ121" si="1776">+AQ120/AM120-1</f>
        <v>2.9697921657958481E-3</v>
      </c>
      <c r="AR121" s="245">
        <f t="shared" ref="AR121" si="1777">+AR120/AN120-1</f>
        <v>-0.47602415240328011</v>
      </c>
      <c r="AS121" s="245">
        <f t="shared" ref="AS121" si="1778">+AS120/AO120-1</f>
        <v>-0.39645363919715249</v>
      </c>
      <c r="AT121" s="245">
        <f t="shared" ref="AT121" si="1779">+AT120/AP120-1</f>
        <v>-0.26568753252092581</v>
      </c>
      <c r="AU121" s="44"/>
      <c r="AZ121" s="245">
        <f t="shared" ref="AZ121" si="1780">+AZ120/AV120-1</f>
        <v>-0.28849085300945432</v>
      </c>
      <c r="BA121" s="245">
        <f t="shared" ref="BA121" si="1781">+BA120/AW120-1</f>
        <v>0.48874835969676123</v>
      </c>
      <c r="BB121" s="245">
        <f t="shared" ref="BB121" si="1782">+BB120/AX120-1</f>
        <v>0.40268527756198957</v>
      </c>
      <c r="BC121" s="245">
        <f t="shared" ref="BC121" si="1783">+BC120/AY120-1</f>
        <v>0.26343583396764036</v>
      </c>
      <c r="BD121" s="245">
        <f t="shared" ref="BD121" si="1784">+BD120/AZ120-1</f>
        <v>0.73065382327489736</v>
      </c>
      <c r="BE121" s="245">
        <f t="shared" ref="BE121" si="1785">+BE120/BA120-1</f>
        <v>0.75087484429190354</v>
      </c>
      <c r="BF121" s="245">
        <f t="shared" ref="BF121" si="1786">+BF120/BB120-1</f>
        <v>0.61978744871411862</v>
      </c>
      <c r="BG121" s="245">
        <f t="shared" ref="BG121" si="1787">+BG120/BC120-1</f>
        <v>0.47926288676779039</v>
      </c>
      <c r="BH121" s="245">
        <f t="shared" ref="BH121" si="1788">+BH120/BD120-1</f>
        <v>9.3649929723881753E-2</v>
      </c>
      <c r="BI121" s="245">
        <f t="shared" ref="BI121" si="1789">+BI120/BE120-1</f>
        <v>-4.1121534653020264E-3</v>
      </c>
      <c r="BJ121" s="245">
        <f t="shared" ref="BJ121" si="1790">+BJ120/BF120-1</f>
        <v>-1.3959466668127751E-2</v>
      </c>
      <c r="BK121" s="245">
        <f t="shared" ref="BK121" si="1791">+BK120/BG120-1</f>
        <v>4.6522793360277426E-3</v>
      </c>
      <c r="BL121" s="245">
        <f t="shared" ref="BL121:BT121" si="1792">+BL120/BH120-1</f>
        <v>0.24453577598599718</v>
      </c>
      <c r="BM121" s="245">
        <f t="shared" si="1792"/>
        <v>0.35349157267631104</v>
      </c>
      <c r="BN121" s="245">
        <f t="shared" si="1792"/>
        <v>0.33343538743332091</v>
      </c>
      <c r="BO121" s="245">
        <f t="shared" si="1792"/>
        <v>0.28862528237513252</v>
      </c>
      <c r="BP121" s="245">
        <f t="shared" si="1792"/>
        <v>0.10052043937223432</v>
      </c>
      <c r="BQ121" s="245">
        <f t="shared" si="1792"/>
        <v>9.0558496052827619E-2</v>
      </c>
      <c r="BR121" s="245">
        <f t="shared" si="1792"/>
        <v>0.11171082179307112</v>
      </c>
      <c r="BS121" s="245">
        <f t="shared" si="1792"/>
        <v>0.16609356219548777</v>
      </c>
      <c r="BT121" s="245">
        <f t="shared" si="1792"/>
        <v>0.22252525070643814</v>
      </c>
    </row>
    <row r="122" spans="1:72" s="172" customFormat="1">
      <c r="A122" s="187" t="s">
        <v>49</v>
      </c>
      <c r="B122" s="187"/>
      <c r="S122" s="172">
        <f>+'Country (YTD)'!S57</f>
        <v>-1114.7819999999999</v>
      </c>
      <c r="T122" s="172">
        <f>+'Country (YTD)'!T57</f>
        <v>-2340.4988177342557</v>
      </c>
      <c r="U122" s="172">
        <f>+'Country (YTD)'!U57</f>
        <v>-3816.0610000000001</v>
      </c>
      <c r="V122" s="172">
        <f>+'Country (YTD)'!V57</f>
        <v>-5933.6139999999996</v>
      </c>
      <c r="W122" s="172">
        <f>+'Country (YTD)'!W57</f>
        <v>-1807.4259999999999</v>
      </c>
      <c r="X122" s="172">
        <f>+'Country (YTD)'!X57</f>
        <v>-3386.5929999999998</v>
      </c>
      <c r="Y122" s="172">
        <f>+'Country (YTD)'!Y57</f>
        <v>-4981.2939999999999</v>
      </c>
      <c r="Z122" s="172">
        <f>+'Country (YTD)'!Z57</f>
        <v>-6836.009</v>
      </c>
      <c r="AA122" s="172">
        <f>+'Country (YTD)'!AA57</f>
        <v>-1854.971</v>
      </c>
      <c r="AB122" s="172">
        <f>+'Country (YTD)'!AB57</f>
        <v>-3486.4250000000002</v>
      </c>
      <c r="AC122" s="172">
        <f>+'Country (YTD)'!AC57</f>
        <v>-4938.4889999999996</v>
      </c>
      <c r="AD122" s="172">
        <f>+'Country (YTD)'!AD57</f>
        <v>-6873.1459999999997</v>
      </c>
      <c r="AE122" s="172">
        <f>+'Country (YTD)'!AE57</f>
        <v>-1600.396</v>
      </c>
      <c r="AF122" s="172">
        <f>+'Country (YTD)'!AF57</f>
        <v>-3278.6909999999998</v>
      </c>
      <c r="AG122" s="172">
        <f>+'Country (YTD)'!AG57</f>
        <v>-4892.1099999999997</v>
      </c>
      <c r="AH122" s="172">
        <f>+'Country (YTD)'!AH57</f>
        <v>-6768.277</v>
      </c>
      <c r="AI122" s="172">
        <f>+'Country (YTD)'!AI57</f>
        <v>-1516.5409999999999</v>
      </c>
      <c r="AJ122" s="172">
        <f>+'Country (YTD)'!AJ57</f>
        <v>-3080.5619999999999</v>
      </c>
      <c r="AK122" s="172">
        <f>+'Country (YTD)'!AK57</f>
        <v>-4750.7120000000004</v>
      </c>
      <c r="AL122" s="172">
        <f>+'Country (YTD)'!AL57</f>
        <v>-6696.1819999999998</v>
      </c>
      <c r="AM122" s="172">
        <f>+'Country (YTD)'!AM57</f>
        <v>-1573.0139999999999</v>
      </c>
      <c r="AN122" s="172">
        <f>+'Country (YTD)'!AN57</f>
        <v>-3361.9459999999999</v>
      </c>
      <c r="AO122" s="172">
        <f>+'Country (YTD)'!AO57</f>
        <v>-5362.06</v>
      </c>
      <c r="AP122" s="172">
        <f>+'Country (YTD)'!AP57</f>
        <v>-7603.6710000000003</v>
      </c>
      <c r="AQ122" s="172">
        <f>+'Country (YTD)'!AQ57</f>
        <v>-1580.854</v>
      </c>
      <c r="AR122" s="172">
        <f>+'Country (YTD)'!AR57</f>
        <v>-1816.194</v>
      </c>
      <c r="AS122" s="172">
        <f>+'Country (YTD)'!AS57</f>
        <v>-3327.596</v>
      </c>
      <c r="AT122" s="172">
        <f>+'Country (YTD)'!AT57</f>
        <v>-5762.0839999999998</v>
      </c>
      <c r="AU122" s="36"/>
      <c r="AV122" s="172">
        <f>+'Country (YTD)'!AV57</f>
        <v>-1580.854</v>
      </c>
      <c r="AW122" s="172">
        <f>+'Country (YTD)'!AW57</f>
        <v>-1816.194</v>
      </c>
      <c r="AX122" s="172">
        <f>+'Country (YTD)'!AX57</f>
        <v>-3327.596</v>
      </c>
      <c r="AY122" s="172">
        <f>+'Country (YTD)'!AY57</f>
        <v>-5762.0839999999998</v>
      </c>
      <c r="AZ122" s="172">
        <f>+'Country (YTD)'!AZ57</f>
        <v>-1113.0219999999999</v>
      </c>
      <c r="BA122" s="172">
        <f>+'Country (YTD)'!BA57</f>
        <v>-2654.4169999999999</v>
      </c>
      <c r="BB122" s="172">
        <f>+'Country (YTD)'!BB57</f>
        <v>-4426.4070000000002</v>
      </c>
      <c r="BC122" s="172">
        <f>+'Country (YTD)'!BC57</f>
        <v>-6711.6049999999996</v>
      </c>
      <c r="BD122" s="172">
        <f>+'Country (YTD)'!BD57</f>
        <v>-1690.0139999999999</v>
      </c>
      <c r="BE122" s="172">
        <f>+'Country (YTD)'!BE57</f>
        <v>-4054.893</v>
      </c>
      <c r="BF122" s="172">
        <f>+'Country (YTD)'!BF57</f>
        <v>-6367.902</v>
      </c>
      <c r="BG122" s="172">
        <f>+'Country (YTD)'!BG57</f>
        <v>-9059.6039999999994</v>
      </c>
      <c r="BH122" s="172">
        <f>+'Country (YTD)'!BH57</f>
        <v>-1810.569</v>
      </c>
      <c r="BI122" s="172">
        <f>+'Country (YTD)'!BI57</f>
        <v>-3978.7460000000001</v>
      </c>
      <c r="BJ122" s="172">
        <f>+'Country (YTD)'!BJ57</f>
        <v>-6391.7430000000004</v>
      </c>
      <c r="BK122" s="172">
        <f>+'Country (YTD)'!BK57</f>
        <v>-9380.4599999999991</v>
      </c>
      <c r="BL122" s="172">
        <f>+'Country (YTD)'!BL57</f>
        <v>-2357.473</v>
      </c>
      <c r="BM122" s="172">
        <f>+'Country (YTD)'!BM57</f>
        <v>-5598.3040000000001</v>
      </c>
      <c r="BN122" s="172">
        <f>+'Country (YTD)'!BN57</f>
        <v>-8787.8529999999992</v>
      </c>
      <c r="BO122" s="172">
        <f>+'Country (YTD)'!BO57</f>
        <v>-12388.769</v>
      </c>
      <c r="BP122" s="172">
        <f>+'Country (YTD)'!BP57</f>
        <v>-2601.192</v>
      </c>
      <c r="BQ122" s="172">
        <f>+'Country (YTD)'!BQ57</f>
        <v>-6133.2520000000004</v>
      </c>
      <c r="BR122" s="172">
        <f>+'Country (YTD)'!BR57</f>
        <v>-9807.2639999999992</v>
      </c>
      <c r="BS122" s="172">
        <f>+'Country (YTD)'!BS57</f>
        <v>-14658.207</v>
      </c>
      <c r="BT122" s="172">
        <f>+'Country (YTD)'!BT57</f>
        <v>-3227.4189999999999</v>
      </c>
    </row>
    <row r="123" spans="1:72" s="172" customFormat="1">
      <c r="A123" s="246" t="s">
        <v>58</v>
      </c>
      <c r="B123" s="187"/>
      <c r="G123" s="245"/>
      <c r="H123" s="245"/>
      <c r="I123" s="245"/>
      <c r="J123" s="245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>
        <f t="shared" ref="W123" si="1793">+W122/S122-1</f>
        <v>0.62132686031887863</v>
      </c>
      <c r="X123" s="245">
        <f t="shared" ref="X123" si="1794">+X122/T122-1</f>
        <v>0.44695351877102274</v>
      </c>
      <c r="Y123" s="245">
        <f t="shared" ref="Y123" si="1795">+Y122/U122-1</f>
        <v>0.30534967863459195</v>
      </c>
      <c r="Z123" s="245">
        <f t="shared" ref="Z123" si="1796">+Z122/V122-1</f>
        <v>0.15208185095963445</v>
      </c>
      <c r="AA123" s="245">
        <f t="shared" ref="AA123" si="1797">+AA122/W122-1</f>
        <v>2.6305364645634155E-2</v>
      </c>
      <c r="AB123" s="245">
        <f t="shared" ref="AB123" si="1798">+AB122/X122-1</f>
        <v>2.9478593973353284E-2</v>
      </c>
      <c r="AC123" s="245">
        <f t="shared" ref="AC123" si="1799">+AC122/Y122-1</f>
        <v>-8.5931486878710883E-3</v>
      </c>
      <c r="AD123" s="245">
        <f t="shared" ref="AD123" si="1800">+AD122/Z122-1</f>
        <v>5.4325557499996791E-3</v>
      </c>
      <c r="AE123" s="245">
        <f t="shared" ref="AE123" si="1801">+AE122/AA122-1</f>
        <v>-0.13723934228621371</v>
      </c>
      <c r="AF123" s="245">
        <f t="shared" ref="AF123" si="1802">+AF122/AB122-1</f>
        <v>-5.9583670952336631E-2</v>
      </c>
      <c r="AG123" s="245">
        <f t="shared" ref="AG123" si="1803">+AG122/AC122-1</f>
        <v>-9.3913340699959269E-3</v>
      </c>
      <c r="AH123" s="245">
        <f t="shared" ref="AH123" si="1804">+AH122/AD122-1</f>
        <v>-1.5257787336395823E-2</v>
      </c>
      <c r="AI123" s="245">
        <f t="shared" ref="AI123" si="1805">+AI122/AE122-1</f>
        <v>-5.2396406889294922E-2</v>
      </c>
      <c r="AJ123" s="245">
        <f t="shared" ref="AJ123" si="1806">+AJ122/AF122-1</f>
        <v>-6.0429299375878931E-2</v>
      </c>
      <c r="AK123" s="245">
        <f t="shared" ref="AK123" si="1807">+AK122/AG122-1</f>
        <v>-2.8903274865037631E-2</v>
      </c>
      <c r="AL123" s="245">
        <f t="shared" ref="AL123" si="1808">+AL122/AH122-1</f>
        <v>-1.065189855557036E-2</v>
      </c>
      <c r="AM123" s="245">
        <f t="shared" ref="AM123" si="1809">+AM122/AI122-1</f>
        <v>3.7238030491757224E-2</v>
      </c>
      <c r="AN123" s="245">
        <f t="shared" ref="AN123" si="1810">+AN122/AJ122-1</f>
        <v>9.1341774650209873E-2</v>
      </c>
      <c r="AO123" s="245">
        <f t="shared" ref="AO123" si="1811">+AO122/AK122-1</f>
        <v>0.12868555281818805</v>
      </c>
      <c r="AP123" s="245">
        <f t="shared" ref="AP123" si="1812">+AP122/AL122-1</f>
        <v>0.13552334748368566</v>
      </c>
      <c r="AQ123" s="245">
        <f t="shared" ref="AQ123" si="1813">+AQ122/AM122-1</f>
        <v>4.984062443182502E-3</v>
      </c>
      <c r="AR123" s="245">
        <f t="shared" ref="AR123" si="1814">+AR122/AN122-1</f>
        <v>-0.45977894945367948</v>
      </c>
      <c r="AS123" s="245">
        <f t="shared" ref="AS123" si="1815">+AS122/AO122-1</f>
        <v>-0.37941835786992317</v>
      </c>
      <c r="AT123" s="245">
        <f t="shared" ref="AT123" si="1816">+AT122/AP122-1</f>
        <v>-0.24219709137862488</v>
      </c>
      <c r="AU123" s="44"/>
      <c r="AZ123" s="245">
        <f t="shared" ref="AZ123" si="1817">+AZ122/AV122-1</f>
        <v>-0.29593624711706468</v>
      </c>
      <c r="BA123" s="245">
        <f t="shared" ref="BA123" si="1818">+BA122/AW122-1</f>
        <v>0.46152723772900917</v>
      </c>
      <c r="BB123" s="245">
        <f t="shared" ref="BB123" si="1819">+BB122/AX122-1</f>
        <v>0.33021166030972515</v>
      </c>
      <c r="BC123" s="245">
        <f t="shared" ref="BC123" si="1820">+BC122/AY122-1</f>
        <v>0.16478777470095896</v>
      </c>
      <c r="BD123" s="245">
        <f t="shared" ref="BD123" si="1821">+BD122/AZ122-1</f>
        <v>0.51840125352418909</v>
      </c>
      <c r="BE123" s="245">
        <f t="shared" ref="BE123" si="1822">+BE122/BA122-1</f>
        <v>0.52760210622520876</v>
      </c>
      <c r="BF123" s="245">
        <f t="shared" ref="BF123" si="1823">+BF122/BB122-1</f>
        <v>0.4386164670352275</v>
      </c>
      <c r="BG123" s="245">
        <f t="shared" ref="BG123" si="1824">+BG122/BC122-1</f>
        <v>0.34984165486496899</v>
      </c>
      <c r="BH123" s="245">
        <f t="shared" ref="BH123" si="1825">+BH122/BD122-1</f>
        <v>7.1333728596331136E-2</v>
      </c>
      <c r="BI123" s="245">
        <f t="shared" ref="BI123" si="1826">+BI122/BE122-1</f>
        <v>-1.8779040532018954E-2</v>
      </c>
      <c r="BJ123" s="245">
        <f t="shared" ref="BJ123" si="1827">+BJ122/BF122-1</f>
        <v>3.7439332452038343E-3</v>
      </c>
      <c r="BK123" s="245">
        <f t="shared" ref="BK123" si="1828">+BK122/BG122-1</f>
        <v>3.5416117525666646E-2</v>
      </c>
      <c r="BL123" s="245">
        <f t="shared" ref="BL123:BT123" si="1829">+BL122/BH122-1</f>
        <v>0.3020619484813889</v>
      </c>
      <c r="BM123" s="245">
        <f t="shared" si="1829"/>
        <v>0.40705237278278128</v>
      </c>
      <c r="BN123" s="245">
        <f t="shared" si="1829"/>
        <v>0.3748758359026636</v>
      </c>
      <c r="BO123" s="245">
        <f t="shared" si="1829"/>
        <v>0.32069951793408857</v>
      </c>
      <c r="BP123" s="245">
        <f t="shared" si="1829"/>
        <v>0.10338145972403501</v>
      </c>
      <c r="BQ123" s="245">
        <f t="shared" si="1829"/>
        <v>9.5555368197225432E-2</v>
      </c>
      <c r="BR123" s="245">
        <f t="shared" si="1829"/>
        <v>0.11600228178600624</v>
      </c>
      <c r="BS123" s="245">
        <f t="shared" si="1829"/>
        <v>0.18318510902899221</v>
      </c>
      <c r="BT123" s="245">
        <f t="shared" si="1829"/>
        <v>0.2407461656040768</v>
      </c>
    </row>
    <row r="124" spans="1:72" s="34" customFormat="1">
      <c r="A124" s="34" t="s">
        <v>46</v>
      </c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34">
        <f>+'Country (YTD)'!S58</f>
        <v>2081.8689999999997</v>
      </c>
      <c r="T124" s="34">
        <f>+'Country (YTD)'!T58</f>
        <v>4071.3478971017876</v>
      </c>
      <c r="U124" s="34">
        <f>+'Country (YTD)'!U58</f>
        <v>5889.393</v>
      </c>
      <c r="V124" s="34">
        <f>+'Country (YTD)'!V58</f>
        <v>8428.75</v>
      </c>
      <c r="W124" s="34">
        <f>+'Country (YTD)'!W58</f>
        <v>2127.5920000000001</v>
      </c>
      <c r="X124" s="34">
        <f>+'Country (YTD)'!X58</f>
        <v>3940.0940000000001</v>
      </c>
      <c r="Y124" s="34">
        <f>+'Country (YTD)'!Y58</f>
        <v>5708.2240000000002</v>
      </c>
      <c r="Z124" s="34">
        <f>+'Country (YTD)'!Z58</f>
        <v>7919.8070000000007</v>
      </c>
      <c r="AA124" s="34">
        <f>+'Country (YTD)'!AA58</f>
        <v>2006.431</v>
      </c>
      <c r="AB124" s="34">
        <f>+'Country (YTD)'!AB58</f>
        <v>3919.8180000000002</v>
      </c>
      <c r="AC124" s="34">
        <f>+'Country (YTD)'!AC58</f>
        <v>5574.7270000000008</v>
      </c>
      <c r="AD124" s="34">
        <f>+'Country (YTD)'!AD58</f>
        <v>7853.8550000000005</v>
      </c>
      <c r="AE124" s="34">
        <f>+'Country (YTD)'!AE58</f>
        <v>1822.6209999999999</v>
      </c>
      <c r="AF124" s="34">
        <f>+'Country (YTD)'!AF58</f>
        <v>3773.0050000000001</v>
      </c>
      <c r="AG124" s="34">
        <f>+'Country (YTD)'!AG58</f>
        <v>5598.6670000000004</v>
      </c>
      <c r="AH124" s="34">
        <f>+'Country (YTD)'!AH58</f>
        <v>7879.9060000000009</v>
      </c>
      <c r="AI124" s="34">
        <f>+'Country (YTD)'!AI58</f>
        <v>1915.9550000000002</v>
      </c>
      <c r="AJ124" s="34">
        <f>+'Country (YTD)'!AJ58</f>
        <v>3979.8190000000004</v>
      </c>
      <c r="AK124" s="34">
        <f>+'Country (YTD)'!AK58</f>
        <v>6144.2159999999994</v>
      </c>
      <c r="AL124" s="34">
        <f>+'Country (YTD)'!AL58</f>
        <v>8635.8869999999988</v>
      </c>
      <c r="AM124" s="34">
        <f>+'Country (YTD)'!AM58</f>
        <v>1939.3530000000003</v>
      </c>
      <c r="AN124" s="34">
        <f>+'Country (YTD)'!AN58</f>
        <v>4363.6620000000003</v>
      </c>
      <c r="AO124" s="34">
        <f>+'Country (YTD)'!AO58</f>
        <v>6882.6050000000005</v>
      </c>
      <c r="AP124" s="34">
        <f>+'Country (YTD)'!AP58</f>
        <v>9831.2569999999996</v>
      </c>
      <c r="AQ124" s="34">
        <f>+'Country (YTD)'!AQ58</f>
        <v>1941.9439999999997</v>
      </c>
      <c r="AR124" s="34">
        <f>+'Country (YTD)'!AR58</f>
        <v>2231.8380000000002</v>
      </c>
      <c r="AS124" s="34">
        <f>+'Country (YTD)'!AS58</f>
        <v>4062.627</v>
      </c>
      <c r="AT124" s="34">
        <f>+'Country (YTD)'!AT58</f>
        <v>7040.6009999999997</v>
      </c>
      <c r="AU124" s="36"/>
      <c r="AV124" s="34">
        <f>+'Country (YTD)'!AV58</f>
        <v>1941.9439999999997</v>
      </c>
      <c r="AW124" s="34">
        <f>+'Country (YTD)'!AW58</f>
        <v>2231.8380000000002</v>
      </c>
      <c r="AX124" s="34">
        <f>+'Country (YTD)'!AX58</f>
        <v>4062.627</v>
      </c>
      <c r="AY124" s="34">
        <f>+'Country (YTD)'!AY58</f>
        <v>7040.6009999999997</v>
      </c>
      <c r="AZ124" s="34">
        <f>+'Country (YTD)'!AZ58</f>
        <v>1393.4810000000002</v>
      </c>
      <c r="BA124" s="34">
        <f>+'Country (YTD)'!BA58</f>
        <v>3372.0840000000003</v>
      </c>
      <c r="BB124" s="34">
        <f>+'Country (YTD)'!BB58</f>
        <v>5939.7499999999991</v>
      </c>
      <c r="BC124" s="34">
        <f>+'Country (YTD)'!BC58</f>
        <v>9463.7659999999996</v>
      </c>
      <c r="BD124" s="34">
        <f>+'Country (YTD)'!BD58</f>
        <v>2647.875</v>
      </c>
      <c r="BE124" s="34">
        <f>+'Country (YTD)'!BE58</f>
        <v>6496.7560000000003</v>
      </c>
      <c r="BF124" s="34">
        <f>+'Country (YTD)'!BF58</f>
        <v>10423.069000000001</v>
      </c>
      <c r="BG124" s="34">
        <f>+'Country (YTD)'!BG58</f>
        <v>14868.022000000001</v>
      </c>
      <c r="BH124" s="34">
        <f>+'Country (YTD)'!BH58</f>
        <v>2933.5629999999996</v>
      </c>
      <c r="BI124" s="34">
        <f>+'Country (YTD)'!BI58</f>
        <v>6529.5129999999999</v>
      </c>
      <c r="BJ124" s="34">
        <f>+'Country (YTD)'!BJ58</f>
        <v>10164.835000000001</v>
      </c>
      <c r="BK124" s="34">
        <f>+'Country (YTD)'!BK58</f>
        <v>14658.484</v>
      </c>
      <c r="BL124" s="34">
        <f>+'Country (YTD)'!BL58</f>
        <v>3546.7690000000002</v>
      </c>
      <c r="BM124" s="34">
        <f>+'Country (YTD)'!BM58</f>
        <v>8624.5360000000001</v>
      </c>
      <c r="BN124" s="34">
        <f>+'Country (YTD)'!BN58</f>
        <v>13289.274000000001</v>
      </c>
      <c r="BO124" s="34">
        <f>+'Country (YTD)'!BO58</f>
        <v>18588.421999999999</v>
      </c>
      <c r="BP124" s="34">
        <f>+'Country (YTD)'!BP58</f>
        <v>3896.5469999999996</v>
      </c>
      <c r="BQ124" s="34">
        <f>+'Country (YTD)'!BQ58</f>
        <v>9377.5869999999995</v>
      </c>
      <c r="BR124" s="34">
        <f>+'Country (YTD)'!BR58</f>
        <v>14736.117000000002</v>
      </c>
      <c r="BS124" s="34">
        <f>+'Country (YTD)'!BS58</f>
        <v>21464.095999999998</v>
      </c>
      <c r="BT124" s="34">
        <f>+'Country (YTD)'!BT58</f>
        <v>4716.2309999999998</v>
      </c>
    </row>
    <row r="125" spans="1:72" s="172" customFormat="1">
      <c r="A125" s="246" t="s">
        <v>58</v>
      </c>
      <c r="B125" s="34"/>
      <c r="C125" s="34"/>
      <c r="D125" s="34"/>
      <c r="E125" s="34"/>
      <c r="F125" s="34"/>
      <c r="G125" s="245"/>
      <c r="H125" s="245"/>
      <c r="I125" s="245"/>
      <c r="J125" s="245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>
        <f t="shared" ref="W125" si="1830">+W124/S124-1</f>
        <v>2.1962476985823987E-2</v>
      </c>
      <c r="X125" s="245">
        <f t="shared" ref="X125" si="1831">+X124/T124-1</f>
        <v>-3.2238438084650434E-2</v>
      </c>
      <c r="Y125" s="245">
        <f t="shared" ref="Y125" si="1832">+Y124/U124-1</f>
        <v>-3.0761913833904475E-2</v>
      </c>
      <c r="Z125" s="245">
        <f t="shared" ref="Z125" si="1833">+Z124/V124-1</f>
        <v>-6.0381788521429502E-2</v>
      </c>
      <c r="AA125" s="245">
        <f t="shared" ref="AA125" si="1834">+AA124/W124-1</f>
        <v>-5.6947478651921957E-2</v>
      </c>
      <c r="AB125" s="245">
        <f t="shared" ref="AB125" si="1835">+AB124/X124-1</f>
        <v>-5.1460701191392566E-3</v>
      </c>
      <c r="AC125" s="245">
        <f t="shared" ref="AC125" si="1836">+AC124/Y124-1</f>
        <v>-2.3386783700149016E-2</v>
      </c>
      <c r="AD125" s="245">
        <f t="shared" ref="AD125" si="1837">+AD124/Z124-1</f>
        <v>-8.3274756569194919E-3</v>
      </c>
      <c r="AE125" s="245">
        <f t="shared" ref="AE125" si="1838">+AE124/AA124-1</f>
        <v>-9.1610426673032985E-2</v>
      </c>
      <c r="AF125" s="245">
        <f t="shared" ref="AF125" si="1839">+AF124/AB124-1</f>
        <v>-3.745403485569998E-2</v>
      </c>
      <c r="AG125" s="245">
        <f t="shared" ref="AG125" si="1840">+AG124/AC124-1</f>
        <v>4.2943806934401252E-3</v>
      </c>
      <c r="AH125" s="245">
        <f t="shared" ref="AH125" si="1841">+AH124/AD124-1</f>
        <v>3.3169698192798691E-3</v>
      </c>
      <c r="AI125" s="245">
        <f t="shared" ref="AI125" si="1842">+AI124/AE124-1</f>
        <v>5.1208671468176981E-2</v>
      </c>
      <c r="AJ125" s="245">
        <f t="shared" ref="AJ125" si="1843">+AJ124/AF124-1</f>
        <v>5.4814133561975176E-2</v>
      </c>
      <c r="AK125" s="245">
        <f t="shared" ref="AK125" si="1844">+AK124/AG124-1</f>
        <v>9.744265911867922E-2</v>
      </c>
      <c r="AL125" s="245">
        <f t="shared" ref="AL125" si="1845">+AL124/AH124-1</f>
        <v>9.5937819562821991E-2</v>
      </c>
      <c r="AM125" s="245">
        <f t="shared" ref="AM125" si="1846">+AM124/AI124-1</f>
        <v>1.221218661189849E-2</v>
      </c>
      <c r="AN125" s="245">
        <f t="shared" ref="AN125" si="1847">+AN124/AJ124-1</f>
        <v>9.6447350997620696E-2</v>
      </c>
      <c r="AO125" s="245">
        <f t="shared" ref="AO125" si="1848">+AO124/AK124-1</f>
        <v>0.12017627635486794</v>
      </c>
      <c r="AP125" s="245">
        <f t="shared" ref="AP125" si="1849">+AP124/AL124-1</f>
        <v>0.13841890242426769</v>
      </c>
      <c r="AQ125" s="245">
        <f t="shared" ref="AQ125" si="1850">+AQ124/AM124-1</f>
        <v>1.3360125773902443E-3</v>
      </c>
      <c r="AR125" s="245">
        <f t="shared" ref="AR125" si="1851">+AR124/AN124-1</f>
        <v>-0.48854012982673722</v>
      </c>
      <c r="AS125" s="245">
        <f t="shared" ref="AS125" si="1852">+AS124/AO124-1</f>
        <v>-0.40972538740782016</v>
      </c>
      <c r="AT125" s="245">
        <f t="shared" ref="AT125" si="1853">+AT124/AP124-1</f>
        <v>-0.28385546222624436</v>
      </c>
      <c r="AU125" s="44"/>
      <c r="AZ125" s="245">
        <f t="shared" ref="AZ125" si="1854">+AZ124/AV124-1</f>
        <v>-0.2824298743939061</v>
      </c>
      <c r="BA125" s="245">
        <f t="shared" ref="BA125" si="1855">+BA124/AW124-1</f>
        <v>0.51089998467630715</v>
      </c>
      <c r="BB125" s="245">
        <f t="shared" ref="BB125" si="1856">+BB124/AX124-1</f>
        <v>0.46204660186623059</v>
      </c>
      <c r="BC125" s="245">
        <f t="shared" ref="BC125" si="1857">+BC124/AY124-1</f>
        <v>0.34417019228898216</v>
      </c>
      <c r="BD125" s="245">
        <f t="shared" ref="BD125" si="1858">+BD124/AZ124-1</f>
        <v>0.90018737248659986</v>
      </c>
      <c r="BE125" s="245">
        <f t="shared" ref="BE125" si="1859">+BE124/BA124-1</f>
        <v>0.92662934849784273</v>
      </c>
      <c r="BF125" s="245">
        <f t="shared" ref="BF125" si="1860">+BF124/BB124-1</f>
        <v>0.75479927606380781</v>
      </c>
      <c r="BG125" s="245">
        <f t="shared" ref="BG125" si="1861">+BG124/BC124-1</f>
        <v>0.57104708632905776</v>
      </c>
      <c r="BH125" s="245">
        <f t="shared" ref="BH125" si="1862">+BH124/BD124-1</f>
        <v>0.10789331067365326</v>
      </c>
      <c r="BI125" s="245">
        <f t="shared" ref="BI125" si="1863">+BI124/BE124-1</f>
        <v>5.0420548347513972E-3</v>
      </c>
      <c r="BJ125" s="245">
        <f t="shared" ref="BJ125" si="1864">+BJ124/BF124-1</f>
        <v>-2.477523654501379E-2</v>
      </c>
      <c r="BK125" s="245">
        <f t="shared" ref="BK125" si="1865">+BK124/BG124-1</f>
        <v>-1.4093199485446073E-2</v>
      </c>
      <c r="BL125" s="245">
        <f t="shared" ref="BL125:BT125" si="1866">+BL124/BH124-1</f>
        <v>0.20903113381236427</v>
      </c>
      <c r="BM125" s="245">
        <f t="shared" si="1866"/>
        <v>0.32085440368983109</v>
      </c>
      <c r="BN125" s="245">
        <f t="shared" si="1866"/>
        <v>0.30737724714665804</v>
      </c>
      <c r="BO125" s="245">
        <f t="shared" si="1866"/>
        <v>0.26809989354970121</v>
      </c>
      <c r="BP125" s="245">
        <f t="shared" si="1866"/>
        <v>9.8618771056135701E-2</v>
      </c>
      <c r="BQ125" s="245">
        <f t="shared" si="1866"/>
        <v>8.7314958161227363E-2</v>
      </c>
      <c r="BR125" s="245">
        <f t="shared" si="1866"/>
        <v>0.10887299035297193</v>
      </c>
      <c r="BS125" s="245">
        <f t="shared" si="1866"/>
        <v>0.1547024271344819</v>
      </c>
      <c r="BT125" s="245">
        <f t="shared" si="1866"/>
        <v>0.21036163557118659</v>
      </c>
    </row>
    <row r="126" spans="1:72" s="172" customFormat="1">
      <c r="A126" s="244" t="s">
        <v>364</v>
      </c>
      <c r="B126" s="34"/>
      <c r="C126" s="247"/>
      <c r="D126" s="247"/>
      <c r="E126" s="247"/>
      <c r="F126" s="24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7"/>
      <c r="R126" s="247"/>
      <c r="S126" s="247">
        <f t="shared" ref="S126:AT126" si="1867">+S124/S120</f>
        <v>0.65126565270966386</v>
      </c>
      <c r="T126" s="247">
        <f t="shared" si="1867"/>
        <v>0.63497274313830754</v>
      </c>
      <c r="U126" s="247">
        <f t="shared" si="1867"/>
        <v>0.60681272612285841</v>
      </c>
      <c r="V126" s="247">
        <f t="shared" si="1867"/>
        <v>0.58686369458398358</v>
      </c>
      <c r="W126" s="247">
        <f t="shared" si="1867"/>
        <v>0.54068164364178262</v>
      </c>
      <c r="X126" s="247">
        <f t="shared" si="1867"/>
        <v>0.53777293884671207</v>
      </c>
      <c r="Y126" s="247">
        <f t="shared" si="1867"/>
        <v>0.53400200083857852</v>
      </c>
      <c r="Z126" s="247">
        <f t="shared" si="1867"/>
        <v>0.53672443462293107</v>
      </c>
      <c r="AA126" s="247">
        <f t="shared" si="1867"/>
        <v>0.51961204764487101</v>
      </c>
      <c r="AB126" s="247">
        <f t="shared" si="1867"/>
        <v>0.52925862680984137</v>
      </c>
      <c r="AC126" s="247">
        <f t="shared" si="1867"/>
        <v>0.53025896167262243</v>
      </c>
      <c r="AD126" s="247">
        <f t="shared" si="1867"/>
        <v>0.5332962902630346</v>
      </c>
      <c r="AE126" s="247">
        <f t="shared" si="1867"/>
        <v>0.53246039970003067</v>
      </c>
      <c r="AF126" s="247">
        <f t="shared" si="1867"/>
        <v>0.53504929877862006</v>
      </c>
      <c r="AG126" s="247">
        <f t="shared" si="1867"/>
        <v>0.53367515103981333</v>
      </c>
      <c r="AH126" s="247">
        <f t="shared" si="1867"/>
        <v>0.53794426243855642</v>
      </c>
      <c r="AI126" s="247">
        <f t="shared" si="1867"/>
        <v>0.55818127683178653</v>
      </c>
      <c r="AJ126" s="247">
        <f t="shared" si="1867"/>
        <v>0.56368331963954921</v>
      </c>
      <c r="AK126" s="247">
        <f t="shared" si="1867"/>
        <v>0.56395196003130998</v>
      </c>
      <c r="AL126" s="247">
        <f t="shared" si="1867"/>
        <v>0.56325646590815626</v>
      </c>
      <c r="AM126" s="247">
        <f t="shared" si="1867"/>
        <v>0.55214987499882562</v>
      </c>
      <c r="AN126" s="247">
        <f t="shared" si="1867"/>
        <v>0.56483088450773067</v>
      </c>
      <c r="AO126" s="247">
        <f t="shared" si="1867"/>
        <v>0.56209010209752575</v>
      </c>
      <c r="AP126" s="247">
        <f t="shared" si="1867"/>
        <v>0.56388285629857493</v>
      </c>
      <c r="AQ126" s="247">
        <f t="shared" si="1867"/>
        <v>0.55125045489409263</v>
      </c>
      <c r="AR126" s="247">
        <f t="shared" si="1867"/>
        <v>0.55133902103540688</v>
      </c>
      <c r="AS126" s="247">
        <f t="shared" si="1867"/>
        <v>0.54972996078738079</v>
      </c>
      <c r="AT126" s="247">
        <f t="shared" si="1867"/>
        <v>0.54993159637997813</v>
      </c>
      <c r="AU126" s="44"/>
      <c r="AV126" s="247">
        <f t="shared" ref="AV126:BL126" si="1868">+AV124/AV120</f>
        <v>0.55125045489409263</v>
      </c>
      <c r="AW126" s="247">
        <f t="shared" si="1868"/>
        <v>0.55133902103540688</v>
      </c>
      <c r="AX126" s="247">
        <f t="shared" si="1868"/>
        <v>0.54972996078738079</v>
      </c>
      <c r="AY126" s="247">
        <f t="shared" si="1868"/>
        <v>0.54993159637997813</v>
      </c>
      <c r="AZ126" s="247">
        <f t="shared" si="1868"/>
        <v>0.55594627255582785</v>
      </c>
      <c r="BA126" s="247">
        <f t="shared" si="1868"/>
        <v>0.55954259362107472</v>
      </c>
      <c r="BB126" s="247">
        <f t="shared" si="1868"/>
        <v>0.57299440863185847</v>
      </c>
      <c r="BC126" s="247">
        <f t="shared" si="1868"/>
        <v>0.58507257731522821</v>
      </c>
      <c r="BD126" s="247">
        <f t="shared" si="1868"/>
        <v>0.61040635202975457</v>
      </c>
      <c r="BE126" s="247">
        <f t="shared" si="1868"/>
        <v>0.61571001840565387</v>
      </c>
      <c r="BF126" s="247">
        <f t="shared" si="1868"/>
        <v>0.62075439234574348</v>
      </c>
      <c r="BG126" s="247">
        <f t="shared" si="1868"/>
        <v>0.62137472392789828</v>
      </c>
      <c r="BH126" s="247">
        <f t="shared" si="1868"/>
        <v>0.61835610813527109</v>
      </c>
      <c r="BI126" s="247">
        <f t="shared" si="1868"/>
        <v>0.62136962935534801</v>
      </c>
      <c r="BJ126" s="247">
        <f t="shared" si="1868"/>
        <v>0.61394540586828994</v>
      </c>
      <c r="BK126" s="247">
        <f t="shared" si="1868"/>
        <v>0.60978069585752193</v>
      </c>
      <c r="BL126" s="247">
        <f t="shared" si="1868"/>
        <v>0.60071538395614543</v>
      </c>
      <c r="BM126" s="247">
        <f t="shared" ref="BM126:BN126" si="1869">+BM124/BM120</f>
        <v>0.60638634759302645</v>
      </c>
      <c r="BN126" s="247">
        <f t="shared" si="1869"/>
        <v>0.60194761755005532</v>
      </c>
      <c r="BO126" s="247">
        <f t="shared" ref="BO126:BQ126" si="1870">+BO124/BO120</f>
        <v>0.60006803070039494</v>
      </c>
      <c r="BP126" s="247">
        <f t="shared" si="1870"/>
        <v>0.59967736469562716</v>
      </c>
      <c r="BQ126" s="247">
        <f t="shared" si="1870"/>
        <v>0.60458283397822643</v>
      </c>
      <c r="BR126" s="247">
        <f t="shared" ref="BR126:BT126" si="1871">+BR124/BR120</f>
        <v>0.60041104361293995</v>
      </c>
      <c r="BS126" s="247">
        <f t="shared" si="1871"/>
        <v>0.59420618890218591</v>
      </c>
      <c r="BT126" s="247">
        <f t="shared" si="1871"/>
        <v>0.59371082562801736</v>
      </c>
    </row>
    <row r="127" spans="1:72" s="172" customFormat="1">
      <c r="A127" s="244" t="s">
        <v>370</v>
      </c>
      <c r="B127" s="34"/>
      <c r="C127" s="247"/>
      <c r="D127" s="247"/>
      <c r="E127" s="247"/>
      <c r="F127" s="247"/>
      <c r="G127" s="248"/>
      <c r="H127" s="248"/>
      <c r="I127" s="248"/>
      <c r="J127" s="248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48"/>
      <c r="W127" s="248">
        <f t="shared" ref="W127" si="1872">+(W126-S126)*10000</f>
        <v>-1105.8400906788124</v>
      </c>
      <c r="X127" s="248">
        <f t="shared" ref="X127" si="1873">+(X126-T126)*10000</f>
        <v>-971.99804291595467</v>
      </c>
      <c r="Y127" s="248">
        <f t="shared" ref="Y127" si="1874">+(Y126-U126)*10000</f>
        <v>-728.10725284279897</v>
      </c>
      <c r="Z127" s="248">
        <f t="shared" ref="Z127" si="1875">+(Z126-V126)*10000</f>
        <v>-501.39259961052505</v>
      </c>
      <c r="AA127" s="248">
        <f t="shared" ref="AA127" si="1876">+(AA126-W126)*10000</f>
        <v>-210.69595996911605</v>
      </c>
      <c r="AB127" s="248">
        <f t="shared" ref="AB127" si="1877">+(AB126-X126)*10000</f>
        <v>-85.143120368706974</v>
      </c>
      <c r="AC127" s="248">
        <f t="shared" ref="AC127" si="1878">+(AC126-Y126)*10000</f>
        <v>-37.430391659560854</v>
      </c>
      <c r="AD127" s="248">
        <f t="shared" ref="AD127" si="1879">+(AD126-Z126)*10000</f>
        <v>-34.281443598964678</v>
      </c>
      <c r="AE127" s="248">
        <f t="shared" ref="AE127" si="1880">+(AE126-AA126)*10000</f>
        <v>128.48352055159663</v>
      </c>
      <c r="AF127" s="248">
        <f t="shared" ref="AF127" si="1881">+(AF126-AB126)*10000</f>
        <v>57.906719687786932</v>
      </c>
      <c r="AG127" s="248">
        <f t="shared" ref="AG127" si="1882">+(AG126-AC126)*10000</f>
        <v>34.161893671909027</v>
      </c>
      <c r="AH127" s="248">
        <f t="shared" ref="AH127" si="1883">+(AH126-AD126)*10000</f>
        <v>46.479721755218193</v>
      </c>
      <c r="AI127" s="248">
        <f t="shared" ref="AI127" si="1884">+(AI126-AE126)*10000</f>
        <v>257.20877131755861</v>
      </c>
      <c r="AJ127" s="248">
        <f t="shared" ref="AJ127" si="1885">+(AJ126-AF126)*10000</f>
        <v>286.34020860929144</v>
      </c>
      <c r="AK127" s="248">
        <f t="shared" ref="AK127" si="1886">+(AK126-AG126)*10000</f>
        <v>302.76808991496648</v>
      </c>
      <c r="AL127" s="248">
        <f t="shared" ref="AL127" si="1887">+(AL126-AH126)*10000</f>
        <v>253.12203469599837</v>
      </c>
      <c r="AM127" s="248">
        <f t="shared" ref="AM127" si="1888">+(AM126-AI126)*10000</f>
        <v>-60.314018329609141</v>
      </c>
      <c r="AN127" s="248">
        <f t="shared" ref="AN127" si="1889">+(AN126-AJ126)*10000</f>
        <v>11.47564868181461</v>
      </c>
      <c r="AO127" s="248">
        <f t="shared" ref="AO127" si="1890">+(AO126-AK126)*10000</f>
        <v>-18.618579337842391</v>
      </c>
      <c r="AP127" s="248">
        <f t="shared" ref="AP127" si="1891">+(AP126-AL126)*10000</f>
        <v>6.2639039041867406</v>
      </c>
      <c r="AQ127" s="248">
        <f t="shared" ref="AQ127" si="1892">+(AQ126-AM126)*10000</f>
        <v>-8.9942010473298417</v>
      </c>
      <c r="AR127" s="248">
        <f t="shared" ref="AR127" si="1893">+(AR126-AN126)*10000</f>
        <v>-134.91863472323783</v>
      </c>
      <c r="AS127" s="248">
        <f t="shared" ref="AS127" si="1894">+(AS126-AO126)*10000</f>
        <v>-123.60141310144957</v>
      </c>
      <c r="AT127" s="248">
        <f t="shared" ref="AT127" si="1895">+(AT126-AP126)*10000</f>
        <v>-139.51259918596804</v>
      </c>
      <c r="AU127" s="44"/>
      <c r="AV127" s="247"/>
      <c r="AW127" s="247"/>
      <c r="AX127" s="247"/>
      <c r="AY127" s="247"/>
      <c r="AZ127" s="248">
        <f t="shared" ref="AZ127" si="1896">+(AZ126-AV126)*10000</f>
        <v>46.95817661735213</v>
      </c>
      <c r="BA127" s="248">
        <f t="shared" ref="BA127" si="1897">+(BA126-AW126)*10000</f>
        <v>82.035725856678397</v>
      </c>
      <c r="BB127" s="248">
        <f t="shared" ref="BB127" si="1898">+(BB126-AX126)*10000</f>
        <v>232.64447844477675</v>
      </c>
      <c r="BC127" s="248">
        <f t="shared" ref="BC127" si="1899">+(BC126-AY126)*10000</f>
        <v>351.40980935250087</v>
      </c>
      <c r="BD127" s="248">
        <f t="shared" ref="BD127" si="1900">+(BD126-AZ126)*10000</f>
        <v>544.60079473926726</v>
      </c>
      <c r="BE127" s="248">
        <f t="shared" ref="BE127" si="1901">+(BE126-BA126)*10000</f>
        <v>561.67424784579146</v>
      </c>
      <c r="BF127" s="248">
        <f t="shared" ref="BF127" si="1902">+(BF126-BB126)*10000</f>
        <v>477.59983713885015</v>
      </c>
      <c r="BG127" s="248">
        <f t="shared" ref="BG127" si="1903">+(BG126-BC126)*10000</f>
        <v>363.0214661267006</v>
      </c>
      <c r="BH127" s="248">
        <f t="shared" ref="BH127" si="1904">+(BH126-BD126)*10000</f>
        <v>79.49756105516515</v>
      </c>
      <c r="BI127" s="248">
        <f t="shared" ref="BI127" si="1905">+(BI126-BE126)*10000</f>
        <v>56.596109496941381</v>
      </c>
      <c r="BJ127" s="248">
        <f t="shared" ref="BJ127" si="1906">+(BJ126-BF126)*10000</f>
        <v>-68.089864774535386</v>
      </c>
      <c r="BK127" s="248">
        <f t="shared" ref="BK127:BT127" si="1907">+(BK126-BG126)*10000</f>
        <v>-115.94028070376351</v>
      </c>
      <c r="BL127" s="248">
        <f t="shared" si="1907"/>
        <v>-176.40724179125655</v>
      </c>
      <c r="BM127" s="248">
        <f t="shared" si="1907"/>
        <v>-149.83281762321553</v>
      </c>
      <c r="BN127" s="248">
        <f t="shared" si="1907"/>
        <v>-119.97788318234615</v>
      </c>
      <c r="BO127" s="248">
        <f t="shared" si="1907"/>
        <v>-97.126651571269875</v>
      </c>
      <c r="BP127" s="248">
        <f t="shared" si="1907"/>
        <v>-10.380192605182748</v>
      </c>
      <c r="BQ127" s="248">
        <f t="shared" si="1907"/>
        <v>-18.03513614800023</v>
      </c>
      <c r="BR127" s="248">
        <f t="shared" si="1907"/>
        <v>-15.365739371153708</v>
      </c>
      <c r="BS127" s="248">
        <f t="shared" si="1907"/>
        <v>-58.618417982090335</v>
      </c>
      <c r="BT127" s="248">
        <f t="shared" si="1907"/>
        <v>-59.665390676097999</v>
      </c>
    </row>
    <row r="128" spans="1:72" s="172" customFormat="1" ht="12.5">
      <c r="A128" s="34" t="s">
        <v>365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>
        <f t="shared" ref="S128:AT128" si="1908">+S132-S124</f>
        <v>-1613.2229999999997</v>
      </c>
      <c r="T128" s="34">
        <f t="shared" si="1908"/>
        <v>-3415.473</v>
      </c>
      <c r="U128" s="34">
        <f t="shared" si="1908"/>
        <v>-5393.723</v>
      </c>
      <c r="V128" s="34">
        <f t="shared" si="1908"/>
        <v>-7804.8549999999996</v>
      </c>
      <c r="W128" s="34">
        <f t="shared" si="1908"/>
        <v>-2015.3500000000001</v>
      </c>
      <c r="X128" s="34">
        <f t="shared" si="1908"/>
        <v>-4133.1440000000002</v>
      </c>
      <c r="Y128" s="34">
        <f t="shared" si="1908"/>
        <v>-6038.5280000000002</v>
      </c>
      <c r="Z128" s="34">
        <f t="shared" si="1908"/>
        <v>-8400.2810000000009</v>
      </c>
      <c r="AA128" s="34">
        <f t="shared" si="1908"/>
        <v>-2218.127</v>
      </c>
      <c r="AB128" s="34">
        <f t="shared" si="1908"/>
        <v>-4488.0740000000005</v>
      </c>
      <c r="AC128" s="34">
        <f t="shared" si="1908"/>
        <v>-6532.4310000000005</v>
      </c>
      <c r="AD128" s="34">
        <f t="shared" si="1908"/>
        <v>-8544.5560000000005</v>
      </c>
      <c r="AE128" s="34">
        <f t="shared" si="1908"/>
        <v>-2209.748</v>
      </c>
      <c r="AF128" s="34">
        <f t="shared" si="1908"/>
        <v>-4315.8760000000002</v>
      </c>
      <c r="AG128" s="34">
        <f t="shared" si="1908"/>
        <v>-6540.5220000000008</v>
      </c>
      <c r="AH128" s="34">
        <f t="shared" si="1908"/>
        <v>-8788.9940000000006</v>
      </c>
      <c r="AI128" s="34">
        <f t="shared" si="1908"/>
        <v>-1702.8220000000001</v>
      </c>
      <c r="AJ128" s="34">
        <f t="shared" si="1908"/>
        <v>-3868.3690000000006</v>
      </c>
      <c r="AK128" s="34">
        <f t="shared" si="1908"/>
        <v>-5962.7729999999992</v>
      </c>
      <c r="AL128" s="34">
        <f t="shared" si="1908"/>
        <v>-8229.5749999999989</v>
      </c>
      <c r="AM128" s="34">
        <f t="shared" si="1908"/>
        <v>-1965.1610000000003</v>
      </c>
      <c r="AN128" s="34">
        <f t="shared" si="1908"/>
        <v>-4063.8430000000003</v>
      </c>
      <c r="AO128" s="34">
        <f t="shared" si="1908"/>
        <v>-6213.3870000000006</v>
      </c>
      <c r="AP128" s="34">
        <f t="shared" si="1908"/>
        <v>-8719.2839999999997</v>
      </c>
      <c r="AQ128" s="34">
        <f t="shared" si="1908"/>
        <v>-1984.1539999999998</v>
      </c>
      <c r="AR128" s="34">
        <f t="shared" si="1908"/>
        <v>-3317.616</v>
      </c>
      <c r="AS128" s="34">
        <f t="shared" si="1908"/>
        <v>-5025.7389999999996</v>
      </c>
      <c r="AT128" s="34">
        <f t="shared" si="1908"/>
        <v>-7020.6509999999998</v>
      </c>
      <c r="AU128" s="34"/>
      <c r="AV128" s="34">
        <f t="shared" ref="AV128:BL128" si="1909">+AV132-AV124</f>
        <v>-1984.1539999999998</v>
      </c>
      <c r="AW128" s="34">
        <f t="shared" si="1909"/>
        <v>-3317.616</v>
      </c>
      <c r="AX128" s="34">
        <f t="shared" si="1909"/>
        <v>-5025.7389999999996</v>
      </c>
      <c r="AY128" s="34">
        <f t="shared" si="1909"/>
        <v>-7020.6509999999998</v>
      </c>
      <c r="AZ128" s="34">
        <f t="shared" si="1909"/>
        <v>-1218.5490000000002</v>
      </c>
      <c r="BA128" s="34">
        <f t="shared" si="1909"/>
        <v>-2491.8000000000002</v>
      </c>
      <c r="BB128" s="34">
        <f t="shared" si="1909"/>
        <v>-3972.6259999999993</v>
      </c>
      <c r="BC128" s="34">
        <f t="shared" si="1909"/>
        <v>-6171.9229999999998</v>
      </c>
      <c r="BD128" s="34">
        <f t="shared" si="1909"/>
        <v>-1904.8389999999999</v>
      </c>
      <c r="BE128" s="34">
        <f t="shared" si="1909"/>
        <v>-4602.7669999999998</v>
      </c>
      <c r="BF128" s="34">
        <f t="shared" si="1909"/>
        <v>-7216.7020000000011</v>
      </c>
      <c r="BG128" s="34">
        <f t="shared" si="1909"/>
        <v>-10035.867000000002</v>
      </c>
      <c r="BH128" s="34">
        <f t="shared" si="1909"/>
        <v>-2572.3249999999998</v>
      </c>
      <c r="BI128" s="34">
        <f t="shared" si="1909"/>
        <v>-5223.3209999999999</v>
      </c>
      <c r="BJ128" s="34">
        <f t="shared" si="1909"/>
        <v>-7987.0590000000011</v>
      </c>
      <c r="BK128" s="34">
        <f t="shared" si="1909"/>
        <v>-11096.117</v>
      </c>
      <c r="BL128" s="34">
        <f t="shared" si="1909"/>
        <v>-3097.2200000000003</v>
      </c>
      <c r="BM128" s="34">
        <f t="shared" ref="BM128:BN128" si="1910">+BM132-BM124</f>
        <v>-6601.848</v>
      </c>
      <c r="BN128" s="34">
        <f t="shared" si="1910"/>
        <v>-9909.0620000000017</v>
      </c>
      <c r="BO128" s="34">
        <f t="shared" ref="BO128:BQ128" si="1911">+BO132-BO124</f>
        <v>-13603.71</v>
      </c>
      <c r="BP128" s="34">
        <f t="shared" si="1911"/>
        <v>-3445.1459999999997</v>
      </c>
      <c r="BQ128" s="34">
        <f t="shared" si="1911"/>
        <v>-7340.9509999999991</v>
      </c>
      <c r="BR128" s="34">
        <f t="shared" ref="BR128:BT128" si="1912">+BR132-BR124</f>
        <v>-11477.384000000002</v>
      </c>
      <c r="BS128" s="34">
        <f t="shared" si="1912"/>
        <v>-16326.505999999998</v>
      </c>
      <c r="BT128" s="34">
        <f t="shared" si="1912"/>
        <v>-3997.6579999999999</v>
      </c>
    </row>
    <row r="129" spans="1:72" s="172" customFormat="1">
      <c r="A129" s="246" t="s">
        <v>58</v>
      </c>
      <c r="B129" s="34"/>
      <c r="C129" s="34"/>
      <c r="D129" s="34"/>
      <c r="E129" s="34"/>
      <c r="F129" s="34"/>
      <c r="G129" s="245"/>
      <c r="H129" s="245"/>
      <c r="I129" s="245"/>
      <c r="J129" s="245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>
        <f t="shared" ref="W129" si="1913">+W128/S128-1</f>
        <v>0.24926931986464385</v>
      </c>
      <c r="X129" s="245">
        <f t="shared" ref="X129" si="1914">+X128/T128-1</f>
        <v>0.21012345874202487</v>
      </c>
      <c r="Y129" s="245">
        <f t="shared" ref="Y129" si="1915">+Y128/U128-1</f>
        <v>0.11954729599573444</v>
      </c>
      <c r="Z129" s="245">
        <f t="shared" ref="Z129" si="1916">+Z128/V128-1</f>
        <v>7.6289181541489448E-2</v>
      </c>
      <c r="AA129" s="245">
        <f t="shared" ref="AA129" si="1917">+AA128/W128-1</f>
        <v>0.10061627012677699</v>
      </c>
      <c r="AB129" s="245">
        <f t="shared" ref="AB129" si="1918">+AB128/X128-1</f>
        <v>8.5874094877894436E-2</v>
      </c>
      <c r="AC129" s="245">
        <f t="shared" ref="AC129" si="1919">+AC128/Y128-1</f>
        <v>8.1791953270730966E-2</v>
      </c>
      <c r="AD129" s="245">
        <f t="shared" ref="AD129" si="1920">+AD128/Z128-1</f>
        <v>1.7175020692760112E-2</v>
      </c>
      <c r="AE129" s="245">
        <f t="shared" ref="AE129" si="1921">+AE128/AA128-1</f>
        <v>-3.7775113868592225E-3</v>
      </c>
      <c r="AF129" s="245">
        <f t="shared" ref="AF129" si="1922">+AF128/AB128-1</f>
        <v>-3.8367905698524662E-2</v>
      </c>
      <c r="AG129" s="245">
        <f t="shared" ref="AG129" si="1923">+AG128/AC128-1</f>
        <v>1.2385894317139545E-3</v>
      </c>
      <c r="AH129" s="245">
        <f t="shared" ref="AH129" si="1924">+AH128/AD128-1</f>
        <v>2.8607454851954817E-2</v>
      </c>
      <c r="AI129" s="245">
        <f t="shared" ref="AI129" si="1925">+AI128/AE128-1</f>
        <v>-0.2294044388771932</v>
      </c>
      <c r="AJ129" s="245">
        <f t="shared" ref="AJ129" si="1926">+AJ128/AF128-1</f>
        <v>-0.10368856751213418</v>
      </c>
      <c r="AK129" s="245">
        <f t="shared" ref="AK129" si="1927">+AK128/AG128-1</f>
        <v>-8.8333775194090247E-2</v>
      </c>
      <c r="AL129" s="245">
        <f t="shared" ref="AL129" si="1928">+AL128/AH128-1</f>
        <v>-6.3649946740207297E-2</v>
      </c>
      <c r="AM129" s="245">
        <f t="shared" ref="AM129" si="1929">+AM128/AI128-1</f>
        <v>0.15406131703724757</v>
      </c>
      <c r="AN129" s="245">
        <f t="shared" ref="AN129" si="1930">+AN128/AJ128-1</f>
        <v>5.0531373816717018E-2</v>
      </c>
      <c r="AO129" s="245">
        <f t="shared" ref="AO129" si="1931">+AO128/AK128-1</f>
        <v>4.202977373111505E-2</v>
      </c>
      <c r="AP129" s="245">
        <f t="shared" ref="AP129" si="1932">+AP128/AL128-1</f>
        <v>5.9505989069909448E-2</v>
      </c>
      <c r="AQ129" s="245">
        <f t="shared" ref="AQ129" si="1933">+AQ128/AM128-1</f>
        <v>9.664856976094871E-3</v>
      </c>
      <c r="AR129" s="245">
        <f t="shared" ref="AR129" si="1934">+AR128/AN128-1</f>
        <v>-0.1836259422423554</v>
      </c>
      <c r="AS129" s="245">
        <f t="shared" ref="AS129" si="1935">+AS128/AO128-1</f>
        <v>-0.19114341340721264</v>
      </c>
      <c r="AT129" s="245">
        <f t="shared" ref="AT129" si="1936">+AT128/AP128-1</f>
        <v>-0.19481335852806259</v>
      </c>
      <c r="AU129" s="44"/>
      <c r="AZ129" s="245">
        <f t="shared" ref="AZ129" si="1937">+AZ128/AV128-1</f>
        <v>-0.38585966613478573</v>
      </c>
      <c r="BA129" s="245">
        <f t="shared" ref="BA129" si="1938">+BA128/AW128-1</f>
        <v>-0.24891850051362174</v>
      </c>
      <c r="BB129" s="245">
        <f t="shared" ref="BB129" si="1939">+BB128/AX128-1</f>
        <v>-0.2095439098608185</v>
      </c>
      <c r="BC129" s="245">
        <f t="shared" ref="BC129" si="1940">+BC128/AY128-1</f>
        <v>-0.12089021374228692</v>
      </c>
      <c r="BD129" s="245">
        <f t="shared" ref="BD129" si="1941">+BD128/AZ128-1</f>
        <v>0.56320262870019966</v>
      </c>
      <c r="BE129" s="245">
        <f t="shared" ref="BE129" si="1942">+BE128/BA128-1</f>
        <v>0.84716550284934566</v>
      </c>
      <c r="BF129" s="245">
        <f t="shared" ref="BF129" si="1943">+BF128/BB128-1</f>
        <v>0.8166074531053269</v>
      </c>
      <c r="BG129" s="245">
        <f t="shared" ref="BG129" si="1944">+BG128/BC128-1</f>
        <v>0.62605188042689486</v>
      </c>
      <c r="BH129" s="245">
        <f t="shared" ref="BH129" si="1945">+BH128/BD128-1</f>
        <v>0.35041596691373922</v>
      </c>
      <c r="BI129" s="245">
        <f t="shared" ref="BI129" si="1946">+BI128/BE128-1</f>
        <v>0.13482194514734291</v>
      </c>
      <c r="BJ129" s="245">
        <f t="shared" ref="BJ129" si="1947">+BJ128/BF128-1</f>
        <v>0.10674640576817507</v>
      </c>
      <c r="BK129" s="245">
        <f t="shared" ref="BK129" si="1948">+BK128/BG128-1</f>
        <v>0.10564607920770541</v>
      </c>
      <c r="BL129" s="245">
        <f t="shared" ref="BL129:BT129" si="1949">+BL128/BH128-1</f>
        <v>0.20405469759847628</v>
      </c>
      <c r="BM129" s="245">
        <f t="shared" si="1949"/>
        <v>0.26391772590656415</v>
      </c>
      <c r="BN129" s="245">
        <f t="shared" si="1949"/>
        <v>0.24063963969716506</v>
      </c>
      <c r="BO129" s="245">
        <f t="shared" si="1949"/>
        <v>0.22598833447772759</v>
      </c>
      <c r="BP129" s="245">
        <f t="shared" si="1949"/>
        <v>0.11233493261699179</v>
      </c>
      <c r="BQ129" s="245">
        <f t="shared" si="1949"/>
        <v>0.11195395592264457</v>
      </c>
      <c r="BR129" s="245">
        <f t="shared" si="1949"/>
        <v>0.1582714892691155</v>
      </c>
      <c r="BS129" s="245">
        <f t="shared" si="1949"/>
        <v>0.20015098822306543</v>
      </c>
      <c r="BT129" s="245">
        <f t="shared" si="1949"/>
        <v>0.16037404510578068</v>
      </c>
    </row>
    <row r="130" spans="1:72" s="172" customFormat="1">
      <c r="A130" s="244" t="s">
        <v>366</v>
      </c>
      <c r="B130" s="34"/>
      <c r="C130" s="247"/>
      <c r="D130" s="247"/>
      <c r="E130" s="247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>
        <f t="shared" ref="S130:AT130" si="1950">+S128/S120</f>
        <v>-0.50466034609345833</v>
      </c>
      <c r="T130" s="247">
        <f t="shared" si="1950"/>
        <v>-0.5326816363368625</v>
      </c>
      <c r="U130" s="247">
        <f t="shared" si="1950"/>
        <v>-0.55574144187381658</v>
      </c>
      <c r="V130" s="247">
        <f t="shared" si="1950"/>
        <v>-0.54342411875927943</v>
      </c>
      <c r="W130" s="247">
        <f t="shared" si="1950"/>
        <v>-0.51215775887175108</v>
      </c>
      <c r="X130" s="247">
        <f t="shared" si="1950"/>
        <v>-0.56412181931615213</v>
      </c>
      <c r="Y130" s="247">
        <f t="shared" si="1950"/>
        <v>-0.56490180380443722</v>
      </c>
      <c r="Z130" s="247">
        <f t="shared" si="1950"/>
        <v>-0.56928610386575706</v>
      </c>
      <c r="AA130" s="247">
        <f t="shared" si="1950"/>
        <v>-0.57443565834378285</v>
      </c>
      <c r="AB130" s="247">
        <f t="shared" si="1950"/>
        <v>-0.60598524785103602</v>
      </c>
      <c r="AC130" s="247">
        <f t="shared" si="1950"/>
        <v>-0.62135420788462825</v>
      </c>
      <c r="AD130" s="247">
        <f t="shared" si="1950"/>
        <v>-0.58019660622009872</v>
      </c>
      <c r="AE130" s="247">
        <f t="shared" si="1950"/>
        <v>-0.64555566040133605</v>
      </c>
      <c r="AF130" s="247">
        <f t="shared" si="1950"/>
        <v>-0.61203375755279299</v>
      </c>
      <c r="AG130" s="247">
        <f t="shared" si="1950"/>
        <v>-0.62345448768952016</v>
      </c>
      <c r="AH130" s="247">
        <f t="shared" si="1950"/>
        <v>-0.60000574815320096</v>
      </c>
      <c r="AI130" s="247">
        <f t="shared" si="1950"/>
        <v>-0.49608856062760165</v>
      </c>
      <c r="AJ130" s="247">
        <f t="shared" si="1950"/>
        <v>-0.5478980525271937</v>
      </c>
      <c r="AK130" s="247">
        <f t="shared" si="1950"/>
        <v>-0.5472980638330055</v>
      </c>
      <c r="AL130" s="247">
        <f t="shared" si="1950"/>
        <v>-0.53675567204921915</v>
      </c>
      <c r="AM130" s="247">
        <f t="shared" si="1950"/>
        <v>-0.5594976265293462</v>
      </c>
      <c r="AN130" s="247">
        <f t="shared" si="1950"/>
        <v>-0.52602241791196247</v>
      </c>
      <c r="AO130" s="247">
        <f t="shared" si="1950"/>
        <v>-0.50743625897482703</v>
      </c>
      <c r="AP130" s="247">
        <f t="shared" si="1950"/>
        <v>-0.50010438815692271</v>
      </c>
      <c r="AQ130" s="247">
        <f t="shared" si="1950"/>
        <v>-0.5632324078757851</v>
      </c>
      <c r="AR130" s="247">
        <f t="shared" si="1950"/>
        <v>-0.81956269120402203</v>
      </c>
      <c r="AS130" s="247">
        <f t="shared" si="1950"/>
        <v>-0.68005241519775517</v>
      </c>
      <c r="AT130" s="247">
        <f t="shared" si="1950"/>
        <v>-0.54837332950080397</v>
      </c>
      <c r="AU130" s="44"/>
      <c r="AV130" s="247">
        <f t="shared" ref="AV130:BL130" si="1951">+AV128/AV120</f>
        <v>-0.5632324078757851</v>
      </c>
      <c r="AW130" s="247">
        <f t="shared" si="1951"/>
        <v>-0.81956269120402203</v>
      </c>
      <c r="AX130" s="247">
        <f t="shared" si="1951"/>
        <v>-0.68005241519775517</v>
      </c>
      <c r="AY130" s="247">
        <f t="shared" si="1951"/>
        <v>-0.54837332950080397</v>
      </c>
      <c r="AZ130" s="247">
        <f t="shared" si="1951"/>
        <v>-0.48615501357867918</v>
      </c>
      <c r="BA130" s="247">
        <f t="shared" si="1951"/>
        <v>-0.41347375533497799</v>
      </c>
      <c r="BB130" s="247">
        <f t="shared" si="1951"/>
        <v>-0.38323035238613495</v>
      </c>
      <c r="BC130" s="247">
        <f t="shared" si="1951"/>
        <v>-0.3815629947529488</v>
      </c>
      <c r="BD130" s="247">
        <f t="shared" si="1951"/>
        <v>-0.43911658412651866</v>
      </c>
      <c r="BE130" s="247">
        <f t="shared" si="1951"/>
        <v>-0.43621305068051441</v>
      </c>
      <c r="BF130" s="247">
        <f t="shared" si="1951"/>
        <v>-0.42979658531957449</v>
      </c>
      <c r="BG130" s="247">
        <f t="shared" si="1951"/>
        <v>-0.41942593887082663</v>
      </c>
      <c r="BH130" s="247">
        <f t="shared" si="1951"/>
        <v>-0.54221193676735813</v>
      </c>
      <c r="BI130" s="247">
        <f t="shared" si="1951"/>
        <v>-0.4970681632418843</v>
      </c>
      <c r="BJ130" s="247">
        <f t="shared" si="1951"/>
        <v>-0.48241001250379156</v>
      </c>
      <c r="BK130" s="247">
        <f t="shared" si="1951"/>
        <v>-0.46158920292006173</v>
      </c>
      <c r="BL130" s="247">
        <f t="shared" si="1951"/>
        <v>-0.52457538156464456</v>
      </c>
      <c r="BM130" s="247">
        <f t="shared" ref="BM130:BN130" si="1952">+BM128/BM120</f>
        <v>-0.46417227501680397</v>
      </c>
      <c r="BN130" s="247">
        <f t="shared" si="1952"/>
        <v>-0.44883838372628837</v>
      </c>
      <c r="BO130" s="247">
        <f t="shared" ref="BO130:BQ130" si="1953">+BO128/BO120</f>
        <v>-0.43915247189456269</v>
      </c>
      <c r="BP130" s="247">
        <f t="shared" si="1953"/>
        <v>-0.53020689196657478</v>
      </c>
      <c r="BQ130" s="247">
        <f t="shared" si="1953"/>
        <v>-0.47327878266288492</v>
      </c>
      <c r="BR130" s="247">
        <f t="shared" ref="BR130:BT130" si="1954">+BR128/BR120</f>
        <v>-0.4676366308293059</v>
      </c>
      <c r="BS130" s="247">
        <f t="shared" si="1954"/>
        <v>-0.45197854632911966</v>
      </c>
      <c r="BT130" s="247">
        <f t="shared" si="1954"/>
        <v>-0.50325203149685604</v>
      </c>
    </row>
    <row r="131" spans="1:72" s="172" customFormat="1">
      <c r="A131" s="244" t="s">
        <v>371</v>
      </c>
      <c r="B131" s="34"/>
      <c r="C131" s="247"/>
      <c r="D131" s="247"/>
      <c r="E131" s="247"/>
      <c r="F131" s="247"/>
      <c r="G131" s="248"/>
      <c r="H131" s="248"/>
      <c r="I131" s="248"/>
      <c r="J131" s="248"/>
      <c r="K131" s="248"/>
      <c r="L131" s="248"/>
      <c r="M131" s="248"/>
      <c r="N131" s="248"/>
      <c r="O131" s="248"/>
      <c r="P131" s="248"/>
      <c r="Q131" s="248"/>
      <c r="R131" s="248"/>
      <c r="S131" s="248"/>
      <c r="T131" s="248"/>
      <c r="U131" s="248"/>
      <c r="V131" s="248"/>
      <c r="W131" s="248">
        <f t="shared" ref="W131" si="1955">+(W130-S130)*10000</f>
        <v>-74.97412778292744</v>
      </c>
      <c r="X131" s="248">
        <f t="shared" ref="X131" si="1956">+(X130-T130)*10000</f>
        <v>-314.40182979289631</v>
      </c>
      <c r="Y131" s="248">
        <f t="shared" ref="Y131" si="1957">+(Y130-U130)*10000</f>
        <v>-91.603619306206411</v>
      </c>
      <c r="Z131" s="248">
        <f t="shared" ref="Z131" si="1958">+(Z130-V130)*10000</f>
        <v>-258.61985106477636</v>
      </c>
      <c r="AA131" s="248">
        <f t="shared" ref="AA131" si="1959">+(AA130-W130)*10000</f>
        <v>-622.77899472031777</v>
      </c>
      <c r="AB131" s="248">
        <f t="shared" ref="AB131" si="1960">+(AB130-X130)*10000</f>
        <v>-418.63428534883894</v>
      </c>
      <c r="AC131" s="248">
        <f t="shared" ref="AC131" si="1961">+(AC130-Y130)*10000</f>
        <v>-564.52404080191036</v>
      </c>
      <c r="AD131" s="248">
        <f t="shared" ref="AD131" si="1962">+(AD130-Z130)*10000</f>
        <v>-109.10502354341656</v>
      </c>
      <c r="AE131" s="248">
        <f t="shared" ref="AE131" si="1963">+(AE130-AA130)*10000</f>
        <v>-711.20002057553199</v>
      </c>
      <c r="AF131" s="248">
        <f t="shared" ref="AF131" si="1964">+(AF130-AB130)*10000</f>
        <v>-60.485097017569657</v>
      </c>
      <c r="AG131" s="248">
        <f t="shared" ref="AG131" si="1965">+(AG130-AC130)*10000</f>
        <v>-21.002798048919136</v>
      </c>
      <c r="AH131" s="248">
        <f t="shared" ref="AH131" si="1966">+(AH130-AD130)*10000</f>
        <v>-198.09141933102237</v>
      </c>
      <c r="AI131" s="248">
        <f t="shared" ref="AI131" si="1967">+(AI130-AE130)*10000</f>
        <v>1494.6709977373441</v>
      </c>
      <c r="AJ131" s="248">
        <f t="shared" ref="AJ131" si="1968">+(AJ130-AF130)*10000</f>
        <v>641.35705025599293</v>
      </c>
      <c r="AK131" s="248">
        <f t="shared" ref="AK131" si="1969">+(AK130-AG130)*10000</f>
        <v>761.56423856514664</v>
      </c>
      <c r="AL131" s="248">
        <f t="shared" ref="AL131" si="1970">+(AL130-AH130)*10000</f>
        <v>632.50076103981814</v>
      </c>
      <c r="AM131" s="248">
        <f t="shared" ref="AM131" si="1971">+(AM130-AI130)*10000</f>
        <v>-634.09065901744555</v>
      </c>
      <c r="AN131" s="248">
        <f t="shared" ref="AN131" si="1972">+(AN130-AJ130)*10000</f>
        <v>218.75634615231232</v>
      </c>
      <c r="AO131" s="248">
        <f t="shared" ref="AO131" si="1973">+(AO130-AK130)*10000</f>
        <v>398.61804858178471</v>
      </c>
      <c r="AP131" s="248">
        <f t="shared" ref="AP131" si="1974">+(AP130-AL130)*10000</f>
        <v>366.51283892296436</v>
      </c>
      <c r="AQ131" s="248">
        <f t="shared" ref="AQ131" si="1975">+(AQ130-AM130)*10000</f>
        <v>-37.347813464388977</v>
      </c>
      <c r="AR131" s="248">
        <f t="shared" ref="AR131" si="1976">+(AR130-AN130)*10000</f>
        <v>-2935.4027329205956</v>
      </c>
      <c r="AS131" s="248">
        <f t="shared" ref="AS131" si="1977">+(AS130-AO130)*10000</f>
        <v>-1726.1615622292813</v>
      </c>
      <c r="AT131" s="248">
        <f t="shared" ref="AT131" si="1978">+(AT130-AP130)*10000</f>
        <v>-482.68941343881266</v>
      </c>
      <c r="AU131" s="44"/>
      <c r="AV131" s="247"/>
      <c r="AW131" s="247"/>
      <c r="AX131" s="247"/>
      <c r="AY131" s="247"/>
      <c r="AZ131" s="248">
        <f t="shared" ref="AZ131" si="1979">+(AZ130-AV130)*10000</f>
        <v>770.77394297105911</v>
      </c>
      <c r="BA131" s="248">
        <f t="shared" ref="BA131" si="1980">+(BA130-AW130)*10000</f>
        <v>4060.8893586904405</v>
      </c>
      <c r="BB131" s="248">
        <f t="shared" ref="BB131" si="1981">+(BB130-AX130)*10000</f>
        <v>2968.2206281162021</v>
      </c>
      <c r="BC131" s="248">
        <f t="shared" ref="BC131" si="1982">+(BC130-AY130)*10000</f>
        <v>1668.1033474785518</v>
      </c>
      <c r="BD131" s="248">
        <f t="shared" ref="BD131" si="1983">+(BD130-AZ130)*10000</f>
        <v>470.38429452160523</v>
      </c>
      <c r="BE131" s="248">
        <f t="shared" ref="BE131" si="1984">+(BE130-BA130)*10000</f>
        <v>-227.39295345536425</v>
      </c>
      <c r="BF131" s="248">
        <f t="shared" ref="BF131" si="1985">+(BF130-BB130)*10000</f>
        <v>-465.66232933439534</v>
      </c>
      <c r="BG131" s="248">
        <f t="shared" ref="BG131" si="1986">+(BG130-BC130)*10000</f>
        <v>-378.62944117877828</v>
      </c>
      <c r="BH131" s="248">
        <f t="shared" ref="BH131" si="1987">+(BH130-BD130)*10000</f>
        <v>-1030.9535264083947</v>
      </c>
      <c r="BI131" s="248">
        <f t="shared" ref="BI131" si="1988">+(BI130-BE130)*10000</f>
        <v>-608.55112561369879</v>
      </c>
      <c r="BJ131" s="248">
        <f t="shared" ref="BJ131" si="1989">+(BJ130-BF130)*10000</f>
        <v>-526.13427184217073</v>
      </c>
      <c r="BK131" s="248">
        <f t="shared" ref="BK131:BT131" si="1990">+(BK130-BG130)*10000</f>
        <v>-421.63264049235096</v>
      </c>
      <c r="BL131" s="248">
        <f t="shared" si="1990"/>
        <v>176.36555202713566</v>
      </c>
      <c r="BM131" s="248">
        <f t="shared" si="1990"/>
        <v>328.9588822508033</v>
      </c>
      <c r="BN131" s="248">
        <f t="shared" si="1990"/>
        <v>335.7162877750319</v>
      </c>
      <c r="BO131" s="248">
        <f t="shared" si="1990"/>
        <v>224.36731025499034</v>
      </c>
      <c r="BP131" s="248">
        <f t="shared" si="1990"/>
        <v>-56.315104019302176</v>
      </c>
      <c r="BQ131" s="248">
        <f t="shared" si="1990"/>
        <v>-91.065076460809522</v>
      </c>
      <c r="BR131" s="248">
        <f t="shared" si="1990"/>
        <v>-187.9824710301753</v>
      </c>
      <c r="BS131" s="248">
        <f t="shared" si="1990"/>
        <v>-128.26074434556966</v>
      </c>
      <c r="BT131" s="248">
        <f t="shared" si="1990"/>
        <v>269.54860469718733</v>
      </c>
    </row>
    <row r="132" spans="1:72" s="172" customFormat="1">
      <c r="A132" s="187" t="s">
        <v>47</v>
      </c>
      <c r="B132" s="187"/>
      <c r="S132" s="172">
        <f>+'Country (YTD)'!S59</f>
        <v>468.64600000000002</v>
      </c>
      <c r="T132" s="172">
        <f>+'Country (YTD)'!T59</f>
        <v>655.87489710178784</v>
      </c>
      <c r="U132" s="172">
        <f>+'Country (YTD)'!U59</f>
        <v>495.67</v>
      </c>
      <c r="V132" s="172">
        <f>+'Country (YTD)'!V59</f>
        <v>623.89499999999998</v>
      </c>
      <c r="W132" s="172">
        <f>+'Country (YTD)'!W59</f>
        <v>112.242</v>
      </c>
      <c r="X132" s="172">
        <f>+'Country (YTD)'!X59</f>
        <v>-193.05</v>
      </c>
      <c r="Y132" s="172">
        <f>+'Country (YTD)'!Y59</f>
        <v>-330.30399999999997</v>
      </c>
      <c r="Z132" s="172">
        <f>+'Country (YTD)'!Z59</f>
        <v>-480.47399999999999</v>
      </c>
      <c r="AA132" s="172">
        <f>+'Country (YTD)'!AA59</f>
        <v>-211.696</v>
      </c>
      <c r="AB132" s="172">
        <f>+'Country (YTD)'!AB59</f>
        <v>-568.25599999999997</v>
      </c>
      <c r="AC132" s="172">
        <f>+'Country (YTD)'!AC59</f>
        <v>-957.70399999999995</v>
      </c>
      <c r="AD132" s="172">
        <f>+'Country (YTD)'!AD59</f>
        <v>-690.70100000000002</v>
      </c>
      <c r="AE132" s="172">
        <f>+'Country (YTD)'!AE59</f>
        <v>-387.12700000000001</v>
      </c>
      <c r="AF132" s="172">
        <f>+'Country (YTD)'!AF59</f>
        <v>-542.87099999999998</v>
      </c>
      <c r="AG132" s="172">
        <f>+'Country (YTD)'!AG59</f>
        <v>-941.85500000000002</v>
      </c>
      <c r="AH132" s="172">
        <f>+'Country (YTD)'!AH59</f>
        <v>-909.08799999999997</v>
      </c>
      <c r="AI132" s="172">
        <f>+'Country (YTD)'!AI59</f>
        <v>213.13300000000001</v>
      </c>
      <c r="AJ132" s="172">
        <f>+'Country (YTD)'!AJ59</f>
        <v>111.45</v>
      </c>
      <c r="AK132" s="172">
        <f>+'Country (YTD)'!AK59</f>
        <v>181.44300000000001</v>
      </c>
      <c r="AL132" s="172">
        <f>+'Country (YTD)'!AL59</f>
        <v>406.31200000000001</v>
      </c>
      <c r="AM132" s="172">
        <f>+'Country (YTD)'!AM59</f>
        <v>-25.808</v>
      </c>
      <c r="AN132" s="172">
        <f>+'Country (YTD)'!AN59</f>
        <v>299.81900000000002</v>
      </c>
      <c r="AO132" s="172">
        <f>+'Country (YTD)'!AO59</f>
        <v>669.21799999999996</v>
      </c>
      <c r="AP132" s="172">
        <f>+'Country (YTD)'!AP59</f>
        <v>1111.973</v>
      </c>
      <c r="AQ132" s="172">
        <f>+'Country (YTD)'!AQ59</f>
        <v>-42.21</v>
      </c>
      <c r="AR132" s="172">
        <f>+'Country (YTD)'!AR59</f>
        <v>-1085.778</v>
      </c>
      <c r="AS132" s="172">
        <f>+'Country (YTD)'!AS59</f>
        <v>-963.11199999999997</v>
      </c>
      <c r="AT132" s="172">
        <f>+'Country (YTD)'!AT59</f>
        <v>19.95</v>
      </c>
      <c r="AU132" s="36"/>
      <c r="AV132" s="172">
        <f>+'Country (YTD)'!AV59</f>
        <v>-42.21</v>
      </c>
      <c r="AW132" s="172">
        <f>+'Country (YTD)'!AW59</f>
        <v>-1085.778</v>
      </c>
      <c r="AX132" s="172">
        <f>+'Country (YTD)'!AX59</f>
        <v>-963.11199999999997</v>
      </c>
      <c r="AY132" s="172">
        <f>+'Country (YTD)'!AY59</f>
        <v>19.95</v>
      </c>
      <c r="AZ132" s="172">
        <f>+'Country (YTD)'!AZ59</f>
        <v>174.93199999999999</v>
      </c>
      <c r="BA132" s="172">
        <f>+'Country (YTD)'!BA59</f>
        <v>880.28399999999999</v>
      </c>
      <c r="BB132" s="172">
        <f>+'Country (YTD)'!BB59</f>
        <v>1967.124</v>
      </c>
      <c r="BC132" s="172">
        <f>+'Country (YTD)'!BC59</f>
        <v>3291.8429999999998</v>
      </c>
      <c r="BD132" s="172">
        <f>+'Country (YTD)'!BD59</f>
        <v>743.03599999999994</v>
      </c>
      <c r="BE132" s="172">
        <f>+'Country (YTD)'!BE59</f>
        <v>1893.989</v>
      </c>
      <c r="BF132" s="172">
        <f>+'Country (YTD)'!BF59</f>
        <v>3206.3670000000002</v>
      </c>
      <c r="BG132" s="172">
        <f>+'Country (YTD)'!BG59</f>
        <v>4832.1549999999997</v>
      </c>
      <c r="BH132" s="172">
        <f>+'Country (YTD)'!BH59</f>
        <v>361.238</v>
      </c>
      <c r="BI132" s="172">
        <f>+'Country (YTD)'!BI59</f>
        <v>1306.192</v>
      </c>
      <c r="BJ132" s="172">
        <f>+'Country (YTD)'!BJ59</f>
        <v>2177.7759999999998</v>
      </c>
      <c r="BK132" s="172">
        <f>+'Country (YTD)'!BK59</f>
        <v>3562.3670000000002</v>
      </c>
      <c r="BL132" s="172">
        <f>+'Country (YTD)'!BL59</f>
        <v>449.54899999999998</v>
      </c>
      <c r="BM132" s="172">
        <f>+'Country (YTD)'!BM59</f>
        <v>2022.6879999999999</v>
      </c>
      <c r="BN132" s="172">
        <f>+'Country (YTD)'!BN59</f>
        <v>3380.212</v>
      </c>
      <c r="BO132" s="172">
        <f>+'Country (YTD)'!BO59</f>
        <v>4984.7120000000004</v>
      </c>
      <c r="BP132" s="172">
        <f>+'Country (YTD)'!BP59</f>
        <v>451.40100000000001</v>
      </c>
      <c r="BQ132" s="172">
        <f>+'Country (YTD)'!BQ59</f>
        <v>2036.636</v>
      </c>
      <c r="BR132" s="172">
        <f>+'Country (YTD)'!BR59</f>
        <v>3258.7330000000002</v>
      </c>
      <c r="BS132" s="172">
        <f>+'Country (YTD)'!BS59</f>
        <v>5137.59</v>
      </c>
      <c r="BT132" s="172">
        <f>+'Country (YTD)'!BT59</f>
        <v>718.57299999999998</v>
      </c>
    </row>
    <row r="133" spans="1:72" s="172" customFormat="1">
      <c r="A133" s="246" t="s">
        <v>58</v>
      </c>
      <c r="B133" s="187"/>
      <c r="G133" s="245"/>
      <c r="H133" s="245"/>
      <c r="I133" s="245"/>
      <c r="J133" s="245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>
        <f t="shared" ref="W133" si="1991">+W132/S132-1</f>
        <v>-0.76049726232593473</v>
      </c>
      <c r="X133" s="245">
        <f t="shared" ref="X133" si="1992">+X132/T132-1</f>
        <v>-1.2943396688195552</v>
      </c>
      <c r="Y133" s="245">
        <f t="shared" ref="Y133" si="1993">+Y132/U132-1</f>
        <v>-1.6663788407609901</v>
      </c>
      <c r="Z133" s="245">
        <f t="shared" ref="Z133" si="1994">+Z132/V132-1</f>
        <v>-1.7701199721106917</v>
      </c>
      <c r="AA133" s="245">
        <f t="shared" ref="AA133" si="1995">+AA132/W132-1</f>
        <v>-2.8860676039272288</v>
      </c>
      <c r="AB133" s="245">
        <f t="shared" ref="AB133" si="1996">+AB132/X132-1</f>
        <v>1.9435690235690233</v>
      </c>
      <c r="AC133" s="245">
        <f t="shared" ref="AC133" si="1997">+AC132/Y132-1</f>
        <v>1.8994623135051349</v>
      </c>
      <c r="AD133" s="245">
        <f t="shared" ref="AD133" si="1998">+AD132/Z132-1</f>
        <v>0.43754084508214808</v>
      </c>
      <c r="AE133" s="245">
        <f t="shared" ref="AE133" si="1999">+AE132/AA132-1</f>
        <v>0.82869303151689211</v>
      </c>
      <c r="AF133" s="245">
        <f t="shared" ref="AF133" si="2000">+AF132/AB132-1</f>
        <v>-4.4671767654015038E-2</v>
      </c>
      <c r="AG133" s="245">
        <f t="shared" ref="AG133" si="2001">+AG132/AC132-1</f>
        <v>-1.6548954583044395E-2</v>
      </c>
      <c r="AH133" s="245">
        <f t="shared" ref="AH133" si="2002">+AH132/AD132-1</f>
        <v>0.31618167629697935</v>
      </c>
      <c r="AI133" s="245">
        <f t="shared" ref="AI133" si="2003">+AI132/AE132-1</f>
        <v>-1.5505505945077456</v>
      </c>
      <c r="AJ133" s="245">
        <f t="shared" ref="AJ133" si="2004">+AJ132/AF132-1</f>
        <v>-1.2052973910929117</v>
      </c>
      <c r="AK133" s="245">
        <f t="shared" ref="AK133" si="2005">+AK132/AG132-1</f>
        <v>-1.1926443029978075</v>
      </c>
      <c r="AL133" s="245">
        <f t="shared" ref="AL133" si="2006">+AL132/AH132-1</f>
        <v>-1.4469446302228168</v>
      </c>
      <c r="AM133" s="245">
        <f t="shared" ref="AM133" si="2007">+AM132/AI132-1</f>
        <v>-1.1210887098666091</v>
      </c>
      <c r="AN133" s="245">
        <f t="shared" ref="AN133" si="2008">+AN132/AJ132-1</f>
        <v>1.6901659937191567</v>
      </c>
      <c r="AO133" s="245">
        <f t="shared" ref="AO133" si="2009">+AO132/AK132-1</f>
        <v>2.6883098273286925</v>
      </c>
      <c r="AP133" s="245">
        <f t="shared" ref="AP133" si="2010">+AP132/AL132-1</f>
        <v>1.7367466380515464</v>
      </c>
      <c r="AQ133" s="245">
        <f t="shared" ref="AQ133" si="2011">+AQ132/AM132-1</f>
        <v>0.63553936763794172</v>
      </c>
      <c r="AR133" s="245">
        <f t="shared" ref="AR133" si="2012">+AR132/AN132-1</f>
        <v>-4.6214449384461957</v>
      </c>
      <c r="AS133" s="245">
        <f t="shared" ref="AS133" si="2013">+AS132/AO132-1</f>
        <v>-2.4391603334040628</v>
      </c>
      <c r="AT133" s="245">
        <f t="shared" ref="AT133" si="2014">+AT132/AP132-1</f>
        <v>-0.98205891689816205</v>
      </c>
      <c r="AU133" s="44"/>
      <c r="AZ133" s="245">
        <f t="shared" ref="AZ133" si="2015">+AZ132/AV132-1</f>
        <v>-5.144325989102108</v>
      </c>
      <c r="BA133" s="245">
        <f t="shared" ref="BA133" si="2016">+BA132/AW132-1</f>
        <v>-1.8107403170813923</v>
      </c>
      <c r="BB133" s="245">
        <f t="shared" ref="BB133" si="2017">+BB132/AX132-1</f>
        <v>-3.0424665044148553</v>
      </c>
      <c r="BC133" s="245">
        <f t="shared" ref="BC133" si="2018">+BC132/AY132-1</f>
        <v>164.00466165413533</v>
      </c>
      <c r="BD133" s="245">
        <f t="shared" ref="BD133" si="2019">+BD132/AZ132-1</f>
        <v>3.2475704845311322</v>
      </c>
      <c r="BE133" s="245">
        <f t="shared" ref="BE133" si="2020">+BE132/BA132-1</f>
        <v>1.1515658582911881</v>
      </c>
      <c r="BF133" s="245">
        <f t="shared" ref="BF133" si="2021">+BF132/BB132-1</f>
        <v>0.62997706296095224</v>
      </c>
      <c r="BG133" s="245">
        <f t="shared" ref="BG133" si="2022">+BG132/BC132-1</f>
        <v>0.46791781989602788</v>
      </c>
      <c r="BH133" s="245">
        <f t="shared" ref="BH133" si="2023">+BH132/BD132-1</f>
        <v>-0.51383513046474194</v>
      </c>
      <c r="BI133" s="245">
        <f t="shared" ref="BI133" si="2024">+BI132/BE132-1</f>
        <v>-0.31034868734718102</v>
      </c>
      <c r="BJ133" s="245">
        <f t="shared" ref="BJ133" si="2025">+BJ132/BF132-1</f>
        <v>-0.32079640290709088</v>
      </c>
      <c r="BK133" s="245">
        <f t="shared" ref="BK133" si="2026">+BK132/BG132-1</f>
        <v>-0.26277882228529503</v>
      </c>
      <c r="BL133" s="245">
        <f t="shared" ref="BL133:BT133" si="2027">+BL132/BH132-1</f>
        <v>0.24446763629518475</v>
      </c>
      <c r="BM133" s="245">
        <f t="shared" si="2027"/>
        <v>0.54853804034935139</v>
      </c>
      <c r="BN133" s="245">
        <f t="shared" si="2027"/>
        <v>0.55213943031790236</v>
      </c>
      <c r="BO133" s="245">
        <f t="shared" si="2027"/>
        <v>0.39926964290877387</v>
      </c>
      <c r="BP133" s="245">
        <f t="shared" si="2027"/>
        <v>4.1196843948045903E-3</v>
      </c>
      <c r="BQ133" s="245">
        <f t="shared" si="2027"/>
        <v>6.8957743359332468E-3</v>
      </c>
      <c r="BR133" s="245">
        <f t="shared" si="2027"/>
        <v>-3.5938278427506853E-2</v>
      </c>
      <c r="BS133" s="245">
        <f t="shared" si="2027"/>
        <v>3.0669374680021511E-2</v>
      </c>
      <c r="BT133" s="245">
        <f t="shared" si="2027"/>
        <v>0.59187285805746992</v>
      </c>
    </row>
    <row r="134" spans="1:72" s="172" customFormat="1">
      <c r="A134" s="244" t="s">
        <v>367</v>
      </c>
      <c r="B134" s="187"/>
      <c r="C134" s="247"/>
      <c r="D134" s="247"/>
      <c r="E134" s="247"/>
      <c r="F134" s="247"/>
      <c r="G134" s="247"/>
      <c r="H134" s="247"/>
      <c r="I134" s="247"/>
      <c r="J134" s="247"/>
      <c r="K134" s="247"/>
      <c r="L134" s="247"/>
      <c r="M134" s="247"/>
      <c r="N134" s="247"/>
      <c r="O134" s="247"/>
      <c r="P134" s="247"/>
      <c r="Q134" s="247"/>
      <c r="R134" s="247"/>
      <c r="S134" s="247">
        <f t="shared" ref="S134:AT134" si="2028">+S132/S120</f>
        <v>0.14660530661620552</v>
      </c>
      <c r="T134" s="247">
        <f t="shared" si="2028"/>
        <v>0.10229110680144499</v>
      </c>
      <c r="U134" s="247">
        <f t="shared" si="2028"/>
        <v>5.107128424904183E-2</v>
      </c>
      <c r="V134" s="247">
        <f t="shared" si="2028"/>
        <v>4.343957582470407E-2</v>
      </c>
      <c r="W134" s="247">
        <f t="shared" si="2028"/>
        <v>2.8523884770031548E-2</v>
      </c>
      <c r="X134" s="247">
        <f t="shared" si="2028"/>
        <v>-2.6348880469440009E-2</v>
      </c>
      <c r="Y134" s="247">
        <f t="shared" si="2028"/>
        <v>-3.0899802965858703E-2</v>
      </c>
      <c r="Z134" s="247">
        <f t="shared" si="2028"/>
        <v>-3.2561669242826011E-2</v>
      </c>
      <c r="AA134" s="247">
        <f t="shared" si="2028"/>
        <v>-5.4823610698911951E-2</v>
      </c>
      <c r="AB134" s="247">
        <f t="shared" si="2028"/>
        <v>-7.6726621041194557E-2</v>
      </c>
      <c r="AC134" s="247">
        <f t="shared" si="2028"/>
        <v>-9.1095246212005904E-2</v>
      </c>
      <c r="AD134" s="247">
        <f t="shared" si="2028"/>
        <v>-4.6900315957064169E-2</v>
      </c>
      <c r="AE134" s="247">
        <f t="shared" si="2028"/>
        <v>-0.11309526070130532</v>
      </c>
      <c r="AF134" s="247">
        <f t="shared" si="2028"/>
        <v>-7.6984458774172912E-2</v>
      </c>
      <c r="AG134" s="247">
        <f t="shared" si="2028"/>
        <v>-8.9779336649706692E-2</v>
      </c>
      <c r="AH134" s="247">
        <f t="shared" si="2028"/>
        <v>-6.20614857146446E-2</v>
      </c>
      <c r="AI134" s="247">
        <f t="shared" si="2028"/>
        <v>6.2092716204184946E-2</v>
      </c>
      <c r="AJ134" s="247">
        <f t="shared" si="2028"/>
        <v>1.5785267112355551E-2</v>
      </c>
      <c r="AK134" s="247">
        <f t="shared" si="2028"/>
        <v>1.6653896198304388E-2</v>
      </c>
      <c r="AL134" s="247">
        <f t="shared" si="2028"/>
        <v>2.6500793858937111E-2</v>
      </c>
      <c r="AM134" s="247">
        <f t="shared" si="2028"/>
        <v>-7.3477515305205854E-3</v>
      </c>
      <c r="AN134" s="247">
        <f t="shared" si="2028"/>
        <v>3.8808466595768254E-2</v>
      </c>
      <c r="AO134" s="247">
        <f t="shared" si="2028"/>
        <v>5.4653843122698734E-2</v>
      </c>
      <c r="AP134" s="247">
        <f t="shared" si="2028"/>
        <v>6.3778468141652209E-2</v>
      </c>
      <c r="AQ134" s="247">
        <f t="shared" si="2028"/>
        <v>-1.1981952981692395E-2</v>
      </c>
      <c r="AR134" s="247">
        <f t="shared" si="2028"/>
        <v>-0.26822367016861526</v>
      </c>
      <c r="AS134" s="247">
        <f t="shared" si="2028"/>
        <v>-0.13032245441037435</v>
      </c>
      <c r="AT134" s="247">
        <f t="shared" si="2028"/>
        <v>1.5582668791741733E-3</v>
      </c>
      <c r="AU134" s="44"/>
      <c r="AV134" s="247">
        <f t="shared" ref="AV134:BL134" si="2029">+AV132/AV120</f>
        <v>-1.1981952981692395E-2</v>
      </c>
      <c r="AW134" s="247">
        <f t="shared" si="2029"/>
        <v>-0.26822367016861526</v>
      </c>
      <c r="AX134" s="247">
        <f t="shared" si="2029"/>
        <v>-0.13032245441037435</v>
      </c>
      <c r="AY134" s="247">
        <f t="shared" si="2029"/>
        <v>1.5582668791741733E-3</v>
      </c>
      <c r="AZ134" s="247">
        <f t="shared" si="2029"/>
        <v>6.9791258977148635E-2</v>
      </c>
      <c r="BA134" s="247">
        <f t="shared" si="2029"/>
        <v>0.14606883828609668</v>
      </c>
      <c r="BB134" s="247">
        <f t="shared" si="2029"/>
        <v>0.18976405624572348</v>
      </c>
      <c r="BC134" s="247">
        <f t="shared" si="2029"/>
        <v>0.20350958256227941</v>
      </c>
      <c r="BD134" s="247">
        <f t="shared" si="2029"/>
        <v>0.17128976790323586</v>
      </c>
      <c r="BE134" s="247">
        <f t="shared" si="2029"/>
        <v>0.17949696772513943</v>
      </c>
      <c r="BF134" s="247">
        <f t="shared" si="2029"/>
        <v>0.19095780702616899</v>
      </c>
      <c r="BG134" s="247">
        <f t="shared" si="2029"/>
        <v>0.20194878505707167</v>
      </c>
      <c r="BH134" s="247">
        <f t="shared" si="2029"/>
        <v>7.6144171367913044E-2</v>
      </c>
      <c r="BI134" s="247">
        <f t="shared" si="2029"/>
        <v>0.12430146611346371</v>
      </c>
      <c r="BJ134" s="247">
        <f t="shared" si="2029"/>
        <v>0.13153539336449838</v>
      </c>
      <c r="BK134" s="247">
        <f t="shared" si="2029"/>
        <v>0.14819149293746015</v>
      </c>
      <c r="BL134" s="247">
        <f t="shared" si="2029"/>
        <v>7.6140002391500886E-2</v>
      </c>
      <c r="BM134" s="247">
        <f t="shared" ref="BM134:BN134" si="2030">+BM132/BM120</f>
        <v>0.14221407257622246</v>
      </c>
      <c r="BN134" s="247">
        <f t="shared" si="2030"/>
        <v>0.15310923382376701</v>
      </c>
      <c r="BO134" s="247">
        <f t="shared" ref="BO134:BQ134" si="2031">+BO132/BO120</f>
        <v>0.16091555880583236</v>
      </c>
      <c r="BP134" s="247">
        <f t="shared" si="2031"/>
        <v>6.9470472729052379E-2</v>
      </c>
      <c r="BQ134" s="247">
        <f t="shared" si="2031"/>
        <v>0.13130405131534148</v>
      </c>
      <c r="BR134" s="247">
        <f t="shared" ref="BR134:BT134" si="2032">+BR132/BR120</f>
        <v>0.132774412783634</v>
      </c>
      <c r="BS134" s="247">
        <f t="shared" si="2032"/>
        <v>0.14222764257306628</v>
      </c>
      <c r="BT134" s="247">
        <f t="shared" si="2032"/>
        <v>9.0458794131161369E-2</v>
      </c>
    </row>
    <row r="135" spans="1:72" s="172" customFormat="1">
      <c r="A135" s="244" t="s">
        <v>373</v>
      </c>
      <c r="B135" s="34"/>
      <c r="C135" s="247"/>
      <c r="D135" s="247"/>
      <c r="E135" s="247"/>
      <c r="F135" s="247"/>
      <c r="G135" s="248"/>
      <c r="H135" s="248"/>
      <c r="I135" s="248"/>
      <c r="J135" s="248"/>
      <c r="K135" s="248"/>
      <c r="L135" s="248"/>
      <c r="M135" s="248"/>
      <c r="N135" s="248"/>
      <c r="O135" s="248"/>
      <c r="P135" s="248"/>
      <c r="Q135" s="248"/>
      <c r="R135" s="248"/>
      <c r="S135" s="248"/>
      <c r="T135" s="248"/>
      <c r="U135" s="248"/>
      <c r="V135" s="248"/>
      <c r="W135" s="248">
        <f t="shared" ref="W135" si="2033">+(W134-S134)*10000</f>
        <v>-1180.8142184617398</v>
      </c>
      <c r="X135" s="248">
        <f t="shared" ref="X135" si="2034">+(X134-T134)*10000</f>
        <v>-1286.3998727088499</v>
      </c>
      <c r="Y135" s="248">
        <f t="shared" ref="Y135" si="2035">+(Y134-U134)*10000</f>
        <v>-819.71087214900535</v>
      </c>
      <c r="Z135" s="248">
        <f t="shared" ref="Z135" si="2036">+(Z134-V134)*10000</f>
        <v>-760.0124506753009</v>
      </c>
      <c r="AA135" s="248">
        <f t="shared" ref="AA135" si="2037">+(AA134-W134)*10000</f>
        <v>-833.47495468943498</v>
      </c>
      <c r="AB135" s="248">
        <f t="shared" ref="AB135" si="2038">+(AB134-X134)*10000</f>
        <v>-503.77740571754549</v>
      </c>
      <c r="AC135" s="248">
        <f t="shared" ref="AC135" si="2039">+(AC134-Y134)*10000</f>
        <v>-601.95443246147204</v>
      </c>
      <c r="AD135" s="248">
        <f t="shared" ref="AD135" si="2040">+(AD134-Z134)*10000</f>
        <v>-143.38646714238158</v>
      </c>
      <c r="AE135" s="248">
        <f t="shared" ref="AE135" si="2041">+(AE134-AA134)*10000</f>
        <v>-582.71650002393369</v>
      </c>
      <c r="AF135" s="248">
        <f t="shared" ref="AF135" si="2042">+(AF134-AB134)*10000</f>
        <v>-2.5783773297835544</v>
      </c>
      <c r="AG135" s="248">
        <f t="shared" ref="AG135" si="2043">+(AG134-AC134)*10000</f>
        <v>13.159095622992112</v>
      </c>
      <c r="AH135" s="248">
        <f t="shared" ref="AH135" si="2044">+(AH134-AD134)*10000</f>
        <v>-151.6116975758043</v>
      </c>
      <c r="AI135" s="248">
        <f t="shared" ref="AI135" si="2045">+(AI134-AE134)*10000</f>
        <v>1751.8797690549027</v>
      </c>
      <c r="AJ135" s="248">
        <f t="shared" ref="AJ135" si="2046">+(AJ134-AF134)*10000</f>
        <v>927.69725886528454</v>
      </c>
      <c r="AK135" s="248">
        <f t="shared" ref="AK135" si="2047">+(AK134-AG134)*10000</f>
        <v>1064.3323284801108</v>
      </c>
      <c r="AL135" s="248">
        <f t="shared" ref="AL135" si="2048">+(AL134-AH134)*10000</f>
        <v>885.62279573581702</v>
      </c>
      <c r="AM135" s="248">
        <f t="shared" ref="AM135" si="2049">+(AM134-AI134)*10000</f>
        <v>-694.40467734705521</v>
      </c>
      <c r="AN135" s="248">
        <f t="shared" ref="AN135" si="2050">+(AN134-AJ134)*10000</f>
        <v>230.23199483412702</v>
      </c>
      <c r="AO135" s="248">
        <f t="shared" ref="AO135" si="2051">+(AO134-AK134)*10000</f>
        <v>379.99946924394345</v>
      </c>
      <c r="AP135" s="248">
        <f t="shared" ref="AP135" si="2052">+(AP134-AL134)*10000</f>
        <v>372.776742827151</v>
      </c>
      <c r="AQ135" s="248">
        <f t="shared" ref="AQ135" si="2053">+(AQ134-AM134)*10000</f>
        <v>-46.342014511718091</v>
      </c>
      <c r="AR135" s="248">
        <f t="shared" ref="AR135" si="2054">+(AR134-AN134)*10000</f>
        <v>-3070.3213676438349</v>
      </c>
      <c r="AS135" s="248">
        <f t="shared" ref="AS135" si="2055">+(AS134-AO134)*10000</f>
        <v>-1849.762975330731</v>
      </c>
      <c r="AT135" s="248">
        <f t="shared" ref="AT135" si="2056">+(AT134-AP134)*10000</f>
        <v>-622.20201262478031</v>
      </c>
      <c r="AU135" s="44"/>
      <c r="AV135" s="247"/>
      <c r="AW135" s="247"/>
      <c r="AX135" s="247"/>
      <c r="AY135" s="247"/>
      <c r="AZ135" s="248">
        <f t="shared" ref="AZ135" si="2057">+(AZ134-AV134)*10000</f>
        <v>817.73211958841034</v>
      </c>
      <c r="BA135" s="248">
        <f t="shared" ref="BA135" si="2058">+(BA134-AW134)*10000</f>
        <v>4142.9250845471197</v>
      </c>
      <c r="BB135" s="248">
        <f t="shared" ref="BB135" si="2059">+(BB134-AX134)*10000</f>
        <v>3200.8651065609783</v>
      </c>
      <c r="BC135" s="248">
        <f t="shared" ref="BC135" si="2060">+(BC134-AY134)*10000</f>
        <v>2019.5131568310524</v>
      </c>
      <c r="BD135" s="248">
        <f t="shared" ref="BD135" si="2061">+(BD134-AZ134)*10000</f>
        <v>1014.9850892608722</v>
      </c>
      <c r="BE135" s="248">
        <f t="shared" ref="BE135" si="2062">+(BE134-BA134)*10000</f>
        <v>334.28129439042749</v>
      </c>
      <c r="BF135" s="248">
        <f t="shared" ref="BF135" si="2063">+(BF134-BB134)*10000</f>
        <v>11.937507804455072</v>
      </c>
      <c r="BG135" s="248">
        <f t="shared" ref="BG135" si="2064">+(BG134-BC134)*10000</f>
        <v>-15.607975052077395</v>
      </c>
      <c r="BH135" s="248">
        <f t="shared" ref="BH135" si="2065">+(BH134-BD134)*10000</f>
        <v>-951.45596535322818</v>
      </c>
      <c r="BI135" s="248">
        <f t="shared" ref="BI135" si="2066">+(BI134-BE134)*10000</f>
        <v>-551.95501611675718</v>
      </c>
      <c r="BJ135" s="248">
        <f t="shared" ref="BJ135" si="2067">+(BJ134-BF134)*10000</f>
        <v>-594.22413661670612</v>
      </c>
      <c r="BK135" s="248">
        <f t="shared" ref="BK135:BT135" si="2068">+(BK134-BG134)*10000</f>
        <v>-537.57292119611532</v>
      </c>
      <c r="BL135" s="248">
        <f t="shared" si="2068"/>
        <v>-4.1689764121582984E-2</v>
      </c>
      <c r="BM135" s="248">
        <f t="shared" si="2068"/>
        <v>179.12606462758745</v>
      </c>
      <c r="BN135" s="248">
        <f t="shared" si="2068"/>
        <v>215.73840459268635</v>
      </c>
      <c r="BO135" s="248">
        <f t="shared" si="2068"/>
        <v>127.24065868372215</v>
      </c>
      <c r="BP135" s="248">
        <f t="shared" si="2068"/>
        <v>-66.695296624485067</v>
      </c>
      <c r="BQ135" s="248">
        <f t="shared" si="2068"/>
        <v>-109.10021260880976</v>
      </c>
      <c r="BR135" s="248">
        <f t="shared" si="2068"/>
        <v>-203.34821040133011</v>
      </c>
      <c r="BS135" s="248">
        <f t="shared" si="2068"/>
        <v>-186.87916232766082</v>
      </c>
      <c r="BT135" s="248">
        <f t="shared" si="2068"/>
        <v>209.88321402108988</v>
      </c>
    </row>
    <row r="136" spans="1:72" s="172" customFormat="1" ht="12.5">
      <c r="A136" s="187" t="s">
        <v>56</v>
      </c>
      <c r="B136" s="187"/>
      <c r="S136" s="172">
        <f>+'Country (YTD)'!S60</f>
        <v>593.93299999999999</v>
      </c>
      <c r="T136" s="172">
        <f>+'Country (YTD)'!T60</f>
        <v>923.72489710178786</v>
      </c>
      <c r="U136" s="172">
        <f>+'Country (YTD)'!U60</f>
        <v>947.08</v>
      </c>
      <c r="V136" s="172">
        <f>+'Country (YTD)'!V60</f>
        <v>1362.0720000000001</v>
      </c>
      <c r="W136" s="172">
        <f>+'Country (YTD)'!W60</f>
        <v>345.71699999999998</v>
      </c>
      <c r="X136" s="172">
        <f>+'Country (YTD)'!X60</f>
        <v>168.70400000000001</v>
      </c>
      <c r="Y136" s="172">
        <f>+'Country (YTD)'!Y60</f>
        <v>254.904</v>
      </c>
      <c r="Z136" s="172">
        <f>+'Country (YTD)'!Z60</f>
        <v>306.142</v>
      </c>
      <c r="AA136" s="172">
        <f>+'Country (YTD)'!AA60</f>
        <v>-18.584000000000003</v>
      </c>
      <c r="AB136" s="172">
        <f>+'Country (YTD)'!AB60</f>
        <v>-181.94</v>
      </c>
      <c r="AC136" s="172">
        <f>+'Country (YTD)'!AC60</f>
        <v>-391.18899999999996</v>
      </c>
      <c r="AD136" s="172">
        <f>+'Country (YTD)'!AD60</f>
        <v>77.538999999999987</v>
      </c>
      <c r="AE136" s="172">
        <f>+'Country (YTD)'!AE60</f>
        <v>-207.62400000000002</v>
      </c>
      <c r="AF136" s="172">
        <f>+'Country (YTD)'!AF60</f>
        <v>-180.298</v>
      </c>
      <c r="AG136" s="172">
        <f>+'Country (YTD)'!AG60</f>
        <v>-441.61900000000003</v>
      </c>
      <c r="AH136" s="172">
        <f>+'Country (YTD)'!AH60</f>
        <v>-285.15899999999999</v>
      </c>
      <c r="AI136" s="172">
        <f>+'Country (YTD)'!AI60</f>
        <v>343.73199999999997</v>
      </c>
      <c r="AJ136" s="172">
        <f>+'Country (YTD)'!AJ60</f>
        <v>397.17500000000001</v>
      </c>
      <c r="AK136" s="172">
        <f>+'Country (YTD)'!AK60</f>
        <v>605.18500000000006</v>
      </c>
      <c r="AL136" s="172">
        <f>+'Country (YTD)'!AL60</f>
        <v>980.23099999999999</v>
      </c>
      <c r="AM136" s="172">
        <f>+'Country (YTD)'!AM60</f>
        <v>564.03700000000003</v>
      </c>
      <c r="AN136" s="172">
        <f>+'Country (YTD)'!AN60</f>
        <v>1470.046</v>
      </c>
      <c r="AO136" s="172">
        <f>+'Country (YTD)'!AO60</f>
        <v>2471.9299999999998</v>
      </c>
      <c r="AP136" s="172">
        <f>+'Country (YTD)'!AP60</f>
        <v>3756.239</v>
      </c>
      <c r="AQ136" s="172">
        <f>+'Country (YTD)'!AQ60</f>
        <v>655.55799999999999</v>
      </c>
      <c r="AR136" s="172">
        <f>+'Country (YTD)'!AR60</f>
        <v>323.74399999999991</v>
      </c>
      <c r="AS136" s="172">
        <f>+'Country (YTD)'!AS60</f>
        <v>600.303</v>
      </c>
      <c r="AT136" s="172">
        <f>+'Country (YTD)'!AT60</f>
        <v>2292.6439999999998</v>
      </c>
      <c r="AV136" s="172">
        <f>+'Country (YTD)'!AV60</f>
        <v>655.55799999999999</v>
      </c>
      <c r="AW136" s="172">
        <f>+'Country (YTD)'!AW60</f>
        <v>323.74399999999991</v>
      </c>
      <c r="AX136" s="172">
        <f>+'Country (YTD)'!AX60</f>
        <v>600.303</v>
      </c>
      <c r="AY136" s="172">
        <f>+'Country (YTD)'!AY60</f>
        <v>2292.6439999999998</v>
      </c>
      <c r="AZ136" s="172">
        <f>+'Country (YTD)'!AZ60</f>
        <v>668.94600000000003</v>
      </c>
      <c r="BA136" s="172">
        <f>+'Country (YTD)'!BA60</f>
        <v>1922.027</v>
      </c>
      <c r="BB136" s="172">
        <f>+'Country (YTD)'!BB60</f>
        <v>3559.9300000000003</v>
      </c>
      <c r="BC136" s="172">
        <f>+'Country (YTD)'!BC60</f>
        <v>5690.1679999999997</v>
      </c>
      <c r="BD136" s="172">
        <f>+'Country (YTD)'!BD60</f>
        <v>1222.373</v>
      </c>
      <c r="BE136" s="172">
        <f>+'Country (YTD)'!BE60</f>
        <v>3143.59</v>
      </c>
      <c r="BF136" s="172">
        <f>+'Country (YTD)'!BF60</f>
        <v>5015.87</v>
      </c>
      <c r="BG136" s="172">
        <f>+'Country (YTD)'!BG60</f>
        <v>7144.4619999999995</v>
      </c>
      <c r="BH136" s="172">
        <f>+'Country (YTD)'!BH60</f>
        <v>944.1869999999999</v>
      </c>
      <c r="BI136" s="172">
        <f>+'Country (YTD)'!BI60</f>
        <v>2494.2199999999998</v>
      </c>
      <c r="BJ136" s="172">
        <f>+'Country (YTD)'!BJ60</f>
        <v>4068.2739999999999</v>
      </c>
      <c r="BK136" s="172">
        <f>+'Country (YTD)'!BK60</f>
        <v>6053.6589999999997</v>
      </c>
      <c r="BL136" s="172">
        <f>+'Country (YTD)'!BL60</f>
        <v>1163.4870000000001</v>
      </c>
      <c r="BM136" s="172">
        <f>+'Country (YTD)'!BM60</f>
        <v>3389.0639999999999</v>
      </c>
      <c r="BN136" s="172">
        <f>+'Country (YTD)'!BN60</f>
        <v>5434.88</v>
      </c>
      <c r="BO136" s="172">
        <f>+'Country (YTD)'!BO60</f>
        <v>7857.6290000000008</v>
      </c>
      <c r="BP136" s="172">
        <f>+'Country (YTD)'!BP60</f>
        <v>1213.2729999999999</v>
      </c>
      <c r="BQ136" s="172">
        <f>+'Country (YTD)'!BQ60</f>
        <v>3634.6499999999996</v>
      </c>
      <c r="BR136" s="172">
        <f>+'Country (YTD)'!BR60</f>
        <v>5854.3360000000002</v>
      </c>
      <c r="BS136" s="172">
        <f>+'Country (YTD)'!BS60</f>
        <v>8706.0519999999997</v>
      </c>
      <c r="BT136" s="172">
        <f>+'Country (YTD)'!BT60</f>
        <v>1690.867</v>
      </c>
    </row>
    <row r="137" spans="1:72" s="172" customFormat="1">
      <c r="A137" s="246" t="s">
        <v>58</v>
      </c>
      <c r="B137" s="193"/>
      <c r="G137" s="245"/>
      <c r="H137" s="245"/>
      <c r="I137" s="245"/>
      <c r="J137" s="245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>
        <f t="shared" ref="W137" si="2069">+W136/S136-1</f>
        <v>-0.41791919290559709</v>
      </c>
      <c r="X137" s="245">
        <f t="shared" ref="X137" si="2070">+X136/T136-1</f>
        <v>-0.81736553758666308</v>
      </c>
      <c r="Y137" s="245">
        <f t="shared" ref="Y137" si="2071">+Y136/U136-1</f>
        <v>-0.73085272627444353</v>
      </c>
      <c r="Z137" s="245">
        <f t="shared" ref="Z137" si="2072">+Z136/V136-1</f>
        <v>-0.77523801972289275</v>
      </c>
      <c r="AA137" s="245">
        <f t="shared" ref="AA137" si="2073">+AA136/W136-1</f>
        <v>-1.0537549498578318</v>
      </c>
      <c r="AB137" s="245">
        <f t="shared" ref="AB137" si="2074">+AB136/X136-1</f>
        <v>-2.0784569423368739</v>
      </c>
      <c r="AC137" s="245">
        <f t="shared" ref="AC137" si="2075">+AC136/Y136-1</f>
        <v>-2.5346522612434486</v>
      </c>
      <c r="AD137" s="245">
        <f t="shared" ref="AD137" si="2076">+AD136/Z136-1</f>
        <v>-0.74672210934794969</v>
      </c>
      <c r="AE137" s="245">
        <f t="shared" ref="AE137" si="2077">+AE136/AA136-1</f>
        <v>10.172191132156692</v>
      </c>
      <c r="AF137" s="245">
        <f t="shared" ref="AF137" si="2078">+AF136/AB136-1</f>
        <v>-9.0249532813014843E-3</v>
      </c>
      <c r="AG137" s="245">
        <f t="shared" ref="AG137" si="2079">+AG136/AC136-1</f>
        <v>0.12891466784597738</v>
      </c>
      <c r="AH137" s="245">
        <f t="shared" ref="AH137" si="2080">+AH136/AD136-1</f>
        <v>-4.6776202943035123</v>
      </c>
      <c r="AI137" s="245">
        <f t="shared" ref="AI137" si="2081">+AI136/AE136-1</f>
        <v>-2.655550418063422</v>
      </c>
      <c r="AJ137" s="245">
        <f t="shared" ref="AJ137" si="2082">+AJ136/AF136-1</f>
        <v>-3.2028807862538686</v>
      </c>
      <c r="AK137" s="245">
        <f t="shared" ref="AK137" si="2083">+AK136/AG136-1</f>
        <v>-2.3703780860877819</v>
      </c>
      <c r="AL137" s="245">
        <f t="shared" ref="AL137" si="2084">+AL136/AH136-1</f>
        <v>-4.4374892603775438</v>
      </c>
      <c r="AM137" s="245">
        <f t="shared" ref="AM137" si="2085">+AM136/AI136-1</f>
        <v>0.64092083367274522</v>
      </c>
      <c r="AN137" s="245">
        <f t="shared" ref="AN137" si="2086">+AN136/AJ136-1</f>
        <v>2.7012551142443506</v>
      </c>
      <c r="AO137" s="245">
        <f t="shared" ref="AO137" si="2087">+AO136/AK136-1</f>
        <v>3.0845857051975836</v>
      </c>
      <c r="AP137" s="245">
        <f t="shared" ref="AP137" si="2088">+AP136/AL136-1</f>
        <v>2.8319936831216315</v>
      </c>
      <c r="AQ137" s="245">
        <f t="shared" ref="AQ137" si="2089">+AQ136/AM136-1</f>
        <v>0.16226063183798223</v>
      </c>
      <c r="AR137" s="245">
        <f t="shared" ref="AR137" si="2090">+AR136/AN136-1</f>
        <v>-0.77977287785552296</v>
      </c>
      <c r="AS137" s="245">
        <f t="shared" ref="AS137" si="2091">+AS136/AO136-1</f>
        <v>-0.75715210382171017</v>
      </c>
      <c r="AT137" s="245">
        <f t="shared" ref="AT137" si="2092">+AT136/AP136-1</f>
        <v>-0.38964373672708263</v>
      </c>
      <c r="AU137" s="44"/>
      <c r="AZ137" s="245">
        <f t="shared" ref="AZ137" si="2093">+AZ136/AV136-1</f>
        <v>2.0422296730419065E-2</v>
      </c>
      <c r="BA137" s="245">
        <f t="shared" ref="BA137" si="2094">+BA136/AW136-1</f>
        <v>4.9368729613521811</v>
      </c>
      <c r="BB137" s="245">
        <f t="shared" ref="BB137" si="2095">+BB136/AX136-1</f>
        <v>4.9302219046048421</v>
      </c>
      <c r="BC137" s="245">
        <f t="shared" ref="BC137" si="2096">+BC136/AY136-1</f>
        <v>1.481923927133912</v>
      </c>
      <c r="BD137" s="245">
        <f t="shared" ref="BD137" si="2097">+BD136/AZ136-1</f>
        <v>0.82731192054366121</v>
      </c>
      <c r="BE137" s="245">
        <f t="shared" ref="BE137" si="2098">+BE136/BA136-1</f>
        <v>0.6355597502012198</v>
      </c>
      <c r="BF137" s="245">
        <f t="shared" ref="BF137" si="2099">+BF136/BB136-1</f>
        <v>0.40897995185298575</v>
      </c>
      <c r="BG137" s="245">
        <f t="shared" ref="BG137" si="2100">+BG136/BC136-1</f>
        <v>0.25558015158779135</v>
      </c>
      <c r="BH137" s="245">
        <f t="shared" ref="BH137" si="2101">+BH136/BD136-1</f>
        <v>-0.22757865234261565</v>
      </c>
      <c r="BI137" s="245">
        <f t="shared" ref="BI137" si="2102">+BI136/BE136-1</f>
        <v>-0.20656955900737706</v>
      </c>
      <c r="BJ137" s="245">
        <f t="shared" ref="BJ137" si="2103">+BJ136/BF136-1</f>
        <v>-0.18891956928708276</v>
      </c>
      <c r="BK137" s="245">
        <f t="shared" ref="BK137" si="2104">+BK136/BG136-1</f>
        <v>-0.15267811628083405</v>
      </c>
      <c r="BL137" s="245">
        <f t="shared" ref="BL137:BT137" si="2105">+BL136/BH136-1</f>
        <v>0.23226331224640906</v>
      </c>
      <c r="BM137" s="245">
        <f t="shared" si="2105"/>
        <v>0.35876706946460213</v>
      </c>
      <c r="BN137" s="245">
        <f t="shared" si="2105"/>
        <v>0.33591788557014612</v>
      </c>
      <c r="BO137" s="245">
        <f t="shared" si="2105"/>
        <v>0.29799663311065272</v>
      </c>
      <c r="BP137" s="245">
        <f t="shared" si="2105"/>
        <v>4.2790336290822184E-2</v>
      </c>
      <c r="BQ137" s="245">
        <f t="shared" si="2105"/>
        <v>7.2464255617480156E-2</v>
      </c>
      <c r="BR137" s="245">
        <f t="shared" si="2105"/>
        <v>7.7178520960904384E-2</v>
      </c>
      <c r="BS137" s="245">
        <f t="shared" si="2105"/>
        <v>0.10797442841854688</v>
      </c>
      <c r="BT137" s="245">
        <f t="shared" si="2105"/>
        <v>0.39364100247842004</v>
      </c>
    </row>
    <row r="138" spans="1:72" s="172" customFormat="1">
      <c r="A138" s="244" t="s">
        <v>368</v>
      </c>
      <c r="B138" s="193"/>
      <c r="C138" s="247"/>
      <c r="D138" s="247"/>
      <c r="E138" s="247"/>
      <c r="F138" s="24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7"/>
      <c r="R138" s="247"/>
      <c r="S138" s="247">
        <f t="shared" ref="S138:AT138" si="2106">+S136/S120</f>
        <v>0.18579851225548238</v>
      </c>
      <c r="T138" s="247">
        <f t="shared" si="2106"/>
        <v>0.14406534313498609</v>
      </c>
      <c r="U138" s="247">
        <f t="shared" si="2106"/>
        <v>9.7582246023730584E-2</v>
      </c>
      <c r="V138" s="247">
        <f t="shared" si="2106"/>
        <v>9.4836198274880101E-2</v>
      </c>
      <c r="W138" s="247">
        <f t="shared" si="2106"/>
        <v>8.7856523146781024E-2</v>
      </c>
      <c r="X138" s="247">
        <f t="shared" si="2106"/>
        <v>2.3025959755070744E-2</v>
      </c>
      <c r="Y138" s="247">
        <f t="shared" si="2106"/>
        <v>2.3846164064647256E-2</v>
      </c>
      <c r="Z138" s="247">
        <f t="shared" si="2106"/>
        <v>2.0747209100465878E-2</v>
      </c>
      <c r="AA138" s="247">
        <f t="shared" si="2106"/>
        <v>-4.8127597178434164E-3</v>
      </c>
      <c r="AB138" s="247">
        <f t="shared" si="2106"/>
        <v>-2.4565761614897052E-2</v>
      </c>
      <c r="AC138" s="247">
        <f t="shared" si="2106"/>
        <v>-3.7209261181354966E-2</v>
      </c>
      <c r="AD138" s="247">
        <f t="shared" si="2106"/>
        <v>5.2650909713389702E-3</v>
      </c>
      <c r="AE138" s="247">
        <f t="shared" si="2106"/>
        <v>-6.0655264055071899E-2</v>
      </c>
      <c r="AF138" s="247">
        <f t="shared" si="2106"/>
        <v>-2.5568033562422432E-2</v>
      </c>
      <c r="AG138" s="247">
        <f t="shared" si="2106"/>
        <v>-4.2095928642845046E-2</v>
      </c>
      <c r="AH138" s="247">
        <f t="shared" si="2106"/>
        <v>-1.9467192620408958E-2</v>
      </c>
      <c r="AI138" s="247">
        <f t="shared" si="2106"/>
        <v>0.10014053912954304</v>
      </c>
      <c r="AJ138" s="247">
        <f t="shared" si="2106"/>
        <v>5.6254046346790633E-2</v>
      </c>
      <c r="AK138" s="247">
        <f t="shared" si="2106"/>
        <v>5.5547407013612209E-2</v>
      </c>
      <c r="AL138" s="247">
        <f t="shared" si="2106"/>
        <v>6.3933380419824618E-2</v>
      </c>
      <c r="AM138" s="247">
        <f t="shared" si="2106"/>
        <v>0.16058600937772163</v>
      </c>
      <c r="AN138" s="247">
        <f t="shared" si="2106"/>
        <v>0.19028224056928594</v>
      </c>
      <c r="AO138" s="247">
        <f t="shared" si="2106"/>
        <v>0.20187812406464364</v>
      </c>
      <c r="AP138" s="247">
        <f t="shared" si="2106"/>
        <v>0.2154433330610829</v>
      </c>
      <c r="AQ138" s="247">
        <f t="shared" si="2106"/>
        <v>0.18609014766103535</v>
      </c>
      <c r="AR138" s="247">
        <f t="shared" si="2106"/>
        <v>7.9975652366384431E-2</v>
      </c>
      <c r="AS138" s="247">
        <f t="shared" si="2106"/>
        <v>8.1229348559576614E-2</v>
      </c>
      <c r="AT138" s="247">
        <f t="shared" si="2106"/>
        <v>0.17907524866854099</v>
      </c>
      <c r="AU138" s="44"/>
      <c r="AV138" s="247">
        <f t="shared" ref="AV138:BL138" si="2107">+AV136/AV120</f>
        <v>0.18609014766103535</v>
      </c>
      <c r="AW138" s="247">
        <f t="shared" si="2107"/>
        <v>7.9975652366384431E-2</v>
      </c>
      <c r="AX138" s="247">
        <f t="shared" si="2107"/>
        <v>8.1229348559576614E-2</v>
      </c>
      <c r="AY138" s="247">
        <f t="shared" si="2107"/>
        <v>0.17907524866854099</v>
      </c>
      <c r="AZ138" s="247">
        <f t="shared" si="2107"/>
        <v>0.26688418086872429</v>
      </c>
      <c r="BA138" s="247">
        <f t="shared" si="2107"/>
        <v>0.31892917631640649</v>
      </c>
      <c r="BB138" s="247">
        <f t="shared" si="2107"/>
        <v>0.34341849153934295</v>
      </c>
      <c r="BC138" s="247">
        <f t="shared" si="2107"/>
        <v>0.35177975206874701</v>
      </c>
      <c r="BD138" s="247">
        <f t="shared" si="2107"/>
        <v>0.2817898291081215</v>
      </c>
      <c r="BE138" s="247">
        <f t="shared" si="2107"/>
        <v>0.29792404959641849</v>
      </c>
      <c r="BF138" s="247">
        <f t="shared" si="2107"/>
        <v>0.2987242369723585</v>
      </c>
      <c r="BG138" s="247">
        <f t="shared" si="2107"/>
        <v>0.29858632862282281</v>
      </c>
      <c r="BH138" s="247">
        <f t="shared" si="2107"/>
        <v>0.19902207611423964</v>
      </c>
      <c r="BI138" s="247">
        <f t="shared" si="2107"/>
        <v>0.23735806283419544</v>
      </c>
      <c r="BJ138" s="247">
        <f t="shared" si="2107"/>
        <v>0.24571949590066253</v>
      </c>
      <c r="BK138" s="247">
        <f t="shared" si="2107"/>
        <v>0.25182716012816536</v>
      </c>
      <c r="BL138" s="247">
        <f t="shared" si="2107"/>
        <v>0.19705950399729552</v>
      </c>
      <c r="BM138" s="247">
        <f t="shared" ref="BM138:BN138" si="2108">+BM136/BM120</f>
        <v>0.23828321207297556</v>
      </c>
      <c r="BN138" s="247">
        <f t="shared" si="2108"/>
        <v>0.2461769595291996</v>
      </c>
      <c r="BO138" s="247">
        <f t="shared" ref="BO138:BQ138" si="2109">+BO136/BO120</f>
        <v>0.25365853863250548</v>
      </c>
      <c r="BP138" s="247">
        <f t="shared" si="2109"/>
        <v>0.18672233526154253</v>
      </c>
      <c r="BQ138" s="247">
        <f t="shared" si="2109"/>
        <v>0.2343296839068473</v>
      </c>
      <c r="BR138" s="247">
        <f t="shared" ref="BR138:BT138" si="2110">+BR136/BR120</f>
        <v>0.23853013568098055</v>
      </c>
      <c r="BS138" s="247">
        <f t="shared" si="2110"/>
        <v>0.24101597287415477</v>
      </c>
      <c r="BT138" s="247">
        <f t="shared" si="2110"/>
        <v>0.21285769136354196</v>
      </c>
    </row>
    <row r="139" spans="1:72" s="172" customFormat="1">
      <c r="A139" s="244" t="s">
        <v>372</v>
      </c>
      <c r="B139" s="34"/>
      <c r="C139" s="247"/>
      <c r="D139" s="247"/>
      <c r="E139" s="247"/>
      <c r="F139" s="247"/>
      <c r="G139" s="248"/>
      <c r="H139" s="248"/>
      <c r="I139" s="248"/>
      <c r="J139" s="248"/>
      <c r="K139" s="248"/>
      <c r="L139" s="248"/>
      <c r="M139" s="248"/>
      <c r="N139" s="248"/>
      <c r="O139" s="248"/>
      <c r="P139" s="248"/>
      <c r="Q139" s="248"/>
      <c r="R139" s="248"/>
      <c r="S139" s="248"/>
      <c r="T139" s="248"/>
      <c r="U139" s="248"/>
      <c r="V139" s="248"/>
      <c r="W139" s="248">
        <f t="shared" ref="W139" si="2111">+(W138-S138)*10000</f>
        <v>-979.41989108701364</v>
      </c>
      <c r="X139" s="248">
        <f t="shared" ref="X139" si="2112">+(X138-T138)*10000</f>
        <v>-1210.3938337991535</v>
      </c>
      <c r="Y139" s="248">
        <f t="shared" ref="Y139" si="2113">+(Y138-U138)*10000</f>
        <v>-737.36081959083322</v>
      </c>
      <c r="Z139" s="248">
        <f t="shared" ref="Z139" si="2114">+(Z138-V138)*10000</f>
        <v>-740.88989174414223</v>
      </c>
      <c r="AA139" s="248">
        <f t="shared" ref="AA139" si="2115">+(AA138-W138)*10000</f>
        <v>-926.69282864624449</v>
      </c>
      <c r="AB139" s="248">
        <f t="shared" ref="AB139" si="2116">+(AB138-X138)*10000</f>
        <v>-475.91721369967797</v>
      </c>
      <c r="AC139" s="248">
        <f t="shared" ref="AC139" si="2117">+(AC138-Y138)*10000</f>
        <v>-610.55425246002221</v>
      </c>
      <c r="AD139" s="248">
        <f t="shared" ref="AD139" si="2118">+(AD138-Z138)*10000</f>
        <v>-154.82118129126906</v>
      </c>
      <c r="AE139" s="248">
        <f t="shared" ref="AE139" si="2119">+(AE138-AA138)*10000</f>
        <v>-558.42504337228479</v>
      </c>
      <c r="AF139" s="248">
        <f t="shared" ref="AF139" si="2120">+(AF138-AB138)*10000</f>
        <v>-10.022719475253801</v>
      </c>
      <c r="AG139" s="248">
        <f t="shared" ref="AG139" si="2121">+(AG138-AC138)*10000</f>
        <v>-48.866674614900795</v>
      </c>
      <c r="AH139" s="248">
        <f t="shared" ref="AH139" si="2122">+(AH138-AD138)*10000</f>
        <v>-247.3228359174793</v>
      </c>
      <c r="AI139" s="248">
        <f t="shared" ref="AI139" si="2123">+(AI138-AE138)*10000</f>
        <v>1607.9580318461494</v>
      </c>
      <c r="AJ139" s="248">
        <f t="shared" ref="AJ139" si="2124">+(AJ138-AF138)*10000</f>
        <v>818.22079909213062</v>
      </c>
      <c r="AK139" s="248">
        <f t="shared" ref="AK139" si="2125">+(AK138-AG138)*10000</f>
        <v>976.43335656457248</v>
      </c>
      <c r="AL139" s="248">
        <f t="shared" ref="AL139" si="2126">+(AL138-AH138)*10000</f>
        <v>834.00573040233576</v>
      </c>
      <c r="AM139" s="248">
        <f t="shared" ref="AM139" si="2127">+(AM138-AI138)*10000</f>
        <v>604.45470248178594</v>
      </c>
      <c r="AN139" s="248">
        <f t="shared" ref="AN139" si="2128">+(AN138-AJ138)*10000</f>
        <v>1340.2819422249531</v>
      </c>
      <c r="AO139" s="248">
        <f t="shared" ref="AO139" si="2129">+(AO138-AK138)*10000</f>
        <v>1463.3071705103143</v>
      </c>
      <c r="AP139" s="248">
        <f t="shared" ref="AP139" si="2130">+(AP138-AL138)*10000</f>
        <v>1515.0995264125827</v>
      </c>
      <c r="AQ139" s="248">
        <f t="shared" ref="AQ139" si="2131">+(AQ138-AM138)*10000</f>
        <v>255.04138283313716</v>
      </c>
      <c r="AR139" s="248">
        <f t="shared" ref="AR139" si="2132">+(AR138-AN138)*10000</f>
        <v>-1103.065882029015</v>
      </c>
      <c r="AS139" s="248">
        <f t="shared" ref="AS139" si="2133">+(AS138-AO138)*10000</f>
        <v>-1206.4877550506703</v>
      </c>
      <c r="AT139" s="248">
        <f t="shared" ref="AT139" si="2134">+(AT138-AP138)*10000</f>
        <v>-363.68084392541908</v>
      </c>
      <c r="AU139" s="44"/>
      <c r="AV139" s="247"/>
      <c r="AW139" s="247"/>
      <c r="AX139" s="247"/>
      <c r="AY139" s="247"/>
      <c r="AZ139" s="248">
        <f t="shared" ref="AZ139" si="2135">+(AZ138-AV138)*10000</f>
        <v>807.94033207688938</v>
      </c>
      <c r="BA139" s="248">
        <f t="shared" ref="BA139" si="2136">+(BA138-AW138)*10000</f>
        <v>2389.5352395002205</v>
      </c>
      <c r="BB139" s="248">
        <f t="shared" ref="BB139" si="2137">+(BB138-AX138)*10000</f>
        <v>2621.8914297976635</v>
      </c>
      <c r="BC139" s="248">
        <f t="shared" ref="BC139" si="2138">+(BC138-AY138)*10000</f>
        <v>1727.0450340020602</v>
      </c>
      <c r="BD139" s="248">
        <f t="shared" ref="BD139" si="2139">+(BD138-AZ138)*10000</f>
        <v>149.05648239397217</v>
      </c>
      <c r="BE139" s="248">
        <f t="shared" ref="BE139" si="2140">+(BE138-BA138)*10000</f>
        <v>-210.05126719987999</v>
      </c>
      <c r="BF139" s="248">
        <f t="shared" ref="BF139" si="2141">+(BF138-BB138)*10000</f>
        <v>-446.94254566984449</v>
      </c>
      <c r="BG139" s="248">
        <f t="shared" ref="BG139" si="2142">+(BG138-BC138)*10000</f>
        <v>-531.93423445924202</v>
      </c>
      <c r="BH139" s="248">
        <f t="shared" ref="BH139" si="2143">+(BH138-BD138)*10000</f>
        <v>-827.67752993881868</v>
      </c>
      <c r="BI139" s="248">
        <f t="shared" ref="BI139" si="2144">+(BI138-BE138)*10000</f>
        <v>-605.65986762223054</v>
      </c>
      <c r="BJ139" s="248">
        <f t="shared" ref="BJ139" si="2145">+(BJ138-BF138)*10000</f>
        <v>-530.0474107169598</v>
      </c>
      <c r="BK139" s="248">
        <f t="shared" ref="BK139:BT139" si="2146">+(BK138-BG138)*10000</f>
        <v>-467.59168494657445</v>
      </c>
      <c r="BL139" s="248">
        <f t="shared" si="2146"/>
        <v>-19.625721169441167</v>
      </c>
      <c r="BM139" s="248">
        <f t="shared" si="2146"/>
        <v>9.251492387801207</v>
      </c>
      <c r="BN139" s="248">
        <f t="shared" si="2146"/>
        <v>4.5746362853707474</v>
      </c>
      <c r="BO139" s="248">
        <f t="shared" si="2146"/>
        <v>18.313785043401197</v>
      </c>
      <c r="BP139" s="248">
        <f t="shared" si="2146"/>
        <v>-103.37168735752994</v>
      </c>
      <c r="BQ139" s="248">
        <f t="shared" si="2146"/>
        <v>-39.535281661282617</v>
      </c>
      <c r="BR139" s="248">
        <f t="shared" si="2146"/>
        <v>-76.468238482190472</v>
      </c>
      <c r="BS139" s="248">
        <f t="shared" si="2146"/>
        <v>-126.4256575835071</v>
      </c>
      <c r="BT139" s="248">
        <f t="shared" si="2146"/>
        <v>261.35356101999434</v>
      </c>
    </row>
    <row r="140" spans="1:72" s="172" customFormat="1">
      <c r="A140" s="187" t="s">
        <v>263</v>
      </c>
      <c r="B140" s="187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>
        <f>+'Country (YTD)'!S61</f>
        <v>125.28700000000001</v>
      </c>
      <c r="T140" s="150">
        <f>+'Country (YTD)'!T61</f>
        <v>267.85000000000002</v>
      </c>
      <c r="U140" s="150">
        <f>+'Country (YTD)'!U61</f>
        <v>451.41</v>
      </c>
      <c r="V140" s="150">
        <f>+'Country (YTD)'!V61</f>
        <v>738.17700000000002</v>
      </c>
      <c r="W140" s="150">
        <f>+'Country (YTD)'!W61</f>
        <v>233.47499999999999</v>
      </c>
      <c r="X140" s="150">
        <f>+'Country (YTD)'!X61</f>
        <v>361.75400000000002</v>
      </c>
      <c r="Y140" s="150">
        <f>+'Country (YTD)'!Y61</f>
        <v>585.20799999999997</v>
      </c>
      <c r="Z140" s="150">
        <f>+'Country (YTD)'!Z61</f>
        <v>786.61599999999999</v>
      </c>
      <c r="AA140" s="150">
        <f>+'Country (YTD)'!AA61</f>
        <v>193.11199999999999</v>
      </c>
      <c r="AB140" s="150">
        <f>+'Country (YTD)'!AB61</f>
        <v>386.31599999999997</v>
      </c>
      <c r="AC140" s="150">
        <f>+'Country (YTD)'!AC61</f>
        <v>566.51499999999999</v>
      </c>
      <c r="AD140" s="150">
        <f>+'Country (YTD)'!AD61</f>
        <v>768.24</v>
      </c>
      <c r="AE140" s="150">
        <f>+'Country (YTD)'!AE61</f>
        <v>179.50299999999999</v>
      </c>
      <c r="AF140" s="150">
        <f>+'Country (YTD)'!AF61</f>
        <v>362.57299999999998</v>
      </c>
      <c r="AG140" s="150">
        <f>+'Country (YTD)'!AG61</f>
        <v>500.23599999999999</v>
      </c>
      <c r="AH140" s="150">
        <f>+'Country (YTD)'!AH61</f>
        <v>623.92899999999997</v>
      </c>
      <c r="AI140" s="150">
        <f>+'Country (YTD)'!AI61</f>
        <v>130.59899999999999</v>
      </c>
      <c r="AJ140" s="150">
        <f>+'Country (YTD)'!AJ61</f>
        <v>285.72500000000002</v>
      </c>
      <c r="AK140" s="150">
        <f>+'Country (YTD)'!AK61</f>
        <v>423.74200000000002</v>
      </c>
      <c r="AL140" s="150">
        <f>+'Country (YTD)'!AL61</f>
        <v>573.91899999999998</v>
      </c>
      <c r="AM140" s="150">
        <f>+'Country (YTD)'!AM61</f>
        <v>589.84500000000003</v>
      </c>
      <c r="AN140" s="150">
        <f>+'Country (YTD)'!AN61</f>
        <v>1170.2270000000001</v>
      </c>
      <c r="AO140" s="150">
        <f>+'Country (YTD)'!AO61</f>
        <v>1802.712</v>
      </c>
      <c r="AP140" s="150">
        <f>+'Country (YTD)'!AP61</f>
        <v>2644.2660000000001</v>
      </c>
      <c r="AQ140" s="150">
        <f>+'Country (YTD)'!AQ61</f>
        <v>697.76800000000003</v>
      </c>
      <c r="AR140" s="150">
        <f>+'Country (YTD)'!AR61</f>
        <v>1409.5219999999999</v>
      </c>
      <c r="AS140" s="150">
        <f>+'Country (YTD)'!AS61</f>
        <v>1563.415</v>
      </c>
      <c r="AT140" s="150">
        <f>+'Country (YTD)'!AT61</f>
        <v>2272.694</v>
      </c>
      <c r="AU140" s="36"/>
      <c r="AV140" s="150">
        <f>+'Country (YTD)'!AV61</f>
        <v>697.76800000000003</v>
      </c>
      <c r="AW140" s="150">
        <f>+'Country (YTD)'!AW61</f>
        <v>1409.5219999999999</v>
      </c>
      <c r="AX140" s="150">
        <f>+'Country (YTD)'!AX61</f>
        <v>1563.415</v>
      </c>
      <c r="AY140" s="150">
        <f>+'Country (YTD)'!AY61</f>
        <v>2272.694</v>
      </c>
      <c r="AZ140" s="150">
        <f>+'Country (YTD)'!AZ61</f>
        <v>494.01400000000001</v>
      </c>
      <c r="BA140" s="150">
        <f>+'Country (YTD)'!BA61</f>
        <v>1041.7429999999999</v>
      </c>
      <c r="BB140" s="150">
        <f>+'Country (YTD)'!BB61</f>
        <v>1592.806</v>
      </c>
      <c r="BC140" s="150">
        <f>+'Country (YTD)'!BC61</f>
        <v>2398.3249999999998</v>
      </c>
      <c r="BD140" s="150">
        <f>+'Country (YTD)'!BD61</f>
        <v>479.33699999999999</v>
      </c>
      <c r="BE140" s="150">
        <f>+'Country (YTD)'!BE61</f>
        <v>1249.6010000000001</v>
      </c>
      <c r="BF140" s="150">
        <f>+'Country (YTD)'!BF61</f>
        <v>1809.5029999999997</v>
      </c>
      <c r="BG140" s="150">
        <f>+'Country (YTD)'!BG61</f>
        <v>2312.3069999999998</v>
      </c>
      <c r="BH140" s="150">
        <f>+'Country (YTD)'!BH61</f>
        <v>582.94899999999984</v>
      </c>
      <c r="BI140" s="150">
        <f>+'Country (YTD)'!BI61</f>
        <v>1188.0279999999998</v>
      </c>
      <c r="BJ140" s="150">
        <f>+'Country (YTD)'!BJ61</f>
        <v>1890.498</v>
      </c>
      <c r="BK140" s="150">
        <f>+'Country (YTD)'!BK61</f>
        <v>2491.2919999999999</v>
      </c>
      <c r="BL140" s="150">
        <f>+'Country (YTD)'!BL61</f>
        <v>713.9380000000001</v>
      </c>
      <c r="BM140" s="150">
        <f>+'Country (YTD)'!BM61</f>
        <v>1366.376</v>
      </c>
      <c r="BN140" s="150">
        <f>+'Country (YTD)'!BN61</f>
        <v>2054.6680000000001</v>
      </c>
      <c r="BO140" s="150">
        <f>+'Country (YTD)'!BO61</f>
        <v>2872.9170000000004</v>
      </c>
      <c r="BP140" s="150">
        <f>+'Country (YTD)'!BP61</f>
        <v>761.87199999999984</v>
      </c>
      <c r="BQ140" s="150">
        <f>+'Country (YTD)'!BQ61</f>
        <v>1598.0139999999997</v>
      </c>
      <c r="BR140" s="150">
        <f>+'Country (YTD)'!BR61</f>
        <v>2595.6030000000001</v>
      </c>
      <c r="BS140" s="150">
        <f>+'Country (YTD)'!BS61</f>
        <v>3568.4619999999995</v>
      </c>
      <c r="BT140" s="150">
        <f>+'Country (YTD)'!BT61</f>
        <v>972.29399999999998</v>
      </c>
    </row>
    <row r="141" spans="1:72" s="172" customFormat="1">
      <c r="A141" s="244" t="s">
        <v>369</v>
      </c>
      <c r="B141" s="190"/>
      <c r="C141" s="247"/>
      <c r="D141" s="247"/>
      <c r="E141" s="247"/>
      <c r="F141" s="247"/>
      <c r="G141" s="247"/>
      <c r="H141" s="247"/>
      <c r="I141" s="247"/>
      <c r="J141" s="247"/>
      <c r="K141" s="247"/>
      <c r="L141" s="247"/>
      <c r="M141" s="247"/>
      <c r="N141" s="247"/>
      <c r="O141" s="247"/>
      <c r="P141" s="247"/>
      <c r="Q141" s="247"/>
      <c r="R141" s="247"/>
      <c r="S141" s="247">
        <f t="shared" ref="S141:AT141" si="2147">+S140/S120</f>
        <v>3.9193205639276862E-2</v>
      </c>
      <c r="T141" s="247">
        <f t="shared" si="2147"/>
        <v>4.1774236333541104E-2</v>
      </c>
      <c r="U141" s="247">
        <f t="shared" si="2147"/>
        <v>4.6510961774688754E-2</v>
      </c>
      <c r="V141" s="247">
        <f t="shared" si="2147"/>
        <v>5.1396622450176031E-2</v>
      </c>
      <c r="W141" s="247">
        <f t="shared" si="2147"/>
        <v>5.9332638376749479E-2</v>
      </c>
      <c r="X141" s="247">
        <f t="shared" si="2147"/>
        <v>4.9374840224510753E-2</v>
      </c>
      <c r="Y141" s="247">
        <f t="shared" si="2147"/>
        <v>5.4745967030505958E-2</v>
      </c>
      <c r="Z141" s="247">
        <f t="shared" si="2147"/>
        <v>5.3308878343291892E-2</v>
      </c>
      <c r="AA141" s="247">
        <f t="shared" si="2147"/>
        <v>5.0010850981068534E-2</v>
      </c>
      <c r="AB141" s="247">
        <f t="shared" si="2147"/>
        <v>5.2160859426297508E-2</v>
      </c>
      <c r="AC141" s="247">
        <f t="shared" si="2147"/>
        <v>5.3885985030650944E-2</v>
      </c>
      <c r="AD141" s="247">
        <f t="shared" si="2147"/>
        <v>5.2165406928403144E-2</v>
      </c>
      <c r="AE141" s="247">
        <f t="shared" si="2147"/>
        <v>5.2439996646233424E-2</v>
      </c>
      <c r="AF141" s="247">
        <f t="shared" si="2147"/>
        <v>5.1416425211750473E-2</v>
      </c>
      <c r="AG141" s="247">
        <f t="shared" si="2147"/>
        <v>4.7683408006861647E-2</v>
      </c>
      <c r="AH141" s="247">
        <f t="shared" si="2147"/>
        <v>4.2594293094235645E-2</v>
      </c>
      <c r="AI141" s="247">
        <f t="shared" si="2147"/>
        <v>3.8047822925358105E-2</v>
      </c>
      <c r="AJ141" s="247">
        <f t="shared" si="2147"/>
        <v>4.0468779234435086E-2</v>
      </c>
      <c r="AK141" s="247">
        <f t="shared" si="2147"/>
        <v>3.889351081530782E-2</v>
      </c>
      <c r="AL141" s="247">
        <f t="shared" si="2147"/>
        <v>3.7432586560887507E-2</v>
      </c>
      <c r="AM141" s="247">
        <f t="shared" si="2147"/>
        <v>0.16793376090824222</v>
      </c>
      <c r="AN141" s="247">
        <f t="shared" si="2147"/>
        <v>0.15147377397351769</v>
      </c>
      <c r="AO141" s="247">
        <f t="shared" si="2147"/>
        <v>0.1472242809419449</v>
      </c>
      <c r="AP141" s="247">
        <f t="shared" si="2147"/>
        <v>0.15166486491943071</v>
      </c>
      <c r="AQ141" s="247">
        <f t="shared" si="2147"/>
        <v>0.19807210064272776</v>
      </c>
      <c r="AR141" s="247">
        <f t="shared" si="2147"/>
        <v>0.34819932253499969</v>
      </c>
      <c r="AS141" s="247">
        <f t="shared" si="2147"/>
        <v>0.21155180296995096</v>
      </c>
      <c r="AT141" s="247">
        <f t="shared" si="2147"/>
        <v>0.17751698178936684</v>
      </c>
      <c r="AU141" s="44"/>
      <c r="AV141" s="247">
        <f t="shared" ref="AV141:BL141" si="2148">+AV140/AV120</f>
        <v>0.19807210064272776</v>
      </c>
      <c r="AW141" s="247">
        <f t="shared" si="2148"/>
        <v>0.34819932253499969</v>
      </c>
      <c r="AX141" s="247">
        <f t="shared" si="2148"/>
        <v>0.21155180296995096</v>
      </c>
      <c r="AY141" s="247">
        <f t="shared" si="2148"/>
        <v>0.17751698178936684</v>
      </c>
      <c r="AZ141" s="247">
        <f t="shared" si="2148"/>
        <v>0.19709292189157562</v>
      </c>
      <c r="BA141" s="247">
        <f t="shared" si="2148"/>
        <v>0.17286033803030978</v>
      </c>
      <c r="BB141" s="247">
        <f t="shared" si="2148"/>
        <v>0.15365443529361944</v>
      </c>
      <c r="BC141" s="247">
        <f t="shared" si="2148"/>
        <v>0.14827016950646757</v>
      </c>
      <c r="BD141" s="247">
        <f t="shared" si="2148"/>
        <v>0.11050006120488559</v>
      </c>
      <c r="BE141" s="247">
        <f t="shared" si="2148"/>
        <v>0.11842708187127908</v>
      </c>
      <c r="BF141" s="247">
        <f t="shared" si="2148"/>
        <v>0.10776642994618951</v>
      </c>
      <c r="BG141" s="247">
        <f t="shared" si="2148"/>
        <v>9.6637543565751147E-2</v>
      </c>
      <c r="BH141" s="247">
        <f t="shared" si="2148"/>
        <v>0.12287790474632659</v>
      </c>
      <c r="BI141" s="247">
        <f t="shared" si="2148"/>
        <v>0.11305659672073173</v>
      </c>
      <c r="BJ141" s="247">
        <f t="shared" si="2148"/>
        <v>0.11418410253616416</v>
      </c>
      <c r="BK141" s="247">
        <f t="shared" si="2148"/>
        <v>0.10363566719070522</v>
      </c>
      <c r="BL141" s="247">
        <f t="shared" si="2148"/>
        <v>0.12091950160579462</v>
      </c>
      <c r="BM141" s="247">
        <f t="shared" ref="BM141:BN141" si="2149">+BM140/BM120</f>
        <v>9.6069139496753109E-2</v>
      </c>
      <c r="BN141" s="247">
        <f t="shared" si="2149"/>
        <v>9.3067725705432605E-2</v>
      </c>
      <c r="BO141" s="247">
        <f t="shared" ref="BO141:BQ141" si="2150">+BO140/BO120</f>
        <v>9.2742979826673136E-2</v>
      </c>
      <c r="BP141" s="247">
        <f t="shared" si="2150"/>
        <v>0.11725186253249013</v>
      </c>
      <c r="BQ141" s="247">
        <f t="shared" si="2150"/>
        <v>0.10302563259150582</v>
      </c>
      <c r="BR141" s="247">
        <f t="shared" ref="BR141:BT141" si="2151">+BR140/BR120</f>
        <v>0.10575572289734654</v>
      </c>
      <c r="BS141" s="247">
        <f t="shared" si="2151"/>
        <v>9.8788330301088481E-2</v>
      </c>
      <c r="BT141" s="247">
        <f t="shared" si="2151"/>
        <v>0.12239889723238058</v>
      </c>
    </row>
    <row r="142" spans="1:72" s="7" customFormat="1">
      <c r="A142" s="33"/>
      <c r="B142" s="3"/>
      <c r="AO142" s="152"/>
      <c r="AP142" s="152"/>
      <c r="AQ142" s="150"/>
      <c r="AR142" s="150"/>
      <c r="AS142" s="150"/>
      <c r="AT142" s="150"/>
      <c r="AU142" s="36"/>
      <c r="AV142" s="152"/>
      <c r="AW142" s="152"/>
      <c r="AX142" s="152"/>
      <c r="AY142" s="152"/>
      <c r="AZ142" s="152"/>
      <c r="BA142" s="152"/>
      <c r="BB142" s="152"/>
      <c r="BC142" s="152"/>
      <c r="BD142" s="152"/>
      <c r="BE142" s="152"/>
      <c r="BF142" s="152"/>
      <c r="BH142"/>
      <c r="BI142"/>
      <c r="BJ142"/>
      <c r="BK142"/>
      <c r="BL142"/>
      <c r="BM142"/>
      <c r="BN142"/>
      <c r="BP142"/>
      <c r="BQ142"/>
      <c r="BR142"/>
      <c r="BS142"/>
      <c r="BT142"/>
    </row>
    <row r="143" spans="1:72" s="7" customFormat="1">
      <c r="A143" s="2" t="s">
        <v>1</v>
      </c>
      <c r="B143" s="3"/>
      <c r="AO143" s="152"/>
      <c r="AP143" s="152"/>
      <c r="AQ143" s="150"/>
      <c r="AR143" s="150"/>
      <c r="AS143" s="150"/>
      <c r="AT143" s="150"/>
      <c r="AU143" s="36"/>
      <c r="AV143" s="2" t="s">
        <v>1</v>
      </c>
      <c r="AW143" s="150"/>
      <c r="AX143" s="150"/>
      <c r="AY143" s="150"/>
      <c r="AZ143" s="152"/>
      <c r="BA143" s="150"/>
      <c r="BB143" s="150"/>
      <c r="BC143" s="150"/>
      <c r="BD143" s="150"/>
      <c r="BE143" s="150"/>
      <c r="BF143" s="150"/>
      <c r="BH143"/>
      <c r="BI143"/>
      <c r="BJ143"/>
      <c r="BK143"/>
      <c r="BL143" s="208"/>
      <c r="BM143" s="208"/>
      <c r="BN143" s="208"/>
      <c r="BP143" s="208"/>
      <c r="BQ143" s="208"/>
      <c r="BR143" s="208"/>
      <c r="BS143" s="208"/>
      <c r="BT143" s="208"/>
    </row>
    <row r="144" spans="1:72" s="7" customFormat="1">
      <c r="A144" s="3" t="s">
        <v>50</v>
      </c>
      <c r="B144" s="3"/>
      <c r="AO144" s="152"/>
      <c r="AP144" s="152"/>
      <c r="AQ144" s="150"/>
      <c r="AR144" s="150"/>
      <c r="AS144" s="150"/>
      <c r="AT144" s="150"/>
      <c r="AU144" s="36"/>
      <c r="AV144" s="3" t="s">
        <v>50</v>
      </c>
      <c r="AW144" s="150"/>
      <c r="AX144" s="150"/>
      <c r="AY144" s="150"/>
      <c r="AZ144" s="152"/>
      <c r="BA144" s="150"/>
      <c r="BB144" s="150"/>
      <c r="BC144" s="150"/>
      <c r="BD144" s="150"/>
      <c r="BE144" s="150"/>
      <c r="BF144" s="150"/>
      <c r="BH144"/>
      <c r="BI144"/>
      <c r="BJ144"/>
      <c r="BK144"/>
      <c r="BL144" s="24"/>
      <c r="BM144" s="24"/>
      <c r="BN144" s="24"/>
      <c r="BP144" s="24"/>
      <c r="BQ144" s="24"/>
      <c r="BR144" s="24"/>
      <c r="BS144" s="24"/>
      <c r="BT144" s="24"/>
    </row>
    <row r="146" spans="1:72" s="7" customFormat="1">
      <c r="A146" s="5" t="s">
        <v>45</v>
      </c>
      <c r="B146" s="21"/>
      <c r="C146" s="6" t="s">
        <v>6</v>
      </c>
      <c r="D146" s="6" t="s">
        <v>7</v>
      </c>
      <c r="E146" s="6" t="s">
        <v>8</v>
      </c>
      <c r="F146" s="6" t="s">
        <v>9</v>
      </c>
      <c r="G146" s="6" t="s">
        <v>10</v>
      </c>
      <c r="H146" s="6" t="s">
        <v>11</v>
      </c>
      <c r="I146" s="6" t="s">
        <v>12</v>
      </c>
      <c r="J146" s="6" t="s">
        <v>13</v>
      </c>
      <c r="K146" s="6" t="s">
        <v>14</v>
      </c>
      <c r="L146" s="6" t="s">
        <v>15</v>
      </c>
      <c r="M146" s="6" t="s">
        <v>16</v>
      </c>
      <c r="N146" s="6" t="s">
        <v>17</v>
      </c>
      <c r="O146" s="6" t="s">
        <v>18</v>
      </c>
      <c r="P146" s="6" t="s">
        <v>19</v>
      </c>
      <c r="Q146" s="6" t="s">
        <v>20</v>
      </c>
      <c r="R146" s="6" t="s">
        <v>21</v>
      </c>
      <c r="S146" s="6" t="s">
        <v>22</v>
      </c>
      <c r="T146" s="6" t="s">
        <v>23</v>
      </c>
      <c r="U146" s="6" t="s">
        <v>24</v>
      </c>
      <c r="V146" s="6" t="s">
        <v>25</v>
      </c>
      <c r="W146" s="6" t="s">
        <v>26</v>
      </c>
      <c r="X146" s="6" t="s">
        <v>27</v>
      </c>
      <c r="Y146" s="6" t="s">
        <v>28</v>
      </c>
      <c r="Z146" s="6" t="s">
        <v>29</v>
      </c>
      <c r="AA146" s="6" t="s">
        <v>30</v>
      </c>
      <c r="AB146" s="6" t="s">
        <v>31</v>
      </c>
      <c r="AC146" s="6" t="s">
        <v>32</v>
      </c>
      <c r="AD146" s="6" t="s">
        <v>33</v>
      </c>
      <c r="AE146" s="6" t="s">
        <v>34</v>
      </c>
      <c r="AF146" s="6" t="s">
        <v>35</v>
      </c>
      <c r="AG146" s="6" t="s">
        <v>36</v>
      </c>
      <c r="AH146" s="6" t="s">
        <v>37</v>
      </c>
      <c r="AI146" s="6" t="s">
        <v>38</v>
      </c>
      <c r="AJ146" s="6" t="s">
        <v>39</v>
      </c>
      <c r="AK146" s="6" t="s">
        <v>40</v>
      </c>
      <c r="AL146" s="6" t="s">
        <v>41</v>
      </c>
      <c r="AM146" s="6" t="s">
        <v>42</v>
      </c>
      <c r="AN146" s="6" t="s">
        <v>43</v>
      </c>
      <c r="AO146" s="6" t="s">
        <v>216</v>
      </c>
      <c r="AP146" s="6" t="s">
        <v>220</v>
      </c>
      <c r="AQ146" s="6" t="s">
        <v>226</v>
      </c>
      <c r="AR146" s="6" t="s">
        <v>229</v>
      </c>
      <c r="AS146" s="6" t="s">
        <v>233</v>
      </c>
      <c r="AT146" s="6" t="s">
        <v>246</v>
      </c>
      <c r="AU146" s="36"/>
      <c r="AV146" s="6" t="str">
        <f>+'Country (YTD)'!AV66</f>
        <v>3M 2020</v>
      </c>
      <c r="AW146" s="6" t="str">
        <f>+'Country (YTD)'!AW66</f>
        <v>6M 2020</v>
      </c>
      <c r="AX146" s="6" t="str">
        <f>+'Country (YTD)'!AX66</f>
        <v>9M 2020</v>
      </c>
      <c r="AY146" s="6" t="str">
        <f>+'Country (YTD)'!AY66</f>
        <v>12M 2020</v>
      </c>
      <c r="AZ146" s="6" t="str">
        <f>+'Country (YTD)'!AZ66</f>
        <v>3M 2021</v>
      </c>
      <c r="BA146" s="6" t="str">
        <f>+'Country (YTD)'!BA66</f>
        <v>6M 2021</v>
      </c>
      <c r="BB146" s="6" t="str">
        <f>+'Country (YTD)'!BB66</f>
        <v>9M 2021</v>
      </c>
      <c r="BC146" s="6" t="str">
        <f>+'Country (YTD)'!BC66</f>
        <v>12M 2021</v>
      </c>
      <c r="BD146" s="6" t="str">
        <f>+'Country (YTD)'!BD66</f>
        <v>3M 2022</v>
      </c>
      <c r="BE146" s="6" t="str">
        <f>+'Country (YTD)'!BE66</f>
        <v>6M 2022</v>
      </c>
      <c r="BF146" s="6" t="str">
        <f>+'Country (YTD)'!BF66</f>
        <v>9M 2022</v>
      </c>
      <c r="BG146" s="6" t="str">
        <f>+'Country (YTD)'!BG66</f>
        <v>12M 2022</v>
      </c>
      <c r="BH146" s="6" t="str">
        <f>+'Country (YTD)'!BH66</f>
        <v>3M 2023</v>
      </c>
      <c r="BI146" s="6" t="str">
        <f>+'Country (YTD)'!BI66</f>
        <v>6M 2023</v>
      </c>
      <c r="BJ146" s="6" t="str">
        <f>+'Country (YTD)'!BJ66</f>
        <v>9M 2023</v>
      </c>
      <c r="BK146" s="6" t="str">
        <f>+'Country (YTD)'!BK66</f>
        <v>12M 2023</v>
      </c>
      <c r="BL146" s="6" t="str">
        <f>+'Country (YTD)'!BL66</f>
        <v>3M 2024</v>
      </c>
      <c r="BM146" s="6" t="str">
        <f>+'Country (YTD)'!BM66</f>
        <v>6M 2024</v>
      </c>
      <c r="BN146" s="6" t="str">
        <f>+'Country (YTD)'!BN66</f>
        <v>9M 2024</v>
      </c>
      <c r="BO146" s="6" t="str">
        <f>+'Country (YTD)'!BO66</f>
        <v>12M 2024</v>
      </c>
      <c r="BP146" s="6" t="str">
        <f>+'Country (YTD)'!BP66</f>
        <v>3M 2025</v>
      </c>
      <c r="BQ146" s="6" t="str">
        <f>+'Country (YTD)'!BQ66</f>
        <v>6M 2025</v>
      </c>
      <c r="BR146" s="6" t="str">
        <f>+'Country (YTD)'!BR66</f>
        <v>9M 2025</v>
      </c>
      <c r="BS146" s="6" t="str">
        <f>+'Country (YTD)'!BS66</f>
        <v>12M 2025</v>
      </c>
      <c r="BT146" s="6" t="str">
        <f>+'Country (YTD)'!BT66</f>
        <v>3M 2026</v>
      </c>
    </row>
    <row r="147" spans="1:72" s="172" customFormat="1">
      <c r="A147" s="187" t="s">
        <v>48</v>
      </c>
      <c r="B147" s="187"/>
      <c r="S147" s="172">
        <f>+'Country (YTD)'!S67</f>
        <v>1645.7950000000001</v>
      </c>
      <c r="T147" s="172">
        <f>+'Country (YTD)'!T67</f>
        <v>3210.2662851639566</v>
      </c>
      <c r="U147" s="172">
        <f>+'Country (YTD)'!U67</f>
        <v>4554.7719999999999</v>
      </c>
      <c r="V147" s="172">
        <f>+'Country (YTD)'!V67</f>
        <v>5408.0889999999999</v>
      </c>
      <c r="W147" s="172">
        <f>+'Country (YTD)'!W67</f>
        <v>1490.7739999999999</v>
      </c>
      <c r="X147" s="172">
        <f>+'Country (YTD)'!X67</f>
        <v>2421.223</v>
      </c>
      <c r="Y147" s="172">
        <f>+'Country (YTD)'!Y67</f>
        <v>3393.444</v>
      </c>
      <c r="Z147" s="172">
        <f>+'Country (YTD)'!Z67</f>
        <v>4457.3739999999998</v>
      </c>
      <c r="AA147" s="172">
        <f>+'Country (YTD)'!AA67</f>
        <v>1477.6590000000001</v>
      </c>
      <c r="AB147" s="172">
        <f>+'Country (YTD)'!AB67</f>
        <v>2253.8240000000001</v>
      </c>
      <c r="AC147" s="172">
        <f>+'Country (YTD)'!AC67</f>
        <v>3003.1309999999999</v>
      </c>
      <c r="AD147" s="172">
        <f>+'Country (YTD)'!AD67</f>
        <v>4037.5459999999998</v>
      </c>
      <c r="AE147" s="172">
        <f>+'Country (YTD)'!AE67</f>
        <v>1254.127</v>
      </c>
      <c r="AF147" s="172">
        <f>+'Country (YTD)'!AF67</f>
        <v>2135.1950000000002</v>
      </c>
      <c r="AG147" s="172">
        <f>+'Country (YTD)'!AG67</f>
        <v>2840.712</v>
      </c>
      <c r="AH147" s="172">
        <f>+'Country (YTD)'!AH67</f>
        <v>3927.1840000000002</v>
      </c>
      <c r="AI147" s="172">
        <f>+'Country (YTD)'!AI67</f>
        <v>1247.3900000000001</v>
      </c>
      <c r="AJ147" s="172">
        <f>+'Country (YTD)'!AJ67</f>
        <v>1778.9970000000001</v>
      </c>
      <c r="AK147" s="172">
        <f>+'Country (YTD)'!AK67</f>
        <v>2538.4029999999998</v>
      </c>
      <c r="AL147" s="172">
        <f>+'Country (YTD)'!AL67</f>
        <v>3548.0970000000002</v>
      </c>
      <c r="AM147" s="172">
        <f>+'Country (YTD)'!AM67</f>
        <v>1102.867</v>
      </c>
      <c r="AN147" s="172">
        <f>+'Country (YTD)'!AN67</f>
        <v>1664.05</v>
      </c>
      <c r="AO147" s="172">
        <f>+'Country (YTD)'!AO67</f>
        <v>2170.1950000000002</v>
      </c>
      <c r="AP147" s="172">
        <f>+'Country (YTD)'!AP67</f>
        <v>3300.194</v>
      </c>
      <c r="AQ147" s="172">
        <f>+'Country (YTD)'!AQ67</f>
        <v>1201.492</v>
      </c>
      <c r="AR147" s="172">
        <f>+'Country (YTD)'!AR67</f>
        <v>1260.2929999999999</v>
      </c>
      <c r="AS147" s="172">
        <f>+'Country (YTD)'!AS67</f>
        <v>1490.6320000000001</v>
      </c>
      <c r="AT147" s="172">
        <f>+'Country (YTD)'!AT67</f>
        <v>2443.498</v>
      </c>
      <c r="AU147" s="36"/>
      <c r="AV147" s="172">
        <f>+'Country (YTD)'!AV67</f>
        <v>1201.492</v>
      </c>
      <c r="AW147" s="172">
        <f>+'Country (YTD)'!AW67</f>
        <v>1260.2929999999999</v>
      </c>
      <c r="AX147" s="172">
        <f>+'Country (YTD)'!AX67</f>
        <v>1490.6320000000001</v>
      </c>
      <c r="AY147" s="172">
        <f>+'Country (YTD)'!AY67</f>
        <v>2443.498</v>
      </c>
      <c r="AZ147" s="172">
        <f>+'Country (YTD)'!AZ67</f>
        <v>429.19200000000001</v>
      </c>
      <c r="BA147" s="172">
        <f>+'Country (YTD)'!BA67</f>
        <v>714.93200000000002</v>
      </c>
      <c r="BB147" s="172">
        <f>+'Country (YTD)'!BB67</f>
        <v>1125.135</v>
      </c>
      <c r="BC147" s="172">
        <f>+'Country (YTD)'!BC67</f>
        <v>1933.136</v>
      </c>
      <c r="BD147" s="172">
        <f>+'Country (YTD)'!BD67</f>
        <v>875.48900000000003</v>
      </c>
      <c r="BE147" s="172">
        <f>+'Country (YTD)'!BE67</f>
        <v>1540.0219999999999</v>
      </c>
      <c r="BF147" s="172">
        <f>+'Country (YTD)'!BF67</f>
        <v>2309.8029999999999</v>
      </c>
      <c r="BG147" s="172">
        <f>+'Country (YTD)'!BG67</f>
        <v>3660.1909999999998</v>
      </c>
      <c r="BH147" s="172">
        <f>+'Country (YTD)'!BH67</f>
        <v>1436.954</v>
      </c>
      <c r="BI147" s="172">
        <f>+'Country (YTD)'!BI67</f>
        <v>2517.857</v>
      </c>
      <c r="BJ147" s="172">
        <f>+'Country (YTD)'!BJ67</f>
        <v>3567.1570000000002</v>
      </c>
      <c r="BK147" s="172">
        <f>+'Country (YTD)'!BK67</f>
        <v>4761.6090000000004</v>
      </c>
      <c r="BL147" s="172">
        <f>+'Country (YTD)'!BL67</f>
        <v>1698.8969999999999</v>
      </c>
      <c r="BM147" s="172">
        <f>+'Country (YTD)'!BM67</f>
        <v>3018.5169999999998</v>
      </c>
      <c r="BN147" s="172">
        <f>+'Country (YTD)'!BN67</f>
        <v>4310.5659999999998</v>
      </c>
      <c r="BO147" s="172">
        <f>+'Country (YTD)'!BO67</f>
        <v>6189.8149999999996</v>
      </c>
      <c r="BP147" s="172">
        <f>+'Country (YTD)'!BP67</f>
        <v>1847.2940000000001</v>
      </c>
      <c r="BQ147" s="172">
        <f>+'Country (YTD)'!BQ67</f>
        <v>3257.1329999999998</v>
      </c>
      <c r="BR147" s="172">
        <f>+'Country (YTD)'!BR67</f>
        <v>4654.2049999999999</v>
      </c>
      <c r="BS147" s="172">
        <f>+'Country (YTD)'!BS67</f>
        <v>7193.5309999999999</v>
      </c>
      <c r="BT147" s="172">
        <f>+'Country (YTD)'!BT67</f>
        <v>2354.9140000000002</v>
      </c>
    </row>
    <row r="148" spans="1:72" s="172" customFormat="1">
      <c r="A148" s="246" t="s">
        <v>58</v>
      </c>
      <c r="B148" s="187"/>
      <c r="G148" s="245"/>
      <c r="H148" s="245"/>
      <c r="I148" s="245"/>
      <c r="J148" s="245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>
        <f t="shared" ref="W148" si="2152">+W147/S147-1</f>
        <v>-9.4192168526456954E-2</v>
      </c>
      <c r="X148" s="245">
        <f t="shared" ref="X148" si="2153">+X147/T147-1</f>
        <v>-0.24578748772663206</v>
      </c>
      <c r="Y148" s="245">
        <f t="shared" ref="Y148" si="2154">+Y147/U147-1</f>
        <v>-0.25496951329287176</v>
      </c>
      <c r="Z148" s="245">
        <f t="shared" ref="Z148" si="2155">+Z147/V147-1</f>
        <v>-0.17579499893585337</v>
      </c>
      <c r="AA148" s="245">
        <f t="shared" ref="AA148" si="2156">+AA147/W147-1</f>
        <v>-8.7974434756709075E-3</v>
      </c>
      <c r="AB148" s="245">
        <f t="shared" ref="AB148" si="2157">+AB147/X147-1</f>
        <v>-6.913819999231785E-2</v>
      </c>
      <c r="AC148" s="245">
        <f t="shared" ref="AC148" si="2158">+AC147/Y147-1</f>
        <v>-0.11501972627218837</v>
      </c>
      <c r="AD148" s="245">
        <f t="shared" ref="AD148" si="2159">+AD147/Z147-1</f>
        <v>-9.4187295030661589E-2</v>
      </c>
      <c r="AE148" s="245">
        <f t="shared" ref="AE148" si="2160">+AE147/AA147-1</f>
        <v>-0.15127441446233547</v>
      </c>
      <c r="AF148" s="245">
        <f t="shared" ref="AF148" si="2161">+AF147/AB147-1</f>
        <v>-5.2634544667196637E-2</v>
      </c>
      <c r="AG148" s="245">
        <f t="shared" ref="AG148" si="2162">+AG147/AC147-1</f>
        <v>-5.408322181083669E-2</v>
      </c>
      <c r="AH148" s="245">
        <f t="shared" ref="AH148" si="2163">+AH147/AD147-1</f>
        <v>-2.7333930065440604E-2</v>
      </c>
      <c r="AI148" s="245">
        <f t="shared" ref="AI148" si="2164">+AI147/AE147-1</f>
        <v>-5.3718642529821947E-3</v>
      </c>
      <c r="AJ148" s="245">
        <f t="shared" ref="AJ148" si="2165">+AJ147/AF147-1</f>
        <v>-0.16682223403483054</v>
      </c>
      <c r="AK148" s="245">
        <f t="shared" ref="AK148" si="2166">+AK147/AG147-1</f>
        <v>-0.10642015100439617</v>
      </c>
      <c r="AL148" s="245">
        <f t="shared" ref="AL148" si="2167">+AL147/AH147-1</f>
        <v>-9.6528963246947375E-2</v>
      </c>
      <c r="AM148" s="245">
        <f t="shared" ref="AM148" si="2168">+AM147/AI147-1</f>
        <v>-0.11586031634051908</v>
      </c>
      <c r="AN148" s="245">
        <f t="shared" ref="AN148" si="2169">+AN147/AJ147-1</f>
        <v>-6.4613374839867732E-2</v>
      </c>
      <c r="AO148" s="245">
        <f t="shared" ref="AO148" si="2170">+AO147/AK147-1</f>
        <v>-0.14505498141941986</v>
      </c>
      <c r="AP148" s="245">
        <f t="shared" ref="AP148" si="2171">+AP147/AL147-1</f>
        <v>-6.9869284858897651E-2</v>
      </c>
      <c r="AQ148" s="245">
        <f t="shared" ref="AQ148" si="2172">+AQ147/AM147-1</f>
        <v>8.9426014197541592E-2</v>
      </c>
      <c r="AR148" s="245">
        <f t="shared" ref="AR148" si="2173">+AR147/AN147-1</f>
        <v>-0.24263513716534968</v>
      </c>
      <c r="AS148" s="245">
        <f t="shared" ref="AS148" si="2174">+AS147/AO147-1</f>
        <v>-0.31313453399348912</v>
      </c>
      <c r="AT148" s="245">
        <f t="shared" ref="AT148" si="2175">+AT147/AP147-1</f>
        <v>-0.25958958776362839</v>
      </c>
      <c r="AU148" s="44"/>
      <c r="AZ148" s="245">
        <f t="shared" ref="AZ148" si="2176">+AZ147/AV147-1</f>
        <v>-0.64278413838793758</v>
      </c>
      <c r="BA148" s="245">
        <f t="shared" ref="BA148" si="2177">+BA147/AW147-1</f>
        <v>-0.43272556461076905</v>
      </c>
      <c r="BB148" s="245">
        <f t="shared" ref="BB148" si="2178">+BB147/AX147-1</f>
        <v>-0.24519599740244413</v>
      </c>
      <c r="BC148" s="245">
        <f t="shared" ref="BC148" si="2179">+BC147/AY147-1</f>
        <v>-0.20886532340112418</v>
      </c>
      <c r="BD148" s="245">
        <f t="shared" ref="BD148" si="2180">+BD147/AZ147-1</f>
        <v>1.039853958135287</v>
      </c>
      <c r="BE148" s="245">
        <f t="shared" ref="BE148" si="2181">+BE147/BA147-1</f>
        <v>1.1540817867993041</v>
      </c>
      <c r="BF148" s="245">
        <f t="shared" ref="BF148" si="2182">+BF147/BB147-1</f>
        <v>1.0529118727974867</v>
      </c>
      <c r="BG148" s="245">
        <f t="shared" ref="BG148" si="2183">+BG147/BC147-1</f>
        <v>0.89339549829913656</v>
      </c>
      <c r="BH148" s="245">
        <f t="shared" ref="BH148" si="2184">+BH147/BD147-1</f>
        <v>0.6413158817529403</v>
      </c>
      <c r="BI148" s="245">
        <f t="shared" ref="BI148" si="2185">+BI147/BE147-1</f>
        <v>0.63494872151177062</v>
      </c>
      <c r="BJ148" s="245">
        <f t="shared" ref="BJ148" si="2186">+BJ147/BF147-1</f>
        <v>0.54435551430143625</v>
      </c>
      <c r="BK148" s="245">
        <f t="shared" ref="BK148" si="2187">+BK147/BG147-1</f>
        <v>0.30091817612796734</v>
      </c>
      <c r="BL148" s="245">
        <f t="shared" ref="BL148:BT148" si="2188">+BL147/BH147-1</f>
        <v>0.18229045606191985</v>
      </c>
      <c r="BM148" s="245">
        <f t="shared" si="2188"/>
        <v>0.19884369922517431</v>
      </c>
      <c r="BN148" s="245">
        <f t="shared" si="2188"/>
        <v>0.20840377925614151</v>
      </c>
      <c r="BO148" s="245">
        <f t="shared" si="2188"/>
        <v>0.29994188939074995</v>
      </c>
      <c r="BP148" s="245">
        <f t="shared" si="2188"/>
        <v>8.7349027045194649E-2</v>
      </c>
      <c r="BQ148" s="245">
        <f t="shared" si="2188"/>
        <v>7.9050739154359562E-2</v>
      </c>
      <c r="BR148" s="245">
        <f t="shared" si="2188"/>
        <v>7.972015739928362E-2</v>
      </c>
      <c r="BS148" s="245">
        <f t="shared" si="2188"/>
        <v>0.16215605797588473</v>
      </c>
      <c r="BT148" s="245">
        <f t="shared" si="2188"/>
        <v>0.27479112691320395</v>
      </c>
    </row>
    <row r="149" spans="1:72" s="172" customFormat="1">
      <c r="A149" s="187" t="s">
        <v>49</v>
      </c>
      <c r="B149" s="187"/>
      <c r="S149" s="172">
        <f>+'Country (YTD)'!S68</f>
        <v>-917.875</v>
      </c>
      <c r="T149" s="172">
        <f>+'Country (YTD)'!T68</f>
        <v>-1832.4641822657445</v>
      </c>
      <c r="U149" s="172">
        <f>+'Country (YTD)'!U68</f>
        <v>-2597.2040000000002</v>
      </c>
      <c r="V149" s="172">
        <f>+'Country (YTD)'!V68</f>
        <v>-2891.7</v>
      </c>
      <c r="W149" s="172">
        <f>+'Country (YTD)'!W68</f>
        <v>-822.84199999999998</v>
      </c>
      <c r="X149" s="172">
        <f>+'Country (YTD)'!X68</f>
        <v>-1365.684</v>
      </c>
      <c r="Y149" s="172">
        <f>+'Country (YTD)'!Y68</f>
        <v>-1922.0160000000001</v>
      </c>
      <c r="Z149" s="172">
        <f>+'Country (YTD)'!Z68</f>
        <v>-2545.3620000000001</v>
      </c>
      <c r="AA149" s="172">
        <f>+'Country (YTD)'!AA68</f>
        <v>-882.99199999999996</v>
      </c>
      <c r="AB149" s="172">
        <f>+'Country (YTD)'!AB68</f>
        <v>-1341.1320000000001</v>
      </c>
      <c r="AC149" s="172">
        <f>+'Country (YTD)'!AC68</f>
        <v>-1789.7470000000001</v>
      </c>
      <c r="AD149" s="172">
        <f>+'Country (YTD)'!AD68</f>
        <v>-2354.828</v>
      </c>
      <c r="AE149" s="172">
        <f>+'Country (YTD)'!AE68</f>
        <v>-746.66200000000003</v>
      </c>
      <c r="AF149" s="172">
        <f>+'Country (YTD)'!AF68</f>
        <v>-1278.415</v>
      </c>
      <c r="AG149" s="172">
        <f>+'Country (YTD)'!AG68</f>
        <v>-1679.258</v>
      </c>
      <c r="AH149" s="172">
        <f>+'Country (YTD)'!AH68</f>
        <v>-2268.174</v>
      </c>
      <c r="AI149" s="172">
        <f>+'Country (YTD)'!AI68</f>
        <v>-684.01400000000001</v>
      </c>
      <c r="AJ149" s="172">
        <f>+'Country (YTD)'!AJ68</f>
        <v>-1002.549</v>
      </c>
      <c r="AK149" s="172">
        <f>+'Country (YTD)'!AK68</f>
        <v>-1433.953</v>
      </c>
      <c r="AL149" s="172">
        <f>+'Country (YTD)'!AL68</f>
        <v>-1969.973</v>
      </c>
      <c r="AM149" s="172">
        <f>+'Country (YTD)'!AM68</f>
        <v>-636.95699999999999</v>
      </c>
      <c r="AN149" s="172">
        <f>+'Country (YTD)'!AN68</f>
        <v>-961.22400000000005</v>
      </c>
      <c r="AO149" s="172">
        <f>+'Country (YTD)'!AO68</f>
        <v>-1249.1300000000001</v>
      </c>
      <c r="AP149" s="172">
        <f>+'Country (YTD)'!AP68</f>
        <v>-1849.395</v>
      </c>
      <c r="AQ149" s="172">
        <f>+'Country (YTD)'!AQ68</f>
        <v>-658.43200000000002</v>
      </c>
      <c r="AR149" s="172">
        <f>+'Country (YTD)'!AR68</f>
        <v>-678.21799999999996</v>
      </c>
      <c r="AS149" s="172">
        <f>+'Country (YTD)'!AS68</f>
        <v>-776.49699999999996</v>
      </c>
      <c r="AT149" s="172">
        <f>+'Country (YTD)'!AT68</f>
        <v>-1265.0350000000001</v>
      </c>
      <c r="AU149" s="36"/>
      <c r="AV149" s="172">
        <f>+'Country (YTD)'!AV68</f>
        <v>-658.43200000000002</v>
      </c>
      <c r="AW149" s="172">
        <f>+'Country (YTD)'!AW68</f>
        <v>-678.21799999999996</v>
      </c>
      <c r="AX149" s="172">
        <f>+'Country (YTD)'!AX68</f>
        <v>-776.49699999999996</v>
      </c>
      <c r="AY149" s="172">
        <f>+'Country (YTD)'!AY68</f>
        <v>-1265.0350000000001</v>
      </c>
      <c r="AZ149" s="172">
        <f>+'Country (YTD)'!AZ68</f>
        <v>-236.274</v>
      </c>
      <c r="BA149" s="172">
        <f>+'Country (YTD)'!BA68</f>
        <v>-407.56099999999998</v>
      </c>
      <c r="BB149" s="172">
        <f>+'Country (YTD)'!BB68</f>
        <v>-698.27</v>
      </c>
      <c r="BC149" s="172">
        <f>+'Country (YTD)'!BC68</f>
        <v>-1288.615</v>
      </c>
      <c r="BD149" s="172">
        <f>+'Country (YTD)'!BD68</f>
        <v>-454.52199999999999</v>
      </c>
      <c r="BE149" s="172">
        <f>+'Country (YTD)'!BE68</f>
        <v>-888.15800000000002</v>
      </c>
      <c r="BF149" s="172">
        <f>+'Country (YTD)'!BF68</f>
        <v>-1310.2729999999999</v>
      </c>
      <c r="BG149" s="172">
        <f>+'Country (YTD)'!BG68</f>
        <v>-2107.9470000000001</v>
      </c>
      <c r="BH149" s="172">
        <f>+'Country (YTD)'!BH68</f>
        <v>-838.33299999999997</v>
      </c>
      <c r="BI149" s="172">
        <f>+'Country (YTD)'!BI68</f>
        <v>-1426.7529999999999</v>
      </c>
      <c r="BJ149" s="172">
        <f>+'Country (YTD)'!BJ68</f>
        <v>-1955.097</v>
      </c>
      <c r="BK149" s="172">
        <f>+'Country (YTD)'!BK68</f>
        <v>-2588.5929999999998</v>
      </c>
      <c r="BL149" s="172">
        <f>+'Country (YTD)'!BL68</f>
        <v>-888.346</v>
      </c>
      <c r="BM149" s="172">
        <f>+'Country (YTD)'!BM68</f>
        <v>-1599.31</v>
      </c>
      <c r="BN149" s="172">
        <f>+'Country (YTD)'!BN68</f>
        <v>-2273.2359999999999</v>
      </c>
      <c r="BO149" s="172">
        <f>+'Country (YTD)'!BO68</f>
        <v>-3253.49</v>
      </c>
      <c r="BP149" s="172">
        <f>+'Country (YTD)'!BP68</f>
        <v>-984.99300000000005</v>
      </c>
      <c r="BQ149" s="172">
        <f>+'Country (YTD)'!BQ68</f>
        <v>-1717.6980000000001</v>
      </c>
      <c r="BR149" s="172">
        <f>+'Country (YTD)'!BR68</f>
        <v>-2440.2249999999999</v>
      </c>
      <c r="BS149" s="172">
        <f>+'Country (YTD)'!BS68</f>
        <v>-3774.6149999999998</v>
      </c>
      <c r="BT149" s="172">
        <f>+'Country (YTD)'!BT68</f>
        <v>-1182.0730000000001</v>
      </c>
    </row>
    <row r="150" spans="1:72" s="172" customFormat="1">
      <c r="A150" s="246" t="s">
        <v>58</v>
      </c>
      <c r="B150" s="187"/>
      <c r="G150" s="245"/>
      <c r="H150" s="245"/>
      <c r="I150" s="245"/>
      <c r="J150" s="245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>
        <f t="shared" ref="W150" si="2189">+W149/S149-1</f>
        <v>-0.10353588451586548</v>
      </c>
      <c r="X150" s="245">
        <f t="shared" ref="X150" si="2190">+X149/T149-1</f>
        <v>-0.25472813427032204</v>
      </c>
      <c r="Y150" s="245">
        <f t="shared" ref="Y150" si="2191">+Y149/U149-1</f>
        <v>-0.25996725709647761</v>
      </c>
      <c r="Z150" s="245">
        <f t="shared" ref="Z150" si="2192">+Z149/V149-1</f>
        <v>-0.11976968565203849</v>
      </c>
      <c r="AA150" s="245">
        <f t="shared" ref="AA150" si="2193">+AA149/W149-1</f>
        <v>7.3100303581975723E-2</v>
      </c>
      <c r="AB150" s="245">
        <f t="shared" ref="AB150" si="2194">+AB149/X149-1</f>
        <v>-1.7977804528719554E-2</v>
      </c>
      <c r="AC150" s="245">
        <f t="shared" ref="AC150" si="2195">+AC149/Y149-1</f>
        <v>-6.8817845428966296E-2</v>
      </c>
      <c r="AD150" s="245">
        <f t="shared" ref="AD150" si="2196">+AD149/Z149-1</f>
        <v>-7.4855364384319389E-2</v>
      </c>
      <c r="AE150" s="245">
        <f t="shared" ref="AE150" si="2197">+AE149/AA149-1</f>
        <v>-0.15439550981209338</v>
      </c>
      <c r="AF150" s="245">
        <f t="shared" ref="AF150" si="2198">+AF149/AB149-1</f>
        <v>-4.676422604188113E-2</v>
      </c>
      <c r="AG150" s="245">
        <f t="shared" ref="AG150" si="2199">+AG149/AC149-1</f>
        <v>-6.1734423915782544E-2</v>
      </c>
      <c r="AH150" s="245">
        <f t="shared" ref="AH150" si="2200">+AH149/AD149-1</f>
        <v>-3.6798441329897513E-2</v>
      </c>
      <c r="AI150" s="245">
        <f t="shared" ref="AI150" si="2201">+AI149/AE149-1</f>
        <v>-8.3904095829170355E-2</v>
      </c>
      <c r="AJ150" s="245">
        <f t="shared" ref="AJ150" si="2202">+AJ149/AF149-1</f>
        <v>-0.21578751813769392</v>
      </c>
      <c r="AK150" s="245">
        <f t="shared" ref="AK150" si="2203">+AK149/AG149-1</f>
        <v>-0.14607939935376224</v>
      </c>
      <c r="AL150" s="245">
        <f t="shared" ref="AL150" si="2204">+AL149/AH149-1</f>
        <v>-0.13147183593498557</v>
      </c>
      <c r="AM150" s="245">
        <f t="shared" ref="AM150" si="2205">+AM149/AI149-1</f>
        <v>-6.8795375533249326E-2</v>
      </c>
      <c r="AN150" s="245">
        <f t="shared" ref="AN150" si="2206">+AN149/AJ149-1</f>
        <v>-4.1219930397416893E-2</v>
      </c>
      <c r="AO150" s="245">
        <f t="shared" ref="AO150" si="2207">+AO149/AK149-1</f>
        <v>-0.12889055638504177</v>
      </c>
      <c r="AP150" s="245">
        <f t="shared" ref="AP150" si="2208">+AP149/AL149-1</f>
        <v>-6.1207945489608173E-2</v>
      </c>
      <c r="AQ150" s="245">
        <f t="shared" ref="AQ150" si="2209">+AQ149/AM149-1</f>
        <v>3.371499174983561E-2</v>
      </c>
      <c r="AR150" s="245">
        <f t="shared" ref="AR150" si="2210">+AR149/AN149-1</f>
        <v>-0.29442252794353874</v>
      </c>
      <c r="AS150" s="245">
        <f t="shared" ref="AS150" si="2211">+AS149/AO149-1</f>
        <v>-0.37836974534275869</v>
      </c>
      <c r="AT150" s="245">
        <f t="shared" ref="AT150" si="2212">+AT149/AP149-1</f>
        <v>-0.31597360217800952</v>
      </c>
      <c r="AU150" s="44"/>
      <c r="AZ150" s="245">
        <f t="shared" ref="AZ150" si="2213">+AZ149/AV149-1</f>
        <v>-0.64115656590202175</v>
      </c>
      <c r="BA150" s="245">
        <f t="shared" ref="BA150" si="2214">+BA149/AW149-1</f>
        <v>-0.3990708002441693</v>
      </c>
      <c r="BB150" s="245">
        <f t="shared" ref="BB150" si="2215">+BB149/AX149-1</f>
        <v>-0.10074346713509519</v>
      </c>
      <c r="BC150" s="245">
        <f t="shared" ref="BC150" si="2216">+BC149/AY149-1</f>
        <v>1.8639800479828494E-2</v>
      </c>
      <c r="BD150" s="245">
        <f t="shared" ref="BD150" si="2217">+BD149/AZ149-1</f>
        <v>0.9237072212769919</v>
      </c>
      <c r="BE150" s="245">
        <f t="shared" ref="BE150" si="2218">+BE149/BA149-1</f>
        <v>1.1792026224295262</v>
      </c>
      <c r="BF150" s="245">
        <f t="shared" ref="BF150" si="2219">+BF149/BB149-1</f>
        <v>0.87645609864379104</v>
      </c>
      <c r="BG150" s="245">
        <f t="shared" ref="BG150" si="2220">+BG149/BC149-1</f>
        <v>0.63582373323296726</v>
      </c>
      <c r="BH150" s="245">
        <f t="shared" ref="BH150" si="2221">+BH149/BD149-1</f>
        <v>0.84442777247305956</v>
      </c>
      <c r="BI150" s="245">
        <f t="shared" ref="BI150" si="2222">+BI149/BE149-1</f>
        <v>0.60641800220231068</v>
      </c>
      <c r="BJ150" s="245">
        <f t="shared" ref="BJ150" si="2223">+BJ149/BF149-1</f>
        <v>0.49212950278300793</v>
      </c>
      <c r="BK150" s="245">
        <f t="shared" ref="BK150" si="2224">+BK149/BG149-1</f>
        <v>0.22801616928698865</v>
      </c>
      <c r="BL150" s="245">
        <f t="shared" ref="BL150:BT150" si="2225">+BL149/BH149-1</f>
        <v>5.9657677796293385E-2</v>
      </c>
      <c r="BM150" s="245">
        <f t="shared" si="2225"/>
        <v>0.12094384942593428</v>
      </c>
      <c r="BN150" s="245">
        <f t="shared" si="2225"/>
        <v>0.16272287257358586</v>
      </c>
      <c r="BO150" s="245">
        <f t="shared" si="2225"/>
        <v>0.25685652398812797</v>
      </c>
      <c r="BP150" s="245">
        <f t="shared" si="2225"/>
        <v>0.10879432113163112</v>
      </c>
      <c r="BQ150" s="245">
        <f t="shared" si="2225"/>
        <v>7.4024423032432729E-2</v>
      </c>
      <c r="BR150" s="245">
        <f t="shared" si="2225"/>
        <v>7.3458717000786544E-2</v>
      </c>
      <c r="BS150" s="245">
        <f t="shared" si="2225"/>
        <v>0.16017415144967395</v>
      </c>
      <c r="BT150" s="245">
        <f t="shared" si="2225"/>
        <v>0.20008264018119926</v>
      </c>
    </row>
    <row r="151" spans="1:72" s="34" customFormat="1">
      <c r="A151" s="34" t="s">
        <v>46</v>
      </c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34">
        <f>+'Country (YTD)'!S69</f>
        <v>727.92000000000007</v>
      </c>
      <c r="T151" s="34">
        <f>+'Country (YTD)'!T69</f>
        <v>1377.8021028982121</v>
      </c>
      <c r="U151" s="34">
        <f>+'Country (YTD)'!U69</f>
        <v>1957.5679999999998</v>
      </c>
      <c r="V151" s="34">
        <f>+'Country (YTD)'!V69</f>
        <v>2516.3890000000001</v>
      </c>
      <c r="W151" s="34">
        <f>+'Country (YTD)'!W69</f>
        <v>667.9319999999999</v>
      </c>
      <c r="X151" s="34">
        <f>+'Country (YTD)'!X69</f>
        <v>1055.539</v>
      </c>
      <c r="Y151" s="34">
        <f>+'Country (YTD)'!Y69</f>
        <v>1471.4279999999999</v>
      </c>
      <c r="Z151" s="34">
        <f>+'Country (YTD)'!Z69</f>
        <v>1912.0119999999997</v>
      </c>
      <c r="AA151" s="34">
        <f>+'Country (YTD)'!AA69</f>
        <v>594.66700000000014</v>
      </c>
      <c r="AB151" s="34">
        <f>+'Country (YTD)'!AB69</f>
        <v>912.69200000000001</v>
      </c>
      <c r="AC151" s="34">
        <f>+'Country (YTD)'!AC69</f>
        <v>1213.3839999999998</v>
      </c>
      <c r="AD151" s="34">
        <f>+'Country (YTD)'!AD69</f>
        <v>1682.7179999999998</v>
      </c>
      <c r="AE151" s="34">
        <f>+'Country (YTD)'!AE69</f>
        <v>507.46499999999992</v>
      </c>
      <c r="AF151" s="34">
        <f>+'Country (YTD)'!AF69</f>
        <v>856.7800000000002</v>
      </c>
      <c r="AG151" s="34">
        <f>+'Country (YTD)'!AG69</f>
        <v>1161.454</v>
      </c>
      <c r="AH151" s="34">
        <f>+'Country (YTD)'!AH69</f>
        <v>1659.0100000000002</v>
      </c>
      <c r="AI151" s="34">
        <f>+'Country (YTD)'!AI69</f>
        <v>563.37600000000009</v>
      </c>
      <c r="AJ151" s="34">
        <f>+'Country (YTD)'!AJ69</f>
        <v>776.44800000000009</v>
      </c>
      <c r="AK151" s="34">
        <f>+'Country (YTD)'!AK69</f>
        <v>1104.4499999999998</v>
      </c>
      <c r="AL151" s="34">
        <f>+'Country (YTD)'!AL69</f>
        <v>1578.1240000000003</v>
      </c>
      <c r="AM151" s="34">
        <f>+'Country (YTD)'!AM69</f>
        <v>465.90999999999997</v>
      </c>
      <c r="AN151" s="34">
        <f>+'Country (YTD)'!AN69</f>
        <v>702.82599999999991</v>
      </c>
      <c r="AO151" s="34">
        <f>+'Country (YTD)'!AO69</f>
        <v>921.06500000000005</v>
      </c>
      <c r="AP151" s="34">
        <f>+'Country (YTD)'!AP69</f>
        <v>1450.799</v>
      </c>
      <c r="AQ151" s="34">
        <f>+'Country (YTD)'!AQ69</f>
        <v>543.05999999999995</v>
      </c>
      <c r="AR151" s="34">
        <f>+'Country (YTD)'!AR69</f>
        <v>582.07499999999993</v>
      </c>
      <c r="AS151" s="34">
        <f>+'Country (YTD)'!AS69</f>
        <v>714.1350000000001</v>
      </c>
      <c r="AT151" s="34">
        <f>+'Country (YTD)'!AT69</f>
        <v>1178.463</v>
      </c>
      <c r="AU151" s="36"/>
      <c r="AV151" s="34">
        <f>+'Country (YTD)'!AV69</f>
        <v>543.05999999999995</v>
      </c>
      <c r="AW151" s="34">
        <f>+'Country (YTD)'!AW69</f>
        <v>582.07499999999993</v>
      </c>
      <c r="AX151" s="34">
        <f>+'Country (YTD)'!AX69</f>
        <v>714.1350000000001</v>
      </c>
      <c r="AY151" s="34">
        <f>+'Country (YTD)'!AY69</f>
        <v>1178.463</v>
      </c>
      <c r="AZ151" s="34">
        <f>+'Country (YTD)'!AZ69</f>
        <v>192.91800000000001</v>
      </c>
      <c r="BA151" s="34">
        <f>+'Country (YTD)'!BA69</f>
        <v>307.37100000000004</v>
      </c>
      <c r="BB151" s="34">
        <f>+'Country (YTD)'!BB69</f>
        <v>426.86500000000001</v>
      </c>
      <c r="BC151" s="34">
        <f>+'Country (YTD)'!BC69</f>
        <v>644.52099999999996</v>
      </c>
      <c r="BD151" s="34">
        <f>+'Country (YTD)'!BD69</f>
        <v>420.96700000000004</v>
      </c>
      <c r="BE151" s="34">
        <f>+'Country (YTD)'!BE69</f>
        <v>651.86400000000003</v>
      </c>
      <c r="BF151" s="34">
        <f>+'Country (YTD)'!BF69</f>
        <v>999.53</v>
      </c>
      <c r="BG151" s="34">
        <f>+'Country (YTD)'!BG69</f>
        <v>1552.2439999999997</v>
      </c>
      <c r="BH151" s="34">
        <f>+'Country (YTD)'!BH69</f>
        <v>598.62099999999998</v>
      </c>
      <c r="BI151" s="34">
        <f>+'Country (YTD)'!BI69</f>
        <v>1091.104</v>
      </c>
      <c r="BJ151" s="34">
        <f>+'Country (YTD)'!BJ69</f>
        <v>1612.0600000000002</v>
      </c>
      <c r="BK151" s="34">
        <f>+'Country (YTD)'!BK69</f>
        <v>2173.0160000000005</v>
      </c>
      <c r="BL151" s="34">
        <f>+'Country (YTD)'!BL69</f>
        <v>810.55099999999993</v>
      </c>
      <c r="BM151" s="34">
        <f>+'Country (YTD)'!BM69</f>
        <v>1419.2069999999999</v>
      </c>
      <c r="BN151" s="34">
        <f>+'Country (YTD)'!BN69</f>
        <v>2037.33</v>
      </c>
      <c r="BO151" s="34">
        <f>+'Country (YTD)'!BO69</f>
        <v>2936.3249999999998</v>
      </c>
      <c r="BP151" s="34">
        <f>+'Country (YTD)'!BP69</f>
        <v>862.30100000000004</v>
      </c>
      <c r="BQ151" s="34">
        <f>+'Country (YTD)'!BQ69</f>
        <v>1539.4349999999997</v>
      </c>
      <c r="BR151" s="34">
        <f>+'Country (YTD)'!BR69</f>
        <v>2213.98</v>
      </c>
      <c r="BS151" s="34">
        <f>+'Country (YTD)'!BS69</f>
        <v>3418.9160000000002</v>
      </c>
      <c r="BT151" s="34">
        <f>+'Country (YTD)'!BT69</f>
        <v>1172.8410000000001</v>
      </c>
    </row>
    <row r="152" spans="1:72" s="172" customFormat="1">
      <c r="A152" s="246" t="s">
        <v>58</v>
      </c>
      <c r="B152" s="34"/>
      <c r="C152" s="34"/>
      <c r="D152" s="34"/>
      <c r="E152" s="34"/>
      <c r="F152" s="34"/>
      <c r="G152" s="245"/>
      <c r="H152" s="245"/>
      <c r="I152" s="245"/>
      <c r="J152" s="245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>
        <f t="shared" ref="W152" si="2226">+W151/S151-1</f>
        <v>-8.2410154962083926E-2</v>
      </c>
      <c r="X152" s="245">
        <f t="shared" ref="X152" si="2227">+X151/T151-1</f>
        <v>-0.23389650968040354</v>
      </c>
      <c r="Y152" s="245">
        <f t="shared" ref="Y152" si="2228">+Y151/U151-1</f>
        <v>-0.24833875502664526</v>
      </c>
      <c r="Z152" s="245">
        <f t="shared" ref="Z152" si="2229">+Z151/V151-1</f>
        <v>-0.24017630024610681</v>
      </c>
      <c r="AA152" s="245">
        <f t="shared" ref="AA152" si="2230">+AA151/W151-1</f>
        <v>-0.10968930969020763</v>
      </c>
      <c r="AB152" s="245">
        <f t="shared" ref="AB152" si="2231">+AB151/X151-1</f>
        <v>-0.13533085939979483</v>
      </c>
      <c r="AC152" s="245">
        <f t="shared" ref="AC152" si="2232">+AC151/Y151-1</f>
        <v>-0.17536977684263189</v>
      </c>
      <c r="AD152" s="245">
        <f t="shared" ref="AD152" si="2233">+AD151/Z151-1</f>
        <v>-0.11992288751325819</v>
      </c>
      <c r="AE152" s="245">
        <f t="shared" ref="AE152" si="2234">+AE151/AA151-1</f>
        <v>-0.14664005233180955</v>
      </c>
      <c r="AF152" s="245">
        <f t="shared" ref="AF152" si="2235">+AF151/AB151-1</f>
        <v>-6.1260534769670194E-2</v>
      </c>
      <c r="AG152" s="245">
        <f t="shared" ref="AG152" si="2236">+AG151/AC151-1</f>
        <v>-4.2797663394275709E-2</v>
      </c>
      <c r="AH152" s="245">
        <f t="shared" ref="AH152" si="2237">+AH151/AD151-1</f>
        <v>-1.4089110593693999E-2</v>
      </c>
      <c r="AI152" s="245">
        <f t="shared" ref="AI152" si="2238">+AI151/AE151-1</f>
        <v>0.11017705654577203</v>
      </c>
      <c r="AJ152" s="245">
        <f t="shared" ref="AJ152" si="2239">+AJ151/AF151-1</f>
        <v>-9.3760358551786993E-2</v>
      </c>
      <c r="AK152" s="245">
        <f t="shared" ref="AK152" si="2240">+AK151/AG151-1</f>
        <v>-4.9079860244142348E-2</v>
      </c>
      <c r="AL152" s="245">
        <f t="shared" ref="AL152" si="2241">+AL151/AH151-1</f>
        <v>-4.8755583148986426E-2</v>
      </c>
      <c r="AM152" s="245">
        <f t="shared" ref="AM152" si="2242">+AM151/AI151-1</f>
        <v>-0.17300346482633289</v>
      </c>
      <c r="AN152" s="245">
        <f t="shared" ref="AN152" si="2243">+AN151/AJ151-1</f>
        <v>-9.4818970491262977E-2</v>
      </c>
      <c r="AO152" s="245">
        <f t="shared" ref="AO152" si="2244">+AO151/AK151-1</f>
        <v>-0.16604192131830309</v>
      </c>
      <c r="AP152" s="245">
        <f t="shared" ref="AP152" si="2245">+AP151/AL151-1</f>
        <v>-8.0681239243557745E-2</v>
      </c>
      <c r="AQ152" s="245">
        <f t="shared" ref="AQ152" si="2246">+AQ151/AM151-1</f>
        <v>0.16558992080015456</v>
      </c>
      <c r="AR152" s="245">
        <f t="shared" ref="AR152" si="2247">+AR151/AN151-1</f>
        <v>-0.17180781587476845</v>
      </c>
      <c r="AS152" s="245">
        <f t="shared" ref="AS152" si="2248">+AS151/AO151-1</f>
        <v>-0.22466384022843111</v>
      </c>
      <c r="AT152" s="245">
        <f t="shared" ref="AT152" si="2249">+AT151/AP151-1</f>
        <v>-0.18771449387544381</v>
      </c>
      <c r="AU152" s="44"/>
      <c r="AZ152" s="245">
        <f t="shared" ref="AZ152" si="2250">+AZ151/AV151-1</f>
        <v>-0.64475748536073363</v>
      </c>
      <c r="BA152" s="245">
        <f t="shared" ref="BA152" si="2251">+BA151/AW151-1</f>
        <v>-0.47193918309496186</v>
      </c>
      <c r="BB152" s="245">
        <f t="shared" ref="BB152" si="2252">+BB151/AX151-1</f>
        <v>-0.40226287746714562</v>
      </c>
      <c r="BC152" s="245">
        <f t="shared" ref="BC152" si="2253">+BC151/AY151-1</f>
        <v>-0.45308338064071596</v>
      </c>
      <c r="BD152" s="245">
        <f t="shared" ref="BD152" si="2254">+BD151/AZ151-1</f>
        <v>1.1821032770399862</v>
      </c>
      <c r="BE152" s="245">
        <f t="shared" ref="BE152" si="2255">+BE151/BA151-1</f>
        <v>1.1207726168050987</v>
      </c>
      <c r="BF152" s="245">
        <f t="shared" ref="BF152" si="2256">+BF151/BB151-1</f>
        <v>1.3415599779789864</v>
      </c>
      <c r="BG152" s="245">
        <f t="shared" ref="BG152" si="2257">+BG151/BC151-1</f>
        <v>1.4083683852038953</v>
      </c>
      <c r="BH152" s="245">
        <f t="shared" ref="BH152" si="2258">+BH151/BD151-1</f>
        <v>0.4220140771129326</v>
      </c>
      <c r="BI152" s="245">
        <f t="shared" ref="BI152" si="2259">+BI151/BE151-1</f>
        <v>0.67382153332596983</v>
      </c>
      <c r="BJ152" s="245">
        <f t="shared" ref="BJ152" si="2260">+BJ151/BF151-1</f>
        <v>0.6128180244715018</v>
      </c>
      <c r="BK152" s="245">
        <f t="shared" ref="BK152" si="2261">+BK151/BG151-1</f>
        <v>0.39991908488613959</v>
      </c>
      <c r="BL152" s="245">
        <f t="shared" ref="BL152:BT152" si="2262">+BL151/BH151-1</f>
        <v>0.3540303464128387</v>
      </c>
      <c r="BM152" s="245">
        <f t="shared" si="2262"/>
        <v>0.30070735695222428</v>
      </c>
      <c r="BN152" s="245">
        <f t="shared" si="2262"/>
        <v>0.26380531741994706</v>
      </c>
      <c r="BO152" s="245">
        <f t="shared" si="2262"/>
        <v>0.35126708685071772</v>
      </c>
      <c r="BP152" s="245">
        <f t="shared" si="2262"/>
        <v>6.3845458212993478E-2</v>
      </c>
      <c r="BQ152" s="245">
        <f t="shared" si="2262"/>
        <v>8.4714914737596292E-2</v>
      </c>
      <c r="BR152" s="245">
        <f t="shared" si="2262"/>
        <v>8.6706620920518507E-2</v>
      </c>
      <c r="BS152" s="245">
        <f t="shared" si="2262"/>
        <v>0.16435203868781567</v>
      </c>
      <c r="BT152" s="245">
        <f t="shared" si="2262"/>
        <v>0.36012946755251374</v>
      </c>
    </row>
    <row r="153" spans="1:72" s="172" customFormat="1">
      <c r="A153" s="244" t="s">
        <v>364</v>
      </c>
      <c r="B153" s="34"/>
      <c r="C153" s="247"/>
      <c r="D153" s="247"/>
      <c r="E153" s="247"/>
      <c r="F153" s="247"/>
      <c r="G153" s="247"/>
      <c r="H153" s="247"/>
      <c r="I153" s="247"/>
      <c r="J153" s="247"/>
      <c r="K153" s="247"/>
      <c r="L153" s="247"/>
      <c r="M153" s="247"/>
      <c r="N153" s="247"/>
      <c r="O153" s="247"/>
      <c r="P153" s="247"/>
      <c r="Q153" s="247"/>
      <c r="R153" s="247"/>
      <c r="S153" s="247">
        <f t="shared" ref="S153:AT153" si="2263">+S151/S147</f>
        <v>0.44229080778590291</v>
      </c>
      <c r="T153" s="247">
        <f t="shared" si="2263"/>
        <v>0.42918623581652326</v>
      </c>
      <c r="U153" s="247">
        <f t="shared" si="2263"/>
        <v>0.42978397162360704</v>
      </c>
      <c r="V153" s="247">
        <f t="shared" si="2263"/>
        <v>0.46530095935921173</v>
      </c>
      <c r="W153" s="247">
        <f t="shared" si="2263"/>
        <v>0.44804376786823485</v>
      </c>
      <c r="X153" s="247">
        <f t="shared" si="2263"/>
        <v>0.43595282218944725</v>
      </c>
      <c r="Y153" s="247">
        <f t="shared" si="2263"/>
        <v>0.43360904143401213</v>
      </c>
      <c r="Z153" s="247">
        <f t="shared" si="2263"/>
        <v>0.4289548061257592</v>
      </c>
      <c r="AA153" s="247">
        <f t="shared" si="2263"/>
        <v>0.40243858698116419</v>
      </c>
      <c r="AB153" s="247">
        <f t="shared" si="2263"/>
        <v>0.4049526493639255</v>
      </c>
      <c r="AC153" s="247">
        <f t="shared" si="2263"/>
        <v>0.40403965061797165</v>
      </c>
      <c r="AD153" s="247">
        <f t="shared" si="2263"/>
        <v>0.41676751175094967</v>
      </c>
      <c r="AE153" s="247">
        <f t="shared" si="2263"/>
        <v>0.40463605360541632</v>
      </c>
      <c r="AF153" s="247">
        <f t="shared" si="2263"/>
        <v>0.40126545819000142</v>
      </c>
      <c r="AG153" s="247">
        <f t="shared" si="2263"/>
        <v>0.40886017308336781</v>
      </c>
      <c r="AH153" s="247">
        <f t="shared" si="2263"/>
        <v>0.42244264592644504</v>
      </c>
      <c r="AI153" s="247">
        <f t="shared" si="2263"/>
        <v>0.45164383232188815</v>
      </c>
      <c r="AJ153" s="247">
        <f t="shared" si="2263"/>
        <v>0.43645267529962112</v>
      </c>
      <c r="AK153" s="247">
        <f t="shared" si="2263"/>
        <v>0.43509639722297833</v>
      </c>
      <c r="AL153" s="247">
        <f t="shared" si="2263"/>
        <v>0.44478039918299872</v>
      </c>
      <c r="AM153" s="247">
        <f t="shared" si="2263"/>
        <v>0.42245347807124523</v>
      </c>
      <c r="AN153" s="247">
        <f t="shared" si="2263"/>
        <v>0.4223587031639674</v>
      </c>
      <c r="AO153" s="247">
        <f t="shared" si="2263"/>
        <v>0.42441577830563615</v>
      </c>
      <c r="AP153" s="247">
        <f t="shared" si="2263"/>
        <v>0.43961021685391827</v>
      </c>
      <c r="AQ153" s="247">
        <f t="shared" si="2263"/>
        <v>0.45198802821824863</v>
      </c>
      <c r="AR153" s="247">
        <f t="shared" si="2263"/>
        <v>0.46185688566071537</v>
      </c>
      <c r="AS153" s="247">
        <f t="shared" si="2263"/>
        <v>0.47908202695232632</v>
      </c>
      <c r="AT153" s="247">
        <f t="shared" si="2263"/>
        <v>0.48228523207303625</v>
      </c>
      <c r="AU153" s="44"/>
      <c r="AV153" s="247">
        <f t="shared" ref="AV153:BL153" si="2264">+AV151/AV147</f>
        <v>0.45198802821824863</v>
      </c>
      <c r="AW153" s="247">
        <f t="shared" si="2264"/>
        <v>0.46185688566071537</v>
      </c>
      <c r="AX153" s="247">
        <f t="shared" si="2264"/>
        <v>0.47908202695232632</v>
      </c>
      <c r="AY153" s="247">
        <f t="shared" si="2264"/>
        <v>0.48228523207303625</v>
      </c>
      <c r="AZ153" s="247">
        <f t="shared" si="2264"/>
        <v>0.44949113683386455</v>
      </c>
      <c r="BA153" s="247">
        <f t="shared" si="2264"/>
        <v>0.42993039897500746</v>
      </c>
      <c r="BB153" s="247">
        <f t="shared" si="2264"/>
        <v>0.37939002875210531</v>
      </c>
      <c r="BC153" s="247">
        <f t="shared" si="2264"/>
        <v>0.3334069615381432</v>
      </c>
      <c r="BD153" s="247">
        <f t="shared" si="2264"/>
        <v>0.48083642398705184</v>
      </c>
      <c r="BE153" s="247">
        <f t="shared" si="2264"/>
        <v>0.42328226479881459</v>
      </c>
      <c r="BF153" s="247">
        <f t="shared" si="2264"/>
        <v>0.43273387384118905</v>
      </c>
      <c r="BG153" s="247">
        <f t="shared" si="2264"/>
        <v>0.42408825113224957</v>
      </c>
      <c r="BH153" s="247">
        <f t="shared" si="2264"/>
        <v>0.41659023183762317</v>
      </c>
      <c r="BI153" s="247">
        <f t="shared" si="2264"/>
        <v>0.43334629409056991</v>
      </c>
      <c r="BJ153" s="247">
        <f t="shared" si="2264"/>
        <v>0.45191731118086481</v>
      </c>
      <c r="BK153" s="247">
        <f t="shared" si="2264"/>
        <v>0.45636170462547437</v>
      </c>
      <c r="BL153" s="247">
        <f t="shared" si="2264"/>
        <v>0.4771042623537507</v>
      </c>
      <c r="BM153" s="247">
        <f t="shared" ref="BM153:BN153" si="2265">+BM151/BM147</f>
        <v>0.47016697272203534</v>
      </c>
      <c r="BN153" s="247">
        <f t="shared" si="2265"/>
        <v>0.47263630808575952</v>
      </c>
      <c r="BO153" s="247">
        <f t="shared" ref="BO153:BQ153" si="2266">+BO151/BO147</f>
        <v>0.47438009051966817</v>
      </c>
      <c r="BP153" s="247">
        <f t="shared" si="2266"/>
        <v>0.46679142572866039</v>
      </c>
      <c r="BQ153" s="247">
        <f t="shared" si="2266"/>
        <v>0.47263498297429052</v>
      </c>
      <c r="BR153" s="247">
        <f t="shared" ref="BR153:BT153" si="2267">+BR151/BR147</f>
        <v>0.47569456008061528</v>
      </c>
      <c r="BS153" s="247">
        <f t="shared" si="2267"/>
        <v>0.47527646714805288</v>
      </c>
      <c r="BT153" s="247">
        <f t="shared" si="2267"/>
        <v>0.49803984349322311</v>
      </c>
    </row>
    <row r="154" spans="1:72" s="172" customFormat="1">
      <c r="A154" s="244" t="s">
        <v>370</v>
      </c>
      <c r="B154" s="34"/>
      <c r="C154" s="247"/>
      <c r="D154" s="247"/>
      <c r="E154" s="247"/>
      <c r="F154" s="247"/>
      <c r="G154" s="248"/>
      <c r="H154" s="248"/>
      <c r="I154" s="248"/>
      <c r="J154" s="248"/>
      <c r="K154" s="248"/>
      <c r="L154" s="248"/>
      <c r="M154" s="248"/>
      <c r="N154" s="248"/>
      <c r="O154" s="248"/>
      <c r="P154" s="248"/>
      <c r="Q154" s="248"/>
      <c r="R154" s="248"/>
      <c r="S154" s="248"/>
      <c r="T154" s="248"/>
      <c r="U154" s="248"/>
      <c r="V154" s="248"/>
      <c r="W154" s="248">
        <f t="shared" ref="W154" si="2268">+(W153-S153)*10000</f>
        <v>57.529600823319484</v>
      </c>
      <c r="X154" s="248">
        <f t="shared" ref="X154" si="2269">+(X153-T153)*10000</f>
        <v>67.665863729239888</v>
      </c>
      <c r="Y154" s="248">
        <f t="shared" ref="Y154" si="2270">+(Y153-U153)*10000</f>
        <v>38.250698104050905</v>
      </c>
      <c r="Z154" s="248">
        <f t="shared" ref="Z154" si="2271">+(Z153-V153)*10000</f>
        <v>-363.46153233452526</v>
      </c>
      <c r="AA154" s="248">
        <f t="shared" ref="AA154" si="2272">+(AA153-W153)*10000</f>
        <v>-456.05180887070662</v>
      </c>
      <c r="AB154" s="248">
        <f t="shared" ref="AB154" si="2273">+(AB153-X153)*10000</f>
        <v>-310.00172825521753</v>
      </c>
      <c r="AC154" s="248">
        <f t="shared" ref="AC154" si="2274">+(AC153-Y153)*10000</f>
        <v>-295.69390816040487</v>
      </c>
      <c r="AD154" s="248">
        <f t="shared" ref="AD154" si="2275">+(AD153-Z153)*10000</f>
        <v>-121.87294374809532</v>
      </c>
      <c r="AE154" s="248">
        <f t="shared" ref="AE154" si="2276">+(AE153-AA153)*10000</f>
        <v>21.974666242521312</v>
      </c>
      <c r="AF154" s="248">
        <f t="shared" ref="AF154" si="2277">+(AF153-AB153)*10000</f>
        <v>-36.871911739240758</v>
      </c>
      <c r="AG154" s="248">
        <f t="shared" ref="AG154" si="2278">+(AG153-AC153)*10000</f>
        <v>48.205224653961601</v>
      </c>
      <c r="AH154" s="248">
        <f t="shared" ref="AH154" si="2279">+(AH153-AD153)*10000</f>
        <v>56.751341754953664</v>
      </c>
      <c r="AI154" s="248">
        <f t="shared" ref="AI154" si="2280">+(AI153-AE153)*10000</f>
        <v>470.07778716471825</v>
      </c>
      <c r="AJ154" s="248">
        <f t="shared" ref="AJ154" si="2281">+(AJ153-AF153)*10000</f>
        <v>351.87217109619695</v>
      </c>
      <c r="AK154" s="248">
        <f t="shared" ref="AK154" si="2282">+(AK153-AG153)*10000</f>
        <v>262.36224139610522</v>
      </c>
      <c r="AL154" s="248">
        <f t="shared" ref="AL154" si="2283">+(AL153-AH153)*10000</f>
        <v>223.37753256553682</v>
      </c>
      <c r="AM154" s="248">
        <f t="shared" ref="AM154" si="2284">+(AM153-AI153)*10000</f>
        <v>-291.90354250642923</v>
      </c>
      <c r="AN154" s="248">
        <f t="shared" ref="AN154" si="2285">+(AN153-AJ153)*10000</f>
        <v>-140.93972135653721</v>
      </c>
      <c r="AO154" s="248">
        <f t="shared" ref="AO154" si="2286">+(AO153-AK153)*10000</f>
        <v>-106.80618917342177</v>
      </c>
      <c r="AP154" s="248">
        <f t="shared" ref="AP154" si="2287">+(AP153-AL153)*10000</f>
        <v>-51.701823290804526</v>
      </c>
      <c r="AQ154" s="248">
        <f t="shared" ref="AQ154" si="2288">+(AQ153-AM153)*10000</f>
        <v>295.34550147003404</v>
      </c>
      <c r="AR154" s="248">
        <f t="shared" ref="AR154" si="2289">+(AR153-AN153)*10000</f>
        <v>394.98182496747967</v>
      </c>
      <c r="AS154" s="248">
        <f t="shared" ref="AS154" si="2290">+(AS153-AO153)*10000</f>
        <v>546.66248646690178</v>
      </c>
      <c r="AT154" s="248">
        <f t="shared" ref="AT154" si="2291">+(AT153-AP153)*10000</f>
        <v>426.75015219117984</v>
      </c>
      <c r="AU154" s="44"/>
      <c r="AV154" s="247"/>
      <c r="AW154" s="247"/>
      <c r="AX154" s="247"/>
      <c r="AY154" s="247"/>
      <c r="AZ154" s="248">
        <f t="shared" ref="AZ154" si="2292">+(AZ153-AV153)*10000</f>
        <v>-24.968913843840813</v>
      </c>
      <c r="BA154" s="248">
        <f t="shared" ref="BA154" si="2293">+(BA153-AW153)*10000</f>
        <v>-319.26486685707908</v>
      </c>
      <c r="BB154" s="248">
        <f t="shared" ref="BB154" si="2294">+(BB153-AX153)*10000</f>
        <v>-996.91998200221008</v>
      </c>
      <c r="BC154" s="248">
        <f t="shared" ref="BC154" si="2295">+(BC153-AY153)*10000</f>
        <v>-1488.7827053489304</v>
      </c>
      <c r="BD154" s="248">
        <f t="shared" ref="BD154" si="2296">+(BD153-AZ153)*10000</f>
        <v>313.45287153187297</v>
      </c>
      <c r="BE154" s="248">
        <f t="shared" ref="BE154" si="2297">+(BE153-BA153)*10000</f>
        <v>-66.481341761928661</v>
      </c>
      <c r="BF154" s="248">
        <f t="shared" ref="BF154" si="2298">+(BF153-BB153)*10000</f>
        <v>533.43845089083743</v>
      </c>
      <c r="BG154" s="248">
        <f t="shared" ref="BG154" si="2299">+(BG153-BC153)*10000</f>
        <v>906.81289594106374</v>
      </c>
      <c r="BH154" s="248">
        <f t="shared" ref="BH154" si="2300">+(BH153-BD153)*10000</f>
        <v>-642.46192149428668</v>
      </c>
      <c r="BI154" s="248">
        <f t="shared" ref="BI154" si="2301">+(BI153-BE153)*10000</f>
        <v>100.64029291755317</v>
      </c>
      <c r="BJ154" s="248">
        <f t="shared" ref="BJ154" si="2302">+(BJ153-BF153)*10000</f>
        <v>191.83437339675757</v>
      </c>
      <c r="BK154" s="248">
        <f t="shared" ref="BK154:BT154" si="2303">+(BK153-BG153)*10000</f>
        <v>322.73453493224804</v>
      </c>
      <c r="BL154" s="248">
        <f t="shared" si="2303"/>
        <v>605.14030516127525</v>
      </c>
      <c r="BM154" s="248">
        <f t="shared" si="2303"/>
        <v>368.20678631465432</v>
      </c>
      <c r="BN154" s="248">
        <f t="shared" si="2303"/>
        <v>207.18996904894703</v>
      </c>
      <c r="BO154" s="248">
        <f t="shared" si="2303"/>
        <v>180.18385894193801</v>
      </c>
      <c r="BP154" s="248">
        <f t="shared" si="2303"/>
        <v>-103.12836625090304</v>
      </c>
      <c r="BQ154" s="248">
        <f t="shared" si="2303"/>
        <v>24.680102522551817</v>
      </c>
      <c r="BR154" s="248">
        <f t="shared" si="2303"/>
        <v>30.582519948557653</v>
      </c>
      <c r="BS154" s="248">
        <f t="shared" si="2303"/>
        <v>8.9637662838470966</v>
      </c>
      <c r="BT154" s="248">
        <f t="shared" si="2303"/>
        <v>312.4841776456272</v>
      </c>
    </row>
    <row r="155" spans="1:72" s="172" customFormat="1" ht="12.5">
      <c r="A155" s="34" t="s">
        <v>365</v>
      </c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>
        <f t="shared" ref="S155:AT155" si="2304">+S159-S151</f>
        <v>-584.80000000000007</v>
      </c>
      <c r="T155" s="34">
        <f t="shared" si="2304"/>
        <v>-1034.0329999999999</v>
      </c>
      <c r="U155" s="34">
        <f t="shared" si="2304"/>
        <v>-1354.8839999999998</v>
      </c>
      <c r="V155" s="34">
        <f t="shared" si="2304"/>
        <v>-1903.14</v>
      </c>
      <c r="W155" s="34">
        <f t="shared" si="2304"/>
        <v>-535.23399999999992</v>
      </c>
      <c r="X155" s="34">
        <f t="shared" si="2304"/>
        <v>-754.76700000000005</v>
      </c>
      <c r="Y155" s="34">
        <f t="shared" si="2304"/>
        <v>-1446.222</v>
      </c>
      <c r="Z155" s="34">
        <f t="shared" si="2304"/>
        <v>-2206.3179999999998</v>
      </c>
      <c r="AA155" s="34">
        <f t="shared" si="2304"/>
        <v>-533.88800000000015</v>
      </c>
      <c r="AB155" s="34">
        <f t="shared" si="2304"/>
        <v>-772.28499999999997</v>
      </c>
      <c r="AC155" s="34">
        <f t="shared" si="2304"/>
        <v>-1079.7119999999998</v>
      </c>
      <c r="AD155" s="34">
        <f t="shared" si="2304"/>
        <v>-1789.5539999999999</v>
      </c>
      <c r="AE155" s="34">
        <f t="shared" si="2304"/>
        <v>-453.54199999999992</v>
      </c>
      <c r="AF155" s="34">
        <f t="shared" si="2304"/>
        <v>-940.49600000000021</v>
      </c>
      <c r="AG155" s="34">
        <f t="shared" si="2304"/>
        <v>-1186.1179999999999</v>
      </c>
      <c r="AH155" s="34">
        <f t="shared" si="2304"/>
        <v>-1596.6440000000002</v>
      </c>
      <c r="AI155" s="34">
        <f t="shared" si="2304"/>
        <v>-652.5870000000001</v>
      </c>
      <c r="AJ155" s="34">
        <f t="shared" si="2304"/>
        <v>-769.87300000000005</v>
      </c>
      <c r="AK155" s="34">
        <f t="shared" si="2304"/>
        <v>-1106.5579999999998</v>
      </c>
      <c r="AL155" s="34">
        <f t="shared" si="2304"/>
        <v>-1467.7230000000002</v>
      </c>
      <c r="AM155" s="34">
        <f t="shared" si="2304"/>
        <v>-334.06199999999995</v>
      </c>
      <c r="AN155" s="34">
        <f t="shared" si="2304"/>
        <v>-663.63599999999997</v>
      </c>
      <c r="AO155" s="34">
        <f t="shared" si="2304"/>
        <v>-1019.556</v>
      </c>
      <c r="AP155" s="34">
        <f t="shared" si="2304"/>
        <v>-1451.204</v>
      </c>
      <c r="AQ155" s="34">
        <f t="shared" si="2304"/>
        <v>-442.81699999999995</v>
      </c>
      <c r="AR155" s="34">
        <f t="shared" si="2304"/>
        <v>-508.0379999999999</v>
      </c>
      <c r="AS155" s="34">
        <f t="shared" si="2304"/>
        <v>-593.88900000000012</v>
      </c>
      <c r="AT155" s="34">
        <f t="shared" si="2304"/>
        <v>-944.80199999999991</v>
      </c>
      <c r="AU155" s="34"/>
      <c r="AV155" s="34">
        <f t="shared" ref="AV155:BL155" si="2305">+AV159-AV151</f>
        <v>-442.81699999999995</v>
      </c>
      <c r="AW155" s="34">
        <f t="shared" si="2305"/>
        <v>-508.0379999999999</v>
      </c>
      <c r="AX155" s="34">
        <f t="shared" si="2305"/>
        <v>-593.88900000000012</v>
      </c>
      <c r="AY155" s="34">
        <f t="shared" si="2305"/>
        <v>-944.80199999999991</v>
      </c>
      <c r="AZ155" s="34">
        <f t="shared" si="2305"/>
        <v>-467.63</v>
      </c>
      <c r="BA155" s="34">
        <f t="shared" si="2305"/>
        <v>-936.31200000000013</v>
      </c>
      <c r="BB155" s="34">
        <f t="shared" si="2305"/>
        <v>-1451.5509999999999</v>
      </c>
      <c r="BC155" s="34">
        <f t="shared" si="2305"/>
        <v>-1970.2090000000001</v>
      </c>
      <c r="BD155" s="34">
        <f t="shared" si="2305"/>
        <v>-457.31900000000002</v>
      </c>
      <c r="BE155" s="34">
        <f t="shared" si="2305"/>
        <v>-522.71</v>
      </c>
      <c r="BF155" s="34">
        <f t="shared" si="2305"/>
        <v>-1057.6890000000001</v>
      </c>
      <c r="BG155" s="34">
        <f t="shared" si="2305"/>
        <v>-1419.6779999999997</v>
      </c>
      <c r="BH155" s="34">
        <f t="shared" si="2305"/>
        <v>-320.90799999999996</v>
      </c>
      <c r="BI155" s="34">
        <f t="shared" si="2305"/>
        <v>-446.03999999999996</v>
      </c>
      <c r="BJ155" s="34">
        <f t="shared" si="2305"/>
        <v>-601.51100000000019</v>
      </c>
      <c r="BK155" s="34">
        <f t="shared" si="2305"/>
        <v>-954.23200000000043</v>
      </c>
      <c r="BL155" s="34">
        <f t="shared" si="2305"/>
        <v>-372.25799999999992</v>
      </c>
      <c r="BM155" s="34">
        <f t="shared" ref="BM155:BN155" si="2306">+BM159-BM151</f>
        <v>-769.96899999999982</v>
      </c>
      <c r="BN155" s="34">
        <f t="shared" si="2306"/>
        <v>-1152.5409999999999</v>
      </c>
      <c r="BO155" s="34">
        <f t="shared" ref="BO155:BQ155" si="2307">+BO159-BO151</f>
        <v>-1928.1289999999999</v>
      </c>
      <c r="BP155" s="34">
        <f t="shared" si="2307"/>
        <v>-502.57400000000007</v>
      </c>
      <c r="BQ155" s="34">
        <f t="shared" si="2307"/>
        <v>-1011.2989999999998</v>
      </c>
      <c r="BR155" s="34">
        <f t="shared" ref="BR155:BT155" si="2308">+BR159-BR151</f>
        <v>-1524.8310000000001</v>
      </c>
      <c r="BS155" s="34">
        <f t="shared" si="2308"/>
        <v>-2109.7960000000003</v>
      </c>
      <c r="BT155" s="34">
        <f t="shared" si="2308"/>
        <v>-656.72000000000014</v>
      </c>
    </row>
    <row r="156" spans="1:72" s="172" customFormat="1">
      <c r="A156" s="246" t="s">
        <v>58</v>
      </c>
      <c r="B156" s="34"/>
      <c r="C156" s="34"/>
      <c r="D156" s="34"/>
      <c r="E156" s="34"/>
      <c r="F156" s="34"/>
      <c r="G156" s="245"/>
      <c r="H156" s="245"/>
      <c r="I156" s="245"/>
      <c r="J156" s="245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>
        <f t="shared" ref="W156" si="2309">+W155/S155-1</f>
        <v>-8.4757181942544668E-2</v>
      </c>
      <c r="X156" s="245">
        <f t="shared" ref="X156" si="2310">+X155/T155-1</f>
        <v>-0.27007455274638226</v>
      </c>
      <c r="Y156" s="245">
        <f t="shared" ref="Y156" si="2311">+Y155/U155-1</f>
        <v>6.7413889307128994E-2</v>
      </c>
      <c r="Z156" s="245">
        <f t="shared" ref="Z156" si="2312">+Z155/V155-1</f>
        <v>0.15930409743896901</v>
      </c>
      <c r="AA156" s="245">
        <f t="shared" ref="AA156" si="2313">+AA155/W155-1</f>
        <v>-2.5147879245335236E-3</v>
      </c>
      <c r="AB156" s="245">
        <f t="shared" ref="AB156" si="2314">+AB155/X155-1</f>
        <v>2.3209811769724809E-2</v>
      </c>
      <c r="AC156" s="245">
        <f t="shared" ref="AC156" si="2315">+AC155/Y155-1</f>
        <v>-0.25342582259155244</v>
      </c>
      <c r="AD156" s="245">
        <f t="shared" ref="AD156" si="2316">+AD155/Z155-1</f>
        <v>-0.18889570769036923</v>
      </c>
      <c r="AE156" s="245">
        <f t="shared" ref="AE156" si="2317">+AE155/AA155-1</f>
        <v>-0.15049223807240508</v>
      </c>
      <c r="AF156" s="245">
        <f t="shared" ref="AF156" si="2318">+AF155/AB155-1</f>
        <v>0.21780948743015882</v>
      </c>
      <c r="AG156" s="245">
        <f t="shared" ref="AG156" si="2319">+AG155/AC155-1</f>
        <v>9.8550354168519094E-2</v>
      </c>
      <c r="AH156" s="245">
        <f t="shared" ref="AH156" si="2320">+AH155/AD155-1</f>
        <v>-0.10779780883952073</v>
      </c>
      <c r="AI156" s="245">
        <f t="shared" ref="AI156" si="2321">+AI155/AE155-1</f>
        <v>0.43886784465385831</v>
      </c>
      <c r="AJ156" s="245">
        <f t="shared" ref="AJ156" si="2322">+AJ155/AF155-1</f>
        <v>-0.18141810278831605</v>
      </c>
      <c r="AK156" s="245">
        <f t="shared" ref="AK156" si="2323">+AK155/AG155-1</f>
        <v>-6.7075957029570588E-2</v>
      </c>
      <c r="AL156" s="245">
        <f t="shared" ref="AL156" si="2324">+AL155/AH155-1</f>
        <v>-8.0744987611515162E-2</v>
      </c>
      <c r="AM156" s="245">
        <f t="shared" ref="AM156" si="2325">+AM155/AI155-1</f>
        <v>-0.48809584009488405</v>
      </c>
      <c r="AN156" s="245">
        <f t="shared" ref="AN156" si="2326">+AN155/AJ155-1</f>
        <v>-0.13799288973635926</v>
      </c>
      <c r="AO156" s="245">
        <f t="shared" ref="AO156" si="2327">+AO155/AK155-1</f>
        <v>-7.8623985367237581E-2</v>
      </c>
      <c r="AP156" s="245">
        <f t="shared" ref="AP156" si="2328">+AP155/AL155-1</f>
        <v>-1.1254848496617065E-2</v>
      </c>
      <c r="AQ156" s="245">
        <f t="shared" ref="AQ156" si="2329">+AQ155/AM155-1</f>
        <v>0.3255533403978903</v>
      </c>
      <c r="AR156" s="245">
        <f t="shared" ref="AR156" si="2330">+AR155/AN155-1</f>
        <v>-0.234462868198832</v>
      </c>
      <c r="AS156" s="245">
        <f t="shared" ref="AS156" si="2331">+AS155/AO155-1</f>
        <v>-0.41750232454127079</v>
      </c>
      <c r="AT156" s="245">
        <f t="shared" ref="AT156" si="2332">+AT155/AP155-1</f>
        <v>-0.34895300729601075</v>
      </c>
      <c r="AU156" s="44"/>
      <c r="AZ156" s="245">
        <f t="shared" ref="AZ156" si="2333">+AZ155/AV155-1</f>
        <v>5.6034434089025531E-2</v>
      </c>
      <c r="BA156" s="245">
        <f t="shared" ref="BA156" si="2334">+BA155/AW155-1</f>
        <v>0.84299599636247735</v>
      </c>
      <c r="BB156" s="245">
        <f t="shared" ref="BB156" si="2335">+BB155/AX155-1</f>
        <v>1.4441452864087392</v>
      </c>
      <c r="BC156" s="245">
        <f t="shared" ref="BC156" si="2336">+BC155/AY155-1</f>
        <v>1.0853141716465462</v>
      </c>
      <c r="BD156" s="245">
        <f t="shared" ref="BD156" si="2337">+BD155/AZ155-1</f>
        <v>-2.2049483566067174E-2</v>
      </c>
      <c r="BE156" s="245">
        <f t="shared" ref="BE156" si="2338">+BE155/BA155-1</f>
        <v>-0.44173523355462707</v>
      </c>
      <c r="BF156" s="245">
        <f t="shared" ref="BF156" si="2339">+BF155/BB155-1</f>
        <v>-0.27133872664480951</v>
      </c>
      <c r="BG156" s="245">
        <f t="shared" ref="BG156" si="2340">+BG155/BC155-1</f>
        <v>-0.27942771553677825</v>
      </c>
      <c r="BH156" s="245">
        <f t="shared" ref="BH156" si="2341">+BH155/BD155-1</f>
        <v>-0.29828412989619946</v>
      </c>
      <c r="BI156" s="245">
        <f t="shared" ref="BI156" si="2342">+BI155/BE155-1</f>
        <v>-0.14667789022593802</v>
      </c>
      <c r="BJ156" s="245">
        <f t="shared" ref="BJ156" si="2343">+BJ155/BF155-1</f>
        <v>-0.43129691241943502</v>
      </c>
      <c r="BK156" s="245">
        <f t="shared" ref="BK156" si="2344">+BK155/BG155-1</f>
        <v>-0.32785321741972429</v>
      </c>
      <c r="BL156" s="245">
        <f t="shared" ref="BL156:BT156" si="2345">+BL155/BH155-1</f>
        <v>0.16001470826529718</v>
      </c>
      <c r="BM156" s="245">
        <f t="shared" si="2345"/>
        <v>0.72623307326697129</v>
      </c>
      <c r="BN156" s="245">
        <f t="shared" si="2345"/>
        <v>0.91607634773096347</v>
      </c>
      <c r="BO156" s="245">
        <f t="shared" si="2345"/>
        <v>1.0206081959104276</v>
      </c>
      <c r="BP156" s="245">
        <f t="shared" si="2345"/>
        <v>0.35006903814021495</v>
      </c>
      <c r="BQ156" s="245">
        <f t="shared" si="2345"/>
        <v>0.31342820295362528</v>
      </c>
      <c r="BR156" s="245">
        <f t="shared" si="2345"/>
        <v>0.3230167082993145</v>
      </c>
      <c r="BS156" s="245">
        <f t="shared" si="2345"/>
        <v>9.4219318313245815E-2</v>
      </c>
      <c r="BT156" s="245">
        <f t="shared" si="2345"/>
        <v>0.30671304126357524</v>
      </c>
    </row>
    <row r="157" spans="1:72" s="172" customFormat="1">
      <c r="A157" s="244" t="s">
        <v>366</v>
      </c>
      <c r="B157" s="34"/>
      <c r="C157" s="247"/>
      <c r="D157" s="247"/>
      <c r="E157" s="247"/>
      <c r="F157" s="247"/>
      <c r="G157" s="247"/>
      <c r="H157" s="247"/>
      <c r="I157" s="247"/>
      <c r="J157" s="247"/>
      <c r="K157" s="247"/>
      <c r="L157" s="247"/>
      <c r="M157" s="247"/>
      <c r="N157" s="247"/>
      <c r="O157" s="247"/>
      <c r="P157" s="247"/>
      <c r="Q157" s="247"/>
      <c r="R157" s="247"/>
      <c r="S157" s="247">
        <f t="shared" ref="S157:AT157" si="2346">+S155/S147</f>
        <v>-0.35532979502307399</v>
      </c>
      <c r="T157" s="247">
        <f t="shared" si="2346"/>
        <v>-0.32210194050839902</v>
      </c>
      <c r="U157" s="247">
        <f t="shared" si="2346"/>
        <v>-0.29746472490829395</v>
      </c>
      <c r="V157" s="247">
        <f t="shared" si="2346"/>
        <v>-0.35190619089293834</v>
      </c>
      <c r="W157" s="247">
        <f t="shared" si="2346"/>
        <v>-0.35903094634062571</v>
      </c>
      <c r="X157" s="247">
        <f t="shared" si="2346"/>
        <v>-0.31172965067653829</v>
      </c>
      <c r="Y157" s="247">
        <f t="shared" si="2346"/>
        <v>-0.42618118937574923</v>
      </c>
      <c r="Z157" s="247">
        <f t="shared" si="2346"/>
        <v>-0.49498157435297102</v>
      </c>
      <c r="AA157" s="247">
        <f t="shared" si="2346"/>
        <v>-0.36130663434527188</v>
      </c>
      <c r="AB157" s="247">
        <f t="shared" si="2346"/>
        <v>-0.34265541586210813</v>
      </c>
      <c r="AC157" s="247">
        <f t="shared" si="2346"/>
        <v>-0.3595287718051593</v>
      </c>
      <c r="AD157" s="247">
        <f t="shared" si="2346"/>
        <v>-0.44322813907259506</v>
      </c>
      <c r="AE157" s="247">
        <f t="shared" si="2346"/>
        <v>-0.36163961066144013</v>
      </c>
      <c r="AF157" s="247">
        <f t="shared" si="2346"/>
        <v>-0.44047311838028852</v>
      </c>
      <c r="AG157" s="247">
        <f t="shared" si="2346"/>
        <v>-0.41754250342871785</v>
      </c>
      <c r="AH157" s="247">
        <f t="shared" si="2346"/>
        <v>-0.40656205566125758</v>
      </c>
      <c r="AI157" s="247">
        <f t="shared" si="2346"/>
        <v>-0.52316196217702571</v>
      </c>
      <c r="AJ157" s="247">
        <f t="shared" si="2346"/>
        <v>-0.43275677249596262</v>
      </c>
      <c r="AK157" s="247">
        <f t="shared" si="2346"/>
        <v>-0.43592684061593051</v>
      </c>
      <c r="AL157" s="247">
        <f t="shared" si="2346"/>
        <v>-0.41366484625420336</v>
      </c>
      <c r="AM157" s="247">
        <f t="shared" si="2346"/>
        <v>-0.30290325125332423</v>
      </c>
      <c r="AN157" s="247">
        <f t="shared" si="2346"/>
        <v>-0.39880772813316906</v>
      </c>
      <c r="AO157" s="247">
        <f t="shared" si="2346"/>
        <v>-0.46979925767039366</v>
      </c>
      <c r="AP157" s="247">
        <f t="shared" si="2346"/>
        <v>-0.43973293691219362</v>
      </c>
      <c r="AQ157" s="247">
        <f t="shared" si="2346"/>
        <v>-0.36855592879519794</v>
      </c>
      <c r="AR157" s="247">
        <f t="shared" si="2346"/>
        <v>-0.40311102259553927</v>
      </c>
      <c r="AS157" s="247">
        <f t="shared" si="2346"/>
        <v>-0.39841422966902634</v>
      </c>
      <c r="AT157" s="247">
        <f t="shared" si="2346"/>
        <v>-0.38665961666430659</v>
      </c>
      <c r="AU157" s="44"/>
      <c r="AV157" s="247">
        <f t="shared" ref="AV157:BL157" si="2347">+AV155/AV147</f>
        <v>-0.36855592879519794</v>
      </c>
      <c r="AW157" s="247">
        <f t="shared" si="2347"/>
        <v>-0.40311102259553927</v>
      </c>
      <c r="AX157" s="247">
        <f t="shared" si="2347"/>
        <v>-0.39841422966902634</v>
      </c>
      <c r="AY157" s="247">
        <f t="shared" si="2347"/>
        <v>-0.38665961666430659</v>
      </c>
      <c r="AZ157" s="247">
        <f t="shared" si="2347"/>
        <v>-1.0895589852560159</v>
      </c>
      <c r="BA157" s="247">
        <f t="shared" si="2347"/>
        <v>-1.3096518270269062</v>
      </c>
      <c r="BB157" s="247">
        <f t="shared" si="2347"/>
        <v>-1.2901127420265124</v>
      </c>
      <c r="BC157" s="247">
        <f t="shared" si="2347"/>
        <v>-1.0191776470977727</v>
      </c>
      <c r="BD157" s="247">
        <f t="shared" si="2347"/>
        <v>-0.52235836201254382</v>
      </c>
      <c r="BE157" s="247">
        <f t="shared" si="2347"/>
        <v>-0.33941722910451932</v>
      </c>
      <c r="BF157" s="247">
        <f t="shared" si="2347"/>
        <v>-0.45791307743560822</v>
      </c>
      <c r="BG157" s="247">
        <f t="shared" si="2347"/>
        <v>-0.38786992263518483</v>
      </c>
      <c r="BH157" s="247">
        <f t="shared" si="2347"/>
        <v>-0.22332517255249645</v>
      </c>
      <c r="BI157" s="247">
        <f t="shared" si="2347"/>
        <v>-0.17715064834897296</v>
      </c>
      <c r="BJ157" s="247">
        <f t="shared" si="2347"/>
        <v>-0.16862476196029505</v>
      </c>
      <c r="BK157" s="247">
        <f t="shared" si="2347"/>
        <v>-0.20040116691647725</v>
      </c>
      <c r="BL157" s="247">
        <f t="shared" si="2347"/>
        <v>-0.21911746268314086</v>
      </c>
      <c r="BM157" s="247">
        <f t="shared" ref="BM157:BN157" si="2348">+BM155/BM147</f>
        <v>-0.25508188292462819</v>
      </c>
      <c r="BN157" s="247">
        <f t="shared" si="2348"/>
        <v>-0.2673757924133397</v>
      </c>
      <c r="BO157" s="247">
        <f t="shared" ref="BO157:BQ157" si="2349">+BO155/BO147</f>
        <v>-0.31150026293192928</v>
      </c>
      <c r="BP157" s="247">
        <f t="shared" si="2349"/>
        <v>-0.27205956388100649</v>
      </c>
      <c r="BQ157" s="247">
        <f t="shared" si="2349"/>
        <v>-0.31048747472086641</v>
      </c>
      <c r="BR157" s="247">
        <f t="shared" ref="BR157:BT157" si="2350">+BR155/BR147</f>
        <v>-0.32762437408751877</v>
      </c>
      <c r="BS157" s="247">
        <f t="shared" si="2350"/>
        <v>-0.29329073580137494</v>
      </c>
      <c r="BT157" s="247">
        <f t="shared" si="2350"/>
        <v>-0.27887217962099681</v>
      </c>
    </row>
    <row r="158" spans="1:72" s="172" customFormat="1">
      <c r="A158" s="244" t="s">
        <v>371</v>
      </c>
      <c r="B158" s="34"/>
      <c r="C158" s="247"/>
      <c r="D158" s="247"/>
      <c r="E158" s="247"/>
      <c r="F158" s="247"/>
      <c r="G158" s="248"/>
      <c r="H158" s="248"/>
      <c r="I158" s="248"/>
      <c r="J158" s="248"/>
      <c r="K158" s="248"/>
      <c r="L158" s="248"/>
      <c r="M158" s="248"/>
      <c r="N158" s="248"/>
      <c r="O158" s="248"/>
      <c r="P158" s="248"/>
      <c r="Q158" s="248"/>
      <c r="R158" s="248"/>
      <c r="S158" s="248"/>
      <c r="T158" s="248"/>
      <c r="U158" s="248"/>
      <c r="V158" s="248"/>
      <c r="W158" s="248">
        <f t="shared" ref="W158" si="2351">+(W157-S157)*10000</f>
        <v>-37.011513175517209</v>
      </c>
      <c r="X158" s="248">
        <f t="shared" ref="X158" si="2352">+(X157-T157)*10000</f>
        <v>103.72289831860726</v>
      </c>
      <c r="Y158" s="248">
        <f t="shared" ref="Y158" si="2353">+(Y157-U157)*10000</f>
        <v>-1287.1646446745526</v>
      </c>
      <c r="Z158" s="248">
        <f t="shared" ref="Z158" si="2354">+(Z157-V157)*10000</f>
        <v>-1430.7538346003269</v>
      </c>
      <c r="AA158" s="248">
        <f t="shared" ref="AA158" si="2355">+(AA157-W157)*10000</f>
        <v>-22.756880046461703</v>
      </c>
      <c r="AB158" s="248">
        <f t="shared" ref="AB158" si="2356">+(AB157-X157)*10000</f>
        <v>-309.25765185569833</v>
      </c>
      <c r="AC158" s="248">
        <f t="shared" ref="AC158" si="2357">+(AC157-Y157)*10000</f>
        <v>666.52417570589932</v>
      </c>
      <c r="AD158" s="248">
        <f t="shared" ref="AD158" si="2358">+(AD157-Z157)*10000</f>
        <v>517.53435280375959</v>
      </c>
      <c r="AE158" s="248">
        <f t="shared" ref="AE158" si="2359">+(AE157-AA157)*10000</f>
        <v>-3.3297631616824308</v>
      </c>
      <c r="AF158" s="248">
        <f t="shared" ref="AF158" si="2360">+(AF157-AB157)*10000</f>
        <v>-978.17702518180397</v>
      </c>
      <c r="AG158" s="248">
        <f t="shared" ref="AG158" si="2361">+(AG157-AC157)*10000</f>
        <v>-580.13731623558556</v>
      </c>
      <c r="AH158" s="248">
        <f t="shared" ref="AH158" si="2362">+(AH157-AD157)*10000</f>
        <v>366.66083411337479</v>
      </c>
      <c r="AI158" s="248">
        <f t="shared" ref="AI158" si="2363">+(AI157-AE157)*10000</f>
        <v>-1615.2235151558559</v>
      </c>
      <c r="AJ158" s="248">
        <f t="shared" ref="AJ158" si="2364">+(AJ157-AF157)*10000</f>
        <v>77.163458843259036</v>
      </c>
      <c r="AK158" s="248">
        <f t="shared" ref="AK158" si="2365">+(AK157-AG157)*10000</f>
        <v>-183.84337187212662</v>
      </c>
      <c r="AL158" s="248">
        <f t="shared" ref="AL158" si="2366">+(AL157-AH157)*10000</f>
        <v>-71.027905929457731</v>
      </c>
      <c r="AM158" s="248">
        <f t="shared" ref="AM158" si="2367">+(AM157-AI157)*10000</f>
        <v>2202.5871092370148</v>
      </c>
      <c r="AN158" s="248">
        <f t="shared" ref="AN158" si="2368">+(AN157-AJ157)*10000</f>
        <v>339.49044362793558</v>
      </c>
      <c r="AO158" s="248">
        <f t="shared" ref="AO158" si="2369">+(AO157-AK157)*10000</f>
        <v>-338.72417054463142</v>
      </c>
      <c r="AP158" s="248">
        <f t="shared" ref="AP158" si="2370">+(AP157-AL157)*10000</f>
        <v>-260.68090657990263</v>
      </c>
      <c r="AQ158" s="248">
        <f t="shared" ref="AQ158" si="2371">+(AQ157-AM157)*10000</f>
        <v>-656.52677541873709</v>
      </c>
      <c r="AR158" s="248">
        <f t="shared" ref="AR158" si="2372">+(AR157-AN157)*10000</f>
        <v>-43.032944623702107</v>
      </c>
      <c r="AS158" s="248">
        <f t="shared" ref="AS158" si="2373">+(AS157-AO157)*10000</f>
        <v>713.85028001367311</v>
      </c>
      <c r="AT158" s="248">
        <f t="shared" ref="AT158" si="2374">+(AT157-AP157)*10000</f>
        <v>530.73320247887023</v>
      </c>
      <c r="AU158" s="44"/>
      <c r="AV158" s="247"/>
      <c r="AW158" s="247"/>
      <c r="AX158" s="247"/>
      <c r="AY158" s="247"/>
      <c r="AZ158" s="248">
        <f t="shared" ref="AZ158" si="2375">+(AZ157-AV157)*10000</f>
        <v>-7210.0305646081797</v>
      </c>
      <c r="BA158" s="248">
        <f t="shared" ref="BA158" si="2376">+(BA157-AW157)*10000</f>
        <v>-9065.40804431367</v>
      </c>
      <c r="BB158" s="248">
        <f t="shared" ref="BB158" si="2377">+(BB157-AX157)*10000</f>
        <v>-8916.9851235748611</v>
      </c>
      <c r="BC158" s="248">
        <f t="shared" ref="BC158" si="2378">+(BC157-AY157)*10000</f>
        <v>-6325.1803043346608</v>
      </c>
      <c r="BD158" s="248">
        <f t="shared" ref="BD158" si="2379">+(BD157-AZ157)*10000</f>
        <v>5672.0062324347209</v>
      </c>
      <c r="BE158" s="248">
        <f t="shared" ref="BE158" si="2380">+(BE157-BA157)*10000</f>
        <v>9702.3459792238682</v>
      </c>
      <c r="BF158" s="248">
        <f t="shared" ref="BF158" si="2381">+(BF157-BB157)*10000</f>
        <v>8321.9966459090429</v>
      </c>
      <c r="BG158" s="248">
        <f t="shared" ref="BG158" si="2382">+(BG157-BC157)*10000</f>
        <v>6313.0772446258788</v>
      </c>
      <c r="BH158" s="248">
        <f t="shared" ref="BH158" si="2383">+(BH157-BD157)*10000</f>
        <v>2990.3318946004738</v>
      </c>
      <c r="BI158" s="248">
        <f t="shared" ref="BI158" si="2384">+(BI157-BE157)*10000</f>
        <v>1622.6658075554637</v>
      </c>
      <c r="BJ158" s="248">
        <f t="shared" ref="BJ158" si="2385">+(BJ157-BF157)*10000</f>
        <v>2892.8831547531317</v>
      </c>
      <c r="BK158" s="248">
        <f t="shared" ref="BK158:BT158" si="2386">+(BK157-BG157)*10000</f>
        <v>1874.6875571870758</v>
      </c>
      <c r="BL158" s="248">
        <f t="shared" si="2386"/>
        <v>42.077098693555911</v>
      </c>
      <c r="BM158" s="248">
        <f t="shared" si="2386"/>
        <v>-779.3123457565523</v>
      </c>
      <c r="BN158" s="248">
        <f t="shared" si="2386"/>
        <v>-987.51030453044643</v>
      </c>
      <c r="BO158" s="248">
        <f t="shared" si="2386"/>
        <v>-1110.9909601545203</v>
      </c>
      <c r="BP158" s="248">
        <f t="shared" si="2386"/>
        <v>-529.42101197865634</v>
      </c>
      <c r="BQ158" s="248">
        <f t="shared" si="2386"/>
        <v>-554.05591796238218</v>
      </c>
      <c r="BR158" s="248">
        <f t="shared" si="2386"/>
        <v>-602.4858167417907</v>
      </c>
      <c r="BS158" s="248">
        <f t="shared" si="2386"/>
        <v>182.09527130554349</v>
      </c>
      <c r="BT158" s="248">
        <f t="shared" si="2386"/>
        <v>-68.126157399903136</v>
      </c>
    </row>
    <row r="159" spans="1:72" s="172" customFormat="1">
      <c r="A159" s="187" t="s">
        <v>47</v>
      </c>
      <c r="B159" s="187"/>
      <c r="S159" s="172">
        <f>+'Country (YTD)'!S70</f>
        <v>143.12</v>
      </c>
      <c r="T159" s="172">
        <f>+'Country (YTD)'!T70</f>
        <v>343.76910289821217</v>
      </c>
      <c r="U159" s="172">
        <f>+'Country (YTD)'!U70</f>
        <v>602.68399999999997</v>
      </c>
      <c r="V159" s="172">
        <f>+'Country (YTD)'!V70</f>
        <v>613.24900000000002</v>
      </c>
      <c r="W159" s="172">
        <f>+'Country (YTD)'!W70</f>
        <v>132.69800000000001</v>
      </c>
      <c r="X159" s="172">
        <f>+'Country (YTD)'!X70</f>
        <v>300.77199999999999</v>
      </c>
      <c r="Y159" s="172">
        <f>+'Country (YTD)'!Y70</f>
        <v>25.206</v>
      </c>
      <c r="Z159" s="172">
        <f>+'Country (YTD)'!Z70</f>
        <v>-294.30599999999998</v>
      </c>
      <c r="AA159" s="172">
        <f>+'Country (YTD)'!AA70</f>
        <v>60.779000000000003</v>
      </c>
      <c r="AB159" s="172">
        <f>+'Country (YTD)'!AB70</f>
        <v>140.40700000000001</v>
      </c>
      <c r="AC159" s="172">
        <f>+'Country (YTD)'!AC70</f>
        <v>133.672</v>
      </c>
      <c r="AD159" s="172">
        <f>+'Country (YTD)'!AD70</f>
        <v>-106.836</v>
      </c>
      <c r="AE159" s="172">
        <f>+'Country (YTD)'!AE70</f>
        <v>53.923000000000002</v>
      </c>
      <c r="AF159" s="172">
        <f>+'Country (YTD)'!AF70</f>
        <v>-83.715999999999994</v>
      </c>
      <c r="AG159" s="172">
        <f>+'Country (YTD)'!AG70</f>
        <v>-24.664000000000001</v>
      </c>
      <c r="AH159" s="172">
        <f>+'Country (YTD)'!AH70</f>
        <v>62.366</v>
      </c>
      <c r="AI159" s="172">
        <f>+'Country (YTD)'!AI70</f>
        <v>-89.210999999999999</v>
      </c>
      <c r="AJ159" s="172">
        <f>+'Country (YTD)'!AJ70</f>
        <v>6.5750000000000002</v>
      </c>
      <c r="AK159" s="172">
        <f>+'Country (YTD)'!AK70</f>
        <v>-2.1080000000000001</v>
      </c>
      <c r="AL159" s="172">
        <f>+'Country (YTD)'!AL70</f>
        <v>110.401</v>
      </c>
      <c r="AM159" s="172">
        <f>+'Country (YTD)'!AM70</f>
        <v>131.84800000000001</v>
      </c>
      <c r="AN159" s="172">
        <f>+'Country (YTD)'!AN70</f>
        <v>39.19</v>
      </c>
      <c r="AO159" s="172">
        <f>+'Country (YTD)'!AO70</f>
        <v>-98.491</v>
      </c>
      <c r="AP159" s="172">
        <f>+'Country (YTD)'!AP70</f>
        <v>-0.40500000000000003</v>
      </c>
      <c r="AQ159" s="172">
        <f>+'Country (YTD)'!AQ70</f>
        <v>100.24299999999999</v>
      </c>
      <c r="AR159" s="172">
        <f>+'Country (YTD)'!AR70</f>
        <v>74.037000000000006</v>
      </c>
      <c r="AS159" s="172">
        <f>+'Country (YTD)'!AS70</f>
        <v>120.246</v>
      </c>
      <c r="AT159" s="172">
        <f>+'Country (YTD)'!AT70</f>
        <v>233.661</v>
      </c>
      <c r="AU159" s="36"/>
      <c r="AV159" s="172">
        <f>+'Country (YTD)'!AV70</f>
        <v>100.24299999999999</v>
      </c>
      <c r="AW159" s="172">
        <f>+'Country (YTD)'!AW70</f>
        <v>74.037000000000006</v>
      </c>
      <c r="AX159" s="172">
        <f>+'Country (YTD)'!AX70</f>
        <v>120.246</v>
      </c>
      <c r="AY159" s="172">
        <f>+'Country (YTD)'!AY70</f>
        <v>233.661</v>
      </c>
      <c r="AZ159" s="172">
        <f>+'Country (YTD)'!AZ70</f>
        <v>-274.71199999999999</v>
      </c>
      <c r="BA159" s="172">
        <f>+'Country (YTD)'!BA70</f>
        <v>-628.94100000000003</v>
      </c>
      <c r="BB159" s="172">
        <f>+'Country (YTD)'!BB70</f>
        <v>-1024.6859999999999</v>
      </c>
      <c r="BC159" s="172">
        <f>+'Country (YTD)'!BC70</f>
        <v>-1325.6880000000001</v>
      </c>
      <c r="BD159" s="172">
        <f>+'Country (YTD)'!BD70</f>
        <v>-36.351999999999997</v>
      </c>
      <c r="BE159" s="172">
        <f>+'Country (YTD)'!BE70</f>
        <v>129.154</v>
      </c>
      <c r="BF159" s="172">
        <f>+'Country (YTD)'!BF70</f>
        <v>-58.158999999999999</v>
      </c>
      <c r="BG159" s="172">
        <f>+'Country (YTD)'!BG70</f>
        <v>132.566</v>
      </c>
      <c r="BH159" s="172">
        <f>+'Country (YTD)'!BH70</f>
        <v>277.71300000000002</v>
      </c>
      <c r="BI159" s="172">
        <f>+'Country (YTD)'!BI70</f>
        <v>645.06400000000008</v>
      </c>
      <c r="BJ159" s="172">
        <f>+'Country (YTD)'!BJ70</f>
        <v>1010.549</v>
      </c>
      <c r="BK159" s="172">
        <f>+'Country (YTD)'!BK70</f>
        <v>1218.7840000000001</v>
      </c>
      <c r="BL159" s="172">
        <f>+'Country (YTD)'!BL70</f>
        <v>438.29300000000001</v>
      </c>
      <c r="BM159" s="172">
        <f>+'Country (YTD)'!BM70</f>
        <v>649.23800000000006</v>
      </c>
      <c r="BN159" s="172">
        <f>+'Country (YTD)'!BN70</f>
        <v>884.78899999999999</v>
      </c>
      <c r="BO159" s="172">
        <f>+'Country (YTD)'!BO70</f>
        <v>1008.196</v>
      </c>
      <c r="BP159" s="172">
        <f>+'Country (YTD)'!BP70</f>
        <v>359.72699999999998</v>
      </c>
      <c r="BQ159" s="172">
        <f>+'Country (YTD)'!BQ70</f>
        <v>528.13599999999997</v>
      </c>
      <c r="BR159" s="172">
        <f>+'Country (YTD)'!BR70</f>
        <v>689.149</v>
      </c>
      <c r="BS159" s="172">
        <f>+'Country (YTD)'!BS70</f>
        <v>1309.1199999999999</v>
      </c>
      <c r="BT159" s="172">
        <f>+'Country (YTD)'!BT70</f>
        <v>516.12099999999998</v>
      </c>
    </row>
    <row r="160" spans="1:72" s="172" customFormat="1">
      <c r="A160" s="246" t="s">
        <v>58</v>
      </c>
      <c r="B160" s="187"/>
      <c r="G160" s="245"/>
      <c r="H160" s="245"/>
      <c r="I160" s="245"/>
      <c r="J160" s="245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>
        <f t="shared" ref="W160" si="2387">+W159/S159-1</f>
        <v>-7.2820011179429822E-2</v>
      </c>
      <c r="X160" s="245">
        <f t="shared" ref="X160" si="2388">+X159/T159-1</f>
        <v>-0.12507553045261122</v>
      </c>
      <c r="Y160" s="245">
        <f t="shared" ref="Y160" si="2389">+Y159/U159-1</f>
        <v>-0.95817708782711997</v>
      </c>
      <c r="Z160" s="245">
        <f t="shared" ref="Z160" si="2390">+Z159/V159-1</f>
        <v>-1.4799127271304151</v>
      </c>
      <c r="AA160" s="245">
        <f t="shared" ref="AA160" si="2391">+AA159/W159-1</f>
        <v>-0.54197501092706746</v>
      </c>
      <c r="AB160" s="245">
        <f t="shared" ref="AB160" si="2392">+AB159/X159-1</f>
        <v>-0.53317795539478396</v>
      </c>
      <c r="AC160" s="245">
        <f t="shared" ref="AC160" si="2393">+AC159/Y159-1</f>
        <v>4.3031817821153693</v>
      </c>
      <c r="AD160" s="245">
        <f t="shared" ref="AD160" si="2394">+AD159/Z159-1</f>
        <v>-0.63699007155817411</v>
      </c>
      <c r="AE160" s="245">
        <f t="shared" ref="AE160" si="2395">+AE159/AA159-1</f>
        <v>-0.11280211915299698</v>
      </c>
      <c r="AF160" s="245">
        <f t="shared" ref="AF160" si="2396">+AF159/AB159-1</f>
        <v>-1.5962380792980406</v>
      </c>
      <c r="AG160" s="245">
        <f t="shared" ref="AG160" si="2397">+AG159/AC159-1</f>
        <v>-1.1845113411933688</v>
      </c>
      <c r="AH160" s="245">
        <f t="shared" ref="AH160" si="2398">+AH159/AD159-1</f>
        <v>-1.5837545396682766</v>
      </c>
      <c r="AI160" s="245">
        <f t="shared" ref="AI160" si="2399">+AI159/AE159-1</f>
        <v>-2.6544146282662311</v>
      </c>
      <c r="AJ160" s="245">
        <f t="shared" ref="AJ160" si="2400">+AJ159/AF159-1</f>
        <v>-1.0785393473171199</v>
      </c>
      <c r="AK160" s="245">
        <f t="shared" ref="AK160" si="2401">+AK159/AG159-1</f>
        <v>-0.91453130068115474</v>
      </c>
      <c r="AL160" s="245">
        <f t="shared" ref="AL160" si="2402">+AL159/AH159-1</f>
        <v>0.77021133309816237</v>
      </c>
      <c r="AM160" s="245">
        <f t="shared" ref="AM160" si="2403">+AM159/AI159-1</f>
        <v>-2.4779343354519066</v>
      </c>
      <c r="AN160" s="245">
        <f t="shared" ref="AN160" si="2404">+AN159/AJ159-1</f>
        <v>4.9604562737642581</v>
      </c>
      <c r="AO160" s="245">
        <f t="shared" ref="AO160" si="2405">+AO159/AK159-1</f>
        <v>45.722485768500945</v>
      </c>
      <c r="AP160" s="245">
        <f t="shared" ref="AP160" si="2406">+AP159/AL159-1</f>
        <v>-1.0036684450322009</v>
      </c>
      <c r="AQ160" s="245">
        <f t="shared" ref="AQ160" si="2407">+AQ159/AM159-1</f>
        <v>-0.23970784539773082</v>
      </c>
      <c r="AR160" s="245">
        <f t="shared" ref="AR160" si="2408">+AR159/AN159-1</f>
        <v>0.88918091349834172</v>
      </c>
      <c r="AS160" s="245">
        <f t="shared" ref="AS160" si="2409">+AS159/AO159-1</f>
        <v>-2.2208831263770294</v>
      </c>
      <c r="AT160" s="245">
        <f t="shared" ref="AT160" si="2410">+AT159/AP159-1</f>
        <v>-577.94074074074069</v>
      </c>
      <c r="AU160" s="44"/>
      <c r="AZ160" s="245">
        <f t="shared" ref="AZ160" si="2411">+AZ159/AV159-1</f>
        <v>-3.7404606805462728</v>
      </c>
      <c r="BA160" s="245">
        <f t="shared" ref="BA160" si="2412">+BA159/AW159-1</f>
        <v>-9.4949552250901572</v>
      </c>
      <c r="BB160" s="245">
        <f t="shared" ref="BB160" si="2413">+BB159/AX159-1</f>
        <v>-9.5215807594431414</v>
      </c>
      <c r="BC160" s="245">
        <f t="shared" ref="BC160" si="2414">+BC159/AY159-1</f>
        <v>-6.6735527109787256</v>
      </c>
      <c r="BD160" s="245">
        <f t="shared" ref="BD160" si="2415">+BD159/AZ159-1</f>
        <v>-0.86767232592678878</v>
      </c>
      <c r="BE160" s="245">
        <f t="shared" ref="BE160" si="2416">+BE159/BA159-1</f>
        <v>-1.2053515353586426</v>
      </c>
      <c r="BF160" s="245">
        <f t="shared" ref="BF160" si="2417">+BF159/BB159-1</f>
        <v>-0.94324212490460491</v>
      </c>
      <c r="BG160" s="245">
        <f t="shared" ref="BG160" si="2418">+BG159/BC159-1</f>
        <v>-1.0999978878891565</v>
      </c>
      <c r="BH160" s="245">
        <f t="shared" ref="BH160" si="2419">+BH159/BD159-1</f>
        <v>-8.6395521566901419</v>
      </c>
      <c r="BI160" s="245">
        <f t="shared" ref="BI160" si="2420">+BI159/BE159-1</f>
        <v>3.9945336574941548</v>
      </c>
      <c r="BJ160" s="245">
        <f t="shared" ref="BJ160" si="2421">+BJ159/BF159-1</f>
        <v>-18.375625440602487</v>
      </c>
      <c r="BK160" s="245">
        <f t="shared" ref="BK160" si="2422">+BK159/BG159-1</f>
        <v>8.1937902629633541</v>
      </c>
      <c r="BL160" s="245">
        <f t="shared" ref="BL160:BT160" si="2423">+BL159/BH159-1</f>
        <v>0.57822284156665327</v>
      </c>
      <c r="BM160" s="245">
        <f t="shared" si="2423"/>
        <v>6.4706757779071644E-3</v>
      </c>
      <c r="BN160" s="245">
        <f t="shared" si="2423"/>
        <v>-0.12444720641948093</v>
      </c>
      <c r="BO160" s="245">
        <f t="shared" si="2423"/>
        <v>-0.17278533357838632</v>
      </c>
      <c r="BP160" s="245">
        <f t="shared" si="2423"/>
        <v>-0.17925451695555261</v>
      </c>
      <c r="BQ160" s="245">
        <f t="shared" si="2423"/>
        <v>-0.18652943912709985</v>
      </c>
      <c r="BR160" s="245">
        <f t="shared" si="2423"/>
        <v>-0.22111486467395047</v>
      </c>
      <c r="BS160" s="245">
        <f t="shared" si="2423"/>
        <v>0.29847767695963867</v>
      </c>
      <c r="BT160" s="245">
        <f t="shared" si="2423"/>
        <v>0.43475746885832867</v>
      </c>
    </row>
    <row r="161" spans="1:72" s="172" customFormat="1">
      <c r="A161" s="244" t="s">
        <v>367</v>
      </c>
      <c r="B161" s="187"/>
      <c r="C161" s="247"/>
      <c r="D161" s="247"/>
      <c r="E161" s="247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7"/>
      <c r="R161" s="247"/>
      <c r="S161" s="247">
        <f t="shared" ref="S161:AT161" si="2424">+S159/S147</f>
        <v>8.6961012762828901E-2</v>
      </c>
      <c r="T161" s="247">
        <f t="shared" si="2424"/>
        <v>0.10708429530812426</v>
      </c>
      <c r="U161" s="247">
        <f t="shared" si="2424"/>
        <v>0.13231924671531309</v>
      </c>
      <c r="V161" s="247">
        <f t="shared" si="2424"/>
        <v>0.1133947684662734</v>
      </c>
      <c r="W161" s="247">
        <f t="shared" si="2424"/>
        <v>8.9012821527609157E-2</v>
      </c>
      <c r="X161" s="247">
        <f t="shared" si="2424"/>
        <v>0.12422317151290897</v>
      </c>
      <c r="Y161" s="247">
        <f t="shared" si="2424"/>
        <v>7.4278520582629331E-3</v>
      </c>
      <c r="Z161" s="247">
        <f t="shared" si="2424"/>
        <v>-6.6026768227211804E-2</v>
      </c>
      <c r="AA161" s="247">
        <f t="shared" si="2424"/>
        <v>4.113195263589231E-2</v>
      </c>
      <c r="AB161" s="247">
        <f t="shared" si="2424"/>
        <v>6.2297233501817359E-2</v>
      </c>
      <c r="AC161" s="247">
        <f t="shared" si="2424"/>
        <v>4.4510878812812363E-2</v>
      </c>
      <c r="AD161" s="247">
        <f t="shared" si="2424"/>
        <v>-2.6460627321645377E-2</v>
      </c>
      <c r="AE161" s="247">
        <f t="shared" si="2424"/>
        <v>4.2996442943976171E-2</v>
      </c>
      <c r="AF161" s="247">
        <f t="shared" si="2424"/>
        <v>-3.9207660190287062E-2</v>
      </c>
      <c r="AG161" s="247">
        <f t="shared" si="2424"/>
        <v>-8.6823303453500388E-3</v>
      </c>
      <c r="AH161" s="247">
        <f t="shared" si="2424"/>
        <v>1.5880590265187473E-2</v>
      </c>
      <c r="AI161" s="247">
        <f t="shared" si="2424"/>
        <v>-7.1518129855137516E-2</v>
      </c>
      <c r="AJ161" s="247">
        <f t="shared" si="2424"/>
        <v>3.6959028036584658E-3</v>
      </c>
      <c r="AK161" s="247">
        <f t="shared" si="2424"/>
        <v>-8.3044339295218299E-4</v>
      </c>
      <c r="AL161" s="247">
        <f t="shared" si="2424"/>
        <v>3.1115552928795347E-2</v>
      </c>
      <c r="AM161" s="247">
        <f t="shared" si="2424"/>
        <v>0.11955022681792095</v>
      </c>
      <c r="AN161" s="247">
        <f t="shared" si="2424"/>
        <v>2.3550975030798352E-2</v>
      </c>
      <c r="AO161" s="247">
        <f t="shared" si="2424"/>
        <v>-4.5383479364757541E-2</v>
      </c>
      <c r="AP161" s="247">
        <f t="shared" si="2424"/>
        <v>-1.2272005827536201E-4</v>
      </c>
      <c r="AQ161" s="247">
        <f t="shared" si="2424"/>
        <v>8.3432099423050674E-2</v>
      </c>
      <c r="AR161" s="247">
        <f t="shared" si="2424"/>
        <v>5.8745863065176124E-2</v>
      </c>
      <c r="AS161" s="247">
        <f t="shared" si="2424"/>
        <v>8.0667797283299966E-2</v>
      </c>
      <c r="AT161" s="247">
        <f t="shared" si="2424"/>
        <v>9.5625615408729617E-2</v>
      </c>
      <c r="AU161" s="44"/>
      <c r="AV161" s="247">
        <f t="shared" ref="AV161:BL161" si="2425">+AV159/AV147</f>
        <v>8.3432099423050674E-2</v>
      </c>
      <c r="AW161" s="247">
        <f t="shared" si="2425"/>
        <v>5.8745863065176124E-2</v>
      </c>
      <c r="AX161" s="247">
        <f t="shared" si="2425"/>
        <v>8.0667797283299966E-2</v>
      </c>
      <c r="AY161" s="247">
        <f t="shared" si="2425"/>
        <v>9.5625615408729617E-2</v>
      </c>
      <c r="AZ161" s="247">
        <f t="shared" si="2425"/>
        <v>-0.64006784842215136</v>
      </c>
      <c r="BA161" s="247">
        <f t="shared" si="2425"/>
        <v>-0.87972142805189868</v>
      </c>
      <c r="BB161" s="247">
        <f t="shared" si="2425"/>
        <v>-0.91072271327440701</v>
      </c>
      <c r="BC161" s="247">
        <f t="shared" si="2425"/>
        <v>-0.68577068555962961</v>
      </c>
      <c r="BD161" s="247">
        <f t="shared" si="2425"/>
        <v>-4.1521938025492033E-2</v>
      </c>
      <c r="BE161" s="247">
        <f t="shared" si="2425"/>
        <v>8.3865035694295278E-2</v>
      </c>
      <c r="BF161" s="247">
        <f t="shared" si="2425"/>
        <v>-2.5179203594419091E-2</v>
      </c>
      <c r="BG161" s="247">
        <f t="shared" si="2425"/>
        <v>3.6218328497064772E-2</v>
      </c>
      <c r="BH161" s="247">
        <f t="shared" si="2425"/>
        <v>0.19326505928512674</v>
      </c>
      <c r="BI161" s="247">
        <f t="shared" si="2425"/>
        <v>0.25619564574159698</v>
      </c>
      <c r="BJ161" s="247">
        <f t="shared" si="2425"/>
        <v>0.28329254922056973</v>
      </c>
      <c r="BK161" s="247">
        <f t="shared" si="2425"/>
        <v>0.25596053770899713</v>
      </c>
      <c r="BL161" s="247">
        <f t="shared" si="2425"/>
        <v>0.25798679967060983</v>
      </c>
      <c r="BM161" s="247">
        <f t="shared" ref="BM161:BN161" si="2426">+BM159/BM147</f>
        <v>0.21508508979740718</v>
      </c>
      <c r="BN161" s="247">
        <f t="shared" si="2426"/>
        <v>0.20526051567241982</v>
      </c>
      <c r="BO161" s="247">
        <f t="shared" ref="BO161:BQ161" si="2427">+BO159/BO147</f>
        <v>0.16287982758773892</v>
      </c>
      <c r="BP161" s="247">
        <f t="shared" si="2427"/>
        <v>0.1947318618476539</v>
      </c>
      <c r="BQ161" s="247">
        <f t="shared" si="2427"/>
        <v>0.16214750825342411</v>
      </c>
      <c r="BR161" s="247">
        <f t="shared" ref="BR161:BT161" si="2428">+BR159/BR147</f>
        <v>0.14807018599309657</v>
      </c>
      <c r="BS161" s="247">
        <f t="shared" si="2428"/>
        <v>0.181985731346678</v>
      </c>
      <c r="BT161" s="247">
        <f t="shared" si="2428"/>
        <v>0.2191676638722263</v>
      </c>
    </row>
    <row r="162" spans="1:72" s="172" customFormat="1">
      <c r="A162" s="244" t="s">
        <v>373</v>
      </c>
      <c r="B162" s="34"/>
      <c r="C162" s="247"/>
      <c r="D162" s="247"/>
      <c r="E162" s="247"/>
      <c r="F162" s="247"/>
      <c r="G162" s="248"/>
      <c r="H162" s="248"/>
      <c r="I162" s="248"/>
      <c r="J162" s="248"/>
      <c r="K162" s="248"/>
      <c r="L162" s="248"/>
      <c r="M162" s="248"/>
      <c r="N162" s="248"/>
      <c r="O162" s="248"/>
      <c r="P162" s="248"/>
      <c r="Q162" s="248"/>
      <c r="R162" s="248"/>
      <c r="S162" s="248"/>
      <c r="T162" s="248"/>
      <c r="U162" s="248"/>
      <c r="V162" s="248"/>
      <c r="W162" s="248">
        <f t="shared" ref="W162" si="2429">+(W161-S161)*10000</f>
        <v>20.518087647802552</v>
      </c>
      <c r="X162" s="248">
        <f t="shared" ref="X162" si="2430">+(X161-T161)*10000</f>
        <v>171.38876204784714</v>
      </c>
      <c r="Y162" s="248">
        <f t="shared" ref="Y162" si="2431">+(Y161-U161)*10000</f>
        <v>-1248.9139465705016</v>
      </c>
      <c r="Z162" s="248">
        <f t="shared" ref="Z162" si="2432">+(Z161-V161)*10000</f>
        <v>-1794.215366934852</v>
      </c>
      <c r="AA162" s="248">
        <f t="shared" ref="AA162" si="2433">+(AA161-W161)*10000</f>
        <v>-478.80868891716847</v>
      </c>
      <c r="AB162" s="248">
        <f t="shared" ref="AB162" si="2434">+(AB161-X161)*10000</f>
        <v>-619.25938011091614</v>
      </c>
      <c r="AC162" s="248">
        <f t="shared" ref="AC162" si="2435">+(AC161-Y161)*10000</f>
        <v>370.83026754549428</v>
      </c>
      <c r="AD162" s="248">
        <f t="shared" ref="AD162" si="2436">+(AD161-Z161)*10000</f>
        <v>395.66140905566425</v>
      </c>
      <c r="AE162" s="248">
        <f t="shared" ref="AE162" si="2437">+(AE161-AA161)*10000</f>
        <v>18.644903080838603</v>
      </c>
      <c r="AF162" s="248">
        <f t="shared" ref="AF162" si="2438">+(AF161-AB161)*10000</f>
        <v>-1015.0489369210442</v>
      </c>
      <c r="AG162" s="248">
        <f t="shared" ref="AG162" si="2439">+(AG161-AC161)*10000</f>
        <v>-531.93209158162404</v>
      </c>
      <c r="AH162" s="248">
        <f t="shared" ref="AH162" si="2440">+(AH161-AD161)*10000</f>
        <v>423.41217586832846</v>
      </c>
      <c r="AI162" s="248">
        <f t="shared" ref="AI162" si="2441">+(AI161-AE161)*10000</f>
        <v>-1145.1457279911369</v>
      </c>
      <c r="AJ162" s="248">
        <f t="shared" ref="AJ162" si="2442">+(AJ161-AF161)*10000</f>
        <v>429.0356299394553</v>
      </c>
      <c r="AK162" s="248">
        <f t="shared" ref="AK162" si="2443">+(AK161-AG161)*10000</f>
        <v>78.518869523978552</v>
      </c>
      <c r="AL162" s="248">
        <f t="shared" ref="AL162" si="2444">+(AL161-AH161)*10000</f>
        <v>152.34962663607874</v>
      </c>
      <c r="AM162" s="248">
        <f t="shared" ref="AM162" si="2445">+(AM161-AI161)*10000</f>
        <v>1910.6835667305847</v>
      </c>
      <c r="AN162" s="248">
        <f t="shared" ref="AN162" si="2446">+(AN161-AJ161)*10000</f>
        <v>198.55072227139885</v>
      </c>
      <c r="AO162" s="248">
        <f t="shared" ref="AO162" si="2447">+(AO161-AK161)*10000</f>
        <v>-445.53035971805355</v>
      </c>
      <c r="AP162" s="248">
        <f t="shared" ref="AP162" si="2448">+(AP161-AL161)*10000</f>
        <v>-312.38272987070712</v>
      </c>
      <c r="AQ162" s="248">
        <f t="shared" ref="AQ162" si="2449">+(AQ161-AM161)*10000</f>
        <v>-361.18127394870277</v>
      </c>
      <c r="AR162" s="248">
        <f t="shared" ref="AR162" si="2450">+(AR161-AN161)*10000</f>
        <v>351.94888034377772</v>
      </c>
      <c r="AS162" s="248">
        <f t="shared" ref="AS162" si="2451">+(AS161-AO161)*10000</f>
        <v>1260.5127664805752</v>
      </c>
      <c r="AT162" s="248">
        <f t="shared" ref="AT162" si="2452">+(AT161-AP161)*10000</f>
        <v>957.48335467004983</v>
      </c>
      <c r="AU162" s="44"/>
      <c r="AV162" s="247"/>
      <c r="AW162" s="247"/>
      <c r="AX162" s="247"/>
      <c r="AY162" s="247"/>
      <c r="AZ162" s="248">
        <f t="shared" ref="AZ162" si="2453">+(AZ161-AV161)*10000</f>
        <v>-7234.9994784520204</v>
      </c>
      <c r="BA162" s="248">
        <f t="shared" ref="BA162" si="2454">+(BA161-AW161)*10000</f>
        <v>-9384.6729111707482</v>
      </c>
      <c r="BB162" s="248">
        <f t="shared" ref="BB162" si="2455">+(BB161-AX161)*10000</f>
        <v>-9913.9051055770706</v>
      </c>
      <c r="BC162" s="248">
        <f t="shared" ref="BC162" si="2456">+(BC161-AY161)*10000</f>
        <v>-7813.9630096835917</v>
      </c>
      <c r="BD162" s="248">
        <f t="shared" ref="BD162" si="2457">+(BD161-AZ161)*10000</f>
        <v>5985.4591039665929</v>
      </c>
      <c r="BE162" s="248">
        <f t="shared" ref="BE162" si="2458">+(BE161-BA161)*10000</f>
        <v>9635.8646374619402</v>
      </c>
      <c r="BF162" s="248">
        <f t="shared" ref="BF162" si="2459">+(BF161-BB161)*10000</f>
        <v>8855.4350967998798</v>
      </c>
      <c r="BG162" s="248">
        <f t="shared" ref="BG162" si="2460">+(BG161-BC161)*10000</f>
        <v>7219.890140566944</v>
      </c>
      <c r="BH162" s="248">
        <f t="shared" ref="BH162" si="2461">+(BH161-BD161)*10000</f>
        <v>2347.8699731061879</v>
      </c>
      <c r="BI162" s="248">
        <f t="shared" ref="BI162" si="2462">+(BI161-BE161)*10000</f>
        <v>1723.3061004730171</v>
      </c>
      <c r="BJ162" s="248">
        <f t="shared" ref="BJ162" si="2463">+(BJ161-BF161)*10000</f>
        <v>3084.7175281498885</v>
      </c>
      <c r="BK162" s="248">
        <f t="shared" ref="BK162:BT162" si="2464">+(BK161-BG161)*10000</f>
        <v>2197.4220921193237</v>
      </c>
      <c r="BL162" s="248">
        <f t="shared" si="2464"/>
        <v>647.21740385483088</v>
      </c>
      <c r="BM162" s="248">
        <f t="shared" si="2464"/>
        <v>-411.10555944189804</v>
      </c>
      <c r="BN162" s="248">
        <f t="shared" si="2464"/>
        <v>-780.32033548149911</v>
      </c>
      <c r="BO162" s="248">
        <f t="shared" si="2464"/>
        <v>-930.8071012125821</v>
      </c>
      <c r="BP162" s="248">
        <f t="shared" si="2464"/>
        <v>-632.54937822955935</v>
      </c>
      <c r="BQ162" s="248">
        <f t="shared" si="2464"/>
        <v>-529.3758154398306</v>
      </c>
      <c r="BR162" s="248">
        <f t="shared" si="2464"/>
        <v>-571.90329679323247</v>
      </c>
      <c r="BS162" s="248">
        <f t="shared" si="2464"/>
        <v>191.05903758939087</v>
      </c>
      <c r="BT162" s="248">
        <f t="shared" si="2464"/>
        <v>244.35802024572405</v>
      </c>
    </row>
    <row r="163" spans="1:72" s="172" customFormat="1" ht="12.5">
      <c r="A163" s="187" t="s">
        <v>56</v>
      </c>
      <c r="B163" s="187"/>
      <c r="S163" s="172">
        <f>+'Country (YTD)'!S71</f>
        <v>206.38499999999999</v>
      </c>
      <c r="T163" s="172">
        <f>+'Country (YTD)'!T71</f>
        <v>466.90910289821215</v>
      </c>
      <c r="U163" s="172">
        <f>+'Country (YTD)'!U71</f>
        <v>844.68899999999996</v>
      </c>
      <c r="V163" s="172">
        <f>+'Country (YTD)'!V71</f>
        <v>760.13100000000009</v>
      </c>
      <c r="W163" s="172">
        <f>+'Country (YTD)'!W71</f>
        <v>181.20600000000002</v>
      </c>
      <c r="X163" s="172">
        <f>+'Country (YTD)'!X71</f>
        <v>513.13099999999997</v>
      </c>
      <c r="Y163" s="172">
        <f>+'Country (YTD)'!Y71</f>
        <v>324.113</v>
      </c>
      <c r="Z163" s="172">
        <f>+'Country (YTD)'!Z71</f>
        <v>106.42600000000004</v>
      </c>
      <c r="AA163" s="172">
        <f>+'Country (YTD)'!AA71</f>
        <v>168.483</v>
      </c>
      <c r="AB163" s="172">
        <f>+'Country (YTD)'!AB71</f>
        <v>357.13499999999999</v>
      </c>
      <c r="AC163" s="172">
        <f>+'Country (YTD)'!AC71</f>
        <v>441.36099999999999</v>
      </c>
      <c r="AD163" s="172">
        <f>+'Country (YTD)'!AD71</f>
        <v>325.70499999999998</v>
      </c>
      <c r="AE163" s="172">
        <f>+'Country (YTD)'!AE71</f>
        <v>119.90300000000001</v>
      </c>
      <c r="AF163" s="172">
        <f>+'Country (YTD)'!AF71</f>
        <v>132.29899999999998</v>
      </c>
      <c r="AG163" s="172">
        <f>+'Country (YTD)'!AG71</f>
        <v>282.75100000000003</v>
      </c>
      <c r="AH163" s="172">
        <f>+'Country (YTD)'!AH71</f>
        <v>550.87900000000002</v>
      </c>
      <c r="AI163" s="172">
        <f>+'Country (YTD)'!AI71</f>
        <v>7.4260000000000019</v>
      </c>
      <c r="AJ163" s="172">
        <f>+'Country (YTD)'!AJ71</f>
        <v>133.64699999999999</v>
      </c>
      <c r="AK163" s="172">
        <f>+'Country (YTD)'!AK71</f>
        <v>186.297</v>
      </c>
      <c r="AL163" s="172">
        <f>+'Country (YTD)'!AL71</f>
        <v>362.73700000000002</v>
      </c>
      <c r="AM163" s="172">
        <f>+'Country (YTD)'!AM71</f>
        <v>187.875</v>
      </c>
      <c r="AN163" s="172">
        <f>+'Country (YTD)'!AN71</f>
        <v>168.23599999999999</v>
      </c>
      <c r="AO163" s="172">
        <f>+'Country (YTD)'!AO71</f>
        <v>83.338000000000008</v>
      </c>
      <c r="AP163" s="172">
        <f>+'Country (YTD)'!AP71</f>
        <v>230.18299999999999</v>
      </c>
      <c r="AQ163" s="172">
        <f>+'Country (YTD)'!AQ71</f>
        <v>142.88399999999999</v>
      </c>
      <c r="AR163" s="172">
        <f>+'Country (YTD)'!AR71</f>
        <v>159.75700000000001</v>
      </c>
      <c r="AS163" s="172">
        <f>+'Country (YTD)'!AS71</f>
        <v>239.98399999999998</v>
      </c>
      <c r="AT163" s="172">
        <f>+'Country (YTD)'!AT71</f>
        <v>386.67399999999998</v>
      </c>
      <c r="AV163" s="172">
        <f>+'Country (YTD)'!AV71</f>
        <v>142.88399999999999</v>
      </c>
      <c r="AW163" s="172">
        <f>+'Country (YTD)'!AW71</f>
        <v>159.75700000000001</v>
      </c>
      <c r="AX163" s="172">
        <f>+'Country (YTD)'!AX71</f>
        <v>239.98399999999998</v>
      </c>
      <c r="AY163" s="172">
        <f>+'Country (YTD)'!AY71</f>
        <v>386.67399999999998</v>
      </c>
      <c r="AZ163" s="172">
        <f>+'Country (YTD)'!AZ71</f>
        <v>-244.73099999999999</v>
      </c>
      <c r="BA163" s="172">
        <f>+'Country (YTD)'!BA71</f>
        <v>-570.54600000000005</v>
      </c>
      <c r="BB163" s="172">
        <f>+'Country (YTD)'!BB71</f>
        <v>-937.10899999999992</v>
      </c>
      <c r="BC163" s="172">
        <f>+'Country (YTD)'!BC71</f>
        <v>-1207.056</v>
      </c>
      <c r="BD163" s="172">
        <f>+'Country (YTD)'!BD71</f>
        <v>62.244000000000007</v>
      </c>
      <c r="BE163" s="172">
        <f>+'Country (YTD)'!BE71</f>
        <v>196.54500000000002</v>
      </c>
      <c r="BF163" s="172">
        <f>+'Country (YTD)'!BF71</f>
        <v>46.756000000000007</v>
      </c>
      <c r="BG163" s="172">
        <f>+'Country (YTD)'!BG71</f>
        <v>275.99799999999999</v>
      </c>
      <c r="BH163" s="172">
        <f>+'Country (YTD)'!BH71</f>
        <v>313.13900000000001</v>
      </c>
      <c r="BI163" s="172">
        <f>+'Country (YTD)'!BI71</f>
        <v>716.92100000000005</v>
      </c>
      <c r="BJ163" s="172">
        <f>+'Country (YTD)'!BJ71</f>
        <v>1121.8229999999999</v>
      </c>
      <c r="BK163" s="172">
        <f>+'Country (YTD)'!BK71</f>
        <v>1370.89</v>
      </c>
      <c r="BL163" s="172">
        <f>+'Country (YTD)'!BL71</f>
        <v>473.125</v>
      </c>
      <c r="BM163" s="172">
        <f>+'Country (YTD)'!BM71</f>
        <v>728.74299999999994</v>
      </c>
      <c r="BN163" s="172">
        <f>+'Country (YTD)'!BN71</f>
        <v>1007.9259999999999</v>
      </c>
      <c r="BO163" s="172">
        <f>+'Country (YTD)'!BO71</f>
        <v>1177.7740000000001</v>
      </c>
      <c r="BP163" s="172">
        <f>+'Country (YTD)'!BP71</f>
        <v>406.05499999999995</v>
      </c>
      <c r="BQ163" s="172">
        <f>+'Country (YTD)'!BQ71</f>
        <v>621.70499999999993</v>
      </c>
      <c r="BR163" s="172">
        <f>+'Country (YTD)'!BR71</f>
        <v>831.995</v>
      </c>
      <c r="BS163" s="172">
        <f>+'Country (YTD)'!BS71</f>
        <v>1501.5239999999999</v>
      </c>
      <c r="BT163" s="172">
        <f>+'Country (YTD)'!BT71</f>
        <v>564.18100000000004</v>
      </c>
    </row>
    <row r="164" spans="1:72" s="172" customFormat="1">
      <c r="A164" s="246" t="s">
        <v>58</v>
      </c>
      <c r="B164" s="193"/>
      <c r="G164" s="245"/>
      <c r="H164" s="245"/>
      <c r="I164" s="245"/>
      <c r="J164" s="245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>
        <f t="shared" ref="W164" si="2465">+W163/S163-1</f>
        <v>-0.12200014535940096</v>
      </c>
      <c r="X164" s="245">
        <f t="shared" ref="X164" si="2466">+X163/T163-1</f>
        <v>9.8995493587248351E-2</v>
      </c>
      <c r="Y164" s="245">
        <f t="shared" ref="Y164" si="2467">+Y163/U163-1</f>
        <v>-0.61629309722276482</v>
      </c>
      <c r="Z164" s="245">
        <f t="shared" ref="Z164" si="2468">+Z163/V163-1</f>
        <v>-0.85998992278962438</v>
      </c>
      <c r="AA164" s="245">
        <f t="shared" ref="AA164" si="2469">+AA163/W163-1</f>
        <v>-7.0212906857388901E-2</v>
      </c>
      <c r="AB164" s="245">
        <f t="shared" ref="AB164" si="2470">+AB163/X163-1</f>
        <v>-0.3040081382726828</v>
      </c>
      <c r="AC164" s="245">
        <f t="shared" ref="AC164" si="2471">+AC163/Y163-1</f>
        <v>0.36175037718326619</v>
      </c>
      <c r="AD164" s="245">
        <f t="shared" ref="AD164" si="2472">+AD163/Z163-1</f>
        <v>2.0603893785353189</v>
      </c>
      <c r="AE164" s="245">
        <f t="shared" ref="AE164" si="2473">+AE163/AA163-1</f>
        <v>-0.28833769579126678</v>
      </c>
      <c r="AF164" s="245">
        <f t="shared" ref="AF164" si="2474">+AF163/AB163-1</f>
        <v>-0.6295546502023045</v>
      </c>
      <c r="AG164" s="245">
        <f t="shared" ref="AG164" si="2475">+AG163/AC163-1</f>
        <v>-0.35936568931101742</v>
      </c>
      <c r="AH164" s="245">
        <f t="shared" ref="AH164" si="2476">+AH163/AD163-1</f>
        <v>0.69134339356165864</v>
      </c>
      <c r="AI164" s="245">
        <f t="shared" ref="AI164" si="2477">+AI163/AE163-1</f>
        <v>-0.93806660383810248</v>
      </c>
      <c r="AJ164" s="245">
        <f t="shared" ref="AJ164" si="2478">+AJ163/AF163-1</f>
        <v>1.0189041489353734E-2</v>
      </c>
      <c r="AK164" s="245">
        <f t="shared" ref="AK164" si="2479">+AK163/AG163-1</f>
        <v>-0.34112699866667151</v>
      </c>
      <c r="AL164" s="245">
        <f t="shared" ref="AL164" si="2480">+AL163/AH163-1</f>
        <v>-0.341530535743784</v>
      </c>
      <c r="AM164" s="245">
        <f t="shared" ref="AM164" si="2481">+AM163/AI163-1</f>
        <v>24.299622946404519</v>
      </c>
      <c r="AN164" s="245">
        <f t="shared" ref="AN164" si="2482">+AN163/AJ163-1</f>
        <v>0.25880865264465336</v>
      </c>
      <c r="AO164" s="245">
        <f t="shared" ref="AO164" si="2483">+AO163/AK163-1</f>
        <v>-0.55266053666994097</v>
      </c>
      <c r="AP164" s="245">
        <f t="shared" ref="AP164" si="2484">+AP163/AL163-1</f>
        <v>-0.36542729305254229</v>
      </c>
      <c r="AQ164" s="245">
        <f t="shared" ref="AQ164" si="2485">+AQ163/AM163-1</f>
        <v>-0.23947305389221563</v>
      </c>
      <c r="AR164" s="245">
        <f t="shared" ref="AR164" si="2486">+AR163/AN163-1</f>
        <v>-5.0399438883473091E-2</v>
      </c>
      <c r="AS164" s="245">
        <f t="shared" ref="AS164" si="2487">+AS163/AO163-1</f>
        <v>1.8796467397825718</v>
      </c>
      <c r="AT164" s="245">
        <f t="shared" ref="AT164" si="2488">+AT163/AP163-1</f>
        <v>0.67985472428459093</v>
      </c>
      <c r="AU164" s="44"/>
      <c r="AZ164" s="245">
        <f t="shared" ref="AZ164" si="2489">+AZ163/AV163-1</f>
        <v>-2.7127949945410261</v>
      </c>
      <c r="BA164" s="245">
        <f t="shared" ref="BA164" si="2490">+BA163/AW163-1</f>
        <v>-4.5713364672596501</v>
      </c>
      <c r="BB164" s="245">
        <f t="shared" ref="BB164" si="2491">+BB163/AX163-1</f>
        <v>-4.9048811587439163</v>
      </c>
      <c r="BC164" s="245">
        <f t="shared" ref="BC164" si="2492">+BC163/AY163-1</f>
        <v>-4.1216373482571882</v>
      </c>
      <c r="BD164" s="245">
        <f t="shared" ref="BD164" si="2493">+BD163/AZ163-1</f>
        <v>-1.254336393836498</v>
      </c>
      <c r="BE164" s="245">
        <f t="shared" ref="BE164" si="2494">+BE163/BA163-1</f>
        <v>-1.3444858083309672</v>
      </c>
      <c r="BF164" s="245">
        <f t="shared" ref="BF164" si="2495">+BF163/BB163-1</f>
        <v>-1.0498938757391083</v>
      </c>
      <c r="BG164" s="245">
        <f t="shared" ref="BG164" si="2496">+BG163/BC163-1</f>
        <v>-1.2286538487029599</v>
      </c>
      <c r="BH164" s="245">
        <f t="shared" ref="BH164" si="2497">+BH163/BD163-1</f>
        <v>4.0308302808302807</v>
      </c>
      <c r="BI164" s="245">
        <f t="shared" ref="BI164" si="2498">+BI163/BE163-1</f>
        <v>2.6476175939352311</v>
      </c>
      <c r="BJ164" s="245">
        <f t="shared" ref="BJ164" si="2499">+BJ163/BF163-1</f>
        <v>22.993134570964148</v>
      </c>
      <c r="BK164" s="245">
        <f t="shared" ref="BK164" si="2500">+BK163/BG163-1</f>
        <v>3.9670287465851208</v>
      </c>
      <c r="BL164" s="245">
        <f t="shared" ref="BL164:BT164" si="2501">+BL163/BH163-1</f>
        <v>0.51091049022957846</v>
      </c>
      <c r="BM164" s="245">
        <f t="shared" si="2501"/>
        <v>1.6489961934438968E-2</v>
      </c>
      <c r="BN164" s="245">
        <f t="shared" si="2501"/>
        <v>-0.10152849424552712</v>
      </c>
      <c r="BO164" s="245">
        <f t="shared" si="2501"/>
        <v>-0.14086907045787767</v>
      </c>
      <c r="BP164" s="245">
        <f t="shared" si="2501"/>
        <v>-0.1417595772787319</v>
      </c>
      <c r="BQ164" s="245">
        <f t="shared" si="2501"/>
        <v>-0.1468803130870554</v>
      </c>
      <c r="BR164" s="245">
        <f t="shared" si="2501"/>
        <v>-0.1745475362278579</v>
      </c>
      <c r="BS164" s="245">
        <f t="shared" si="2501"/>
        <v>0.27488295717174926</v>
      </c>
      <c r="BT164" s="245">
        <f t="shared" si="2501"/>
        <v>0.38942015244240347</v>
      </c>
    </row>
    <row r="165" spans="1:72" s="172" customFormat="1">
      <c r="A165" s="244" t="s">
        <v>368</v>
      </c>
      <c r="B165" s="193"/>
      <c r="C165" s="247"/>
      <c r="D165" s="247"/>
      <c r="E165" s="247"/>
      <c r="F165" s="24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7"/>
      <c r="R165" s="247"/>
      <c r="S165" s="247">
        <f t="shared" ref="S165:AT165" si="2502">+S163/S147</f>
        <v>0.12540140175416742</v>
      </c>
      <c r="T165" s="247">
        <f t="shared" si="2502"/>
        <v>0.14544248402570314</v>
      </c>
      <c r="U165" s="247">
        <f t="shared" si="2502"/>
        <v>0.18545143423205376</v>
      </c>
      <c r="V165" s="247">
        <f t="shared" si="2502"/>
        <v>0.14055445463268079</v>
      </c>
      <c r="W165" s="247">
        <f t="shared" si="2502"/>
        <v>0.12155162351905791</v>
      </c>
      <c r="X165" s="247">
        <f t="shared" si="2502"/>
        <v>0.21193049958636606</v>
      </c>
      <c r="Y165" s="247">
        <f t="shared" si="2502"/>
        <v>9.5511521628174806E-2</v>
      </c>
      <c r="Z165" s="247">
        <f t="shared" si="2502"/>
        <v>2.387639000003142E-2</v>
      </c>
      <c r="AA165" s="247">
        <f t="shared" si="2502"/>
        <v>0.11402021711369131</v>
      </c>
      <c r="AB165" s="247">
        <f t="shared" si="2502"/>
        <v>0.15845735958087231</v>
      </c>
      <c r="AC165" s="247">
        <f t="shared" si="2502"/>
        <v>0.14696694882774011</v>
      </c>
      <c r="AD165" s="247">
        <f t="shared" si="2502"/>
        <v>8.0669049962526745E-2</v>
      </c>
      <c r="AE165" s="247">
        <f t="shared" si="2502"/>
        <v>9.5606744771462554E-2</v>
      </c>
      <c r="AF165" s="247">
        <f t="shared" si="2502"/>
        <v>6.1961085521462893E-2</v>
      </c>
      <c r="AG165" s="247">
        <f t="shared" si="2502"/>
        <v>9.9535257358014481E-2</v>
      </c>
      <c r="AH165" s="247">
        <f t="shared" si="2502"/>
        <v>0.1402732848779176</v>
      </c>
      <c r="AI165" s="247">
        <f t="shared" si="2502"/>
        <v>5.9532303449602786E-3</v>
      </c>
      <c r="AJ165" s="247">
        <f t="shared" si="2502"/>
        <v>7.5124915893618693E-2</v>
      </c>
      <c r="AK165" s="247">
        <f t="shared" si="2502"/>
        <v>7.3391419723345744E-2</v>
      </c>
      <c r="AL165" s="247">
        <f t="shared" si="2502"/>
        <v>0.10223423993199734</v>
      </c>
      <c r="AM165" s="247">
        <f t="shared" si="2502"/>
        <v>0.17035145670330148</v>
      </c>
      <c r="AN165" s="247">
        <f t="shared" si="2502"/>
        <v>0.10110032751419729</v>
      </c>
      <c r="AO165" s="247">
        <f t="shared" si="2502"/>
        <v>3.8401157499671691E-2</v>
      </c>
      <c r="AP165" s="247">
        <f t="shared" si="2502"/>
        <v>6.9748323886413943E-2</v>
      </c>
      <c r="AQ165" s="247">
        <f t="shared" si="2502"/>
        <v>0.11892214013909372</v>
      </c>
      <c r="AR165" s="247">
        <f t="shared" si="2502"/>
        <v>0.12676179269423857</v>
      </c>
      <c r="AS165" s="247">
        <f t="shared" si="2502"/>
        <v>0.16099479952127685</v>
      </c>
      <c r="AT165" s="247">
        <f t="shared" si="2502"/>
        <v>0.15824608818996372</v>
      </c>
      <c r="AU165" s="44"/>
      <c r="AV165" s="247">
        <f t="shared" ref="AV165:BL165" si="2503">+AV163/AV147</f>
        <v>0.11892214013909372</v>
      </c>
      <c r="AW165" s="247">
        <f t="shared" si="2503"/>
        <v>0.12676179269423857</v>
      </c>
      <c r="AX165" s="247">
        <f t="shared" si="2503"/>
        <v>0.16099479952127685</v>
      </c>
      <c r="AY165" s="247">
        <f t="shared" si="2503"/>
        <v>0.15824608818996372</v>
      </c>
      <c r="AZ165" s="247">
        <f t="shared" si="2503"/>
        <v>-0.57021333109657213</v>
      </c>
      <c r="BA165" s="247">
        <f t="shared" si="2503"/>
        <v>-0.79804233129864099</v>
      </c>
      <c r="BB165" s="247">
        <f t="shared" si="2503"/>
        <v>-0.83288583147800033</v>
      </c>
      <c r="BC165" s="247">
        <f t="shared" si="2503"/>
        <v>-0.62440304251744316</v>
      </c>
      <c r="BD165" s="247">
        <f t="shared" si="2503"/>
        <v>7.1096267343164793E-2</v>
      </c>
      <c r="BE165" s="247">
        <f t="shared" si="2503"/>
        <v>0.12762480016519245</v>
      </c>
      <c r="BF165" s="247">
        <f t="shared" si="2503"/>
        <v>2.0242418942221483E-2</v>
      </c>
      <c r="BG165" s="247">
        <f t="shared" si="2503"/>
        <v>7.540535452931281E-2</v>
      </c>
      <c r="BH165" s="247">
        <f t="shared" si="2503"/>
        <v>0.21791859725502696</v>
      </c>
      <c r="BI165" s="247">
        <f t="shared" si="2503"/>
        <v>0.28473459771543819</v>
      </c>
      <c r="BJ165" s="247">
        <f t="shared" si="2503"/>
        <v>0.31448657852738182</v>
      </c>
      <c r="BK165" s="247">
        <f t="shared" si="2503"/>
        <v>0.28790478176599549</v>
      </c>
      <c r="BL165" s="247">
        <f t="shared" si="2503"/>
        <v>0.27848951407884059</v>
      </c>
      <c r="BM165" s="247">
        <f t="shared" ref="BM165:BN165" si="2504">+BM163/BM147</f>
        <v>0.24142418280234962</v>
      </c>
      <c r="BN165" s="247">
        <f t="shared" si="2504"/>
        <v>0.23382683387750008</v>
      </c>
      <c r="BO165" s="247">
        <f t="shared" ref="BO165:BQ165" si="2505">+BO163/BO147</f>
        <v>0.19027612295359395</v>
      </c>
      <c r="BP165" s="247">
        <f t="shared" si="2505"/>
        <v>0.21981070690426099</v>
      </c>
      <c r="BQ165" s="247">
        <f t="shared" si="2505"/>
        <v>0.1908749197530466</v>
      </c>
      <c r="BR165" s="247">
        <f t="shared" ref="BR165:BT165" si="2506">+BR163/BR147</f>
        <v>0.17876200124403632</v>
      </c>
      <c r="BS165" s="247">
        <f t="shared" si="2506"/>
        <v>0.20873254038941375</v>
      </c>
      <c r="BT165" s="247">
        <f t="shared" si="2506"/>
        <v>0.23957605245881591</v>
      </c>
    </row>
    <row r="166" spans="1:72" s="172" customFormat="1">
      <c r="A166" s="244" t="s">
        <v>372</v>
      </c>
      <c r="B166" s="34"/>
      <c r="C166" s="247"/>
      <c r="D166" s="247"/>
      <c r="E166" s="247"/>
      <c r="F166" s="247"/>
      <c r="G166" s="248"/>
      <c r="H166" s="248"/>
      <c r="I166" s="248"/>
      <c r="J166" s="248"/>
      <c r="K166" s="248"/>
      <c r="L166" s="248"/>
      <c r="M166" s="248"/>
      <c r="N166" s="248"/>
      <c r="O166" s="248"/>
      <c r="P166" s="248"/>
      <c r="Q166" s="248"/>
      <c r="R166" s="248"/>
      <c r="S166" s="248"/>
      <c r="T166" s="248"/>
      <c r="U166" s="248"/>
      <c r="V166" s="248"/>
      <c r="W166" s="248">
        <f t="shared" ref="W166" si="2507">+(W165-S165)*10000</f>
        <v>-38.497782351095132</v>
      </c>
      <c r="X166" s="248">
        <f t="shared" ref="X166" si="2508">+(X165-T165)*10000</f>
        <v>664.88015560662916</v>
      </c>
      <c r="Y166" s="248">
        <f t="shared" ref="Y166" si="2509">+(Y165-U165)*10000</f>
        <v>-899.39912603878963</v>
      </c>
      <c r="Z166" s="248">
        <f t="shared" ref="Z166" si="2510">+(Z165-V165)*10000</f>
        <v>-1166.7806463264938</v>
      </c>
      <c r="AA166" s="248">
        <f t="shared" ref="AA166" si="2511">+(AA165-W165)*10000</f>
        <v>-75.314064053665916</v>
      </c>
      <c r="AB166" s="248">
        <f t="shared" ref="AB166" si="2512">+(AB165-X165)*10000</f>
        <v>-534.73140005493747</v>
      </c>
      <c r="AC166" s="248">
        <f t="shared" ref="AC166" si="2513">+(AC165-Y165)*10000</f>
        <v>514.55427199565304</v>
      </c>
      <c r="AD166" s="248">
        <f t="shared" ref="AD166" si="2514">+(AD165-Z165)*10000</f>
        <v>567.92659962495327</v>
      </c>
      <c r="AE166" s="248">
        <f t="shared" ref="AE166" si="2515">+(AE165-AA165)*10000</f>
        <v>-184.13472342228761</v>
      </c>
      <c r="AF166" s="248">
        <f t="shared" ref="AF166" si="2516">+(AF165-AB165)*10000</f>
        <v>-964.96274059409416</v>
      </c>
      <c r="AG166" s="248">
        <f t="shared" ref="AG166" si="2517">+(AG165-AC165)*10000</f>
        <v>-474.31691469725632</v>
      </c>
      <c r="AH166" s="248">
        <f t="shared" ref="AH166" si="2518">+(AH165-AD165)*10000</f>
        <v>596.0423491539085</v>
      </c>
      <c r="AI166" s="248">
        <f t="shared" ref="AI166" si="2519">+(AI165-AE165)*10000</f>
        <v>-896.53514426502284</v>
      </c>
      <c r="AJ166" s="248">
        <f t="shared" ref="AJ166" si="2520">+(AJ165-AF165)*10000</f>
        <v>131.638303721558</v>
      </c>
      <c r="AK166" s="248">
        <f t="shared" ref="AK166" si="2521">+(AK165-AG165)*10000</f>
        <v>-261.43837634668739</v>
      </c>
      <c r="AL166" s="248">
        <f t="shared" ref="AL166" si="2522">+(AL165-AH165)*10000</f>
        <v>-380.3904494592025</v>
      </c>
      <c r="AM166" s="248">
        <f t="shared" ref="AM166" si="2523">+(AM165-AI165)*10000</f>
        <v>1643.9822635834121</v>
      </c>
      <c r="AN166" s="248">
        <f t="shared" ref="AN166" si="2524">+(AN165-AJ165)*10000</f>
        <v>259.75411620578592</v>
      </c>
      <c r="AO166" s="248">
        <f t="shared" ref="AO166" si="2525">+(AO165-AK165)*10000</f>
        <v>-349.90262223674051</v>
      </c>
      <c r="AP166" s="248">
        <f t="shared" ref="AP166" si="2526">+(AP165-AL165)*10000</f>
        <v>-324.859160455834</v>
      </c>
      <c r="AQ166" s="248">
        <f t="shared" ref="AQ166" si="2527">+(AQ165-AM165)*10000</f>
        <v>-514.29316564207761</v>
      </c>
      <c r="AR166" s="248">
        <f t="shared" ref="AR166" si="2528">+(AR165-AN165)*10000</f>
        <v>256.61465180041284</v>
      </c>
      <c r="AS166" s="248">
        <f t="shared" ref="AS166" si="2529">+(AS165-AO165)*10000</f>
        <v>1225.9364202160516</v>
      </c>
      <c r="AT166" s="248">
        <f t="shared" ref="AT166" si="2530">+(AT165-AP165)*10000</f>
        <v>884.97764303549775</v>
      </c>
      <c r="AU166" s="44"/>
      <c r="AV166" s="247"/>
      <c r="AW166" s="247"/>
      <c r="AX166" s="247"/>
      <c r="AY166" s="247"/>
      <c r="AZ166" s="248">
        <f t="shared" ref="AZ166" si="2531">+(AZ165-AV165)*10000</f>
        <v>-6891.3547123566586</v>
      </c>
      <c r="BA166" s="248">
        <f t="shared" ref="BA166" si="2532">+(BA165-AW165)*10000</f>
        <v>-9248.0412399287961</v>
      </c>
      <c r="BB166" s="248">
        <f t="shared" ref="BB166" si="2533">+(BB165-AX165)*10000</f>
        <v>-9938.8063099927713</v>
      </c>
      <c r="BC166" s="248">
        <f t="shared" ref="BC166" si="2534">+(BC165-AY165)*10000</f>
        <v>-7826.4913070740686</v>
      </c>
      <c r="BD166" s="248">
        <f t="shared" ref="BD166" si="2535">+(BD165-AZ165)*10000</f>
        <v>6413.0959843973687</v>
      </c>
      <c r="BE166" s="248">
        <f t="shared" ref="BE166" si="2536">+(BE165-BA165)*10000</f>
        <v>9256.6713146383336</v>
      </c>
      <c r="BF166" s="248">
        <f t="shared" ref="BF166" si="2537">+(BF165-BB165)*10000</f>
        <v>8531.2825042022178</v>
      </c>
      <c r="BG166" s="248">
        <f t="shared" ref="BG166" si="2538">+(BG165-BC165)*10000</f>
        <v>6998.08397046756</v>
      </c>
      <c r="BH166" s="248">
        <f t="shared" ref="BH166" si="2539">+(BH165-BD165)*10000</f>
        <v>1468.2232991186218</v>
      </c>
      <c r="BI166" s="248">
        <f t="shared" ref="BI166" si="2540">+(BI165-BE165)*10000</f>
        <v>1571.0979755024573</v>
      </c>
      <c r="BJ166" s="248">
        <f t="shared" ref="BJ166" si="2541">+(BJ165-BF165)*10000</f>
        <v>2942.4415958516033</v>
      </c>
      <c r="BK166" s="248">
        <f t="shared" ref="BK166:BT166" si="2542">+(BK165-BG165)*10000</f>
        <v>2124.9942723668269</v>
      </c>
      <c r="BL166" s="248">
        <f t="shared" si="2542"/>
        <v>605.70916823813627</v>
      </c>
      <c r="BM166" s="248">
        <f t="shared" si="2542"/>
        <v>-433.10414913088567</v>
      </c>
      <c r="BN166" s="248">
        <f t="shared" si="2542"/>
        <v>-806.59744649881736</v>
      </c>
      <c r="BO166" s="248">
        <f t="shared" si="2542"/>
        <v>-976.28658812401545</v>
      </c>
      <c r="BP166" s="248">
        <f t="shared" si="2542"/>
        <v>-586.78807174579595</v>
      </c>
      <c r="BQ166" s="248">
        <f t="shared" si="2542"/>
        <v>-505.49263049303016</v>
      </c>
      <c r="BR166" s="248">
        <f t="shared" si="2542"/>
        <v>-550.64832633463766</v>
      </c>
      <c r="BS166" s="248">
        <f t="shared" si="2542"/>
        <v>184.56417435819799</v>
      </c>
      <c r="BT166" s="248">
        <f t="shared" si="2542"/>
        <v>197.65345554554921</v>
      </c>
    </row>
    <row r="167" spans="1:72" s="172" customFormat="1">
      <c r="A167" s="187" t="s">
        <v>263</v>
      </c>
      <c r="B167" s="187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>
        <f>+'Country (YTD)'!S72</f>
        <v>63.265000000000001</v>
      </c>
      <c r="T167" s="150">
        <f>+'Country (YTD)'!T72</f>
        <v>123.14</v>
      </c>
      <c r="U167" s="150">
        <f>+'Country (YTD)'!U72</f>
        <v>242.005</v>
      </c>
      <c r="V167" s="150">
        <f>+'Country (YTD)'!V72</f>
        <v>146.88200000000001</v>
      </c>
      <c r="W167" s="150">
        <f>+'Country (YTD)'!W72</f>
        <v>48.508000000000003</v>
      </c>
      <c r="X167" s="150">
        <f>+'Country (YTD)'!X72</f>
        <v>212.35900000000001</v>
      </c>
      <c r="Y167" s="150">
        <f>+'Country (YTD)'!Y72</f>
        <v>298.90699999999998</v>
      </c>
      <c r="Z167" s="150">
        <f>+'Country (YTD)'!Z72</f>
        <v>400.73200000000003</v>
      </c>
      <c r="AA167" s="150">
        <f>+'Country (YTD)'!AA72</f>
        <v>107.70399999999999</v>
      </c>
      <c r="AB167" s="150">
        <f>+'Country (YTD)'!AB72</f>
        <v>216.72800000000001</v>
      </c>
      <c r="AC167" s="150">
        <f>+'Country (YTD)'!AC72</f>
        <v>307.68900000000002</v>
      </c>
      <c r="AD167" s="150">
        <f>+'Country (YTD)'!AD72</f>
        <v>432.541</v>
      </c>
      <c r="AE167" s="150">
        <f>+'Country (YTD)'!AE72</f>
        <v>65.98</v>
      </c>
      <c r="AF167" s="150">
        <f>+'Country (YTD)'!AF72</f>
        <v>216.01499999999999</v>
      </c>
      <c r="AG167" s="150">
        <f>+'Country (YTD)'!AG72</f>
        <v>307.41500000000002</v>
      </c>
      <c r="AH167" s="150">
        <f>+'Country (YTD)'!AH72</f>
        <v>488.51300000000003</v>
      </c>
      <c r="AI167" s="150">
        <f>+'Country (YTD)'!AI72</f>
        <v>96.637</v>
      </c>
      <c r="AJ167" s="150">
        <f>+'Country (YTD)'!AJ72</f>
        <v>127.072</v>
      </c>
      <c r="AK167" s="150">
        <f>+'Country (YTD)'!AK72</f>
        <v>188.405</v>
      </c>
      <c r="AL167" s="150">
        <f>+'Country (YTD)'!AL72</f>
        <v>252.33600000000001</v>
      </c>
      <c r="AM167" s="150">
        <f>+'Country (YTD)'!AM72</f>
        <v>56.027000000000001</v>
      </c>
      <c r="AN167" s="150">
        <f>+'Country (YTD)'!AN72</f>
        <v>129.04599999999999</v>
      </c>
      <c r="AO167" s="150">
        <f>+'Country (YTD)'!AO72</f>
        <v>181.82900000000001</v>
      </c>
      <c r="AP167" s="150">
        <f>+'Country (YTD)'!AP72</f>
        <v>230.58799999999999</v>
      </c>
      <c r="AQ167" s="150">
        <f>+'Country (YTD)'!AQ72</f>
        <v>42.640999999999998</v>
      </c>
      <c r="AR167" s="150">
        <f>+'Country (YTD)'!AR72</f>
        <v>85.72</v>
      </c>
      <c r="AS167" s="150">
        <f>+'Country (YTD)'!AS72</f>
        <v>119.738</v>
      </c>
      <c r="AT167" s="150">
        <f>+'Country (YTD)'!AT72</f>
        <v>153.01300000000001</v>
      </c>
      <c r="AU167" s="36"/>
      <c r="AV167" s="150">
        <f>+'Country (YTD)'!AV72</f>
        <v>42.640999999999998</v>
      </c>
      <c r="AW167" s="150">
        <f>+'Country (YTD)'!AW72</f>
        <v>85.72</v>
      </c>
      <c r="AX167" s="150">
        <f>+'Country (YTD)'!AX72</f>
        <v>119.738</v>
      </c>
      <c r="AY167" s="150">
        <f>+'Country (YTD)'!AY72</f>
        <v>153.01300000000001</v>
      </c>
      <c r="AZ167" s="150">
        <f>+'Country (YTD)'!AZ72</f>
        <v>29.981000000000002</v>
      </c>
      <c r="BA167" s="150">
        <f>+'Country (YTD)'!BA72</f>
        <v>58.395000000000003</v>
      </c>
      <c r="BB167" s="150">
        <f>+'Country (YTD)'!BB72</f>
        <v>87.576999999999998</v>
      </c>
      <c r="BC167" s="150">
        <f>+'Country (YTD)'!BC72</f>
        <v>118.63200000000001</v>
      </c>
      <c r="BD167" s="150">
        <f>+'Country (YTD)'!BD72</f>
        <v>98.596000000000004</v>
      </c>
      <c r="BE167" s="150">
        <f>+'Country (YTD)'!BE72</f>
        <v>67.39100000000002</v>
      </c>
      <c r="BF167" s="150">
        <f>+'Country (YTD)'!BF72</f>
        <v>104.91500000000001</v>
      </c>
      <c r="BG167" s="150">
        <f>+'Country (YTD)'!BG72</f>
        <v>143.43199999999999</v>
      </c>
      <c r="BH167" s="150">
        <f>+'Country (YTD)'!BH72</f>
        <v>35.425999999999988</v>
      </c>
      <c r="BI167" s="150">
        <f>+'Country (YTD)'!BI72</f>
        <v>71.856999999999971</v>
      </c>
      <c r="BJ167" s="150">
        <f>+'Country (YTD)'!BJ72</f>
        <v>111.274</v>
      </c>
      <c r="BK167" s="150">
        <f>+'Country (YTD)'!BK72</f>
        <v>152.10599999999999</v>
      </c>
      <c r="BL167" s="150">
        <f>+'Country (YTD)'!BL72</f>
        <v>34.831999999999994</v>
      </c>
      <c r="BM167" s="150">
        <f>+'Country (YTD)'!BM72</f>
        <v>79.504999999999995</v>
      </c>
      <c r="BN167" s="150">
        <f>+'Country (YTD)'!BN72</f>
        <v>123.13699999999994</v>
      </c>
      <c r="BO167" s="150">
        <f>+'Country (YTD)'!BO72</f>
        <v>169.57800000000009</v>
      </c>
      <c r="BP167" s="150">
        <f>+'Country (YTD)'!BP72</f>
        <v>46.327999999999975</v>
      </c>
      <c r="BQ167" s="150">
        <f>+'Country (YTD)'!BQ72</f>
        <v>93.56899999999996</v>
      </c>
      <c r="BR167" s="150">
        <f>+'Country (YTD)'!BR72</f>
        <v>142.846</v>
      </c>
      <c r="BS167" s="150">
        <f>+'Country (YTD)'!BS72</f>
        <v>192.404</v>
      </c>
      <c r="BT167" s="150">
        <f>+'Country (YTD)'!BT72</f>
        <v>48.06</v>
      </c>
    </row>
    <row r="168" spans="1:72" s="172" customFormat="1">
      <c r="A168" s="244" t="s">
        <v>369</v>
      </c>
      <c r="B168" s="190"/>
      <c r="C168" s="247"/>
      <c r="D168" s="247"/>
      <c r="E168" s="247"/>
      <c r="F168" s="247"/>
      <c r="G168" s="247"/>
      <c r="H168" s="247"/>
      <c r="I168" s="247"/>
      <c r="J168" s="247"/>
      <c r="K168" s="247"/>
      <c r="L168" s="247"/>
      <c r="M168" s="247"/>
      <c r="N168" s="247"/>
      <c r="O168" s="247"/>
      <c r="P168" s="247"/>
      <c r="Q168" s="247"/>
      <c r="R168" s="247"/>
      <c r="S168" s="247">
        <f t="shared" ref="S168:AT168" si="2543">+S167/S147</f>
        <v>3.8440388991338531E-2</v>
      </c>
      <c r="T168" s="247">
        <f t="shared" si="2543"/>
        <v>3.83581887175789E-2</v>
      </c>
      <c r="U168" s="247">
        <f t="shared" si="2543"/>
        <v>5.3132187516740682E-2</v>
      </c>
      <c r="V168" s="247">
        <f t="shared" si="2543"/>
        <v>2.7159686166407397E-2</v>
      </c>
      <c r="W168" s="247">
        <f t="shared" si="2543"/>
        <v>3.2538801991448742E-2</v>
      </c>
      <c r="X168" s="247">
        <f t="shared" si="2543"/>
        <v>8.7707328073457103E-2</v>
      </c>
      <c r="Y168" s="247">
        <f t="shared" si="2543"/>
        <v>8.8083669569911857E-2</v>
      </c>
      <c r="Z168" s="247">
        <f t="shared" si="2543"/>
        <v>8.9903158227243221E-2</v>
      </c>
      <c r="AA168" s="247">
        <f t="shared" si="2543"/>
        <v>7.2888264477798989E-2</v>
      </c>
      <c r="AB168" s="247">
        <f t="shared" si="2543"/>
        <v>9.6160126079054969E-2</v>
      </c>
      <c r="AC168" s="247">
        <f t="shared" si="2543"/>
        <v>0.10245607001492776</v>
      </c>
      <c r="AD168" s="247">
        <f t="shared" si="2543"/>
        <v>0.10712967728417212</v>
      </c>
      <c r="AE168" s="247">
        <f t="shared" si="2543"/>
        <v>5.2610301827486376E-2</v>
      </c>
      <c r="AF168" s="247">
        <f t="shared" si="2543"/>
        <v>0.10116874571174997</v>
      </c>
      <c r="AG168" s="247">
        <f t="shared" si="2543"/>
        <v>0.10821758770336451</v>
      </c>
      <c r="AH168" s="247">
        <f t="shared" si="2543"/>
        <v>0.12439269461273014</v>
      </c>
      <c r="AI168" s="247">
        <f t="shared" si="2543"/>
        <v>7.7471360200097802E-2</v>
      </c>
      <c r="AJ168" s="247">
        <f t="shared" si="2543"/>
        <v>7.1429013089960247E-2</v>
      </c>
      <c r="AK168" s="247">
        <f t="shared" si="2543"/>
        <v>7.4221863116297929E-2</v>
      </c>
      <c r="AL168" s="247">
        <f t="shared" si="2543"/>
        <v>7.1118687003201994E-2</v>
      </c>
      <c r="AM168" s="247">
        <f t="shared" si="2543"/>
        <v>5.0801229885380564E-2</v>
      </c>
      <c r="AN168" s="247">
        <f t="shared" si="2543"/>
        <v>7.7549352483398934E-2</v>
      </c>
      <c r="AO168" s="247">
        <f t="shared" si="2543"/>
        <v>8.3784636864429232E-2</v>
      </c>
      <c r="AP168" s="247">
        <f t="shared" si="2543"/>
        <v>6.9871043944689307E-2</v>
      </c>
      <c r="AQ168" s="247">
        <f t="shared" si="2543"/>
        <v>3.5490040716043052E-2</v>
      </c>
      <c r="AR168" s="247">
        <f t="shared" si="2543"/>
        <v>6.8015929629062458E-2</v>
      </c>
      <c r="AS168" s="247">
        <f t="shared" si="2543"/>
        <v>8.0327002237976911E-2</v>
      </c>
      <c r="AT168" s="247">
        <f t="shared" si="2543"/>
        <v>6.2620472781234116E-2</v>
      </c>
      <c r="AU168" s="44"/>
      <c r="AV168" s="247">
        <f t="shared" ref="AV168:BL168" si="2544">+AV167/AV147</f>
        <v>3.5490040716043052E-2</v>
      </c>
      <c r="AW168" s="247">
        <f t="shared" si="2544"/>
        <v>6.8015929629062458E-2</v>
      </c>
      <c r="AX168" s="247">
        <f t="shared" si="2544"/>
        <v>8.0327002237976911E-2</v>
      </c>
      <c r="AY168" s="247">
        <f t="shared" si="2544"/>
        <v>6.2620472781234116E-2</v>
      </c>
      <c r="AZ168" s="247">
        <f t="shared" si="2544"/>
        <v>6.9854517325579235E-2</v>
      </c>
      <c r="BA168" s="247">
        <f t="shared" si="2544"/>
        <v>8.1679096753257657E-2</v>
      </c>
      <c r="BB168" s="247">
        <f t="shared" si="2544"/>
        <v>7.7836881796406646E-2</v>
      </c>
      <c r="BC168" s="247">
        <f t="shared" si="2544"/>
        <v>6.1367643042186379E-2</v>
      </c>
      <c r="BD168" s="247">
        <f t="shared" si="2544"/>
        <v>0.11261820536865683</v>
      </c>
      <c r="BE168" s="247">
        <f t="shared" si="2544"/>
        <v>4.3759764470897182E-2</v>
      </c>
      <c r="BF168" s="247">
        <f t="shared" si="2544"/>
        <v>4.5421622536640574E-2</v>
      </c>
      <c r="BG168" s="247">
        <f t="shared" si="2544"/>
        <v>3.9187026032248044E-2</v>
      </c>
      <c r="BH168" s="247">
        <f t="shared" si="2544"/>
        <v>2.4653537969900212E-2</v>
      </c>
      <c r="BI168" s="247">
        <f t="shared" si="2544"/>
        <v>2.8538951973841237E-2</v>
      </c>
      <c r="BJ168" s="247">
        <f t="shared" si="2544"/>
        <v>3.1194029306812119E-2</v>
      </c>
      <c r="BK168" s="247">
        <f t="shared" si="2544"/>
        <v>3.1944244056998375E-2</v>
      </c>
      <c r="BL168" s="247">
        <f t="shared" si="2544"/>
        <v>2.050271440823075E-2</v>
      </c>
      <c r="BM168" s="247">
        <f t="shared" ref="BM168:BN168" si="2545">+BM167/BM147</f>
        <v>2.6339093004942492E-2</v>
      </c>
      <c r="BN168" s="247">
        <f t="shared" si="2545"/>
        <v>2.8566318205080248E-2</v>
      </c>
      <c r="BO168" s="247">
        <f t="shared" ref="BO168:BQ168" si="2546">+BO167/BO147</f>
        <v>2.7396295365855052E-2</v>
      </c>
      <c r="BP168" s="247">
        <f t="shared" si="2546"/>
        <v>2.507884505660711E-2</v>
      </c>
      <c r="BQ168" s="247">
        <f t="shared" si="2546"/>
        <v>2.8727411499622511E-2</v>
      </c>
      <c r="BR168" s="247">
        <f t="shared" ref="BR168:BT168" si="2547">+BR167/BR147</f>
        <v>3.0691815250939742E-2</v>
      </c>
      <c r="BS168" s="247">
        <f t="shared" si="2547"/>
        <v>2.6746809042735759E-2</v>
      </c>
      <c r="BT168" s="247">
        <f t="shared" si="2547"/>
        <v>2.0408388586589572E-2</v>
      </c>
    </row>
    <row r="169" spans="1:7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</row>
    <row r="170" spans="1:7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</row>
    <row r="171" spans="1:72">
      <c r="A171" s="28" t="s">
        <v>4</v>
      </c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V171" s="28" t="s">
        <v>4</v>
      </c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</row>
    <row r="172" spans="1: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BL172" s="24"/>
      <c r="BM172" s="24"/>
      <c r="BN172" s="24"/>
      <c r="BP172" s="24"/>
      <c r="BQ172" s="24"/>
      <c r="BR172" s="24"/>
      <c r="BS172" s="24"/>
      <c r="BT172" s="24"/>
    </row>
    <row r="173" spans="1:72">
      <c r="A173" s="2" t="s">
        <v>2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V173" s="2" t="s">
        <v>2</v>
      </c>
      <c r="BL173" s="24"/>
      <c r="BM173" s="24"/>
      <c r="BN173" s="24"/>
      <c r="BP173" s="24"/>
      <c r="BQ173" s="24"/>
      <c r="BR173" s="24"/>
      <c r="BS173" s="24"/>
      <c r="BT173" s="24"/>
    </row>
    <row r="174" spans="1:72">
      <c r="A174" s="3" t="s">
        <v>50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V174" s="3" t="s">
        <v>50</v>
      </c>
      <c r="BL174" s="7"/>
      <c r="BM174" s="7"/>
      <c r="BN174" s="7"/>
      <c r="BP174" s="7"/>
      <c r="BQ174" s="7"/>
      <c r="BR174" s="7"/>
      <c r="BS174" s="7"/>
      <c r="BT174" s="7"/>
    </row>
    <row r="175" spans="1:72">
      <c r="A175" s="4"/>
      <c r="B175" s="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BL175" s="24"/>
      <c r="BM175" s="24"/>
      <c r="BN175" s="24"/>
      <c r="BP175" s="24"/>
      <c r="BQ175" s="24"/>
      <c r="BR175" s="24"/>
      <c r="BS175" s="24"/>
      <c r="BT175" s="24"/>
    </row>
    <row r="176" spans="1:72">
      <c r="A176" s="5" t="s">
        <v>45</v>
      </c>
      <c r="B176" s="21"/>
      <c r="C176" s="6" t="s">
        <v>6</v>
      </c>
      <c r="D176" s="6" t="s">
        <v>7</v>
      </c>
      <c r="E176" s="6" t="s">
        <v>8</v>
      </c>
      <c r="F176" s="6" t="s">
        <v>9</v>
      </c>
      <c r="G176" s="6" t="s">
        <v>10</v>
      </c>
      <c r="H176" s="6" t="s">
        <v>11</v>
      </c>
      <c r="I176" s="6" t="s">
        <v>12</v>
      </c>
      <c r="J176" s="6" t="s">
        <v>13</v>
      </c>
      <c r="K176" s="6" t="s">
        <v>14</v>
      </c>
      <c r="L176" s="6" t="s">
        <v>15</v>
      </c>
      <c r="M176" s="6" t="s">
        <v>16</v>
      </c>
      <c r="N176" s="6" t="s">
        <v>17</v>
      </c>
      <c r="O176" s="6" t="s">
        <v>18</v>
      </c>
      <c r="P176" s="6" t="s">
        <v>19</v>
      </c>
      <c r="Q176" s="6" t="s">
        <v>20</v>
      </c>
      <c r="R176" s="6" t="s">
        <v>21</v>
      </c>
      <c r="S176" s="6" t="s">
        <v>22</v>
      </c>
      <c r="T176" s="6" t="s">
        <v>23</v>
      </c>
      <c r="U176" s="6" t="s">
        <v>24</v>
      </c>
      <c r="V176" s="6" t="s">
        <v>25</v>
      </c>
      <c r="W176" s="6" t="s">
        <v>26</v>
      </c>
      <c r="X176" s="6" t="s">
        <v>27</v>
      </c>
      <c r="Y176" s="6" t="s">
        <v>28</v>
      </c>
      <c r="Z176" s="6" t="s">
        <v>29</v>
      </c>
      <c r="AA176" s="6" t="s">
        <v>30</v>
      </c>
      <c r="AB176" s="6" t="s">
        <v>31</v>
      </c>
      <c r="AC176" s="6" t="s">
        <v>32</v>
      </c>
      <c r="AD176" s="6" t="s">
        <v>33</v>
      </c>
      <c r="AE176" s="6" t="s">
        <v>34</v>
      </c>
      <c r="AF176" s="6" t="s">
        <v>35</v>
      </c>
      <c r="AG176" s="6" t="s">
        <v>36</v>
      </c>
      <c r="AH176" s="6" t="s">
        <v>37</v>
      </c>
      <c r="AI176" s="6" t="s">
        <v>38</v>
      </c>
      <c r="AJ176" s="6" t="s">
        <v>39</v>
      </c>
      <c r="AK176" s="6" t="s">
        <v>40</v>
      </c>
      <c r="AL176" s="6" t="s">
        <v>41</v>
      </c>
      <c r="AM176" s="6" t="s">
        <v>42</v>
      </c>
      <c r="AN176" s="6" t="s">
        <v>43</v>
      </c>
      <c r="AO176" s="6" t="s">
        <v>216</v>
      </c>
      <c r="AP176" s="6" t="s">
        <v>220</v>
      </c>
      <c r="AQ176" s="6" t="s">
        <v>226</v>
      </c>
      <c r="AR176" s="6" t="s">
        <v>229</v>
      </c>
      <c r="AS176" s="6" t="s">
        <v>233</v>
      </c>
      <c r="AT176" s="6" t="s">
        <v>246</v>
      </c>
      <c r="AV176" s="6" t="str">
        <f>+'Country (YTD)'!AV80</f>
        <v>3M 2020</v>
      </c>
      <c r="AW176" s="6" t="str">
        <f>+'Country (YTD)'!AW80</f>
        <v>6M 2020</v>
      </c>
      <c r="AX176" s="6" t="str">
        <f>+'Country (YTD)'!AX80</f>
        <v>9M 2020</v>
      </c>
      <c r="AY176" s="6" t="str">
        <f>+'Country (YTD)'!AY80</f>
        <v>12M 2020</v>
      </c>
      <c r="AZ176" s="6" t="str">
        <f>+'Country (YTD)'!AZ80</f>
        <v>3M 2021</v>
      </c>
      <c r="BA176" s="6" t="str">
        <f>+'Country (YTD)'!BA80</f>
        <v>6M 2021</v>
      </c>
      <c r="BB176" s="6" t="str">
        <f>+'Country (YTD)'!BB80</f>
        <v>9M 2021</v>
      </c>
      <c r="BC176" s="6" t="str">
        <f>+'Country (YTD)'!BC80</f>
        <v>12M 2021</v>
      </c>
      <c r="BD176" s="6" t="str">
        <f>+'Country (YTD)'!BD80</f>
        <v>3M 2022</v>
      </c>
      <c r="BE176" s="6" t="str">
        <f>+'Country (YTD)'!BE80</f>
        <v>6M 2022</v>
      </c>
      <c r="BF176" s="6" t="str">
        <f>+'Country (YTD)'!BF80</f>
        <v>9M 2022</v>
      </c>
      <c r="BG176" s="6" t="str">
        <f>+'Country (YTD)'!BG80</f>
        <v>12M 2022</v>
      </c>
      <c r="BH176" s="6" t="str">
        <f>+'Country (YTD)'!BH80</f>
        <v>3M 2023</v>
      </c>
      <c r="BI176" s="6" t="str">
        <f>+'Country (YTD)'!BI80</f>
        <v>6M 2023</v>
      </c>
      <c r="BJ176" s="6" t="str">
        <f>+'Country (YTD)'!BJ80</f>
        <v>9M 2023</v>
      </c>
      <c r="BK176" s="6" t="str">
        <f>+'Country (YTD)'!BK80</f>
        <v>12M 2023</v>
      </c>
      <c r="BL176" s="6" t="str">
        <f>+'Country (YTD)'!BL80</f>
        <v>3M 2024</v>
      </c>
      <c r="BM176" s="6" t="str">
        <f>+'Country (YTD)'!BM80</f>
        <v>6M 2024</v>
      </c>
      <c r="BN176" s="6" t="str">
        <f>+'Country (YTD)'!BN80</f>
        <v>9M 2024</v>
      </c>
      <c r="BO176" s="6" t="str">
        <f>+'Country (YTD)'!BO80</f>
        <v>12M 2024</v>
      </c>
      <c r="BP176" s="6" t="str">
        <f>+'Country (YTD)'!BP80</f>
        <v>3M 2025</v>
      </c>
      <c r="BQ176" s="6" t="str">
        <f>+'Country (YTD)'!BQ80</f>
        <v>6M 2025</v>
      </c>
      <c r="BR176" s="6" t="str">
        <f>+'Country (YTD)'!BR80</f>
        <v>9M 2025</v>
      </c>
      <c r="BS176" s="6" t="str">
        <f>+'Country (YTD)'!BS80</f>
        <v>12M 2025</v>
      </c>
      <c r="BT176" s="6" t="str">
        <f>+'Country (YTD)'!BT80</f>
        <v>3M 2026</v>
      </c>
    </row>
    <row r="177" spans="1:72">
      <c r="A177" s="187" t="s">
        <v>48</v>
      </c>
      <c r="B177" s="187"/>
      <c r="C177" s="172">
        <f>+'Country (YTD)'!C81</f>
        <v>1860.1690000000001</v>
      </c>
      <c r="D177" s="172">
        <f>+'Country (YTD)'!D81</f>
        <v>4600.32</v>
      </c>
      <c r="E177" s="172">
        <f>+'Country (YTD)'!E81</f>
        <v>6804.7899999999991</v>
      </c>
      <c r="F177" s="172">
        <f>+'Country (YTD)'!F81</f>
        <v>9442.0369999999984</v>
      </c>
      <c r="G177" s="172">
        <f>+'Country (YTD)'!G81</f>
        <v>2218.7530000000002</v>
      </c>
      <c r="H177" s="172">
        <f>+'Country (YTD)'!H81</f>
        <v>5477.857</v>
      </c>
      <c r="I177" s="172">
        <f>+'Country (YTD)'!I81</f>
        <v>8192.1849999999995</v>
      </c>
      <c r="J177" s="172">
        <f>+'Country (YTD)'!J81</f>
        <v>11620.391</v>
      </c>
      <c r="K177" s="172">
        <f>+'Country (YTD)'!K81</f>
        <v>2808.2379999999998</v>
      </c>
      <c r="L177" s="172">
        <f>+'Country (YTD)'!L81</f>
        <v>7120.0409999999993</v>
      </c>
      <c r="M177" s="172">
        <f>+'Country (YTD)'!M81</f>
        <v>10151.919</v>
      </c>
      <c r="N177" s="172">
        <f>+'Country (YTD)'!N81</f>
        <v>14373.208999999999</v>
      </c>
      <c r="O177" s="172">
        <f>+'Country (YTD)'!O81</f>
        <v>3124.8850000000002</v>
      </c>
      <c r="P177" s="172">
        <f>+'Country (YTD)'!P81</f>
        <v>7856.4050000000007</v>
      </c>
      <c r="Q177" s="172">
        <f>+'Country (YTD)'!Q81</f>
        <v>11304.209000000001</v>
      </c>
      <c r="R177" s="172">
        <f>+'Country (YTD)'!R81</f>
        <v>15770.095000000001</v>
      </c>
      <c r="S177" s="172">
        <f>+'Country (YTD)'!S81</f>
        <v>3500.9929999999999</v>
      </c>
      <c r="T177" s="172">
        <f>+'Country (YTD)'!T81</f>
        <v>8987.4459999999999</v>
      </c>
      <c r="U177" s="172">
        <f>+'Country (YTD)'!U81</f>
        <v>13383.970000000001</v>
      </c>
      <c r="V177" s="172">
        <f>+'Country (YTD)'!V81</f>
        <v>18656.461000000003</v>
      </c>
      <c r="W177" s="172">
        <f>+'Country (YTD)'!W81</f>
        <v>3749.2779999999998</v>
      </c>
      <c r="X177" s="172">
        <f>+'Country (YTD)'!X81</f>
        <v>8769.7080000000005</v>
      </c>
      <c r="Y177" s="172">
        <f>+'Country (YTD)'!Y81</f>
        <v>12937.636</v>
      </c>
      <c r="Z177" s="172">
        <f>+'Country (YTD)'!Z81</f>
        <v>17956.548000000003</v>
      </c>
      <c r="AA177" s="172">
        <f>+'Country (YTD)'!AA81</f>
        <v>3646.3020000000001</v>
      </c>
      <c r="AB177" s="172">
        <f>+'Country (YTD)'!AB81</f>
        <v>9019.9249999999993</v>
      </c>
      <c r="AC177" s="172">
        <f>+'Country (YTD)'!AC81</f>
        <v>13189.206999999999</v>
      </c>
      <c r="AD177" s="172">
        <f>+'Country (YTD)'!AD81</f>
        <v>18924.014999999999</v>
      </c>
      <c r="AE177" s="172">
        <f>+'Country (YTD)'!AE81</f>
        <v>4177.1279999999997</v>
      </c>
      <c r="AF177" s="172">
        <f>+'Country (YTD)'!AF81</f>
        <v>10932.644</v>
      </c>
      <c r="AG177" s="172">
        <f>+'Country (YTD)'!AG81</f>
        <v>15609.702000000001</v>
      </c>
      <c r="AH177" s="172">
        <f>+'Country (YTD)'!AH81</f>
        <v>21721.940999999999</v>
      </c>
      <c r="AI177" s="172">
        <f>+'Country (YTD)'!AI81</f>
        <v>4242.4089999999997</v>
      </c>
      <c r="AJ177" s="172">
        <f>+'Country (YTD)'!AJ81</f>
        <v>10209.913</v>
      </c>
      <c r="AK177" s="172">
        <f>+'Country (YTD)'!AK81</f>
        <v>14856.059000000001</v>
      </c>
      <c r="AL177" s="172">
        <f>+'Country (YTD)'!AL81</f>
        <v>20509.204000000002</v>
      </c>
      <c r="AM177" s="172">
        <f>+'Country (YTD)'!AM81</f>
        <v>3935.0709999999999</v>
      </c>
      <c r="AN177" s="172">
        <f>+'Country (YTD)'!AN81</f>
        <v>9793.027</v>
      </c>
      <c r="AO177" s="172">
        <f>+'Country (YTD)'!AO81</f>
        <v>14797.73</v>
      </c>
      <c r="AP177" s="172">
        <f>+'Country (YTD)'!AP81</f>
        <v>20284.175999999999</v>
      </c>
      <c r="AQ177" s="172">
        <f>+'Country (YTD)'!AQ81</f>
        <v>3125.509</v>
      </c>
      <c r="AR177" s="172">
        <f>+'Country (YTD)'!AR81</f>
        <v>6763.3680000000004</v>
      </c>
      <c r="AS177" s="172">
        <f>+'Country (YTD)'!AS81</f>
        <v>11106.186</v>
      </c>
      <c r="AT177" s="172">
        <f>+'Country (YTD)'!AT81</f>
        <v>15191.885</v>
      </c>
      <c r="AU177" s="36"/>
      <c r="AV177" s="172">
        <f>+'Country (YTD)'!AV81</f>
        <v>3125.509</v>
      </c>
      <c r="AW177" s="172">
        <f>+'Country (YTD)'!AW81</f>
        <v>6763.3680000000004</v>
      </c>
      <c r="AX177" s="172">
        <f>+'Country (YTD)'!AX81</f>
        <v>11106.186</v>
      </c>
      <c r="AY177" s="172">
        <f>+'Country (YTD)'!AY81</f>
        <v>15191.885</v>
      </c>
      <c r="AZ177" s="172">
        <f>+'Country (YTD)'!AZ81</f>
        <v>2535.3229999999999</v>
      </c>
      <c r="BA177" s="172">
        <f>+'Country (YTD)'!BA81</f>
        <v>6995.1859999999997</v>
      </c>
      <c r="BB177" s="172">
        <f>+'Country (YTD)'!BB81</f>
        <v>10771.442999999999</v>
      </c>
      <c r="BC177" s="172">
        <f>+'Country (YTD)'!BC81</f>
        <v>16509.606</v>
      </c>
      <c r="BD177" s="172">
        <f>+'Country (YTD)'!BD81</f>
        <v>4018.0169999999998</v>
      </c>
      <c r="BE177" s="172">
        <f>+'Country (YTD)'!BE81</f>
        <v>12562.847</v>
      </c>
      <c r="BF177" s="172">
        <f>+'Country (YTD)'!BF81</f>
        <v>19046.116000000002</v>
      </c>
      <c r="BG177" s="172">
        <f>+'Country (YTD)'!BG81</f>
        <v>26572.492999999999</v>
      </c>
      <c r="BH177" s="172">
        <f>+'Country (YTD)'!BH81</f>
        <v>5851.4089999999997</v>
      </c>
      <c r="BI177" s="172">
        <f>+'Country (YTD)'!BI81</f>
        <v>14199.26</v>
      </c>
      <c r="BJ177" s="172">
        <f>+'Country (YTD)'!BJ81</f>
        <v>20995.630999999998</v>
      </c>
      <c r="BK177" s="172">
        <f>+'Country (YTD)'!BK81</f>
        <v>29039.414000000001</v>
      </c>
      <c r="BL177" s="172">
        <f>+'Country (YTD)'!BL81</f>
        <v>8163.7340000000004</v>
      </c>
      <c r="BM177" s="172">
        <f>+'Country (YTD)'!BM81</f>
        <v>19597.046999999999</v>
      </c>
      <c r="BN177" s="172">
        <f>+'Country (YTD)'!BN81</f>
        <v>27531.253000000001</v>
      </c>
      <c r="BO177" s="172">
        <f>+'Country (YTD)'!BO81</f>
        <v>37589.269999999997</v>
      </c>
      <c r="BP177" s="172">
        <f>+'Country (YTD)'!BP81</f>
        <v>8038.8940000000002</v>
      </c>
      <c r="BQ177" s="172">
        <f>+'Country (YTD)'!BQ81</f>
        <v>20775.552</v>
      </c>
      <c r="BR177" s="172">
        <f>+'Country (YTD)'!BR81</f>
        <v>30173.269</v>
      </c>
      <c r="BS177" s="172">
        <f>+'Country (YTD)'!BS81</f>
        <v>40727.813999999998</v>
      </c>
      <c r="BT177" s="172">
        <f>+'Country (YTD)'!BT81</f>
        <v>8571.7960000000003</v>
      </c>
    </row>
    <row r="178" spans="1:72">
      <c r="A178" s="246" t="s">
        <v>58</v>
      </c>
      <c r="B178" s="187"/>
      <c r="C178" s="172"/>
      <c r="D178" s="172"/>
      <c r="E178" s="172"/>
      <c r="F178" s="172"/>
      <c r="G178" s="245">
        <f>+G177/C177-1</f>
        <v>0.19276958168854552</v>
      </c>
      <c r="H178" s="245">
        <f t="shared" ref="H178" si="2548">+H177/D177-1</f>
        <v>0.19075564308569848</v>
      </c>
      <c r="I178" s="245">
        <f t="shared" ref="I178" si="2549">+I177/E177-1</f>
        <v>0.20388505743748153</v>
      </c>
      <c r="J178" s="245">
        <f t="shared" ref="J178" si="2550">+J177/F177-1</f>
        <v>0.23070805589937859</v>
      </c>
      <c r="K178" s="245">
        <f t="shared" ref="K178" si="2551">+K177/G177-1</f>
        <v>0.26568302104830943</v>
      </c>
      <c r="L178" s="245">
        <f t="shared" ref="L178" si="2552">+L177/H177-1</f>
        <v>0.29978584691057097</v>
      </c>
      <c r="M178" s="245">
        <f t="shared" ref="M178" si="2553">+M177/I177-1</f>
        <v>0.23921993949111253</v>
      </c>
      <c r="N178" s="245">
        <f t="shared" ref="N178" si="2554">+N177/J177-1</f>
        <v>0.2368954710732194</v>
      </c>
      <c r="O178" s="245">
        <f t="shared" ref="O178" si="2555">+O177/K177-1</f>
        <v>0.11275646864688826</v>
      </c>
      <c r="P178" s="245">
        <f t="shared" ref="P178" si="2556">+P177/L177-1</f>
        <v>0.10342131456827297</v>
      </c>
      <c r="Q178" s="245">
        <f t="shared" ref="Q178" si="2557">+Q177/M177-1</f>
        <v>0.11350464872700439</v>
      </c>
      <c r="R178" s="245">
        <f t="shared" ref="R178" si="2558">+R177/N177-1</f>
        <v>9.7186786889413623E-2</v>
      </c>
      <c r="S178" s="245">
        <f t="shared" ref="S178" si="2559">+S177/O177-1</f>
        <v>0.12035898921080279</v>
      </c>
      <c r="T178" s="245">
        <f t="shared" ref="T178" si="2560">+T177/P177-1</f>
        <v>0.1439641922736925</v>
      </c>
      <c r="U178" s="245">
        <f t="shared" ref="U178" si="2561">+U177/Q177-1</f>
        <v>0.18398111712194987</v>
      </c>
      <c r="V178" s="245">
        <f t="shared" ref="V178" si="2562">+V177/R177-1</f>
        <v>0.18302781308546345</v>
      </c>
      <c r="W178" s="245">
        <f t="shared" ref="W178" si="2563">+W177/S177-1</f>
        <v>7.091845085094417E-2</v>
      </c>
      <c r="X178" s="245">
        <f t="shared" ref="X178" si="2564">+X177/T177-1</f>
        <v>-2.422690495164026E-2</v>
      </c>
      <c r="Y178" s="245">
        <f t="shared" ref="Y178" si="2565">+Y177/U177-1</f>
        <v>-3.3348401109685732E-2</v>
      </c>
      <c r="Z178" s="245">
        <f t="shared" ref="Z178" si="2566">+Z177/V177-1</f>
        <v>-3.7515850406998452E-2</v>
      </c>
      <c r="AA178" s="245">
        <f t="shared" ref="AA178" si="2567">+AA177/W177-1</f>
        <v>-2.7465554701465056E-2</v>
      </c>
      <c r="AB178" s="245">
        <f t="shared" ref="AB178" si="2568">+AB177/X177-1</f>
        <v>2.8531964804301202E-2</v>
      </c>
      <c r="AC178" s="245">
        <f t="shared" ref="AC178" si="2569">+AC177/Y177-1</f>
        <v>1.9444897043014553E-2</v>
      </c>
      <c r="AD178" s="245">
        <f t="shared" ref="AD178" si="2570">+AD177/Z177-1</f>
        <v>5.387822871077419E-2</v>
      </c>
      <c r="AE178" s="245">
        <f t="shared" ref="AE178" si="2571">+AE177/AA177-1</f>
        <v>0.14557927456365372</v>
      </c>
      <c r="AF178" s="245">
        <f t="shared" ref="AF178" si="2572">+AF177/AB177-1</f>
        <v>0.21205486741852075</v>
      </c>
      <c r="AG178" s="245">
        <f t="shared" ref="AG178" si="2573">+AG177/AC177-1</f>
        <v>0.183520889466668</v>
      </c>
      <c r="AH178" s="245">
        <f t="shared" ref="AH178" si="2574">+AH177/AD177-1</f>
        <v>0.14785054862829061</v>
      </c>
      <c r="AI178" s="245">
        <f t="shared" ref="AI178" si="2575">+AI177/AE177-1</f>
        <v>1.5628201960772969E-2</v>
      </c>
      <c r="AJ178" s="245">
        <f t="shared" ref="AJ178" si="2576">+AJ177/AF177-1</f>
        <v>-6.6107613126339726E-2</v>
      </c>
      <c r="AK178" s="245">
        <f t="shared" ref="AK178" si="2577">+AK177/AG177-1</f>
        <v>-4.8280422009337576E-2</v>
      </c>
      <c r="AL178" s="245">
        <f t="shared" ref="AL178" si="2578">+AL177/AH177-1</f>
        <v>-5.5830047600258115E-2</v>
      </c>
      <c r="AM178" s="245">
        <f t="shared" ref="AM178" si="2579">+AM177/AI177-1</f>
        <v>-7.244421742458107E-2</v>
      </c>
      <c r="AN178" s="245">
        <f t="shared" ref="AN178" si="2580">+AN177/AJ177-1</f>
        <v>-4.0831493862876211E-2</v>
      </c>
      <c r="AO178" s="245">
        <f t="shared" ref="AO178" si="2581">+AO177/AK177-1</f>
        <v>-3.9262768140596593E-3</v>
      </c>
      <c r="AP178" s="245">
        <f t="shared" ref="AP178" si="2582">+AP177/AL177-1</f>
        <v>-1.0972049427174335E-2</v>
      </c>
      <c r="AQ178" s="245">
        <f t="shared" ref="AQ178" si="2583">+AQ177/AM177-1</f>
        <v>-0.20572996014557299</v>
      </c>
      <c r="AR178" s="245">
        <f t="shared" ref="AR178" si="2584">+AR177/AN177-1</f>
        <v>-0.3093690030671824</v>
      </c>
      <c r="AS178" s="245">
        <f t="shared" ref="AS178" si="2585">+AS177/AO177-1</f>
        <v>-0.24946691147899036</v>
      </c>
      <c r="AT178" s="245">
        <f t="shared" ref="AT178" si="2586">+AT177/AP177-1</f>
        <v>-0.25104746675438028</v>
      </c>
      <c r="AU178" s="44"/>
      <c r="AV178" s="172"/>
      <c r="AW178" s="172"/>
      <c r="AX178" s="172"/>
      <c r="AY178" s="172"/>
      <c r="AZ178" s="245">
        <f t="shared" ref="AZ178" si="2587">+AZ177/AV177-1</f>
        <v>-0.18882876357098966</v>
      </c>
      <c r="BA178" s="245">
        <f t="shared" ref="BA178" si="2588">+BA177/AW177-1</f>
        <v>3.4275526631110331E-2</v>
      </c>
      <c r="BB178" s="245">
        <f t="shared" ref="BB178" si="2589">+BB177/AX177-1</f>
        <v>-3.0140229958331322E-2</v>
      </c>
      <c r="BC178" s="245">
        <f t="shared" ref="BC178" si="2590">+BC177/AY177-1</f>
        <v>8.6738479128824375E-2</v>
      </c>
      <c r="BD178" s="245">
        <f t="shared" ref="BD178" si="2591">+BD177/AZ177-1</f>
        <v>0.58481463703046921</v>
      </c>
      <c r="BE178" s="245">
        <f t="shared" ref="BE178" si="2592">+BE177/BA177-1</f>
        <v>0.7959275135786239</v>
      </c>
      <c r="BF178" s="245">
        <f t="shared" ref="BF178" si="2593">+BF177/BB177-1</f>
        <v>0.76820468715287293</v>
      </c>
      <c r="BG178" s="245">
        <f t="shared" ref="BG178" si="2594">+BG177/BC177-1</f>
        <v>0.60951708962648765</v>
      </c>
      <c r="BH178" s="245">
        <f t="shared" ref="BH178" si="2595">+BH177/BD177-1</f>
        <v>0.45629274341049331</v>
      </c>
      <c r="BI178" s="245">
        <f t="shared" ref="BI178" si="2596">+BI177/BE177-1</f>
        <v>0.1302581333673809</v>
      </c>
      <c r="BJ178" s="245">
        <f t="shared" ref="BJ178" si="2597">+BJ177/BF177-1</f>
        <v>0.10235761453936298</v>
      </c>
      <c r="BK178" s="245">
        <f t="shared" ref="BK178" si="2598">+BK177/BG177-1</f>
        <v>9.2837393917085675E-2</v>
      </c>
      <c r="BL178" s="245">
        <f t="shared" ref="BL178:BT178" si="2599">+BL177/BH177-1</f>
        <v>0.39517405124133353</v>
      </c>
      <c r="BM178" s="245">
        <f t="shared" si="2599"/>
        <v>0.38014565547782064</v>
      </c>
      <c r="BN178" s="245">
        <f t="shared" si="2599"/>
        <v>0.31128485731150457</v>
      </c>
      <c r="BO178" s="245">
        <f t="shared" si="2599"/>
        <v>0.29442247009529865</v>
      </c>
      <c r="BP178" s="245">
        <f t="shared" si="2599"/>
        <v>-1.5292022008556394E-2</v>
      </c>
      <c r="BQ178" s="245">
        <f t="shared" si="2599"/>
        <v>6.0136866539127087E-2</v>
      </c>
      <c r="BR178" s="245">
        <f t="shared" si="2599"/>
        <v>9.5964248339877489E-2</v>
      </c>
      <c r="BS178" s="245">
        <f t="shared" si="2599"/>
        <v>8.3495742269003914E-2</v>
      </c>
      <c r="BT178" s="245">
        <f t="shared" si="2599"/>
        <v>6.62904623446956E-2</v>
      </c>
    </row>
    <row r="179" spans="1:72">
      <c r="A179" s="187" t="s">
        <v>49</v>
      </c>
      <c r="B179" s="187"/>
      <c r="C179" s="172">
        <f>+'Country (YTD)'!C82</f>
        <v>-967.41099999999994</v>
      </c>
      <c r="D179" s="172">
        <f>+'Country (YTD)'!D82</f>
        <v>-2240.989</v>
      </c>
      <c r="E179" s="172">
        <f>+'Country (YTD)'!E82</f>
        <v>-3433.4480000000003</v>
      </c>
      <c r="F179" s="172">
        <f>+'Country (YTD)'!F82</f>
        <v>-4674.6570000000002</v>
      </c>
      <c r="G179" s="172">
        <f>+'Country (YTD)'!G82</f>
        <v>-1178.134</v>
      </c>
      <c r="H179" s="172">
        <f>+'Country (YTD)'!H82</f>
        <v>-2653.8779999999997</v>
      </c>
      <c r="I179" s="172">
        <f>+'Country (YTD)'!I82</f>
        <v>-4046.7559999999994</v>
      </c>
      <c r="J179" s="172">
        <f>+'Country (YTD)'!J82</f>
        <v>-5635.6579999999994</v>
      </c>
      <c r="K179" s="172">
        <f>+'Country (YTD)'!K82</f>
        <v>-1398.1089999999999</v>
      </c>
      <c r="L179" s="172">
        <f>+'Country (YTD)'!L82</f>
        <v>-3435.1</v>
      </c>
      <c r="M179" s="172">
        <f>+'Country (YTD)'!M82</f>
        <v>-4996.8419999999996</v>
      </c>
      <c r="N179" s="172">
        <f>+'Country (YTD)'!N82</f>
        <v>-6808.7199999999993</v>
      </c>
      <c r="O179" s="172">
        <f>+'Country (YTD)'!O82</f>
        <v>-1330.423</v>
      </c>
      <c r="P179" s="172">
        <f>+'Country (YTD)'!P82</f>
        <v>-3439.6570000000002</v>
      </c>
      <c r="Q179" s="172">
        <f>+'Country (YTD)'!Q82</f>
        <v>-5143.415</v>
      </c>
      <c r="R179" s="172">
        <f>+'Country (YTD)'!R82</f>
        <v>-7229.277</v>
      </c>
      <c r="S179" s="172">
        <f>+'Country (YTD)'!S82</f>
        <v>-1548.6969999999999</v>
      </c>
      <c r="T179" s="172">
        <f>+'Country (YTD)'!T82</f>
        <v>-3824.9279999999999</v>
      </c>
      <c r="U179" s="172">
        <f>+'Country (YTD)'!U82</f>
        <v>-5938.6869999999999</v>
      </c>
      <c r="V179" s="172">
        <f>+'Country (YTD)'!V82</f>
        <v>-8424.0470000000005</v>
      </c>
      <c r="W179" s="172">
        <f>+'Country (YTD)'!W82</f>
        <v>-1540.7080000000001</v>
      </c>
      <c r="X179" s="172">
        <f>+'Country (YTD)'!X82</f>
        <v>-3755.3470000000002</v>
      </c>
      <c r="Y179" s="172">
        <f>+'Country (YTD)'!Y82</f>
        <v>-5803.0650000000005</v>
      </c>
      <c r="Z179" s="172">
        <f>+'Country (YTD)'!Z82</f>
        <v>-8126.7759999999998</v>
      </c>
      <c r="AA179" s="172">
        <f>+'Country (YTD)'!AA82</f>
        <v>-1789.4839999999999</v>
      </c>
      <c r="AB179" s="172">
        <f>+'Country (YTD)'!AB82</f>
        <v>-4079.9949999999999</v>
      </c>
      <c r="AC179" s="172">
        <f>+'Country (YTD)'!AC82</f>
        <v>-6011.1489999999994</v>
      </c>
      <c r="AD179" s="172">
        <f>+'Country (YTD)'!AD82</f>
        <v>-8678.9889999999996</v>
      </c>
      <c r="AE179" s="172">
        <f>+'Country (YTD)'!AE82</f>
        <v>-2000.336</v>
      </c>
      <c r="AF179" s="172">
        <f>+'Country (YTD)'!AF82</f>
        <v>-4811.098</v>
      </c>
      <c r="AG179" s="172">
        <f>+'Country (YTD)'!AG82</f>
        <v>-6867.1370000000006</v>
      </c>
      <c r="AH179" s="172">
        <f>+'Country (YTD)'!AH82</f>
        <v>-9431.77</v>
      </c>
      <c r="AI179" s="172">
        <f>+'Country (YTD)'!AI82</f>
        <v>-1963.74</v>
      </c>
      <c r="AJ179" s="172">
        <f>+'Country (YTD)'!AJ82</f>
        <v>-4397.3900000000003</v>
      </c>
      <c r="AK179" s="172">
        <f>+'Country (YTD)'!AK82</f>
        <v>-6417.4170000000004</v>
      </c>
      <c r="AL179" s="172">
        <f>+'Country (YTD)'!AL82</f>
        <v>-8687.0480000000007</v>
      </c>
      <c r="AM179" s="172">
        <f>+'Country (YTD)'!AM82</f>
        <v>-1776.4380000000001</v>
      </c>
      <c r="AN179" s="172">
        <f>+'Country (YTD)'!AN82</f>
        <v>-4343.1849999999995</v>
      </c>
      <c r="AO179" s="172">
        <f>+'Country (YTD)'!AO82</f>
        <v>-6806.8789999999999</v>
      </c>
      <c r="AP179" s="172">
        <f>+'Country (YTD)'!AP82</f>
        <v>-9245.7340000000004</v>
      </c>
      <c r="AQ179" s="172">
        <f>+'Country (YTD)'!AQ82</f>
        <v>-1455.3109999999999</v>
      </c>
      <c r="AR179" s="172">
        <f>+'Country (YTD)'!AR82</f>
        <v>-3191.4989999999998</v>
      </c>
      <c r="AS179" s="172">
        <f>+'Country (YTD)'!AS82</f>
        <v>-5367.732</v>
      </c>
      <c r="AT179" s="172">
        <f>+'Country (YTD)'!AT82</f>
        <v>-7322.0219999999999</v>
      </c>
      <c r="AU179" s="36"/>
      <c r="AV179" s="172">
        <f>+'Country (YTD)'!AV82</f>
        <v>-1455.3109999999999</v>
      </c>
      <c r="AW179" s="172">
        <f>+'Country (YTD)'!AW82</f>
        <v>-3191.4989999999998</v>
      </c>
      <c r="AX179" s="172">
        <f>+'Country (YTD)'!AX82</f>
        <v>-5367.732</v>
      </c>
      <c r="AY179" s="172">
        <f>+'Country (YTD)'!AY82</f>
        <v>-7322.0219999999999</v>
      </c>
      <c r="AZ179" s="172">
        <f>+'Country (YTD)'!AZ82</f>
        <v>-1271.1990000000001</v>
      </c>
      <c r="BA179" s="172">
        <f>+'Country (YTD)'!BA82</f>
        <v>-3371.6770000000001</v>
      </c>
      <c r="BB179" s="172">
        <f>+'Country (YTD)'!BB82</f>
        <v>-5148.6719999999996</v>
      </c>
      <c r="BC179" s="172">
        <f>+'Country (YTD)'!BC82</f>
        <v>-7694.826</v>
      </c>
      <c r="BD179" s="172">
        <f>+'Country (YTD)'!BD82</f>
        <v>-1873.8889999999999</v>
      </c>
      <c r="BE179" s="172">
        <f>+'Country (YTD)'!BE82</f>
        <v>-5484.3180000000002</v>
      </c>
      <c r="BF179" s="172">
        <f>+'Country (YTD)'!BF82</f>
        <v>-8401.018</v>
      </c>
      <c r="BG179" s="172">
        <f>+'Country (YTD)'!BG82</f>
        <v>-11568.227000000001</v>
      </c>
      <c r="BH179" s="172">
        <f>+'Country (YTD)'!BH82</f>
        <v>-2753.9520000000002</v>
      </c>
      <c r="BI179" s="172">
        <f>+'Country (YTD)'!BI82</f>
        <v>-6351.2560000000003</v>
      </c>
      <c r="BJ179" s="172">
        <f>+'Country (YTD)'!BJ82</f>
        <v>-9285.8610000000008</v>
      </c>
      <c r="BK179" s="172">
        <f>+'Country (YTD)'!BK82</f>
        <v>-12634.609</v>
      </c>
      <c r="BL179" s="172">
        <f>+'Country (YTD)'!BL82</f>
        <v>-3773.6010000000001</v>
      </c>
      <c r="BM179" s="172">
        <f>+'Country (YTD)'!BM82</f>
        <v>-8476.6579999999994</v>
      </c>
      <c r="BN179" s="172">
        <f>+'Country (YTD)'!BN82</f>
        <v>-11945.439</v>
      </c>
      <c r="BO179" s="172">
        <f>+'Country (YTD)'!BO82</f>
        <v>-16174.191999999999</v>
      </c>
      <c r="BP179" s="172">
        <f>+'Country (YTD)'!BP82</f>
        <v>-3850.29</v>
      </c>
      <c r="BQ179" s="172">
        <f>+'Country (YTD)'!BQ82</f>
        <v>-9507.3970000000008</v>
      </c>
      <c r="BR179" s="172">
        <f>+'Country (YTD)'!BR82</f>
        <v>-13752.61</v>
      </c>
      <c r="BS179" s="172">
        <f>+'Country (YTD)'!BS82</f>
        <v>-18299.883000000002</v>
      </c>
      <c r="BT179" s="172">
        <f>+'Country (YTD)'!BT82</f>
        <v>-3979.8119999999999</v>
      </c>
    </row>
    <row r="180" spans="1:72">
      <c r="A180" s="246" t="s">
        <v>58</v>
      </c>
      <c r="B180" s="187"/>
      <c r="C180" s="172"/>
      <c r="D180" s="172"/>
      <c r="E180" s="172"/>
      <c r="F180" s="172"/>
      <c r="G180" s="245">
        <f>+G179/C179-1</f>
        <v>0.21782158772228155</v>
      </c>
      <c r="H180" s="245">
        <f t="shared" ref="H180" si="2600">+H179/D179-1</f>
        <v>0.18424409936862673</v>
      </c>
      <c r="I180" s="245">
        <f t="shared" ref="I180" si="2601">+I179/E179-1</f>
        <v>0.17862743224886435</v>
      </c>
      <c r="J180" s="245">
        <f t="shared" ref="J180" si="2602">+J179/F179-1</f>
        <v>0.20557679419046138</v>
      </c>
      <c r="K180" s="245">
        <f t="shared" ref="K180" si="2603">+K179/G179-1</f>
        <v>0.18671475400930615</v>
      </c>
      <c r="L180" s="245">
        <f t="shared" ref="L180" si="2604">+L179/H179-1</f>
        <v>0.29436997480667926</v>
      </c>
      <c r="M180" s="245">
        <f t="shared" ref="M180" si="2605">+M179/I179-1</f>
        <v>0.23477718943272108</v>
      </c>
      <c r="N180" s="245">
        <f t="shared" ref="N180" si="2606">+N179/J179-1</f>
        <v>0.20814996225817817</v>
      </c>
      <c r="O180" s="245">
        <f t="shared" ref="O180" si="2607">+O179/K179-1</f>
        <v>-4.8412534358909021E-2</v>
      </c>
      <c r="P180" s="245">
        <f t="shared" ref="P180" si="2608">+P179/L179-1</f>
        <v>1.3265989345287998E-3</v>
      </c>
      <c r="Q180" s="245">
        <f t="shared" ref="Q180" si="2609">+Q179/M179-1</f>
        <v>2.9333126802888687E-2</v>
      </c>
      <c r="R180" s="245">
        <f t="shared" ref="R180" si="2610">+R179/N179-1</f>
        <v>6.17674100271417E-2</v>
      </c>
      <c r="S180" s="245">
        <f t="shared" ref="S180" si="2611">+S179/O179-1</f>
        <v>0.16406360984438773</v>
      </c>
      <c r="T180" s="245">
        <f t="shared" ref="T180" si="2612">+T179/P179-1</f>
        <v>0.11200855201550608</v>
      </c>
      <c r="U180" s="245">
        <f t="shared" ref="U180" si="2613">+U179/Q179-1</f>
        <v>0.15461945030684854</v>
      </c>
      <c r="V180" s="245">
        <f t="shared" ref="V180" si="2614">+V179/R179-1</f>
        <v>0.16526825573290393</v>
      </c>
      <c r="W180" s="245">
        <f t="shared" ref="W180" si="2615">+W179/S179-1</f>
        <v>-5.1585300417058555E-3</v>
      </c>
      <c r="X180" s="245">
        <f t="shared" ref="X180" si="2616">+X179/T179-1</f>
        <v>-1.8191453538471736E-2</v>
      </c>
      <c r="Y180" s="245">
        <f t="shared" ref="Y180" si="2617">+Y179/U179-1</f>
        <v>-2.2837034516215327E-2</v>
      </c>
      <c r="Z180" s="245">
        <f t="shared" ref="Z180" si="2618">+Z179/V179-1</f>
        <v>-3.5288383362533593E-2</v>
      </c>
      <c r="AA180" s="245">
        <f t="shared" ref="AA180" si="2619">+AA179/W179-1</f>
        <v>0.16146862351594193</v>
      </c>
      <c r="AB180" s="245">
        <f t="shared" ref="AB180" si="2620">+AB179/X179-1</f>
        <v>8.6449534490421254E-2</v>
      </c>
      <c r="AC180" s="245">
        <f t="shared" ref="AC180" si="2621">+AC179/Y179-1</f>
        <v>3.5857602835742686E-2</v>
      </c>
      <c r="AD180" s="245">
        <f t="shared" ref="AD180" si="2622">+AD179/Z179-1</f>
        <v>6.7949824136902537E-2</v>
      </c>
      <c r="AE180" s="245">
        <f t="shared" ref="AE180" si="2623">+AE179/AA179-1</f>
        <v>0.11782837957757653</v>
      </c>
      <c r="AF180" s="245">
        <f t="shared" ref="AF180" si="2624">+AF179/AB179-1</f>
        <v>0.17919213136290613</v>
      </c>
      <c r="AG180" s="245">
        <f t="shared" ref="AG180" si="2625">+AG179/AC179-1</f>
        <v>0.14240006361512614</v>
      </c>
      <c r="AH180" s="245">
        <f t="shared" ref="AH180" si="2626">+AH179/AD179-1</f>
        <v>8.6736024207427986E-2</v>
      </c>
      <c r="AI180" s="245">
        <f t="shared" ref="AI180" si="2627">+AI179/AE179-1</f>
        <v>-1.8294926452355975E-2</v>
      </c>
      <c r="AJ180" s="245">
        <f t="shared" ref="AJ180" si="2628">+AJ179/AF179-1</f>
        <v>-8.599034981203868E-2</v>
      </c>
      <c r="AK180" s="245">
        <f t="shared" ref="AK180" si="2629">+AK179/AG179-1</f>
        <v>-6.5488718224203213E-2</v>
      </c>
      <c r="AL180" s="245">
        <f t="shared" ref="AL180" si="2630">+AL179/AH179-1</f>
        <v>-7.8958880464642389E-2</v>
      </c>
      <c r="AM180" s="245">
        <f t="shared" ref="AM180" si="2631">+AM179/AI179-1</f>
        <v>-9.5380243820464949E-2</v>
      </c>
      <c r="AN180" s="245">
        <f t="shared" ref="AN180" si="2632">+AN179/AJ179-1</f>
        <v>-1.2326630114681825E-2</v>
      </c>
      <c r="AO180" s="245">
        <f t="shared" ref="AO180" si="2633">+AO179/AK179-1</f>
        <v>6.0688280035409825E-2</v>
      </c>
      <c r="AP180" s="245">
        <f t="shared" ref="AP180" si="2634">+AP179/AL179-1</f>
        <v>6.4312525958185152E-2</v>
      </c>
      <c r="AQ180" s="245">
        <f t="shared" ref="AQ180" si="2635">+AQ179/AM179-1</f>
        <v>-0.18077017041968257</v>
      </c>
      <c r="AR180" s="245">
        <f t="shared" ref="AR180" si="2636">+AR179/AN179-1</f>
        <v>-0.26517083660953877</v>
      </c>
      <c r="AS180" s="245">
        <f t="shared" ref="AS180" si="2637">+AS179/AO179-1</f>
        <v>-0.21142538305734537</v>
      </c>
      <c r="AT180" s="245">
        <f t="shared" ref="AT180" si="2638">+AT179/AP179-1</f>
        <v>-0.20806482211147326</v>
      </c>
      <c r="AU180" s="44"/>
      <c r="AV180" s="172"/>
      <c r="AW180" s="172"/>
      <c r="AX180" s="172"/>
      <c r="AY180" s="172"/>
      <c r="AZ180" s="245">
        <f t="shared" ref="AZ180" si="2639">+AZ179/AV179-1</f>
        <v>-0.12651041598668589</v>
      </c>
      <c r="BA180" s="245">
        <f t="shared" ref="BA180" si="2640">+BA179/AW179-1</f>
        <v>5.6455602837412799E-2</v>
      </c>
      <c r="BB180" s="245">
        <f t="shared" ref="BB180" si="2641">+BB179/AX179-1</f>
        <v>-4.0810532269494937E-2</v>
      </c>
      <c r="BC180" s="245">
        <f t="shared" ref="BC180" si="2642">+BC179/AY179-1</f>
        <v>5.0915443848707387E-2</v>
      </c>
      <c r="BD180" s="245">
        <f t="shared" ref="BD180" si="2643">+BD179/AZ179-1</f>
        <v>0.47411144911221603</v>
      </c>
      <c r="BE180" s="245">
        <f t="shared" ref="BE180" si="2644">+BE179/BA179-1</f>
        <v>0.62658463429326128</v>
      </c>
      <c r="BF180" s="245">
        <f t="shared" ref="BF180" si="2645">+BF179/BB179-1</f>
        <v>0.63168638437251401</v>
      </c>
      <c r="BG180" s="245">
        <f t="shared" ref="BG180" si="2646">+BG179/BC179-1</f>
        <v>0.50337733432828768</v>
      </c>
      <c r="BH180" s="245">
        <f t="shared" ref="BH180" si="2647">+BH179/BD179-1</f>
        <v>0.46964521377733703</v>
      </c>
      <c r="BI180" s="245">
        <f t="shared" ref="BI180" si="2648">+BI179/BE179-1</f>
        <v>0.15807580814970978</v>
      </c>
      <c r="BJ180" s="245">
        <f t="shared" ref="BJ180" si="2649">+BJ179/BF179-1</f>
        <v>0.10532568791067942</v>
      </c>
      <c r="BK180" s="245">
        <f t="shared" ref="BK180" si="2650">+BK179/BG179-1</f>
        <v>9.2181973953311847E-2</v>
      </c>
      <c r="BL180" s="245">
        <f t="shared" ref="BL180:BT180" si="2651">+BL179/BH179-1</f>
        <v>0.37024937253808332</v>
      </c>
      <c r="BM180" s="245">
        <f t="shared" si="2651"/>
        <v>0.33464278561594729</v>
      </c>
      <c r="BN180" s="245">
        <f t="shared" si="2651"/>
        <v>0.28641156700493364</v>
      </c>
      <c r="BO180" s="245">
        <f t="shared" si="2651"/>
        <v>0.28014978540293556</v>
      </c>
      <c r="BP180" s="245">
        <f t="shared" si="2651"/>
        <v>2.0322498324544691E-2</v>
      </c>
      <c r="BQ180" s="245">
        <f t="shared" si="2651"/>
        <v>0.12159733234489356</v>
      </c>
      <c r="BR180" s="245">
        <f t="shared" si="2651"/>
        <v>0.15128544040951541</v>
      </c>
      <c r="BS180" s="245">
        <f t="shared" si="2651"/>
        <v>0.13142486499480177</v>
      </c>
      <c r="BT180" s="245">
        <f t="shared" si="2651"/>
        <v>3.3639544034345548E-2</v>
      </c>
    </row>
    <row r="181" spans="1:72">
      <c r="A181" s="34" t="s">
        <v>46</v>
      </c>
      <c r="B181" s="33"/>
      <c r="C181" s="34">
        <f>+'Country (YTD)'!C83</f>
        <v>892.75800000000015</v>
      </c>
      <c r="D181" s="34">
        <f>+'Country (YTD)'!D83</f>
        <v>2359.3310000000001</v>
      </c>
      <c r="E181" s="34">
        <f>+'Country (YTD)'!E83</f>
        <v>3371.3419999999996</v>
      </c>
      <c r="F181" s="34">
        <f>+'Country (YTD)'!F83</f>
        <v>4767.3799999999992</v>
      </c>
      <c r="G181" s="34">
        <f>+'Country (YTD)'!G83</f>
        <v>1040.6190000000001</v>
      </c>
      <c r="H181" s="34">
        <f>+'Country (YTD)'!H83</f>
        <v>2823.9790000000003</v>
      </c>
      <c r="I181" s="34">
        <f>+'Country (YTD)'!I83</f>
        <v>4145.4290000000001</v>
      </c>
      <c r="J181" s="34">
        <f>+'Country (YTD)'!J83</f>
        <v>5984.7330000000002</v>
      </c>
      <c r="K181" s="34">
        <f>+'Country (YTD)'!K83</f>
        <v>1410.1289999999999</v>
      </c>
      <c r="L181" s="34">
        <f>+'Country (YTD)'!L83</f>
        <v>3684.9409999999998</v>
      </c>
      <c r="M181" s="34">
        <f>+'Country (YTD)'!M83</f>
        <v>5155.0770000000002</v>
      </c>
      <c r="N181" s="34">
        <f>+'Country (YTD)'!N83</f>
        <v>7564.4890000000005</v>
      </c>
      <c r="O181" s="34">
        <f>+'Country (YTD)'!O83</f>
        <v>1794.4620000000002</v>
      </c>
      <c r="P181" s="34">
        <f>+'Country (YTD)'!P83</f>
        <v>4416.7480000000005</v>
      </c>
      <c r="Q181" s="34">
        <f>+'Country (YTD)'!Q83</f>
        <v>6160.7940000000008</v>
      </c>
      <c r="R181" s="34">
        <f>+'Country (YTD)'!R83</f>
        <v>8540.8180000000011</v>
      </c>
      <c r="S181" s="34">
        <f>+'Country (YTD)'!S83</f>
        <v>1952.296</v>
      </c>
      <c r="T181" s="34">
        <f>+'Country (YTD)'!T83</f>
        <v>5162.518</v>
      </c>
      <c r="U181" s="34">
        <f>+'Country (YTD)'!U83</f>
        <v>7445.2830000000004</v>
      </c>
      <c r="V181" s="34">
        <f>+'Country (YTD)'!V83</f>
        <v>10232.414000000001</v>
      </c>
      <c r="W181" s="34">
        <f>+'Country (YTD)'!W83</f>
        <v>2208.5699999999997</v>
      </c>
      <c r="X181" s="34">
        <f>+'Country (YTD)'!X83</f>
        <v>5014.3609999999999</v>
      </c>
      <c r="Y181" s="34">
        <f>+'Country (YTD)'!Y83</f>
        <v>7134.5709999999999</v>
      </c>
      <c r="Z181" s="34">
        <f>+'Country (YTD)'!Z83</f>
        <v>9829.7720000000008</v>
      </c>
      <c r="AA181" s="34">
        <f>+'Country (YTD)'!AA83</f>
        <v>1856.8180000000002</v>
      </c>
      <c r="AB181" s="34">
        <f>+'Country (YTD)'!AB83</f>
        <v>4939.93</v>
      </c>
      <c r="AC181" s="34">
        <f>+'Country (YTD)'!AC83</f>
        <v>7178.0580000000009</v>
      </c>
      <c r="AD181" s="34">
        <f>+'Country (YTD)'!AD83</f>
        <v>10245.026000000002</v>
      </c>
      <c r="AE181" s="34">
        <f>+'Country (YTD)'!AE83</f>
        <v>2176.7919999999995</v>
      </c>
      <c r="AF181" s="34">
        <f>+'Country (YTD)'!AF83</f>
        <v>6121.5459999999985</v>
      </c>
      <c r="AG181" s="34">
        <f>+'Country (YTD)'!AG83</f>
        <v>8742.5649999999987</v>
      </c>
      <c r="AH181" s="34">
        <f>+'Country (YTD)'!AH83</f>
        <v>12290.170999999998</v>
      </c>
      <c r="AI181" s="34">
        <f>+'Country (YTD)'!AI83</f>
        <v>2278.6689999999999</v>
      </c>
      <c r="AJ181" s="34">
        <f>+'Country (YTD)'!AJ83</f>
        <v>5812.5229999999992</v>
      </c>
      <c r="AK181" s="34">
        <f>+'Country (YTD)'!AK83</f>
        <v>8438.6419999999998</v>
      </c>
      <c r="AL181" s="34">
        <f>+'Country (YTD)'!AL83</f>
        <v>11822.156000000001</v>
      </c>
      <c r="AM181" s="34">
        <f>+'Country (YTD)'!AM83</f>
        <v>2158.6329999999998</v>
      </c>
      <c r="AN181" s="34">
        <f>+'Country (YTD)'!AN83</f>
        <v>5449.8420000000006</v>
      </c>
      <c r="AO181" s="34">
        <f>+'Country (YTD)'!AO83</f>
        <v>7990.8509999999997</v>
      </c>
      <c r="AP181" s="34">
        <f>+'Country (YTD)'!AP83</f>
        <v>11038.441999999999</v>
      </c>
      <c r="AQ181" s="34">
        <f>+'Country (YTD)'!AQ83</f>
        <v>1670.1980000000001</v>
      </c>
      <c r="AR181" s="34">
        <f>+'Country (YTD)'!AR83</f>
        <v>3571.8690000000006</v>
      </c>
      <c r="AS181" s="34">
        <f>+'Country (YTD)'!AS83</f>
        <v>5738.4539999999997</v>
      </c>
      <c r="AT181" s="34">
        <f>+'Country (YTD)'!AT83</f>
        <v>7869.8630000000003</v>
      </c>
      <c r="AU181" s="36"/>
      <c r="AV181" s="34">
        <f>+'Country (YTD)'!AV83</f>
        <v>1670.1980000000001</v>
      </c>
      <c r="AW181" s="34">
        <f>+'Country (YTD)'!AW83</f>
        <v>3571.8690000000006</v>
      </c>
      <c r="AX181" s="34">
        <f>+'Country (YTD)'!AX83</f>
        <v>5738.4539999999997</v>
      </c>
      <c r="AY181" s="34">
        <f>+'Country (YTD)'!AY83</f>
        <v>7869.8630000000003</v>
      </c>
      <c r="AZ181" s="34">
        <f>+'Country (YTD)'!AZ83</f>
        <v>1264.1239999999998</v>
      </c>
      <c r="BA181" s="34">
        <f>+'Country (YTD)'!BA83</f>
        <v>3623.5089999999996</v>
      </c>
      <c r="BB181" s="34">
        <f>+'Country (YTD)'!BB83</f>
        <v>5622.7709999999997</v>
      </c>
      <c r="BC181" s="34">
        <f>+'Country (YTD)'!BC83</f>
        <v>8814.7799999999988</v>
      </c>
      <c r="BD181" s="34">
        <f>+'Country (YTD)'!BD83</f>
        <v>2144.1279999999997</v>
      </c>
      <c r="BE181" s="34">
        <f>+'Country (YTD)'!BE83</f>
        <v>7078.5289999999995</v>
      </c>
      <c r="BF181" s="34">
        <f>+'Country (YTD)'!BF83</f>
        <v>10645.098000000002</v>
      </c>
      <c r="BG181" s="34">
        <f>+'Country (YTD)'!BG83</f>
        <v>15004.265999999998</v>
      </c>
      <c r="BH181" s="34">
        <f>+'Country (YTD)'!BH83</f>
        <v>3097.4569999999994</v>
      </c>
      <c r="BI181" s="34">
        <f>+'Country (YTD)'!BI83</f>
        <v>7848.0039999999999</v>
      </c>
      <c r="BJ181" s="34">
        <f>+'Country (YTD)'!BJ83</f>
        <v>11709.769999999999</v>
      </c>
      <c r="BK181" s="34">
        <f>+'Country (YTD)'!BK83</f>
        <v>16404.805</v>
      </c>
      <c r="BL181" s="34">
        <f>+'Country (YTD)'!BL83</f>
        <v>4390.1329999999998</v>
      </c>
      <c r="BM181" s="34">
        <f>+'Country (YTD)'!BM83</f>
        <v>11120.388999999999</v>
      </c>
      <c r="BN181" s="34">
        <f>+'Country (YTD)'!BN83</f>
        <v>15585.814</v>
      </c>
      <c r="BO181" s="34">
        <f>+'Country (YTD)'!BO83</f>
        <v>21415.077999999998</v>
      </c>
      <c r="BP181" s="34">
        <f>+'Country (YTD)'!BP83</f>
        <v>4188.6040000000003</v>
      </c>
      <c r="BQ181" s="34">
        <f>+'Country (YTD)'!BQ83</f>
        <v>11268.154999999999</v>
      </c>
      <c r="BR181" s="34">
        <f>+'Country (YTD)'!BR83</f>
        <v>16420.659</v>
      </c>
      <c r="BS181" s="34">
        <f>+'Country (YTD)'!BS83</f>
        <v>22427.930999999997</v>
      </c>
      <c r="BT181" s="34">
        <f>+'Country (YTD)'!BT83</f>
        <v>4591.9840000000004</v>
      </c>
    </row>
    <row r="182" spans="1:72">
      <c r="A182" s="246" t="s">
        <v>58</v>
      </c>
      <c r="B182" s="34"/>
      <c r="C182" s="34"/>
      <c r="D182" s="34"/>
      <c r="E182" s="34"/>
      <c r="F182" s="34"/>
      <c r="G182" s="245">
        <f>+G181/C181-1</f>
        <v>0.16562271074580126</v>
      </c>
      <c r="H182" s="245">
        <f t="shared" ref="H182" si="2652">+H181/D181-1</f>
        <v>0.19694057340830939</v>
      </c>
      <c r="I182" s="245">
        <f t="shared" ref="I182" si="2653">+I181/E181-1</f>
        <v>0.22960797213691175</v>
      </c>
      <c r="J182" s="245">
        <f t="shared" ref="J182" si="2654">+J181/F181-1</f>
        <v>0.25535052796294844</v>
      </c>
      <c r="K182" s="245">
        <f t="shared" ref="K182" si="2655">+K181/G181-1</f>
        <v>0.35508673203160779</v>
      </c>
      <c r="L182" s="245">
        <f t="shared" ref="L182" si="2656">+L181/H181-1</f>
        <v>0.30487549659540658</v>
      </c>
      <c r="M182" s="245">
        <f t="shared" ref="M182" si="2657">+M181/I181-1</f>
        <v>0.24355693946271906</v>
      </c>
      <c r="N182" s="245">
        <f t="shared" ref="N182" si="2658">+N181/J181-1</f>
        <v>0.26396432388880187</v>
      </c>
      <c r="O182" s="245">
        <f t="shared" ref="O182" si="2659">+O181/K181-1</f>
        <v>0.27255166016726151</v>
      </c>
      <c r="P182" s="245">
        <f t="shared" ref="P182" si="2660">+P181/L181-1</f>
        <v>0.198593953064649</v>
      </c>
      <c r="Q182" s="245">
        <f t="shared" ref="Q182" si="2661">+Q181/M181-1</f>
        <v>0.19509252723092207</v>
      </c>
      <c r="R182" s="245">
        <f t="shared" ref="R182" si="2662">+R181/N181-1</f>
        <v>0.12906740957650942</v>
      </c>
      <c r="S182" s="245">
        <f t="shared" ref="S182" si="2663">+S181/O181-1</f>
        <v>8.7956167363811399E-2</v>
      </c>
      <c r="T182" s="245">
        <f t="shared" ref="T182" si="2664">+T181/P181-1</f>
        <v>0.16885047550822452</v>
      </c>
      <c r="U182" s="245">
        <f t="shared" ref="U182" si="2665">+U181/Q181-1</f>
        <v>0.20849406748545718</v>
      </c>
      <c r="V182" s="245">
        <f t="shared" ref="V182" si="2666">+V181/R181-1</f>
        <v>0.1980601858042168</v>
      </c>
      <c r="W182" s="245">
        <f t="shared" ref="W182" si="2667">+W181/S181-1</f>
        <v>0.13126800444194919</v>
      </c>
      <c r="X182" s="245">
        <f t="shared" ref="X182" si="2668">+X181/T181-1</f>
        <v>-2.8698592431057879E-2</v>
      </c>
      <c r="Y182" s="245">
        <f t="shared" ref="Y182" si="2669">+Y181/U181-1</f>
        <v>-4.17327319861448E-2</v>
      </c>
      <c r="Z182" s="245">
        <f t="shared" ref="Z182" si="2670">+Z181/V181-1</f>
        <v>-3.9349658839057944E-2</v>
      </c>
      <c r="AA182" s="245">
        <f t="shared" ref="AA182" si="2671">+AA181/W181-1</f>
        <v>-0.15926685592940204</v>
      </c>
      <c r="AB182" s="245">
        <f t="shared" ref="AB182" si="2672">+AB181/X181-1</f>
        <v>-1.4843566308847644E-2</v>
      </c>
      <c r="AC182" s="245">
        <f t="shared" ref="AC182" si="2673">+AC181/Y181-1</f>
        <v>6.0952508567089225E-3</v>
      </c>
      <c r="AD182" s="245">
        <f t="shared" ref="AD182" si="2674">+AD181/Z181-1</f>
        <v>4.2244520015316755E-2</v>
      </c>
      <c r="AE182" s="245">
        <f t="shared" ref="AE182" si="2675">+AE181/AA181-1</f>
        <v>0.17232383572326371</v>
      </c>
      <c r="AF182" s="245">
        <f t="shared" ref="AF182" si="2676">+AF181/AB181-1</f>
        <v>0.23919691169712887</v>
      </c>
      <c r="AG182" s="245">
        <f t="shared" ref="AG182" si="2677">+AG181/AC181-1</f>
        <v>0.2179568624271353</v>
      </c>
      <c r="AH182" s="245">
        <f t="shared" ref="AH182" si="2678">+AH181/AD181-1</f>
        <v>0.19962321227881663</v>
      </c>
      <c r="AI182" s="245">
        <f t="shared" ref="AI182" si="2679">+AI181/AE181-1</f>
        <v>4.6801439917089294E-2</v>
      </c>
      <c r="AJ182" s="245">
        <f t="shared" ref="AJ182" si="2680">+AJ181/AF181-1</f>
        <v>-5.0481201970874578E-2</v>
      </c>
      <c r="AK182" s="245">
        <f t="shared" ref="AK182" si="2681">+AK181/AG181-1</f>
        <v>-3.4763596267228136E-2</v>
      </c>
      <c r="AL182" s="245">
        <f t="shared" ref="AL182" si="2682">+AL181/AH181-1</f>
        <v>-3.808043028856134E-2</v>
      </c>
      <c r="AM182" s="245">
        <f t="shared" ref="AM182" si="2683">+AM181/AI181-1</f>
        <v>-5.2678120429075048E-2</v>
      </c>
      <c r="AN182" s="245">
        <f t="shared" ref="AN182" si="2684">+AN181/AJ181-1</f>
        <v>-6.2396484280578091E-2</v>
      </c>
      <c r="AO182" s="245">
        <f t="shared" ref="AO182" si="2685">+AO181/AK181-1</f>
        <v>-5.3064343765264588E-2</v>
      </c>
      <c r="AP182" s="245">
        <f t="shared" ref="AP182" si="2686">+AP181/AL181-1</f>
        <v>-6.6291969079075086E-2</v>
      </c>
      <c r="AQ182" s="245">
        <f t="shared" ref="AQ182" si="2687">+AQ181/AM181-1</f>
        <v>-0.22627051471926896</v>
      </c>
      <c r="AR182" s="245">
        <f t="shared" ref="AR182" si="2688">+AR181/AN181-1</f>
        <v>-0.34459219184702961</v>
      </c>
      <c r="AS182" s="245">
        <f t="shared" ref="AS182" si="2689">+AS181/AO181-1</f>
        <v>-0.28187198084409282</v>
      </c>
      <c r="AT182" s="245">
        <f t="shared" ref="AT182" si="2690">+AT181/AP181-1</f>
        <v>-0.28704947672869041</v>
      </c>
      <c r="AU182" s="44"/>
      <c r="AV182" s="172"/>
      <c r="AW182" s="172"/>
      <c r="AX182" s="172"/>
      <c r="AY182" s="172"/>
      <c r="AZ182" s="245">
        <f t="shared" ref="AZ182" si="2691">+AZ181/AV181-1</f>
        <v>-0.24312925772872451</v>
      </c>
      <c r="BA182" s="245">
        <f t="shared" ref="BA182" si="2692">+BA181/AW181-1</f>
        <v>1.4457417111321647E-2</v>
      </c>
      <c r="BB182" s="245">
        <f t="shared" ref="BB182" si="2693">+BB181/AX181-1</f>
        <v>-2.0159262407610123E-2</v>
      </c>
      <c r="BC182" s="245">
        <f t="shared" ref="BC182" si="2694">+BC181/AY181-1</f>
        <v>0.12006778262849038</v>
      </c>
      <c r="BD182" s="245">
        <f t="shared" ref="BD182" si="2695">+BD181/AZ181-1</f>
        <v>0.696137404241989</v>
      </c>
      <c r="BE182" s="245">
        <f t="shared" ref="BE182" si="2696">+BE181/BA181-1</f>
        <v>0.95350115040420769</v>
      </c>
      <c r="BF182" s="245">
        <f t="shared" ref="BF182" si="2697">+BF181/BB181-1</f>
        <v>0.89321208350829195</v>
      </c>
      <c r="BG182" s="245">
        <f t="shared" ref="BG182" si="2698">+BG181/BC181-1</f>
        <v>0.70217135311374768</v>
      </c>
      <c r="BH182" s="245">
        <f t="shared" ref="BH182" si="2699">+BH181/BD181-1</f>
        <v>0.44462317548206065</v>
      </c>
      <c r="BI182" s="245">
        <f t="shared" ref="BI182" si="2700">+BI181/BE181-1</f>
        <v>0.10870549516714556</v>
      </c>
      <c r="BJ182" s="245">
        <f t="shared" ref="BJ182" si="2701">+BJ181/BF181-1</f>
        <v>0.10001523706028781</v>
      </c>
      <c r="BK182" s="245">
        <f t="shared" ref="BK182" si="2702">+BK181/BG181-1</f>
        <v>9.3342719997099755E-2</v>
      </c>
      <c r="BL182" s="245">
        <f t="shared" ref="BL182:BT182" si="2703">+BL181/BH181-1</f>
        <v>0.41733460706637748</v>
      </c>
      <c r="BM182" s="245">
        <f t="shared" si="2703"/>
        <v>0.41697035322611953</v>
      </c>
      <c r="BN182" s="245">
        <f t="shared" si="2703"/>
        <v>0.33100940496696363</v>
      </c>
      <c r="BO182" s="245">
        <f t="shared" si="2703"/>
        <v>0.3054149683583558</v>
      </c>
      <c r="BP182" s="245">
        <f t="shared" si="2703"/>
        <v>-4.5904987388764695E-2</v>
      </c>
      <c r="BQ182" s="245">
        <f t="shared" si="2703"/>
        <v>1.3287844516949976E-2</v>
      </c>
      <c r="BR182" s="245">
        <f t="shared" si="2703"/>
        <v>5.3564414409154271E-2</v>
      </c>
      <c r="BS182" s="245">
        <f t="shared" si="2703"/>
        <v>4.7296255470094417E-2</v>
      </c>
      <c r="BT182" s="245">
        <f t="shared" si="2703"/>
        <v>9.6304162436936069E-2</v>
      </c>
    </row>
    <row r="183" spans="1:72">
      <c r="A183" s="244" t="s">
        <v>364</v>
      </c>
      <c r="B183" s="34"/>
      <c r="C183" s="247">
        <f>+C181/C177</f>
        <v>0.4799338124654266</v>
      </c>
      <c r="D183" s="247">
        <f t="shared" ref="D183:AT183" si="2704">+D181/D177</f>
        <v>0.51286236609627167</v>
      </c>
      <c r="E183" s="247">
        <f t="shared" si="2704"/>
        <v>0.49543659686779462</v>
      </c>
      <c r="F183" s="247">
        <f t="shared" si="2704"/>
        <v>0.5049101163234162</v>
      </c>
      <c r="G183" s="247">
        <f t="shared" si="2704"/>
        <v>0.4690107461263151</v>
      </c>
      <c r="H183" s="247">
        <f t="shared" si="2704"/>
        <v>0.51552623589845448</v>
      </c>
      <c r="I183" s="247">
        <f t="shared" si="2704"/>
        <v>0.5060223859690669</v>
      </c>
      <c r="J183" s="247">
        <f t="shared" si="2704"/>
        <v>0.5150199334944926</v>
      </c>
      <c r="K183" s="247">
        <f t="shared" si="2704"/>
        <v>0.50214013199735918</v>
      </c>
      <c r="L183" s="247">
        <f t="shared" si="2704"/>
        <v>0.51754491301384364</v>
      </c>
      <c r="M183" s="247">
        <f t="shared" si="2704"/>
        <v>0.50779335414319204</v>
      </c>
      <c r="N183" s="247">
        <f t="shared" si="2704"/>
        <v>0.52629089300795673</v>
      </c>
      <c r="O183" s="247">
        <f t="shared" si="2704"/>
        <v>0.57424897236218297</v>
      </c>
      <c r="P183" s="247">
        <f t="shared" si="2704"/>
        <v>0.56218435785833343</v>
      </c>
      <c r="Q183" s="247">
        <f t="shared" si="2704"/>
        <v>0.54500000840394935</v>
      </c>
      <c r="R183" s="247">
        <f t="shared" si="2704"/>
        <v>0.54158316738104628</v>
      </c>
      <c r="S183" s="247">
        <f t="shared" si="2704"/>
        <v>0.557640646525143</v>
      </c>
      <c r="T183" s="247">
        <f t="shared" si="2704"/>
        <v>0.57441435531295548</v>
      </c>
      <c r="U183" s="247">
        <f t="shared" si="2704"/>
        <v>0.55628359896204194</v>
      </c>
      <c r="V183" s="247">
        <f t="shared" si="2704"/>
        <v>0.54846489910385465</v>
      </c>
      <c r="W183" s="247">
        <f t="shared" si="2704"/>
        <v>0.5890654147278489</v>
      </c>
      <c r="X183" s="247">
        <f t="shared" si="2704"/>
        <v>0.57178197951402709</v>
      </c>
      <c r="Y183" s="247">
        <f t="shared" si="2704"/>
        <v>0.55145862814504909</v>
      </c>
      <c r="Z183" s="247">
        <f t="shared" si="2704"/>
        <v>0.54741991612196284</v>
      </c>
      <c r="AA183" s="247">
        <f t="shared" si="2704"/>
        <v>0.50923319022944347</v>
      </c>
      <c r="AB183" s="247">
        <f t="shared" si="2704"/>
        <v>0.5476686336083727</v>
      </c>
      <c r="AC183" s="247">
        <f t="shared" si="2704"/>
        <v>0.54423726915499937</v>
      </c>
      <c r="AD183" s="247">
        <f t="shared" si="2704"/>
        <v>0.54137697523490669</v>
      </c>
      <c r="AE183" s="247">
        <f t="shared" si="2704"/>
        <v>0.52112168935210978</v>
      </c>
      <c r="AF183" s="247">
        <f t="shared" si="2704"/>
        <v>0.55993280308038917</v>
      </c>
      <c r="AG183" s="247">
        <f t="shared" si="2704"/>
        <v>0.56007251131379687</v>
      </c>
      <c r="AH183" s="247">
        <f t="shared" si="2704"/>
        <v>0.56579524822390403</v>
      </c>
      <c r="AI183" s="247">
        <f t="shared" si="2704"/>
        <v>0.53711676549809317</v>
      </c>
      <c r="AJ183" s="247">
        <f t="shared" si="2704"/>
        <v>0.56930191275870801</v>
      </c>
      <c r="AK183" s="247">
        <f t="shared" si="2704"/>
        <v>0.56802695788970681</v>
      </c>
      <c r="AL183" s="247">
        <f t="shared" si="2704"/>
        <v>0.57643173279665072</v>
      </c>
      <c r="AM183" s="247">
        <f t="shared" si="2704"/>
        <v>0.5485626561757081</v>
      </c>
      <c r="AN183" s="247">
        <f t="shared" si="2704"/>
        <v>0.55650229494925318</v>
      </c>
      <c r="AO183" s="247">
        <f t="shared" si="2704"/>
        <v>0.54000518998522073</v>
      </c>
      <c r="AP183" s="247">
        <f t="shared" si="2704"/>
        <v>0.54418981574602776</v>
      </c>
      <c r="AQ183" s="247">
        <f t="shared" si="2704"/>
        <v>0.53437632078487063</v>
      </c>
      <c r="AR183" s="247">
        <f t="shared" si="2704"/>
        <v>0.52811986572370462</v>
      </c>
      <c r="AS183" s="247">
        <f t="shared" si="2704"/>
        <v>0.51668988795973703</v>
      </c>
      <c r="AT183" s="247">
        <f t="shared" si="2704"/>
        <v>0.51803071179119642</v>
      </c>
      <c r="AU183" s="44"/>
      <c r="AV183" s="247">
        <f t="shared" ref="AV183:BL183" si="2705">+AV181/AV177</f>
        <v>0.53437632078487063</v>
      </c>
      <c r="AW183" s="247">
        <f t="shared" si="2705"/>
        <v>0.52811986572370462</v>
      </c>
      <c r="AX183" s="247">
        <f t="shared" si="2705"/>
        <v>0.51668988795973703</v>
      </c>
      <c r="AY183" s="247">
        <f t="shared" si="2705"/>
        <v>0.51803071179119642</v>
      </c>
      <c r="AZ183" s="247">
        <f t="shared" si="2705"/>
        <v>0.49860471427112041</v>
      </c>
      <c r="BA183" s="247">
        <f t="shared" si="2705"/>
        <v>0.51800037911786756</v>
      </c>
      <c r="BB183" s="247">
        <f t="shared" si="2705"/>
        <v>0.52200721853144472</v>
      </c>
      <c r="BC183" s="247">
        <f t="shared" si="2705"/>
        <v>0.53391825340956045</v>
      </c>
      <c r="BD183" s="247">
        <f t="shared" si="2705"/>
        <v>0.53362840426011138</v>
      </c>
      <c r="BE183" s="247">
        <f t="shared" si="2705"/>
        <v>0.56344943148635018</v>
      </c>
      <c r="BF183" s="247">
        <f t="shared" si="2705"/>
        <v>0.55891174872609206</v>
      </c>
      <c r="BG183" s="247">
        <f t="shared" si="2705"/>
        <v>0.56465405786352074</v>
      </c>
      <c r="BH183" s="247">
        <f t="shared" si="2705"/>
        <v>0.52935233206224341</v>
      </c>
      <c r="BI183" s="247">
        <f t="shared" si="2705"/>
        <v>0.55270514097213519</v>
      </c>
      <c r="BJ183" s="247">
        <f t="shared" si="2705"/>
        <v>0.55772412841509744</v>
      </c>
      <c r="BK183" s="247">
        <f t="shared" si="2705"/>
        <v>0.56491515290219008</v>
      </c>
      <c r="BL183" s="247">
        <f t="shared" si="2705"/>
        <v>0.53776041698565868</v>
      </c>
      <c r="BM183" s="247">
        <f t="shared" ref="BM183:BN183" si="2706">+BM181/BM177</f>
        <v>0.56745227992768499</v>
      </c>
      <c r="BN183" s="247">
        <f t="shared" si="2706"/>
        <v>0.56611350017378437</v>
      </c>
      <c r="BO183" s="247">
        <f t="shared" ref="BO183:BQ183" si="2707">+BO181/BO177</f>
        <v>0.56971252700571196</v>
      </c>
      <c r="BP183" s="247">
        <f t="shared" si="2707"/>
        <v>0.52104232248864091</v>
      </c>
      <c r="BQ183" s="247">
        <f t="shared" si="2707"/>
        <v>0.54237572123234068</v>
      </c>
      <c r="BR183" s="247">
        <f t="shared" ref="BR183:BT183" si="2708">+BR181/BR177</f>
        <v>0.54421213027995075</v>
      </c>
      <c r="BS183" s="247">
        <f t="shared" si="2708"/>
        <v>0.55067848718814116</v>
      </c>
      <c r="BT183" s="247">
        <f t="shared" si="2708"/>
        <v>0.53570850262885406</v>
      </c>
    </row>
    <row r="184" spans="1:72">
      <c r="A184" s="244" t="s">
        <v>370</v>
      </c>
      <c r="B184" s="34"/>
      <c r="C184" s="247"/>
      <c r="D184" s="247"/>
      <c r="E184" s="247"/>
      <c r="F184" s="247"/>
      <c r="G184" s="248">
        <f t="shared" ref="G184" si="2709">+(G183-C183)*10000</f>
        <v>-109.23066339111497</v>
      </c>
      <c r="H184" s="248">
        <f t="shared" ref="H184" si="2710">+(H183-D183)*10000</f>
        <v>26.638698021828056</v>
      </c>
      <c r="I184" s="248">
        <f t="shared" ref="I184" si="2711">+(I183-E183)*10000</f>
        <v>105.8578910127228</v>
      </c>
      <c r="J184" s="248">
        <f t="shared" ref="J184" si="2712">+(J183-F183)*10000</f>
        <v>101.09817171076396</v>
      </c>
      <c r="K184" s="248">
        <f t="shared" ref="K184" si="2713">+(K183-G183)*10000</f>
        <v>331.29385871044082</v>
      </c>
      <c r="L184" s="248">
        <f t="shared" ref="L184" si="2714">+(L183-H183)*10000</f>
        <v>20.186771153891669</v>
      </c>
      <c r="M184" s="248">
        <f t="shared" ref="M184" si="2715">+(M183-I183)*10000</f>
        <v>17.709681741251426</v>
      </c>
      <c r="N184" s="248">
        <f t="shared" ref="N184" si="2716">+(N183-J183)*10000</f>
        <v>112.70959513464129</v>
      </c>
      <c r="O184" s="248">
        <f t="shared" ref="O184" si="2717">+(O183-K183)*10000</f>
        <v>721.08840364823789</v>
      </c>
      <c r="P184" s="248">
        <f t="shared" ref="P184" si="2718">+(P183-L183)*10000</f>
        <v>446.39444844489782</v>
      </c>
      <c r="Q184" s="248">
        <f t="shared" ref="Q184" si="2719">+(Q183-M183)*10000</f>
        <v>372.06654260757313</v>
      </c>
      <c r="R184" s="248">
        <f t="shared" ref="R184" si="2720">+(R183-N183)*10000</f>
        <v>152.92274373089555</v>
      </c>
      <c r="S184" s="248">
        <f t="shared" ref="S184" si="2721">+(S183-O183)*10000</f>
        <v>-166.08325837039973</v>
      </c>
      <c r="T184" s="248">
        <f t="shared" ref="T184" si="2722">+(T183-P183)*10000</f>
        <v>122.29997454622054</v>
      </c>
      <c r="U184" s="248">
        <f t="shared" ref="U184" si="2723">+(U183-Q183)*10000</f>
        <v>112.83590558092583</v>
      </c>
      <c r="V184" s="248">
        <f t="shared" ref="V184" si="2724">+(V183-R183)*10000</f>
        <v>68.817317228083709</v>
      </c>
      <c r="W184" s="248">
        <f t="shared" ref="W184" si="2725">+(W183-S183)*10000</f>
        <v>314.247682027059</v>
      </c>
      <c r="X184" s="248">
        <f t="shared" ref="X184" si="2726">+(X183-T183)*10000</f>
        <v>-26.32375798928388</v>
      </c>
      <c r="Y184" s="248">
        <f t="shared" ref="Y184" si="2727">+(Y183-U183)*10000</f>
        <v>-48.249708169928461</v>
      </c>
      <c r="Z184" s="248">
        <f t="shared" ref="Z184" si="2728">+(Z183-V183)*10000</f>
        <v>-10.449829818918177</v>
      </c>
      <c r="AA184" s="248">
        <f t="shared" ref="AA184" si="2729">+(AA183-W183)*10000</f>
        <v>-798.32224498405435</v>
      </c>
      <c r="AB184" s="248">
        <f t="shared" ref="AB184" si="2730">+(AB183-X183)*10000</f>
        <v>-241.13345905654393</v>
      </c>
      <c r="AC184" s="248">
        <f t="shared" ref="AC184" si="2731">+(AC183-Y183)*10000</f>
        <v>-72.213589900497198</v>
      </c>
      <c r="AD184" s="248">
        <f t="shared" ref="AD184" si="2732">+(AD183-Z183)*10000</f>
        <v>-60.429408870561474</v>
      </c>
      <c r="AE184" s="248">
        <f t="shared" ref="AE184" si="2733">+(AE183-AA183)*10000</f>
        <v>118.88499122666319</v>
      </c>
      <c r="AF184" s="248">
        <f t="shared" ref="AF184" si="2734">+(AF183-AB183)*10000</f>
        <v>122.64169472016474</v>
      </c>
      <c r="AG184" s="248">
        <f t="shared" ref="AG184" si="2735">+(AG183-AC183)*10000</f>
        <v>158.35242158797502</v>
      </c>
      <c r="AH184" s="248">
        <f t="shared" ref="AH184" si="2736">+(AH183-AD183)*10000</f>
        <v>244.18272988997347</v>
      </c>
      <c r="AI184" s="248">
        <f t="shared" ref="AI184" si="2737">+(AI183-AE183)*10000</f>
        <v>159.9507614598339</v>
      </c>
      <c r="AJ184" s="248">
        <f t="shared" ref="AJ184" si="2738">+(AJ183-AF183)*10000</f>
        <v>93.691096783188328</v>
      </c>
      <c r="AK184" s="248">
        <f t="shared" ref="AK184" si="2739">+(AK183-AG183)*10000</f>
        <v>79.544465759099353</v>
      </c>
      <c r="AL184" s="248">
        <f t="shared" ref="AL184" si="2740">+(AL183-AH183)*10000</f>
        <v>106.36484572746684</v>
      </c>
      <c r="AM184" s="248">
        <f t="shared" ref="AM184" si="2741">+(AM183-AI183)*10000</f>
        <v>114.45890677614923</v>
      </c>
      <c r="AN184" s="248">
        <f t="shared" ref="AN184" si="2742">+(AN183-AJ183)*10000</f>
        <v>-127.99617809454821</v>
      </c>
      <c r="AO184" s="248">
        <f t="shared" ref="AO184" si="2743">+(AO183-AK183)*10000</f>
        <v>-280.21767904486074</v>
      </c>
      <c r="AP184" s="248">
        <f t="shared" ref="AP184" si="2744">+(AP183-AL183)*10000</f>
        <v>-322.41917050622959</v>
      </c>
      <c r="AQ184" s="248">
        <f t="shared" ref="AQ184" si="2745">+(AQ183-AM183)*10000</f>
        <v>-141.86335390837468</v>
      </c>
      <c r="AR184" s="248">
        <f t="shared" ref="AR184" si="2746">+(AR183-AN183)*10000</f>
        <v>-283.82429225548566</v>
      </c>
      <c r="AS184" s="248">
        <f t="shared" ref="AS184" si="2747">+(AS183-AO183)*10000</f>
        <v>-233.15302025483709</v>
      </c>
      <c r="AT184" s="248">
        <f t="shared" ref="AT184" si="2748">+(AT183-AP183)*10000</f>
        <v>-261.5910395483134</v>
      </c>
      <c r="AU184" s="44"/>
      <c r="AV184" s="247"/>
      <c r="AW184" s="247"/>
      <c r="AX184" s="247"/>
      <c r="AY184" s="247"/>
      <c r="AZ184" s="248">
        <f t="shared" ref="AZ184" si="2749">+(AZ183-AV183)*10000</f>
        <v>-357.7160651375022</v>
      </c>
      <c r="BA184" s="248">
        <f t="shared" ref="BA184" si="2750">+(BA183-AW183)*10000</f>
        <v>-101.19486605837058</v>
      </c>
      <c r="BB184" s="248">
        <f t="shared" ref="BB184" si="2751">+(BB183-AX183)*10000</f>
        <v>53.1733057170769</v>
      </c>
      <c r="BC184" s="248">
        <f t="shared" ref="BC184" si="2752">+(BC183-AY183)*10000</f>
        <v>158.87541618364031</v>
      </c>
      <c r="BD184" s="248">
        <f t="shared" ref="BD184" si="2753">+(BD183-AZ183)*10000</f>
        <v>350.23689988990969</v>
      </c>
      <c r="BE184" s="248">
        <f t="shared" ref="BE184" si="2754">+(BE183-BA183)*10000</f>
        <v>454.49052368482626</v>
      </c>
      <c r="BF184" s="248">
        <f t="shared" ref="BF184" si="2755">+(BF183-BB183)*10000</f>
        <v>369.04530194647344</v>
      </c>
      <c r="BG184" s="248">
        <f t="shared" ref="BG184" si="2756">+(BG183-BC183)*10000</f>
        <v>307.35804453960293</v>
      </c>
      <c r="BH184" s="248">
        <f t="shared" ref="BH184" si="2757">+(BH183-BD183)*10000</f>
        <v>-42.760721978679641</v>
      </c>
      <c r="BI184" s="248">
        <f t="shared" ref="BI184" si="2758">+(BI183-BE183)*10000</f>
        <v>-107.44290514214994</v>
      </c>
      <c r="BJ184" s="248">
        <f t="shared" ref="BJ184" si="2759">+(BJ183-BF183)*10000</f>
        <v>-11.876203109946193</v>
      </c>
      <c r="BK184" s="248">
        <f t="shared" ref="BK184:BT184" si="2760">+(BK183-BG183)*10000</f>
        <v>2.6109503866933448</v>
      </c>
      <c r="BL184" s="248">
        <f t="shared" si="2760"/>
        <v>84.080849234152709</v>
      </c>
      <c r="BM184" s="248">
        <f t="shared" si="2760"/>
        <v>147.47138955549798</v>
      </c>
      <c r="BN184" s="248">
        <f t="shared" si="2760"/>
        <v>83.893717586869258</v>
      </c>
      <c r="BO184" s="248">
        <f t="shared" si="2760"/>
        <v>47.973741035218787</v>
      </c>
      <c r="BP184" s="248">
        <f t="shared" si="2760"/>
        <v>-167.18094497017776</v>
      </c>
      <c r="BQ184" s="248">
        <f t="shared" si="2760"/>
        <v>-250.76558695344309</v>
      </c>
      <c r="BR184" s="248">
        <f t="shared" si="2760"/>
        <v>-219.01369893833623</v>
      </c>
      <c r="BS184" s="248">
        <f t="shared" si="2760"/>
        <v>-190.34039817570792</v>
      </c>
      <c r="BT184" s="248">
        <f t="shared" si="2760"/>
        <v>146.66180140213149</v>
      </c>
    </row>
    <row r="185" spans="1:72">
      <c r="A185" s="34" t="s">
        <v>365</v>
      </c>
      <c r="B185" s="34"/>
      <c r="C185" s="34">
        <f t="shared" ref="C185:F185" si="2761">+C189-C181</f>
        <v>-664.70200000000011</v>
      </c>
      <c r="D185" s="34">
        <f t="shared" si="2761"/>
        <v>-1643.607</v>
      </c>
      <c r="E185" s="34">
        <f t="shared" si="2761"/>
        <v>-2394.9679999999998</v>
      </c>
      <c r="F185" s="34">
        <f t="shared" si="2761"/>
        <v>-3398.6899999999991</v>
      </c>
      <c r="G185" s="34">
        <f>+G189-G181</f>
        <v>-770.60000000000014</v>
      </c>
      <c r="H185" s="34">
        <f t="shared" ref="H185:AT185" si="2762">+H189-H181</f>
        <v>-1818.9860000000003</v>
      </c>
      <c r="I185" s="34">
        <f t="shared" si="2762"/>
        <v>-2733.4340000000002</v>
      </c>
      <c r="J185" s="34">
        <f t="shared" si="2762"/>
        <v>-3954.1770000000001</v>
      </c>
      <c r="K185" s="34">
        <f t="shared" si="2762"/>
        <v>-1017.6519999999999</v>
      </c>
      <c r="L185" s="34">
        <f t="shared" si="2762"/>
        <v>-2365.1259999999997</v>
      </c>
      <c r="M185" s="34">
        <f t="shared" si="2762"/>
        <v>-3511.732</v>
      </c>
      <c r="N185" s="34">
        <f t="shared" si="2762"/>
        <v>-5022.518</v>
      </c>
      <c r="O185" s="34">
        <f t="shared" si="2762"/>
        <v>-1298.6420000000003</v>
      </c>
      <c r="P185" s="34">
        <f t="shared" si="2762"/>
        <v>-3148.9780000000005</v>
      </c>
      <c r="Q185" s="34">
        <f t="shared" si="2762"/>
        <v>-4535.8600000000006</v>
      </c>
      <c r="R185" s="34">
        <f t="shared" si="2762"/>
        <v>-6551.1410000000014</v>
      </c>
      <c r="S185" s="34">
        <f t="shared" si="2762"/>
        <v>-1680.95</v>
      </c>
      <c r="T185" s="34">
        <f t="shared" si="2762"/>
        <v>-3700.0419999999999</v>
      </c>
      <c r="U185" s="34">
        <f t="shared" si="2762"/>
        <v>-5721.08</v>
      </c>
      <c r="V185" s="34">
        <f t="shared" si="2762"/>
        <v>-8092.6900000000005</v>
      </c>
      <c r="W185" s="34">
        <f t="shared" si="2762"/>
        <v>-1987.9469999999997</v>
      </c>
      <c r="X185" s="34">
        <f t="shared" si="2762"/>
        <v>-4277.1450000000004</v>
      </c>
      <c r="Y185" s="34">
        <f t="shared" si="2762"/>
        <v>-6394.1720000000005</v>
      </c>
      <c r="Z185" s="34">
        <f t="shared" si="2762"/>
        <v>-8605.9760000000006</v>
      </c>
      <c r="AA185" s="34">
        <f t="shared" si="2762"/>
        <v>-1941.1460000000002</v>
      </c>
      <c r="AB185" s="34">
        <f t="shared" si="2762"/>
        <v>-4088.6760000000004</v>
      </c>
      <c r="AC185" s="34">
        <f t="shared" si="2762"/>
        <v>-6252.3070000000007</v>
      </c>
      <c r="AD185" s="34">
        <f t="shared" si="2762"/>
        <v>-8743.3350000000009</v>
      </c>
      <c r="AE185" s="34">
        <f t="shared" si="2762"/>
        <v>-2301.4189999999994</v>
      </c>
      <c r="AF185" s="34">
        <f t="shared" si="2762"/>
        <v>-4994.7679999999982</v>
      </c>
      <c r="AG185" s="34">
        <f t="shared" si="2762"/>
        <v>-7394.110999999999</v>
      </c>
      <c r="AH185" s="34">
        <f t="shared" si="2762"/>
        <v>-10141.492999999999</v>
      </c>
      <c r="AI185" s="34">
        <f t="shared" si="2762"/>
        <v>-2276.875</v>
      </c>
      <c r="AJ185" s="34">
        <f t="shared" si="2762"/>
        <v>-4948.9069999999992</v>
      </c>
      <c r="AK185" s="34">
        <f t="shared" si="2762"/>
        <v>-7382.6779999999999</v>
      </c>
      <c r="AL185" s="34">
        <f t="shared" si="2762"/>
        <v>-10632.259000000002</v>
      </c>
      <c r="AM185" s="34">
        <f t="shared" si="2762"/>
        <v>-2316.2859999999996</v>
      </c>
      <c r="AN185" s="34">
        <f t="shared" si="2762"/>
        <v>-4850.728000000001</v>
      </c>
      <c r="AO185" s="34">
        <f t="shared" si="2762"/>
        <v>-7287.1559999999999</v>
      </c>
      <c r="AP185" s="34">
        <f t="shared" si="2762"/>
        <v>-10050.486999999999</v>
      </c>
      <c r="AQ185" s="34">
        <f t="shared" si="2762"/>
        <v>-2222.9189999999999</v>
      </c>
      <c r="AR185" s="34">
        <f t="shared" si="2762"/>
        <v>-3604.2300000000005</v>
      </c>
      <c r="AS185" s="34">
        <f t="shared" si="2762"/>
        <v>-5635.9070000000002</v>
      </c>
      <c r="AT185" s="34">
        <f t="shared" si="2762"/>
        <v>-7616.5950000000003</v>
      </c>
      <c r="AU185" s="34"/>
      <c r="AV185" s="34">
        <f t="shared" ref="AV185:BL185" si="2763">+AV189-AV181</f>
        <v>-2222.9189999999999</v>
      </c>
      <c r="AW185" s="34">
        <f t="shared" si="2763"/>
        <v>-3604.2300000000005</v>
      </c>
      <c r="AX185" s="34">
        <f t="shared" si="2763"/>
        <v>-5635.9070000000002</v>
      </c>
      <c r="AY185" s="34">
        <f t="shared" si="2763"/>
        <v>-7616.5950000000003</v>
      </c>
      <c r="AZ185" s="34">
        <f t="shared" si="2763"/>
        <v>-1424.3809999999999</v>
      </c>
      <c r="BA185" s="34">
        <f t="shared" si="2763"/>
        <v>-3285.5379999999996</v>
      </c>
      <c r="BB185" s="34">
        <f t="shared" si="2763"/>
        <v>-5191.0879999999997</v>
      </c>
      <c r="BC185" s="34">
        <f t="shared" si="2763"/>
        <v>-7907.079999999999</v>
      </c>
      <c r="BD185" s="34">
        <f t="shared" si="2763"/>
        <v>-2311.2669999999998</v>
      </c>
      <c r="BE185" s="34">
        <f t="shared" si="2763"/>
        <v>-5659.7479999999996</v>
      </c>
      <c r="BF185" s="34">
        <f t="shared" si="2763"/>
        <v>-8841.0070000000014</v>
      </c>
      <c r="BG185" s="34">
        <f t="shared" si="2763"/>
        <v>-12160.605999999998</v>
      </c>
      <c r="BH185" s="34">
        <f t="shared" si="2763"/>
        <v>-2763.8079999999995</v>
      </c>
      <c r="BI185" s="34">
        <f t="shared" si="2763"/>
        <v>-6390.0029999999997</v>
      </c>
      <c r="BJ185" s="34">
        <f t="shared" si="2763"/>
        <v>-9831.8369999999995</v>
      </c>
      <c r="BK185" s="34">
        <f t="shared" si="2763"/>
        <v>-13963.526</v>
      </c>
      <c r="BL185" s="34">
        <f t="shared" si="2763"/>
        <v>-4039.5549999999998</v>
      </c>
      <c r="BM185" s="34">
        <f t="shared" ref="BM185:BN185" si="2764">+BM189-BM181</f>
        <v>-8900.8549999999996</v>
      </c>
      <c r="BN185" s="34">
        <f t="shared" si="2764"/>
        <v>-12971.436</v>
      </c>
      <c r="BO185" s="34">
        <f t="shared" ref="BO185:BQ185" si="2765">+BO189-BO181</f>
        <v>-17509.272999999997</v>
      </c>
      <c r="BP185" s="34">
        <f t="shared" si="2765"/>
        <v>-4027.768</v>
      </c>
      <c r="BQ185" s="34">
        <f t="shared" si="2765"/>
        <v>-8911.2229999999981</v>
      </c>
      <c r="BR185" s="34">
        <f t="shared" ref="BR185:BT185" si="2766">+BR189-BR181</f>
        <v>-13458.617</v>
      </c>
      <c r="BS185" s="34">
        <f t="shared" si="2766"/>
        <v>-18071.064999999995</v>
      </c>
      <c r="BT185" s="34">
        <f t="shared" si="2766"/>
        <v>-4398.0050000000001</v>
      </c>
    </row>
    <row r="186" spans="1:72">
      <c r="A186" s="246" t="s">
        <v>58</v>
      </c>
      <c r="B186" s="34"/>
      <c r="C186" s="34"/>
      <c r="D186" s="34"/>
      <c r="E186" s="34"/>
      <c r="F186" s="34"/>
      <c r="G186" s="245">
        <f>+G185/C185-1</f>
        <v>0.15931650574242284</v>
      </c>
      <c r="H186" s="245">
        <f t="shared" ref="H186" si="2767">+H185/D185-1</f>
        <v>0.10670373148812362</v>
      </c>
      <c r="I186" s="245">
        <f t="shared" ref="I186" si="2768">+I185/E185-1</f>
        <v>0.1413238089193678</v>
      </c>
      <c r="J186" s="245">
        <f t="shared" ref="J186" si="2769">+J185/F185-1</f>
        <v>0.16344150246124278</v>
      </c>
      <c r="K186" s="245">
        <f t="shared" ref="K186" si="2770">+K185/G185-1</f>
        <v>0.32059693745133622</v>
      </c>
      <c r="L186" s="245">
        <f t="shared" ref="L186" si="2771">+L185/H185-1</f>
        <v>0.30024420198945978</v>
      </c>
      <c r="M186" s="245">
        <f t="shared" ref="M186" si="2772">+M185/I185-1</f>
        <v>0.28473268423528775</v>
      </c>
      <c r="N186" s="245">
        <f t="shared" ref="N186" si="2773">+N185/J185-1</f>
        <v>0.27018036875941553</v>
      </c>
      <c r="O186" s="245">
        <f t="shared" ref="O186" si="2774">+O185/K185-1</f>
        <v>0.27611600036161721</v>
      </c>
      <c r="P186" s="245">
        <f t="shared" ref="P186" si="2775">+P185/L185-1</f>
        <v>0.33142082070891821</v>
      </c>
      <c r="Q186" s="245">
        <f t="shared" ref="Q186" si="2776">+Q185/M185-1</f>
        <v>0.29163045471579285</v>
      </c>
      <c r="R186" s="245">
        <f t="shared" ref="R186" si="2777">+R185/N185-1</f>
        <v>0.30435391172316395</v>
      </c>
      <c r="S186" s="245">
        <f t="shared" ref="S186" si="2778">+S185/O185-1</f>
        <v>0.29439060187488142</v>
      </c>
      <c r="T186" s="245">
        <f t="shared" ref="T186" si="2779">+T185/P185-1</f>
        <v>0.17499772942205349</v>
      </c>
      <c r="U186" s="245">
        <f t="shared" ref="U186" si="2780">+U185/Q185-1</f>
        <v>0.26129995193855171</v>
      </c>
      <c r="V186" s="245">
        <f t="shared" ref="V186" si="2781">+V185/R185-1</f>
        <v>0.2353100017233638</v>
      </c>
      <c r="W186" s="245">
        <f t="shared" ref="W186" si="2782">+W185/S185-1</f>
        <v>0.18263303489098393</v>
      </c>
      <c r="X186" s="245">
        <f t="shared" ref="X186" si="2783">+X185/T185-1</f>
        <v>0.15597201329066013</v>
      </c>
      <c r="Y186" s="245">
        <f t="shared" ref="Y186" si="2784">+Y185/U185-1</f>
        <v>0.1176512127080902</v>
      </c>
      <c r="Z186" s="245">
        <f t="shared" ref="Z186" si="2785">+Z185/V185-1</f>
        <v>6.3425881876112866E-2</v>
      </c>
      <c r="AA186" s="245">
        <f t="shared" ref="AA186" si="2786">+AA185/W185-1</f>
        <v>-2.3542378141871767E-2</v>
      </c>
      <c r="AB186" s="245">
        <f t="shared" ref="AB186" si="2787">+AB185/X185-1</f>
        <v>-4.4064206380658111E-2</v>
      </c>
      <c r="AC186" s="245">
        <f t="shared" ref="AC186" si="2788">+AC185/Y185-1</f>
        <v>-2.2186609931668988E-2</v>
      </c>
      <c r="AD186" s="245">
        <f t="shared" ref="AD186" si="2789">+AD185/Z185-1</f>
        <v>1.5960885784482848E-2</v>
      </c>
      <c r="AE186" s="245">
        <f t="shared" ref="AE186" si="2790">+AE185/AA185-1</f>
        <v>0.18559809514585668</v>
      </c>
      <c r="AF186" s="245">
        <f t="shared" ref="AF186" si="2791">+AF185/AB185-1</f>
        <v>0.22161012513586242</v>
      </c>
      <c r="AG186" s="245">
        <f t="shared" ref="AG186" si="2792">+AG185/AC185-1</f>
        <v>0.1826212308512678</v>
      </c>
      <c r="AH186" s="245">
        <f t="shared" ref="AH186" si="2793">+AH185/AD185-1</f>
        <v>0.15991129243017643</v>
      </c>
      <c r="AI186" s="245">
        <f t="shared" ref="AI186" si="2794">+AI185/AE185-1</f>
        <v>-1.0664724676384241E-2</v>
      </c>
      <c r="AJ186" s="245">
        <f t="shared" ref="AJ186" si="2795">+AJ185/AF185-1</f>
        <v>-9.1818078437274631E-3</v>
      </c>
      <c r="AK186" s="245">
        <f t="shared" ref="AK186" si="2796">+AK185/AG185-1</f>
        <v>-1.54623050695335E-3</v>
      </c>
      <c r="AL186" s="245">
        <f t="shared" ref="AL186" si="2797">+AL185/AH185-1</f>
        <v>4.839188864992594E-2</v>
      </c>
      <c r="AM186" s="245">
        <f t="shared" ref="AM186" si="2798">+AM185/AI185-1</f>
        <v>1.7309250617622673E-2</v>
      </c>
      <c r="AN186" s="245">
        <f t="shared" ref="AN186" si="2799">+AN185/AJ185-1</f>
        <v>-1.9838521920092278E-2</v>
      </c>
      <c r="AO186" s="245">
        <f t="shared" ref="AO186" si="2800">+AO185/AK185-1</f>
        <v>-1.2938665346097999E-2</v>
      </c>
      <c r="AP186" s="245">
        <f t="shared" ref="AP186" si="2801">+AP185/AL185-1</f>
        <v>-5.4717628680791441E-2</v>
      </c>
      <c r="AQ186" s="245">
        <f t="shared" ref="AQ186" si="2802">+AQ185/AM185-1</f>
        <v>-4.0308925581728605E-2</v>
      </c>
      <c r="AR186" s="245">
        <f t="shared" ref="AR186" si="2803">+AR185/AN185-1</f>
        <v>-0.25697132471661988</v>
      </c>
      <c r="AS186" s="245">
        <f t="shared" ref="AS186" si="2804">+AS185/AO185-1</f>
        <v>-0.22659718002468998</v>
      </c>
      <c r="AT186" s="245">
        <f t="shared" ref="AT186" si="2805">+AT185/AP185-1</f>
        <v>-0.24216657361976579</v>
      </c>
      <c r="AU186" s="44"/>
      <c r="AV186" s="172"/>
      <c r="AW186" s="172"/>
      <c r="AX186" s="172"/>
      <c r="AY186" s="172"/>
      <c r="AZ186" s="245">
        <f t="shared" ref="AZ186" si="2806">+AZ185/AV185-1</f>
        <v>-0.35922946360168773</v>
      </c>
      <c r="BA186" s="245">
        <f t="shared" ref="BA186" si="2807">+BA185/AW185-1</f>
        <v>-8.8421660104932465E-2</v>
      </c>
      <c r="BB186" s="245">
        <f t="shared" ref="BB186" si="2808">+BB185/AX185-1</f>
        <v>-7.8925894270434283E-2</v>
      </c>
      <c r="BC186" s="245">
        <f t="shared" ref="BC186" si="2809">+BC185/AY185-1</f>
        <v>3.8138433250028303E-2</v>
      </c>
      <c r="BD186" s="245">
        <f t="shared" ref="BD186" si="2810">+BD185/AZ185-1</f>
        <v>0.62264660929905702</v>
      </c>
      <c r="BE186" s="245">
        <f t="shared" ref="BE186" si="2811">+BE185/BA185-1</f>
        <v>0.72262442254510528</v>
      </c>
      <c r="BF186" s="245">
        <f t="shared" ref="BF186" si="2812">+BF185/BB185-1</f>
        <v>0.70311252669960544</v>
      </c>
      <c r="BG186" s="245">
        <f t="shared" ref="BG186" si="2813">+BG185/BC185-1</f>
        <v>0.53793891044481645</v>
      </c>
      <c r="BH186" s="245">
        <f t="shared" ref="BH186" si="2814">+BH185/BD185-1</f>
        <v>0.19579780267705971</v>
      </c>
      <c r="BI186" s="245">
        <f t="shared" ref="BI186" si="2815">+BI185/BE185-1</f>
        <v>0.12902606264448524</v>
      </c>
      <c r="BJ186" s="245">
        <f t="shared" ref="BJ186" si="2816">+BJ185/BF185-1</f>
        <v>0.11207207504755945</v>
      </c>
      <c r="BK186" s="245">
        <f t="shared" ref="BK186" si="2817">+BK185/BG185-1</f>
        <v>0.14825905880019485</v>
      </c>
      <c r="BL186" s="245">
        <f t="shared" ref="BL186:BT186" si="2818">+BL185/BH185-1</f>
        <v>0.46159031307529341</v>
      </c>
      <c r="BM186" s="245">
        <f t="shared" si="2818"/>
        <v>0.39293440081327025</v>
      </c>
      <c r="BN186" s="245">
        <f t="shared" si="2818"/>
        <v>0.31932984649765861</v>
      </c>
      <c r="BO186" s="245">
        <f t="shared" si="2818"/>
        <v>0.25392920097688765</v>
      </c>
      <c r="BP186" s="245">
        <f t="shared" si="2818"/>
        <v>-2.917895659299008E-3</v>
      </c>
      <c r="BQ186" s="245">
        <f t="shared" si="2818"/>
        <v>1.164831917832343E-3</v>
      </c>
      <c r="BR186" s="245">
        <f t="shared" si="2818"/>
        <v>3.7557985098951363E-2</v>
      </c>
      <c r="BS186" s="245">
        <f t="shared" si="2818"/>
        <v>3.2085398405747423E-2</v>
      </c>
      <c r="BT186" s="245">
        <f t="shared" si="2818"/>
        <v>9.1921133491303486E-2</v>
      </c>
    </row>
    <row r="187" spans="1:72">
      <c r="A187" s="244" t="s">
        <v>366</v>
      </c>
      <c r="B187" s="34"/>
      <c r="C187" s="247">
        <f>+C185/C177</f>
        <v>-0.35733419920448095</v>
      </c>
      <c r="D187" s="247">
        <f t="shared" ref="D187:AT187" si="2819">+D185/D177</f>
        <v>-0.35728101523372291</v>
      </c>
      <c r="E187" s="247">
        <f t="shared" si="2819"/>
        <v>-0.35195325645611403</v>
      </c>
      <c r="F187" s="247">
        <f t="shared" si="2819"/>
        <v>-0.35995304826702118</v>
      </c>
      <c r="G187" s="247">
        <f t="shared" si="2819"/>
        <v>-0.34731220645110117</v>
      </c>
      <c r="H187" s="247">
        <f t="shared" si="2819"/>
        <v>-0.33206160730373219</v>
      </c>
      <c r="I187" s="247">
        <f t="shared" si="2819"/>
        <v>-0.33366360745027124</v>
      </c>
      <c r="J187" s="247">
        <f t="shared" si="2819"/>
        <v>-0.34027916960797622</v>
      </c>
      <c r="K187" s="247">
        <f t="shared" si="2819"/>
        <v>-0.36238096628562111</v>
      </c>
      <c r="L187" s="247">
        <f t="shared" si="2819"/>
        <v>-0.33217870515071474</v>
      </c>
      <c r="M187" s="247">
        <f t="shared" si="2819"/>
        <v>-0.34591804761247602</v>
      </c>
      <c r="N187" s="247">
        <f t="shared" si="2819"/>
        <v>-0.34943609322037972</v>
      </c>
      <c r="O187" s="247">
        <f t="shared" si="2819"/>
        <v>-0.41558073337098811</v>
      </c>
      <c r="P187" s="247">
        <f t="shared" si="2819"/>
        <v>-0.40081665850984011</v>
      </c>
      <c r="Q187" s="247">
        <f t="shared" si="2819"/>
        <v>-0.40125408155493236</v>
      </c>
      <c r="R187" s="247">
        <f t="shared" si="2819"/>
        <v>-0.41541544296340643</v>
      </c>
      <c r="S187" s="247">
        <f t="shared" si="2819"/>
        <v>-0.48013520735402787</v>
      </c>
      <c r="T187" s="247">
        <f t="shared" si="2819"/>
        <v>-0.41169003963973749</v>
      </c>
      <c r="U187" s="247">
        <f t="shared" si="2819"/>
        <v>-0.42745762281296201</v>
      </c>
      <c r="V187" s="247">
        <f t="shared" si="2819"/>
        <v>-0.4337741225412472</v>
      </c>
      <c r="W187" s="247">
        <f t="shared" si="2819"/>
        <v>-0.53022128527145751</v>
      </c>
      <c r="X187" s="247">
        <f t="shared" si="2819"/>
        <v>-0.48771806313277477</v>
      </c>
      <c r="Y187" s="247">
        <f t="shared" si="2819"/>
        <v>-0.49423032152087137</v>
      </c>
      <c r="Z187" s="247">
        <f t="shared" si="2819"/>
        <v>-0.47926672765834499</v>
      </c>
      <c r="AA187" s="247">
        <f t="shared" si="2819"/>
        <v>-0.53236018300184684</v>
      </c>
      <c r="AB187" s="247">
        <f t="shared" si="2819"/>
        <v>-0.45329379124549268</v>
      </c>
      <c r="AC187" s="247">
        <f t="shared" si="2819"/>
        <v>-0.47404722664524118</v>
      </c>
      <c r="AD187" s="247">
        <f t="shared" si="2819"/>
        <v>-0.4620232545789042</v>
      </c>
      <c r="AE187" s="247">
        <f t="shared" si="2819"/>
        <v>-0.55095726058669969</v>
      </c>
      <c r="AF187" s="247">
        <f t="shared" si="2819"/>
        <v>-0.45686734151409286</v>
      </c>
      <c r="AG187" s="247">
        <f t="shared" si="2819"/>
        <v>-0.47368687755858496</v>
      </c>
      <c r="AH187" s="247">
        <f t="shared" si="2819"/>
        <v>-0.46687784484821127</v>
      </c>
      <c r="AI187" s="247">
        <f t="shared" si="2819"/>
        <v>-0.53669389255019972</v>
      </c>
      <c r="AJ187" s="247">
        <f t="shared" si="2819"/>
        <v>-0.48471588347520678</v>
      </c>
      <c r="AK187" s="247">
        <f t="shared" si="2819"/>
        <v>-0.49694727248996517</v>
      </c>
      <c r="AL187" s="247">
        <f t="shared" si="2819"/>
        <v>-0.51841402523471902</v>
      </c>
      <c r="AM187" s="247">
        <f t="shared" si="2819"/>
        <v>-0.5886262280909289</v>
      </c>
      <c r="AN187" s="247">
        <f t="shared" si="2819"/>
        <v>-0.49532468357332221</v>
      </c>
      <c r="AO187" s="247">
        <f t="shared" si="2819"/>
        <v>-0.49245093673151219</v>
      </c>
      <c r="AP187" s="247">
        <f t="shared" si="2819"/>
        <v>-0.49548411530248992</v>
      </c>
      <c r="AQ187" s="247">
        <f t="shared" si="2819"/>
        <v>-0.7112182367735943</v>
      </c>
      <c r="AR187" s="247">
        <f t="shared" si="2819"/>
        <v>-0.53290461202170281</v>
      </c>
      <c r="AS187" s="247">
        <f t="shared" si="2819"/>
        <v>-0.50745656519708926</v>
      </c>
      <c r="AT187" s="247">
        <f t="shared" si="2819"/>
        <v>-0.50135944288677803</v>
      </c>
      <c r="AU187" s="44"/>
      <c r="AV187" s="247">
        <f t="shared" ref="AV187:BL187" si="2820">+AV185/AV177</f>
        <v>-0.7112182367735943</v>
      </c>
      <c r="AW187" s="247">
        <f t="shared" si="2820"/>
        <v>-0.53290461202170281</v>
      </c>
      <c r="AX187" s="247">
        <f t="shared" si="2820"/>
        <v>-0.50745656519708926</v>
      </c>
      <c r="AY187" s="247">
        <f t="shared" si="2820"/>
        <v>-0.50135944288677803</v>
      </c>
      <c r="AZ187" s="247">
        <f t="shared" si="2820"/>
        <v>-0.56181441181261715</v>
      </c>
      <c r="BA187" s="247">
        <f t="shared" si="2820"/>
        <v>-0.46968558091235885</v>
      </c>
      <c r="BB187" s="247">
        <f t="shared" si="2820"/>
        <v>-0.48193060112744412</v>
      </c>
      <c r="BC187" s="247">
        <f t="shared" si="2820"/>
        <v>-0.47893814061946716</v>
      </c>
      <c r="BD187" s="247">
        <f t="shared" si="2820"/>
        <v>-0.57522578923882106</v>
      </c>
      <c r="BE187" s="247">
        <f t="shared" si="2820"/>
        <v>-0.45051475991071127</v>
      </c>
      <c r="BF187" s="247">
        <f t="shared" si="2820"/>
        <v>-0.4641894966931841</v>
      </c>
      <c r="BG187" s="247">
        <f t="shared" si="2820"/>
        <v>-0.45763888243380096</v>
      </c>
      <c r="BH187" s="247">
        <f t="shared" si="2820"/>
        <v>-0.47233204857154915</v>
      </c>
      <c r="BI187" s="247">
        <f t="shared" si="2820"/>
        <v>-0.45002366320498388</v>
      </c>
      <c r="BJ187" s="247">
        <f t="shared" si="2820"/>
        <v>-0.46828013885365011</v>
      </c>
      <c r="BK187" s="247">
        <f t="shared" si="2820"/>
        <v>-0.48084737522596011</v>
      </c>
      <c r="BL187" s="247">
        <f t="shared" si="2820"/>
        <v>-0.49481707757749083</v>
      </c>
      <c r="BM187" s="247">
        <f t="shared" ref="BM187:BN187" si="2821">+BM185/BM177</f>
        <v>-0.45419368540576549</v>
      </c>
      <c r="BN187" s="247">
        <f t="shared" si="2821"/>
        <v>-0.47115312913654889</v>
      </c>
      <c r="BO187" s="247">
        <f t="shared" ref="BO187:BQ187" si="2822">+BO185/BO177</f>
        <v>-0.465805082141792</v>
      </c>
      <c r="BP187" s="247">
        <f t="shared" si="2822"/>
        <v>-0.50103509263836543</v>
      </c>
      <c r="BQ187" s="247">
        <f t="shared" si="2822"/>
        <v>-0.42892833846243883</v>
      </c>
      <c r="BR187" s="247">
        <f t="shared" ref="BR187:BT187" si="2823">+BR185/BR177</f>
        <v>-0.44604437788958168</v>
      </c>
      <c r="BS187" s="247">
        <f t="shared" si="2823"/>
        <v>-0.44370328837192186</v>
      </c>
      <c r="BT187" s="247">
        <f t="shared" si="2823"/>
        <v>-0.51307858936446926</v>
      </c>
    </row>
    <row r="188" spans="1:72">
      <c r="A188" s="244" t="s">
        <v>371</v>
      </c>
      <c r="B188" s="34"/>
      <c r="C188" s="247"/>
      <c r="D188" s="247"/>
      <c r="E188" s="247"/>
      <c r="F188" s="247"/>
      <c r="G188" s="248">
        <f t="shared" ref="G188" si="2824">+(G187-C187)*10000</f>
        <v>100.21992753379783</v>
      </c>
      <c r="H188" s="248">
        <f t="shared" ref="H188" si="2825">+(H187-D187)*10000</f>
        <v>252.19407929990723</v>
      </c>
      <c r="I188" s="248">
        <f t="shared" ref="I188" si="2826">+(I187-E187)*10000</f>
        <v>182.8964900584279</v>
      </c>
      <c r="J188" s="248">
        <f t="shared" ref="J188" si="2827">+(J187-F187)*10000</f>
        <v>196.73878659044962</v>
      </c>
      <c r="K188" s="248">
        <f t="shared" ref="K188" si="2828">+(K187-G187)*10000</f>
        <v>-150.6875983451994</v>
      </c>
      <c r="L188" s="248">
        <f t="shared" ref="L188" si="2829">+(L187-H187)*10000</f>
        <v>-1.170978469825501</v>
      </c>
      <c r="M188" s="248">
        <f t="shared" ref="M188" si="2830">+(M187-I187)*10000</f>
        <v>-122.54440162204783</v>
      </c>
      <c r="N188" s="248">
        <f t="shared" ref="N188" si="2831">+(N187-J187)*10000</f>
        <v>-91.569236124035001</v>
      </c>
      <c r="O188" s="248">
        <f t="shared" ref="O188" si="2832">+(O187-K187)*10000</f>
        <v>-531.99767085367</v>
      </c>
      <c r="P188" s="248">
        <f t="shared" ref="P188" si="2833">+(P187-L187)*10000</f>
        <v>-686.37953359125368</v>
      </c>
      <c r="Q188" s="248">
        <f t="shared" ref="Q188" si="2834">+(Q187-M187)*10000</f>
        <v>-553.36033942456345</v>
      </c>
      <c r="R188" s="248">
        <f t="shared" ref="R188" si="2835">+(R187-N187)*10000</f>
        <v>-659.79349743026717</v>
      </c>
      <c r="S188" s="248">
        <f t="shared" ref="S188" si="2836">+(S187-O187)*10000</f>
        <v>-645.54473983039759</v>
      </c>
      <c r="T188" s="248">
        <f t="shared" ref="T188" si="2837">+(T187-P187)*10000</f>
        <v>-108.73381129897386</v>
      </c>
      <c r="U188" s="248">
        <f t="shared" ref="U188" si="2838">+(U187-Q187)*10000</f>
        <v>-262.03541258029651</v>
      </c>
      <c r="V188" s="248">
        <f t="shared" ref="V188" si="2839">+(V187-R187)*10000</f>
        <v>-183.58679577840763</v>
      </c>
      <c r="W188" s="248">
        <f t="shared" ref="W188" si="2840">+(W187-S187)*10000</f>
        <v>-500.8607791742964</v>
      </c>
      <c r="X188" s="248">
        <f t="shared" ref="X188" si="2841">+(X187-T187)*10000</f>
        <v>-760.28023493037279</v>
      </c>
      <c r="Y188" s="248">
        <f t="shared" ref="Y188" si="2842">+(Y187-U187)*10000</f>
        <v>-667.72698707909365</v>
      </c>
      <c r="Z188" s="248">
        <f t="shared" ref="Z188" si="2843">+(Z187-V187)*10000</f>
        <v>-454.92605117097793</v>
      </c>
      <c r="AA188" s="248">
        <f t="shared" ref="AA188" si="2844">+(AA187-W187)*10000</f>
        <v>-21.388977303893331</v>
      </c>
      <c r="AB188" s="248">
        <f t="shared" ref="AB188" si="2845">+(AB187-X187)*10000</f>
        <v>344.24271887282089</v>
      </c>
      <c r="AC188" s="248">
        <f t="shared" ref="AC188" si="2846">+(AC187-Y187)*10000</f>
        <v>201.83094875630192</v>
      </c>
      <c r="AD188" s="248">
        <f t="shared" ref="AD188" si="2847">+(AD187-Z187)*10000</f>
        <v>172.43473079440795</v>
      </c>
      <c r="AE188" s="248">
        <f t="shared" ref="AE188" si="2848">+(AE187-AA187)*10000</f>
        <v>-185.97077584852849</v>
      </c>
      <c r="AF188" s="248">
        <f t="shared" ref="AF188" si="2849">+(AF187-AB187)*10000</f>
        <v>-35.735502686001787</v>
      </c>
      <c r="AG188" s="248">
        <f t="shared" ref="AG188" si="2850">+(AG187-AC187)*10000</f>
        <v>3.6034908665621979</v>
      </c>
      <c r="AH188" s="248">
        <f t="shared" ref="AH188" si="2851">+(AH187-AD187)*10000</f>
        <v>-48.545902693070687</v>
      </c>
      <c r="AI188" s="248">
        <f t="shared" ref="AI188" si="2852">+(AI187-AE187)*10000</f>
        <v>142.63368036499969</v>
      </c>
      <c r="AJ188" s="248">
        <f t="shared" ref="AJ188" si="2853">+(AJ187-AF187)*10000</f>
        <v>-278.48541961113915</v>
      </c>
      <c r="AK188" s="248">
        <f t="shared" ref="AK188" si="2854">+(AK187-AG187)*10000</f>
        <v>-232.60394931380213</v>
      </c>
      <c r="AL188" s="248">
        <f t="shared" ref="AL188" si="2855">+(AL187-AH187)*10000</f>
        <v>-515.3618038650776</v>
      </c>
      <c r="AM188" s="248">
        <f t="shared" ref="AM188" si="2856">+(AM187-AI187)*10000</f>
        <v>-519.32335540729184</v>
      </c>
      <c r="AN188" s="248">
        <f t="shared" ref="AN188" si="2857">+(AN187-AJ187)*10000</f>
        <v>-106.08800098115434</v>
      </c>
      <c r="AO188" s="248">
        <f t="shared" ref="AO188" si="2858">+(AO187-AK187)*10000</f>
        <v>44.963357584529852</v>
      </c>
      <c r="AP188" s="248">
        <f t="shared" ref="AP188" si="2859">+(AP187-AL187)*10000</f>
        <v>229.29909932229097</v>
      </c>
      <c r="AQ188" s="248">
        <f t="shared" ref="AQ188" si="2860">+(AQ187-AM187)*10000</f>
        <v>-1225.9200868266539</v>
      </c>
      <c r="AR188" s="248">
        <f t="shared" ref="AR188" si="2861">+(AR187-AN187)*10000</f>
        <v>-375.79928448380593</v>
      </c>
      <c r="AS188" s="248">
        <f t="shared" ref="AS188" si="2862">+(AS187-AO187)*10000</f>
        <v>-150.0562846557707</v>
      </c>
      <c r="AT188" s="248">
        <f t="shared" ref="AT188" si="2863">+(AT187-AP187)*10000</f>
        <v>-58.753275842881038</v>
      </c>
      <c r="AU188" s="44"/>
      <c r="AV188" s="247"/>
      <c r="AW188" s="247"/>
      <c r="AX188" s="247"/>
      <c r="AY188" s="247"/>
      <c r="AZ188" s="248">
        <f t="shared" ref="AZ188" si="2864">+(AZ187-AV187)*10000</f>
        <v>1494.0382496097716</v>
      </c>
      <c r="BA188" s="248">
        <f t="shared" ref="BA188" si="2865">+(BA187-AW187)*10000</f>
        <v>632.19031109343962</v>
      </c>
      <c r="BB188" s="248">
        <f t="shared" ref="BB188" si="2866">+(BB187-AX187)*10000</f>
        <v>255.25964069645136</v>
      </c>
      <c r="BC188" s="248">
        <f t="shared" ref="BC188" si="2867">+(BC187-AY187)*10000</f>
        <v>224.21302267310872</v>
      </c>
      <c r="BD188" s="248">
        <f t="shared" ref="BD188" si="2868">+(BD187-AZ187)*10000</f>
        <v>-134.11377426203907</v>
      </c>
      <c r="BE188" s="248">
        <f t="shared" ref="BE188" si="2869">+(BE187-BA187)*10000</f>
        <v>191.70821001647576</v>
      </c>
      <c r="BF188" s="248">
        <f t="shared" ref="BF188" si="2870">+(BF187-BB187)*10000</f>
        <v>177.41104434260023</v>
      </c>
      <c r="BG188" s="248">
        <f t="shared" ref="BG188" si="2871">+(BG187-BC187)*10000</f>
        <v>212.99258185666193</v>
      </c>
      <c r="BH188" s="248">
        <f t="shared" ref="BH188" si="2872">+(BH187-BD187)*10000</f>
        <v>1028.9374066727191</v>
      </c>
      <c r="BI188" s="248">
        <f t="shared" ref="BI188" si="2873">+(BI187-BE187)*10000</f>
        <v>4.9109670572738962</v>
      </c>
      <c r="BJ188" s="248">
        <f t="shared" ref="BJ188" si="2874">+(BJ187-BF187)*10000</f>
        <v>-40.906421604660068</v>
      </c>
      <c r="BK188" s="248">
        <f t="shared" ref="BK188:BT188" si="2875">+(BK187-BG187)*10000</f>
        <v>-232.0849279215914</v>
      </c>
      <c r="BL188" s="248">
        <f t="shared" si="2875"/>
        <v>-224.85029005941681</v>
      </c>
      <c r="BM188" s="248">
        <f t="shared" si="2875"/>
        <v>-41.700222007816087</v>
      </c>
      <c r="BN188" s="248">
        <f t="shared" si="2875"/>
        <v>-28.729902828987797</v>
      </c>
      <c r="BO188" s="248">
        <f t="shared" si="2875"/>
        <v>150.42293084168102</v>
      </c>
      <c r="BP188" s="248">
        <f t="shared" si="2875"/>
        <v>-62.180150608746047</v>
      </c>
      <c r="BQ188" s="248">
        <f t="shared" si="2875"/>
        <v>252.65346943326662</v>
      </c>
      <c r="BR188" s="248">
        <f t="shared" si="2875"/>
        <v>251.08751246967211</v>
      </c>
      <c r="BS188" s="248">
        <f t="shared" si="2875"/>
        <v>221.01793769870147</v>
      </c>
      <c r="BT188" s="248">
        <f t="shared" si="2875"/>
        <v>-120.43496726103831</v>
      </c>
    </row>
    <row r="189" spans="1:72">
      <c r="A189" s="187" t="s">
        <v>47</v>
      </c>
      <c r="B189" s="187"/>
      <c r="C189" s="172">
        <f>+'Country (YTD)'!C84</f>
        <v>228.05600000000001</v>
      </c>
      <c r="D189" s="172">
        <f>+'Country (YTD)'!D84</f>
        <v>715.72400000000005</v>
      </c>
      <c r="E189" s="172">
        <f>+'Country (YTD)'!E84</f>
        <v>976.37400000000002</v>
      </c>
      <c r="F189" s="172">
        <f>+'Country (YTD)'!F84</f>
        <v>1368.69</v>
      </c>
      <c r="G189" s="172">
        <f>+'Country (YTD)'!G84</f>
        <v>270.01900000000001</v>
      </c>
      <c r="H189" s="172">
        <f>+'Country (YTD)'!H84</f>
        <v>1004.9930000000001</v>
      </c>
      <c r="I189" s="172">
        <f>+'Country (YTD)'!I84</f>
        <v>1411.9950000000001</v>
      </c>
      <c r="J189" s="172">
        <f>+'Country (YTD)'!J84</f>
        <v>2030.556</v>
      </c>
      <c r="K189" s="172">
        <f>+'Country (YTD)'!K84</f>
        <v>392.47699999999998</v>
      </c>
      <c r="L189" s="172">
        <f>+'Country (YTD)'!L84</f>
        <v>1319.8150000000001</v>
      </c>
      <c r="M189" s="172">
        <f>+'Country (YTD)'!M84</f>
        <v>1643.345</v>
      </c>
      <c r="N189" s="172">
        <f>+'Country (YTD)'!N84</f>
        <v>2541.971</v>
      </c>
      <c r="O189" s="172">
        <f>+'Country (YTD)'!O84</f>
        <v>495.82</v>
      </c>
      <c r="P189" s="172">
        <f>+'Country (YTD)'!P84</f>
        <v>1267.77</v>
      </c>
      <c r="Q189" s="172">
        <f>+'Country (YTD)'!Q84</f>
        <v>1624.934</v>
      </c>
      <c r="R189" s="172">
        <f>+'Country (YTD)'!R84</f>
        <v>1989.6769999999999</v>
      </c>
      <c r="S189" s="172">
        <f>+'Country (YTD)'!S84</f>
        <v>271.346</v>
      </c>
      <c r="T189" s="172">
        <f>+'Country (YTD)'!T84</f>
        <v>1462.4760000000001</v>
      </c>
      <c r="U189" s="172">
        <f>+'Country (YTD)'!U84</f>
        <v>1724.203</v>
      </c>
      <c r="V189" s="172">
        <f>+'Country (YTD)'!V84</f>
        <v>2139.7240000000002</v>
      </c>
      <c r="W189" s="172">
        <f>+'Country (YTD)'!W84</f>
        <v>220.62299999999999</v>
      </c>
      <c r="X189" s="172">
        <f>+'Country (YTD)'!X84</f>
        <v>737.21599999999989</v>
      </c>
      <c r="Y189" s="172">
        <f>+'Country (YTD)'!Y84</f>
        <v>740.39899999999989</v>
      </c>
      <c r="Z189" s="172">
        <f>+'Country (YTD)'!Z84</f>
        <v>1223.7959999999998</v>
      </c>
      <c r="AA189" s="172">
        <f>+'Country (YTD)'!AA84</f>
        <v>-84.328000000000003</v>
      </c>
      <c r="AB189" s="172">
        <f>+'Country (YTD)'!AB84</f>
        <v>851.25400000000002</v>
      </c>
      <c r="AC189" s="172">
        <f>+'Country (YTD)'!AC84</f>
        <v>925.75099999999998</v>
      </c>
      <c r="AD189" s="172">
        <f>+'Country (YTD)'!AD84</f>
        <v>1501.691</v>
      </c>
      <c r="AE189" s="172">
        <f>+'Country (YTD)'!AE84</f>
        <v>-124.627</v>
      </c>
      <c r="AF189" s="172">
        <f>+'Country (YTD)'!AF84</f>
        <v>1126.778</v>
      </c>
      <c r="AG189" s="172">
        <f>+'Country (YTD)'!AG84</f>
        <v>1348.454</v>
      </c>
      <c r="AH189" s="172">
        <f>+'Country (YTD)'!AH84</f>
        <v>2148.6779999999999</v>
      </c>
      <c r="AI189" s="172">
        <f>+'Country (YTD)'!AI84</f>
        <v>1.794</v>
      </c>
      <c r="AJ189" s="172">
        <f>+'Country (YTD)'!AJ84</f>
        <v>863.61599999999999</v>
      </c>
      <c r="AK189" s="172">
        <f>+'Country (YTD)'!AK84</f>
        <v>1055.9639999999999</v>
      </c>
      <c r="AL189" s="172">
        <f>+'Country (YTD)'!AL84</f>
        <v>1189.8969999999999</v>
      </c>
      <c r="AM189" s="172">
        <f>+'Country (YTD)'!AM84</f>
        <v>-157.65299999999999</v>
      </c>
      <c r="AN189" s="172">
        <f>+'Country (YTD)'!AN84</f>
        <v>599.11400000000003</v>
      </c>
      <c r="AO189" s="172">
        <f>+'Country (YTD)'!AO84</f>
        <v>703.69500000000005</v>
      </c>
      <c r="AP189" s="172">
        <f>+'Country (YTD)'!AP84</f>
        <v>987.95500000000004</v>
      </c>
      <c r="AQ189" s="172">
        <f>+'Country (YTD)'!AQ84</f>
        <v>-552.721</v>
      </c>
      <c r="AR189" s="172">
        <f>+'Country (YTD)'!AR84</f>
        <v>-32.360999999999997</v>
      </c>
      <c r="AS189" s="172">
        <f>+'Country (YTD)'!AS84</f>
        <v>102.547</v>
      </c>
      <c r="AT189" s="172">
        <f>+'Country (YTD)'!AT84</f>
        <v>253.268</v>
      </c>
      <c r="AU189" s="36"/>
      <c r="AV189" s="172">
        <f>+'Country (YTD)'!AV84</f>
        <v>-552.721</v>
      </c>
      <c r="AW189" s="172">
        <f>+'Country (YTD)'!AW84</f>
        <v>-32.360999999999997</v>
      </c>
      <c r="AX189" s="172">
        <f>+'Country (YTD)'!AX84</f>
        <v>102.547</v>
      </c>
      <c r="AY189" s="172">
        <f>+'Country (YTD)'!AY84</f>
        <v>253.268</v>
      </c>
      <c r="AZ189" s="172">
        <f>+'Country (YTD)'!AZ84</f>
        <v>-160.25700000000001</v>
      </c>
      <c r="BA189" s="172">
        <f>+'Country (YTD)'!BA84</f>
        <v>337.971</v>
      </c>
      <c r="BB189" s="172">
        <f>+'Country (YTD)'!BB84</f>
        <v>431.68299999999999</v>
      </c>
      <c r="BC189" s="172">
        <f>+'Country (YTD)'!BC84</f>
        <v>907.7</v>
      </c>
      <c r="BD189" s="172">
        <f>+'Country (YTD)'!BD84</f>
        <v>-167.13900000000001</v>
      </c>
      <c r="BE189" s="172">
        <f>+'Country (YTD)'!BE84</f>
        <v>1418.7809999999999</v>
      </c>
      <c r="BF189" s="172">
        <f>+'Country (YTD)'!BF84</f>
        <v>1804.0909999999999</v>
      </c>
      <c r="BG189" s="172">
        <f>+'Country (YTD)'!BG84</f>
        <v>2843.66</v>
      </c>
      <c r="BH189" s="172">
        <f>+'Country (YTD)'!BH84</f>
        <v>333.649</v>
      </c>
      <c r="BI189" s="172">
        <f>+'Country (YTD)'!BI84</f>
        <v>1458.0010000000002</v>
      </c>
      <c r="BJ189" s="172">
        <f>+'Country (YTD)'!BJ84</f>
        <v>1877.933</v>
      </c>
      <c r="BK189" s="172">
        <f>+'Country (YTD)'!BK84</f>
        <v>2441.279</v>
      </c>
      <c r="BL189" s="172">
        <f>+'Country (YTD)'!BL84</f>
        <v>350.57799999999997</v>
      </c>
      <c r="BM189" s="172">
        <f>+'Country (YTD)'!BM84</f>
        <v>2219.5339999999997</v>
      </c>
      <c r="BN189" s="172">
        <f>+'Country (YTD)'!BN84</f>
        <v>2614.3780000000002</v>
      </c>
      <c r="BO189" s="172">
        <f>+'Country (YTD)'!BO84</f>
        <v>3905.8049999999998</v>
      </c>
      <c r="BP189" s="172">
        <f>+'Country (YTD)'!BP84</f>
        <v>160.83600000000001</v>
      </c>
      <c r="BQ189" s="172">
        <f>+'Country (YTD)'!BQ84</f>
        <v>2356.9319999999998</v>
      </c>
      <c r="BR189" s="172">
        <f>+'Country (YTD)'!BR84</f>
        <v>2962.0419999999999</v>
      </c>
      <c r="BS189" s="172">
        <f>+'Country (YTD)'!BS84</f>
        <v>4356.866</v>
      </c>
      <c r="BT189" s="172">
        <f>+'Country (YTD)'!BT84</f>
        <v>193.97900000000001</v>
      </c>
    </row>
    <row r="190" spans="1:72">
      <c r="A190" s="246" t="s">
        <v>58</v>
      </c>
      <c r="B190" s="187"/>
      <c r="C190" s="172"/>
      <c r="D190" s="172"/>
      <c r="E190" s="172"/>
      <c r="F190" s="172"/>
      <c r="G190" s="245">
        <f>+G189/C189-1</f>
        <v>0.18400305188199395</v>
      </c>
      <c r="H190" s="245">
        <f t="shared" ref="H190" si="2876">+H189/D189-1</f>
        <v>0.40416277783056032</v>
      </c>
      <c r="I190" s="245">
        <f t="shared" ref="I190" si="2877">+I189/E189-1</f>
        <v>0.44616202397851645</v>
      </c>
      <c r="J190" s="245">
        <f t="shared" ref="J190" si="2878">+J189/F189-1</f>
        <v>0.48357626635688145</v>
      </c>
      <c r="K190" s="245">
        <f t="shared" ref="K190" si="2879">+K189/G189-1</f>
        <v>0.4535162340427894</v>
      </c>
      <c r="L190" s="245">
        <f t="shared" ref="L190" si="2880">+L189/H189-1</f>
        <v>0.3132579032888787</v>
      </c>
      <c r="M190" s="245">
        <f t="shared" ref="M190" si="2881">+M189/I189-1</f>
        <v>0.16384618925704397</v>
      </c>
      <c r="N190" s="245">
        <f t="shared" ref="N190" si="2882">+N189/J189-1</f>
        <v>0.25185958919625961</v>
      </c>
      <c r="O190" s="245">
        <f t="shared" ref="O190" si="2883">+O189/K189-1</f>
        <v>0.26330969712874897</v>
      </c>
      <c r="P190" s="245">
        <f t="shared" ref="P190" si="2884">+P189/L189-1</f>
        <v>-3.943355697578832E-2</v>
      </c>
      <c r="Q190" s="245">
        <f t="shared" ref="Q190" si="2885">+Q189/M189-1</f>
        <v>-1.1203368738761488E-2</v>
      </c>
      <c r="R190" s="245">
        <f t="shared" ref="R190" si="2886">+R189/N189-1</f>
        <v>-0.21726998459069757</v>
      </c>
      <c r="S190" s="245">
        <f t="shared" ref="S190" si="2887">+S189/O189-1</f>
        <v>-0.45273284659755553</v>
      </c>
      <c r="T190" s="245">
        <f t="shared" ref="T190" si="2888">+T189/P189-1</f>
        <v>0.15358148560070051</v>
      </c>
      <c r="U190" s="245">
        <f t="shared" ref="U190" si="2889">+U189/Q189-1</f>
        <v>6.1091096623001384E-2</v>
      </c>
      <c r="V190" s="245">
        <f t="shared" ref="V190" si="2890">+V189/R189-1</f>
        <v>7.5412742872335681E-2</v>
      </c>
      <c r="W190" s="245">
        <f t="shared" ref="W190" si="2891">+W189/S189-1</f>
        <v>-0.18693107692761279</v>
      </c>
      <c r="X190" s="245">
        <f t="shared" ref="X190" si="2892">+X189/T189-1</f>
        <v>-0.49591241155410426</v>
      </c>
      <c r="Y190" s="245">
        <f t="shared" ref="Y190" si="2893">+Y189/U189-1</f>
        <v>-0.5705847861301715</v>
      </c>
      <c r="Z190" s="245">
        <f t="shared" ref="Z190" si="2894">+Z189/V189-1</f>
        <v>-0.42805894592012816</v>
      </c>
      <c r="AA190" s="245">
        <f t="shared" ref="AA190" si="2895">+AA189/W189-1</f>
        <v>-1.3822266944062949</v>
      </c>
      <c r="AB190" s="245">
        <f t="shared" ref="AB190" si="2896">+AB189/X189-1</f>
        <v>0.15468736435454478</v>
      </c>
      <c r="AC190" s="245">
        <f t="shared" ref="AC190" si="2897">+AC189/Y189-1</f>
        <v>0.25034069467949061</v>
      </c>
      <c r="AD190" s="245">
        <f t="shared" ref="AD190" si="2898">+AD189/Z189-1</f>
        <v>0.22707624473359966</v>
      </c>
      <c r="AE190" s="245">
        <f t="shared" ref="AE190" si="2899">+AE189/AA189-1</f>
        <v>0.47788397685229089</v>
      </c>
      <c r="AF190" s="245">
        <f t="shared" ref="AF190" si="2900">+AF189/AB189-1</f>
        <v>0.32366837630131551</v>
      </c>
      <c r="AG190" s="245">
        <f t="shared" ref="AG190" si="2901">+AG189/AC189-1</f>
        <v>0.45660550191142102</v>
      </c>
      <c r="AH190" s="245">
        <f t="shared" ref="AH190" si="2902">+AH189/AD189-1</f>
        <v>0.43083896753726281</v>
      </c>
      <c r="AI190" s="245">
        <f t="shared" ref="AI190" si="2903">+AI189/AE189-1</f>
        <v>-1.0143949545443605</v>
      </c>
      <c r="AJ190" s="245">
        <f t="shared" ref="AJ190" si="2904">+AJ189/AF189-1</f>
        <v>-0.23355266077257453</v>
      </c>
      <c r="AK190" s="245">
        <f t="shared" ref="AK190" si="2905">+AK189/AG189-1</f>
        <v>-0.21690765869655182</v>
      </c>
      <c r="AL190" s="245">
        <f t="shared" ref="AL190" si="2906">+AL189/AH189-1</f>
        <v>-0.44621902397660329</v>
      </c>
      <c r="AM190" s="245">
        <f t="shared" ref="AM190" si="2907">+AM189/AI189-1</f>
        <v>-88.87792642140468</v>
      </c>
      <c r="AN190" s="245">
        <f t="shared" ref="AN190" si="2908">+AN189/AJ189-1</f>
        <v>-0.30627269527197265</v>
      </c>
      <c r="AO190" s="245">
        <f t="shared" ref="AO190" si="2909">+AO189/AK189-1</f>
        <v>-0.33359944089003024</v>
      </c>
      <c r="AP190" s="245">
        <f t="shared" ref="AP190" si="2910">+AP189/AL189-1</f>
        <v>-0.16971384918190391</v>
      </c>
      <c r="AQ190" s="245">
        <f t="shared" ref="AQ190" si="2911">+AQ189/AM189-1</f>
        <v>2.5059339181620395</v>
      </c>
      <c r="AR190" s="245">
        <f t="shared" ref="AR190" si="2912">+AR189/AN189-1</f>
        <v>-1.0540147617982554</v>
      </c>
      <c r="AS190" s="245">
        <f t="shared" ref="AS190" si="2913">+AS189/AO189-1</f>
        <v>-0.85427351338292867</v>
      </c>
      <c r="AT190" s="245">
        <f t="shared" ref="AT190" si="2914">+AT189/AP189-1</f>
        <v>-0.74364419432059159</v>
      </c>
      <c r="AU190" s="44"/>
      <c r="AV190" s="172"/>
      <c r="AW190" s="172"/>
      <c r="AX190" s="172"/>
      <c r="AY190" s="172"/>
      <c r="AZ190" s="245">
        <f t="shared" ref="AZ190" si="2915">+AZ189/AV189-1</f>
        <v>-0.71005805822467394</v>
      </c>
      <c r="BA190" s="245">
        <f t="shared" ref="BA190" si="2916">+BA189/AW189-1</f>
        <v>-11.443774914248634</v>
      </c>
      <c r="BB190" s="245">
        <f t="shared" ref="BB190" si="2917">+BB189/AX189-1</f>
        <v>3.2096112026680448</v>
      </c>
      <c r="BC190" s="245">
        <f t="shared" ref="BC190" si="2918">+BC189/AY189-1</f>
        <v>2.5839505977857451</v>
      </c>
      <c r="BD190" s="245">
        <f t="shared" ref="BD190" si="2919">+BD189/AZ189-1</f>
        <v>4.2943521967839127E-2</v>
      </c>
      <c r="BE190" s="245">
        <f t="shared" ref="BE190" si="2920">+BE189/BA189-1</f>
        <v>3.1979371011122257</v>
      </c>
      <c r="BF190" s="245">
        <f t="shared" ref="BF190" si="2921">+BF189/BB189-1</f>
        <v>3.1792032579462246</v>
      </c>
      <c r="BG190" s="245">
        <f t="shared" ref="BG190" si="2922">+BG189/BC189-1</f>
        <v>2.1328192133964965</v>
      </c>
      <c r="BH190" s="245">
        <f t="shared" ref="BH190" si="2923">+BH189/BD189-1</f>
        <v>-2.9962366652905663</v>
      </c>
      <c r="BI190" s="245">
        <f t="shared" ref="BI190" si="2924">+BI189/BE189-1</f>
        <v>2.7643448847990193E-2</v>
      </c>
      <c r="BJ190" s="245">
        <f t="shared" ref="BJ190" si="2925">+BJ189/BF189-1</f>
        <v>4.0930307839238678E-2</v>
      </c>
      <c r="BK190" s="245">
        <f t="shared" ref="BK190" si="2926">+BK189/BG189-1</f>
        <v>-0.14150109366098618</v>
      </c>
      <c r="BL190" s="245">
        <f t="shared" ref="BL190:BT190" si="2927">+BL189/BH189-1</f>
        <v>5.0738950214147094E-2</v>
      </c>
      <c r="BM190" s="245">
        <f t="shared" si="2927"/>
        <v>0.52231308483327465</v>
      </c>
      <c r="BN190" s="245">
        <f t="shared" si="2927"/>
        <v>0.39215722818652221</v>
      </c>
      <c r="BO190" s="245">
        <f t="shared" si="2927"/>
        <v>0.59990111740608087</v>
      </c>
      <c r="BP190" s="245">
        <f t="shared" si="2927"/>
        <v>-0.54122620358379581</v>
      </c>
      <c r="BQ190" s="245">
        <f t="shared" si="2927"/>
        <v>6.1903985250958193E-2</v>
      </c>
      <c r="BR190" s="245">
        <f t="shared" si="2927"/>
        <v>0.13298153518733691</v>
      </c>
      <c r="BS190" s="245">
        <f t="shared" si="2927"/>
        <v>0.11548477202522922</v>
      </c>
      <c r="BT190" s="245">
        <f t="shared" si="2927"/>
        <v>0.20606704966549771</v>
      </c>
    </row>
    <row r="191" spans="1:72">
      <c r="A191" s="244" t="s">
        <v>367</v>
      </c>
      <c r="B191" s="187"/>
      <c r="C191" s="247">
        <f>+C189/C177</f>
        <v>0.12259961326094565</v>
      </c>
      <c r="D191" s="247">
        <f t="shared" ref="D191:AT191" si="2928">+D189/D177</f>
        <v>0.15558135086254871</v>
      </c>
      <c r="E191" s="247">
        <f t="shared" si="2928"/>
        <v>0.14348334041168062</v>
      </c>
      <c r="F191" s="247">
        <f t="shared" si="2928"/>
        <v>0.14495706805639508</v>
      </c>
      <c r="G191" s="247">
        <f t="shared" si="2928"/>
        <v>0.12169853967521395</v>
      </c>
      <c r="H191" s="247">
        <f t="shared" si="2928"/>
        <v>0.18346462859472237</v>
      </c>
      <c r="I191" s="247">
        <f t="shared" si="2928"/>
        <v>0.17235877851879569</v>
      </c>
      <c r="J191" s="247">
        <f t="shared" si="2928"/>
        <v>0.17474076388651638</v>
      </c>
      <c r="K191" s="247">
        <f t="shared" si="2928"/>
        <v>0.1397591657117381</v>
      </c>
      <c r="L191" s="247">
        <f t="shared" si="2928"/>
        <v>0.18536620786312891</v>
      </c>
      <c r="M191" s="247">
        <f t="shared" si="2928"/>
        <v>0.16187530653071602</v>
      </c>
      <c r="N191" s="247">
        <f t="shared" si="2928"/>
        <v>0.17685479978757704</v>
      </c>
      <c r="O191" s="247">
        <f t="shared" si="2928"/>
        <v>0.15866823899119487</v>
      </c>
      <c r="P191" s="247">
        <f t="shared" si="2928"/>
        <v>0.16136769934849335</v>
      </c>
      <c r="Q191" s="247">
        <f t="shared" si="2928"/>
        <v>0.14374592684901702</v>
      </c>
      <c r="R191" s="247">
        <f t="shared" si="2928"/>
        <v>0.12616772441763982</v>
      </c>
      <c r="S191" s="247">
        <f t="shared" si="2928"/>
        <v>7.7505439171115173E-2</v>
      </c>
      <c r="T191" s="247">
        <f t="shared" si="2928"/>
        <v>0.16272431567321796</v>
      </c>
      <c r="U191" s="247">
        <f t="shared" si="2928"/>
        <v>0.12882597614907981</v>
      </c>
      <c r="V191" s="247">
        <f t="shared" si="2928"/>
        <v>0.11469077656260744</v>
      </c>
      <c r="W191" s="247">
        <f t="shared" si="2928"/>
        <v>5.8844129456391336E-2</v>
      </c>
      <c r="X191" s="247">
        <f t="shared" si="2928"/>
        <v>8.4063916381252352E-2</v>
      </c>
      <c r="Y191" s="247">
        <f t="shared" si="2928"/>
        <v>5.7228306624177695E-2</v>
      </c>
      <c r="Z191" s="247">
        <f t="shared" si="2928"/>
        <v>6.8153188463617814E-2</v>
      </c>
      <c r="AA191" s="247">
        <f t="shared" si="2928"/>
        <v>-2.3126992772403383E-2</v>
      </c>
      <c r="AB191" s="247">
        <f t="shared" si="2928"/>
        <v>9.4374842362879963E-2</v>
      </c>
      <c r="AC191" s="247">
        <f t="shared" si="2928"/>
        <v>7.0190042509758174E-2</v>
      </c>
      <c r="AD191" s="247">
        <f t="shared" si="2928"/>
        <v>7.9353720656002449E-2</v>
      </c>
      <c r="AE191" s="247">
        <f t="shared" si="2928"/>
        <v>-2.9835571234589891E-2</v>
      </c>
      <c r="AF191" s="247">
        <f t="shared" si="2928"/>
        <v>0.10306546156629631</v>
      </c>
      <c r="AG191" s="247">
        <f t="shared" si="2928"/>
        <v>8.638563375521198E-2</v>
      </c>
      <c r="AH191" s="247">
        <f t="shared" si="2928"/>
        <v>9.8917403375692811E-2</v>
      </c>
      <c r="AI191" s="247">
        <f t="shared" si="2928"/>
        <v>4.2287294789352E-4</v>
      </c>
      <c r="AJ191" s="247">
        <f t="shared" si="2928"/>
        <v>8.458602928350123E-2</v>
      </c>
      <c r="AK191" s="247">
        <f t="shared" si="2928"/>
        <v>7.1079685399741604E-2</v>
      </c>
      <c r="AL191" s="247">
        <f t="shared" si="2928"/>
        <v>5.8017707561931697E-2</v>
      </c>
      <c r="AM191" s="247">
        <f t="shared" si="2928"/>
        <v>-4.0063571915220843E-2</v>
      </c>
      <c r="AN191" s="247">
        <f t="shared" si="2928"/>
        <v>6.1177611375931064E-2</v>
      </c>
      <c r="AO191" s="247">
        <f t="shared" si="2928"/>
        <v>4.755425325370851E-2</v>
      </c>
      <c r="AP191" s="247">
        <f t="shared" si="2928"/>
        <v>4.8705700443537864E-2</v>
      </c>
      <c r="AQ191" s="247">
        <f t="shared" si="2928"/>
        <v>-0.17684191598872376</v>
      </c>
      <c r="AR191" s="247">
        <f t="shared" si="2928"/>
        <v>-4.7847462979982748E-3</v>
      </c>
      <c r="AS191" s="247">
        <f t="shared" si="2928"/>
        <v>9.2333227626477717E-3</v>
      </c>
      <c r="AT191" s="247">
        <f t="shared" si="2928"/>
        <v>1.667126890441838E-2</v>
      </c>
      <c r="AU191" s="44"/>
      <c r="AV191" s="247">
        <f t="shared" ref="AV191:BL191" si="2929">+AV189/AV177</f>
        <v>-0.17684191598872376</v>
      </c>
      <c r="AW191" s="247">
        <f t="shared" si="2929"/>
        <v>-4.7847462979982748E-3</v>
      </c>
      <c r="AX191" s="247">
        <f t="shared" si="2929"/>
        <v>9.2333227626477717E-3</v>
      </c>
      <c r="AY191" s="247">
        <f t="shared" si="2929"/>
        <v>1.667126890441838E-2</v>
      </c>
      <c r="AZ191" s="247">
        <f t="shared" si="2929"/>
        <v>-6.320969754149669E-2</v>
      </c>
      <c r="BA191" s="247">
        <f t="shared" si="2929"/>
        <v>4.8314798205508762E-2</v>
      </c>
      <c r="BB191" s="247">
        <f t="shared" si="2929"/>
        <v>4.0076617404000564E-2</v>
      </c>
      <c r="BC191" s="247">
        <f t="shared" si="2929"/>
        <v>5.4980112790093238E-2</v>
      </c>
      <c r="BD191" s="247">
        <f t="shared" si="2929"/>
        <v>-4.1597384978709649E-2</v>
      </c>
      <c r="BE191" s="247">
        <f t="shared" si="2929"/>
        <v>0.11293467157563887</v>
      </c>
      <c r="BF191" s="247">
        <f t="shared" si="2929"/>
        <v>9.4722252032907905E-2</v>
      </c>
      <c r="BG191" s="247">
        <f t="shared" si="2929"/>
        <v>0.10701517542971975</v>
      </c>
      <c r="BH191" s="247">
        <f t="shared" si="2929"/>
        <v>5.7020283490694296E-2</v>
      </c>
      <c r="BI191" s="247">
        <f t="shared" si="2929"/>
        <v>0.10268147776715125</v>
      </c>
      <c r="BJ191" s="247">
        <f t="shared" si="2929"/>
        <v>8.9443989561447348E-2</v>
      </c>
      <c r="BK191" s="247">
        <f t="shared" si="2929"/>
        <v>8.4067777676229971E-2</v>
      </c>
      <c r="BL191" s="247">
        <f t="shared" si="2929"/>
        <v>4.2943339408167872E-2</v>
      </c>
      <c r="BM191" s="247">
        <f t="shared" ref="BM191:BN191" si="2930">+BM189/BM177</f>
        <v>0.11325859452191954</v>
      </c>
      <c r="BN191" s="247">
        <f t="shared" si="2930"/>
        <v>9.4960371037235397E-2</v>
      </c>
      <c r="BO191" s="247">
        <f t="shared" ref="BO191:BQ191" si="2931">+BO189/BO177</f>
        <v>0.10390744486391995</v>
      </c>
      <c r="BP191" s="247">
        <f t="shared" si="2931"/>
        <v>2.0007229850275424E-2</v>
      </c>
      <c r="BQ191" s="247">
        <f t="shared" si="2931"/>
        <v>0.11344738276990185</v>
      </c>
      <c r="BR191" s="247">
        <f t="shared" ref="BR191:BT191" si="2932">+BR189/BR177</f>
        <v>9.8167752390369095E-2</v>
      </c>
      <c r="BS191" s="247">
        <f t="shared" si="2932"/>
        <v>0.10697519881621931</v>
      </c>
      <c r="BT191" s="247">
        <f t="shared" si="2932"/>
        <v>2.2629913264384734E-2</v>
      </c>
    </row>
    <row r="192" spans="1:72">
      <c r="A192" s="244" t="s">
        <v>373</v>
      </c>
      <c r="B192" s="34"/>
      <c r="C192" s="247"/>
      <c r="D192" s="247"/>
      <c r="E192" s="247"/>
      <c r="F192" s="247"/>
      <c r="G192" s="248">
        <f t="shared" ref="G192" si="2933">+(G191-C191)*10000</f>
        <v>-9.0107358573170142</v>
      </c>
      <c r="H192" s="248">
        <f t="shared" ref="H192" si="2934">+(H191-D191)*10000</f>
        <v>278.83277732173667</v>
      </c>
      <c r="I192" s="248">
        <f t="shared" ref="I192" si="2935">+(I191-E191)*10000</f>
        <v>288.7543810711507</v>
      </c>
      <c r="J192" s="248">
        <f t="shared" ref="J192" si="2936">+(J191-F191)*10000</f>
        <v>297.83695830121303</v>
      </c>
      <c r="K192" s="248">
        <f t="shared" ref="K192" si="2937">+(K191-G191)*10000</f>
        <v>180.60626036524155</v>
      </c>
      <c r="L192" s="248">
        <f t="shared" ref="L192" si="2938">+(L191-H191)*10000</f>
        <v>19.015792684065335</v>
      </c>
      <c r="M192" s="248">
        <f t="shared" ref="M192" si="2939">+(M191-I191)*10000</f>
        <v>-104.83471988079668</v>
      </c>
      <c r="N192" s="248">
        <f t="shared" ref="N192" si="2940">+(N191-J191)*10000</f>
        <v>21.14035901060657</v>
      </c>
      <c r="O192" s="248">
        <f t="shared" ref="O192" si="2941">+(O191-K191)*10000</f>
        <v>189.09073279456763</v>
      </c>
      <c r="P192" s="248">
        <f t="shared" ref="P192" si="2942">+(P191-L191)*10000</f>
        <v>-239.98508514635557</v>
      </c>
      <c r="Q192" s="248">
        <f t="shared" ref="Q192" si="2943">+(Q191-M191)*10000</f>
        <v>-181.29379681699004</v>
      </c>
      <c r="R192" s="248">
        <f t="shared" ref="R192" si="2944">+(R191-N191)*10000</f>
        <v>-506.87075369937219</v>
      </c>
      <c r="S192" s="248">
        <f t="shared" ref="S192" si="2945">+(S191-O191)*10000</f>
        <v>-811.62799820079692</v>
      </c>
      <c r="T192" s="248">
        <f t="shared" ref="T192" si="2946">+(T191-P191)*10000</f>
        <v>13.566163247246132</v>
      </c>
      <c r="U192" s="248">
        <f t="shared" ref="U192" si="2947">+(U191-Q191)*10000</f>
        <v>-149.19950699937206</v>
      </c>
      <c r="V192" s="248">
        <f t="shared" ref="V192" si="2948">+(V191-R191)*10000</f>
        <v>-114.7694785503238</v>
      </c>
      <c r="W192" s="248">
        <f t="shared" ref="W192" si="2949">+(W191-S191)*10000</f>
        <v>-186.61309714723836</v>
      </c>
      <c r="X192" s="248">
        <f t="shared" ref="X192" si="2950">+(X191-T191)*10000</f>
        <v>-786.60399291965609</v>
      </c>
      <c r="Y192" s="248">
        <f t="shared" ref="Y192" si="2951">+(Y191-U191)*10000</f>
        <v>-715.97669524902119</v>
      </c>
      <c r="Z192" s="248">
        <f t="shared" ref="Z192" si="2952">+(Z191-V191)*10000</f>
        <v>-465.37588098989625</v>
      </c>
      <c r="AA192" s="248">
        <f t="shared" ref="AA192" si="2953">+(AA191-W191)*10000</f>
        <v>-819.71122228794718</v>
      </c>
      <c r="AB192" s="248">
        <f t="shared" ref="AB192" si="2954">+(AB191-X191)*10000</f>
        <v>103.10925981627611</v>
      </c>
      <c r="AC192" s="248">
        <f t="shared" ref="AC192" si="2955">+(AC191-Y191)*10000</f>
        <v>129.61735885580478</v>
      </c>
      <c r="AD192" s="248">
        <f t="shared" ref="AD192" si="2956">+(AD191-Z191)*10000</f>
        <v>112.00532192384635</v>
      </c>
      <c r="AE192" s="248">
        <f t="shared" ref="AE192" si="2957">+(AE191-AA191)*10000</f>
        <v>-67.085784621865074</v>
      </c>
      <c r="AF192" s="248">
        <f t="shared" ref="AF192" si="2958">+(AF191-AB191)*10000</f>
        <v>86.906192034163496</v>
      </c>
      <c r="AG192" s="248">
        <f t="shared" ref="AG192" si="2959">+(AG191-AC191)*10000</f>
        <v>161.95591245453807</v>
      </c>
      <c r="AH192" s="248">
        <f t="shared" ref="AH192" si="2960">+(AH191-AD191)*10000</f>
        <v>195.63682719690362</v>
      </c>
      <c r="AI192" s="248">
        <f t="shared" ref="AI192" si="2961">+(AI191-AE191)*10000</f>
        <v>302.58444182483407</v>
      </c>
      <c r="AJ192" s="248">
        <f t="shared" ref="AJ192" si="2962">+(AJ191-AF191)*10000</f>
        <v>-184.79432282795082</v>
      </c>
      <c r="AK192" s="248">
        <f t="shared" ref="AK192" si="2963">+(AK191-AG191)*10000</f>
        <v>-153.05948355470375</v>
      </c>
      <c r="AL192" s="248">
        <f t="shared" ref="AL192" si="2964">+(AL191-AH191)*10000</f>
        <v>-408.99695813761116</v>
      </c>
      <c r="AM192" s="248">
        <f t="shared" ref="AM192" si="2965">+(AM191-AI191)*10000</f>
        <v>-404.8644486311436</v>
      </c>
      <c r="AN192" s="248">
        <f t="shared" ref="AN192" si="2966">+(AN191-AJ191)*10000</f>
        <v>-234.08417907570166</v>
      </c>
      <c r="AO192" s="248">
        <f t="shared" ref="AO192" si="2967">+(AO191-AK191)*10000</f>
        <v>-235.25432146033094</v>
      </c>
      <c r="AP192" s="248">
        <f t="shared" ref="AP192" si="2968">+(AP191-AL191)*10000</f>
        <v>-93.120071183938336</v>
      </c>
      <c r="AQ192" s="248">
        <f t="shared" ref="AQ192" si="2969">+(AQ191-AM191)*10000</f>
        <v>-1367.7834407350292</v>
      </c>
      <c r="AR192" s="248">
        <f t="shared" ref="AR192" si="2970">+(AR191-AN191)*10000</f>
        <v>-659.62357673929341</v>
      </c>
      <c r="AS192" s="248">
        <f t="shared" ref="AS192" si="2971">+(AS191-AO191)*10000</f>
        <v>-383.20930491060739</v>
      </c>
      <c r="AT192" s="248">
        <f t="shared" ref="AT192" si="2972">+(AT191-AP191)*10000</f>
        <v>-320.34431539119487</v>
      </c>
      <c r="AU192" s="44"/>
      <c r="AV192" s="247"/>
      <c r="AW192" s="247"/>
      <c r="AX192" s="247"/>
      <c r="AY192" s="247"/>
      <c r="AZ192" s="248">
        <f t="shared" ref="AZ192" si="2973">+(AZ191-AV191)*10000</f>
        <v>1136.3221844722707</v>
      </c>
      <c r="BA192" s="248">
        <f t="shared" ref="BA192" si="2974">+(BA191-AW191)*10000</f>
        <v>530.99544503507036</v>
      </c>
      <c r="BB192" s="248">
        <f t="shared" ref="BB192" si="2975">+(BB191-AX191)*10000</f>
        <v>308.43294641352793</v>
      </c>
      <c r="BC192" s="248">
        <f t="shared" ref="BC192" si="2976">+(BC191-AY191)*10000</f>
        <v>383.08843885674861</v>
      </c>
      <c r="BD192" s="248">
        <f t="shared" ref="BD192" si="2977">+(BD191-AZ191)*10000</f>
        <v>216.12312562787039</v>
      </c>
      <c r="BE192" s="248">
        <f t="shared" ref="BE192" si="2978">+(BE191-BA191)*10000</f>
        <v>646.19873370130119</v>
      </c>
      <c r="BF192" s="248">
        <f t="shared" ref="BF192" si="2979">+(BF191-BB191)*10000</f>
        <v>546.45634628907339</v>
      </c>
      <c r="BG192" s="248">
        <f t="shared" ref="BG192" si="2980">+(BG191-BC191)*10000</f>
        <v>520.35062639626517</v>
      </c>
      <c r="BH192" s="248">
        <f t="shared" ref="BH192" si="2981">+(BH191-BD191)*10000</f>
        <v>986.17668469403952</v>
      </c>
      <c r="BI192" s="248">
        <f t="shared" ref="BI192" si="2982">+(BI191-BE191)*10000</f>
        <v>-102.53193808487617</v>
      </c>
      <c r="BJ192" s="248">
        <f t="shared" ref="BJ192" si="2983">+(BJ191-BF191)*10000</f>
        <v>-52.782624714605568</v>
      </c>
      <c r="BK192" s="248">
        <f t="shared" ref="BK192:BT192" si="2984">+(BK191-BG191)*10000</f>
        <v>-229.47397753489778</v>
      </c>
      <c r="BL192" s="248">
        <f t="shared" si="2984"/>
        <v>-140.76944082526424</v>
      </c>
      <c r="BM192" s="248">
        <f t="shared" si="2984"/>
        <v>105.77116754768286</v>
      </c>
      <c r="BN192" s="248">
        <f t="shared" si="2984"/>
        <v>55.163814757880488</v>
      </c>
      <c r="BO192" s="248">
        <f t="shared" si="2984"/>
        <v>198.3966718768998</v>
      </c>
      <c r="BP192" s="248">
        <f t="shared" si="2984"/>
        <v>-229.36109557892448</v>
      </c>
      <c r="BQ192" s="248">
        <f t="shared" si="2984"/>
        <v>1.8878824798231053</v>
      </c>
      <c r="BR192" s="248">
        <f t="shared" si="2984"/>
        <v>32.073813531336981</v>
      </c>
      <c r="BS192" s="248">
        <f t="shared" si="2984"/>
        <v>30.67753952299357</v>
      </c>
      <c r="BT192" s="248">
        <f t="shared" si="2984"/>
        <v>26.2268341410931</v>
      </c>
    </row>
    <row r="193" spans="1:72" s="172" customFormat="1" ht="12.5">
      <c r="A193" s="187" t="s">
        <v>56</v>
      </c>
      <c r="B193" s="187"/>
      <c r="C193" s="172">
        <f>+'Country (YTD)'!C85</f>
        <v>309.99400000000003</v>
      </c>
      <c r="D193" s="172">
        <f>+'Country (YTD)'!D85</f>
        <v>859.70700000000011</v>
      </c>
      <c r="E193" s="172">
        <f>+'Country (YTD)'!E85</f>
        <v>1188.701</v>
      </c>
      <c r="F193" s="172">
        <f>+'Country (YTD)'!F85</f>
        <v>1613.2570000000001</v>
      </c>
      <c r="G193" s="172">
        <f>+'Country (YTD)'!G85</f>
        <v>360.40499999999997</v>
      </c>
      <c r="H193" s="172">
        <f>+'Country (YTD)'!H85</f>
        <v>1221.53</v>
      </c>
      <c r="I193" s="172">
        <f>+'Country (YTD)'!I85</f>
        <v>1747.355</v>
      </c>
      <c r="J193" s="172">
        <f>+'Country (YTD)'!J85</f>
        <v>2409.5160000000001</v>
      </c>
      <c r="K193" s="172">
        <f>+'Country (YTD)'!K85</f>
        <v>472.60399999999998</v>
      </c>
      <c r="L193" s="172">
        <f>+'Country (YTD)'!L85</f>
        <v>1514.422</v>
      </c>
      <c r="M193" s="172">
        <f>+'Country (YTD)'!M85</f>
        <v>1941.4180000000001</v>
      </c>
      <c r="N193" s="172">
        <f>+'Country (YTD)'!N85</f>
        <v>2992.4949999999999</v>
      </c>
      <c r="O193" s="172">
        <f>+'Country (YTD)'!O85</f>
        <v>634.65099999999995</v>
      </c>
      <c r="P193" s="172">
        <f>+'Country (YTD)'!P85</f>
        <v>1741.441</v>
      </c>
      <c r="Q193" s="172">
        <f>+'Country (YTD)'!Q85</f>
        <v>2198.1469999999999</v>
      </c>
      <c r="R193" s="172">
        <f>+'Country (YTD)'!R85</f>
        <v>2766.9690000000001</v>
      </c>
      <c r="S193" s="172">
        <f>+'Country (YTD)'!S85</f>
        <v>447.53999999999996</v>
      </c>
      <c r="T193" s="172">
        <f>+'Country (YTD)'!T85</f>
        <v>1803.6550000000002</v>
      </c>
      <c r="U193" s="172">
        <f>+'Country (YTD)'!U85</f>
        <v>2252.9920000000002</v>
      </c>
      <c r="V193" s="172">
        <f>+'Country (YTD)'!V85</f>
        <v>2882.5210000000002</v>
      </c>
      <c r="W193" s="172">
        <f>+'Country (YTD)'!W85</f>
        <v>421.52299999999997</v>
      </c>
      <c r="X193" s="172">
        <f>+'Country (YTD)'!X85</f>
        <v>1290.3979999999999</v>
      </c>
      <c r="Y193" s="172">
        <f>+'Country (YTD)'!Y85</f>
        <v>1489.2569999999998</v>
      </c>
      <c r="Z193" s="172">
        <f>+'Country (YTD)'!Z85</f>
        <v>2161.6379999999999</v>
      </c>
      <c r="AA193" s="172">
        <f>+'Country (YTD)'!AA85</f>
        <v>107.46899999999999</v>
      </c>
      <c r="AB193" s="172">
        <f>+'Country (YTD)'!AB85</f>
        <v>1244.518</v>
      </c>
      <c r="AC193" s="172">
        <f>+'Country (YTD)'!AC85</f>
        <v>1538.05</v>
      </c>
      <c r="AD193" s="172">
        <f>+'Country (YTD)'!AD85</f>
        <v>2281.65</v>
      </c>
      <c r="AE193" s="172">
        <f>+'Country (YTD)'!AE85</f>
        <v>36.206999999999994</v>
      </c>
      <c r="AF193" s="172">
        <f>+'Country (YTD)'!AF85</f>
        <v>1436.43</v>
      </c>
      <c r="AG193" s="172">
        <f>+'Country (YTD)'!AG85</f>
        <v>1764.5309999999999</v>
      </c>
      <c r="AH193" s="172">
        <f>+'Country (YTD)'!AH85</f>
        <v>2693.3919999999998</v>
      </c>
      <c r="AI193" s="172">
        <f>+'Country (YTD)'!AI85</f>
        <v>124.66399999999999</v>
      </c>
      <c r="AJ193" s="172">
        <f>+'Country (YTD)'!AJ85</f>
        <v>1112.99</v>
      </c>
      <c r="AK193" s="172">
        <f>+'Country (YTD)'!AK85</f>
        <v>1386.1299999999999</v>
      </c>
      <c r="AL193" s="172">
        <f>+'Country (YTD)'!AL85</f>
        <v>1675.9749999999999</v>
      </c>
      <c r="AM193" s="172">
        <f>+'Country (YTD)'!AM85</f>
        <v>204.37299999999999</v>
      </c>
      <c r="AN193" s="172">
        <f>+'Country (YTD)'!AN85</f>
        <v>1324.585</v>
      </c>
      <c r="AO193" s="172">
        <f>+'Country (YTD)'!AO85</f>
        <v>1782.6309999999999</v>
      </c>
      <c r="AP193" s="172">
        <f>+'Country (YTD)'!AP85</f>
        <v>2628.8319999999999</v>
      </c>
      <c r="AQ193" s="172">
        <f>+'Country (YTD)'!AQ85</f>
        <v>-155.76400000000001</v>
      </c>
      <c r="AR193" s="172">
        <f>+'Country (YTD)'!AR85</f>
        <v>742.66499999999996</v>
      </c>
      <c r="AS193" s="172">
        <f>+'Country (YTD)'!AS85</f>
        <v>1222.499</v>
      </c>
      <c r="AT193" s="172">
        <f>+'Country (YTD)'!AT85</f>
        <v>1687.7329999999999</v>
      </c>
      <c r="AV193" s="172">
        <f>+'Country (YTD)'!AV85</f>
        <v>-155.76400000000001</v>
      </c>
      <c r="AW193" s="172">
        <f>+'Country (YTD)'!AW85</f>
        <v>742.66499999999996</v>
      </c>
      <c r="AX193" s="172">
        <f>+'Country (YTD)'!AX85</f>
        <v>1222.499</v>
      </c>
      <c r="AY193" s="172">
        <f>+'Country (YTD)'!AY85</f>
        <v>1687.7329999999999</v>
      </c>
      <c r="AZ193" s="172">
        <f>+'Country (YTD)'!AZ85</f>
        <v>78.334000000000003</v>
      </c>
      <c r="BA193" s="172">
        <f>+'Country (YTD)'!BA85</f>
        <v>786.62599999999998</v>
      </c>
      <c r="BB193" s="172">
        <f>+'Country (YTD)'!BB85</f>
        <v>1163.9100000000001</v>
      </c>
      <c r="BC193" s="172">
        <f>+'Country (YTD)'!BC85</f>
        <v>1940.6590000000001</v>
      </c>
      <c r="BD193" s="172">
        <f>+'Country (YTD)'!BD85</f>
        <v>110.902</v>
      </c>
      <c r="BE193" s="172">
        <f>+'Country (YTD)'!BE85</f>
        <v>2058.8200000000002</v>
      </c>
      <c r="BF193" s="172">
        <f>+'Country (YTD)'!BF85</f>
        <v>2690.5160000000001</v>
      </c>
      <c r="BG193" s="172">
        <f>+'Country (YTD)'!BG85</f>
        <v>3803.7330000000002</v>
      </c>
      <c r="BH193" s="172">
        <f>+'Country (YTD)'!BH85</f>
        <v>598.32799999999997</v>
      </c>
      <c r="BI193" s="172">
        <f>+'Country (YTD)'!BI85</f>
        <v>1979.1189999999999</v>
      </c>
      <c r="BJ193" s="172">
        <f>+'Country (YTD)'!BJ85</f>
        <v>2689.1559999999999</v>
      </c>
      <c r="BK193" s="172">
        <f>+'Country (YTD)'!BK85</f>
        <v>3476.165</v>
      </c>
      <c r="BL193" s="172">
        <f>+'Country (YTD)'!BL85</f>
        <v>799.21900000000005</v>
      </c>
      <c r="BM193" s="172">
        <f>+'Country (YTD)'!BM85</f>
        <v>3417.299</v>
      </c>
      <c r="BN193" s="172">
        <f>+'Country (YTD)'!BN85</f>
        <v>4264.6040000000003</v>
      </c>
      <c r="BO193" s="172">
        <f>+'Country (YTD)'!BO85</f>
        <v>6176.6639999999998</v>
      </c>
      <c r="BP193" s="172">
        <f>+'Country (YTD)'!BP85</f>
        <v>807.39</v>
      </c>
      <c r="BQ193" s="172">
        <f>+'Country (YTD)'!BQ85</f>
        <v>3724.038</v>
      </c>
      <c r="BR193" s="172">
        <f>+'Country (YTD)'!BR85</f>
        <v>5081.45</v>
      </c>
      <c r="BS193" s="172">
        <f>+'Country (YTD)'!BS85</f>
        <v>6897.1580000000004</v>
      </c>
      <c r="BT193" s="172">
        <f>+'Country (YTD)'!BT85</f>
        <v>932.79100000000005</v>
      </c>
    </row>
    <row r="194" spans="1:72" s="172" customFormat="1">
      <c r="A194" s="246" t="s">
        <v>58</v>
      </c>
      <c r="B194" s="193"/>
      <c r="G194" s="245">
        <f>+G193/C193-1</f>
        <v>0.16261927650212571</v>
      </c>
      <c r="H194" s="245">
        <f t="shared" ref="H194" si="2985">+H193/D193-1</f>
        <v>0.42086780728783157</v>
      </c>
      <c r="I194" s="245">
        <f t="shared" ref="I194" si="2986">+I193/E193-1</f>
        <v>0.46997016070483655</v>
      </c>
      <c r="J194" s="245">
        <f t="shared" ref="J194" si="2987">+J193/F193-1</f>
        <v>0.49357231984736472</v>
      </c>
      <c r="K194" s="245">
        <f t="shared" ref="K194" si="2988">+K193/G193-1</f>
        <v>0.31131366102024116</v>
      </c>
      <c r="L194" s="245">
        <f t="shared" ref="L194" si="2989">+L193/H193-1</f>
        <v>0.23977470876687446</v>
      </c>
      <c r="M194" s="245">
        <f t="shared" ref="M194" si="2990">+M193/I193-1</f>
        <v>0.11106100363120275</v>
      </c>
      <c r="N194" s="245">
        <f t="shared" ref="N194" si="2991">+N193/J193-1</f>
        <v>0.24194859050531292</v>
      </c>
      <c r="O194" s="245">
        <f t="shared" ref="O194" si="2992">+O193/K193-1</f>
        <v>0.34288114362129818</v>
      </c>
      <c r="P194" s="245">
        <f t="shared" ref="P194" si="2993">+P193/L193-1</f>
        <v>0.14990471612271872</v>
      </c>
      <c r="Q194" s="245">
        <f t="shared" ref="Q194" si="2994">+Q193/M193-1</f>
        <v>0.13223787973532741</v>
      </c>
      <c r="R194" s="245">
        <f t="shared" ref="R194" si="2995">+R193/N193-1</f>
        <v>-7.5363868611309281E-2</v>
      </c>
      <c r="S194" s="245">
        <f t="shared" ref="S194" si="2996">+S193/O193-1</f>
        <v>-0.29482502981953862</v>
      </c>
      <c r="T194" s="245">
        <f t="shared" ref="T194" si="2997">+T193/P193-1</f>
        <v>3.5725585879739841E-2</v>
      </c>
      <c r="U194" s="245">
        <f t="shared" ref="U194" si="2998">+U193/Q193-1</f>
        <v>2.4950560631295415E-2</v>
      </c>
      <c r="V194" s="245">
        <f t="shared" ref="V194" si="2999">+V193/R193-1</f>
        <v>4.176121958720902E-2</v>
      </c>
      <c r="W194" s="245">
        <f t="shared" ref="W194" si="3000">+W193/S193-1</f>
        <v>-5.8133351208830453E-2</v>
      </c>
      <c r="X194" s="245">
        <f t="shared" ref="X194" si="3001">+X193/T193-1</f>
        <v>-0.28456495283188876</v>
      </c>
      <c r="Y194" s="245">
        <f t="shared" ref="Y194" si="3002">+Y193/U193-1</f>
        <v>-0.33898700039769347</v>
      </c>
      <c r="Z194" s="245">
        <f t="shared" ref="Z194" si="3003">+Z193/V193-1</f>
        <v>-0.25008768366301593</v>
      </c>
      <c r="AA194" s="245">
        <f t="shared" ref="AA194" si="3004">+AA193/W193-1</f>
        <v>-0.74504594055365891</v>
      </c>
      <c r="AB194" s="245">
        <f t="shared" ref="AB194" si="3005">+AB193/X193-1</f>
        <v>-3.5554921814819784E-2</v>
      </c>
      <c r="AC194" s="245">
        <f t="shared" ref="AC194" si="3006">+AC193/Y193-1</f>
        <v>3.2763317546937953E-2</v>
      </c>
      <c r="AD194" s="245">
        <f t="shared" ref="AD194" si="3007">+AD193/Z193-1</f>
        <v>5.5519009195804436E-2</v>
      </c>
      <c r="AE194" s="245">
        <f t="shared" ref="AE194" si="3008">+AE193/AA193-1</f>
        <v>-0.66309354325433389</v>
      </c>
      <c r="AF194" s="245">
        <f t="shared" ref="AF194" si="3009">+AF193/AB193-1</f>
        <v>0.15420588533070645</v>
      </c>
      <c r="AG194" s="245">
        <f t="shared" ref="AG194" si="3010">+AG193/AC193-1</f>
        <v>0.1472520399206787</v>
      </c>
      <c r="AH194" s="245">
        <f t="shared" ref="AH194" si="3011">+AH193/AD193-1</f>
        <v>0.18045800188460093</v>
      </c>
      <c r="AI194" s="245">
        <f t="shared" ref="AI194" si="3012">+AI193/AE193-1</f>
        <v>2.4430911149777668</v>
      </c>
      <c r="AJ194" s="245">
        <f t="shared" ref="AJ194" si="3013">+AJ193/AF193-1</f>
        <v>-0.22516934344172712</v>
      </c>
      <c r="AK194" s="245">
        <f t="shared" ref="AK194" si="3014">+AK193/AG193-1</f>
        <v>-0.21444848517821458</v>
      </c>
      <c r="AL194" s="245">
        <f t="shared" ref="AL194" si="3015">+AL193/AH193-1</f>
        <v>-0.37774560851149774</v>
      </c>
      <c r="AM194" s="245">
        <f t="shared" ref="AM194" si="3016">+AM193/AI193-1</f>
        <v>0.63939068215362904</v>
      </c>
      <c r="AN194" s="245">
        <f t="shared" ref="AN194" si="3017">+AN193/AJ193-1</f>
        <v>0.19011401719692</v>
      </c>
      <c r="AO194" s="245">
        <f t="shared" ref="AO194" si="3018">+AO193/AK193-1</f>
        <v>0.28604892758976441</v>
      </c>
      <c r="AP194" s="245">
        <f t="shared" ref="AP194" si="3019">+AP193/AL193-1</f>
        <v>0.56853891018660785</v>
      </c>
      <c r="AQ194" s="245">
        <f t="shared" ref="AQ194" si="3020">+AQ193/AM193-1</f>
        <v>-1.7621554706345752</v>
      </c>
      <c r="AR194" s="245">
        <f t="shared" ref="AR194" si="3021">+AR193/AN193-1</f>
        <v>-0.43932250478451751</v>
      </c>
      <c r="AS194" s="245">
        <f t="shared" ref="AS194" si="3022">+AS193/AO193-1</f>
        <v>-0.31421645870626047</v>
      </c>
      <c r="AT194" s="245">
        <f t="shared" ref="AT194" si="3023">+AT193/AP193-1</f>
        <v>-0.35799130564448389</v>
      </c>
      <c r="AU194" s="44"/>
      <c r="AZ194" s="245">
        <f t="shared" ref="AZ194" si="3024">+AZ193/AV193-1</f>
        <v>-1.50290182583909</v>
      </c>
      <c r="BA194" s="245">
        <f t="shared" ref="BA194" si="3025">+BA193/AW193-1</f>
        <v>5.9193579877872216E-2</v>
      </c>
      <c r="BB194" s="245">
        <f t="shared" ref="BB194" si="3026">+BB193/AX193-1</f>
        <v>-4.7925601575134147E-2</v>
      </c>
      <c r="BC194" s="245">
        <f t="shared" ref="BC194" si="3027">+BC193/AY193-1</f>
        <v>0.149861382102501</v>
      </c>
      <c r="BD194" s="245">
        <f t="shared" ref="BD194" si="3028">+BD193/AZ193-1</f>
        <v>0.41575816376030827</v>
      </c>
      <c r="BE194" s="245">
        <f t="shared" ref="BE194" si="3029">+BE193/BA193-1</f>
        <v>1.6172793678317272</v>
      </c>
      <c r="BF194" s="245">
        <f t="shared" ref="BF194" si="3030">+BF193/BB193-1</f>
        <v>1.3116185959395485</v>
      </c>
      <c r="BG194" s="245">
        <f t="shared" ref="BG194" si="3031">+BG193/BC193-1</f>
        <v>0.9600213123480219</v>
      </c>
      <c r="BH194" s="245">
        <f t="shared" ref="BH194" si="3032">+BH193/BD193-1</f>
        <v>4.3951055887179669</v>
      </c>
      <c r="BI194" s="245">
        <f t="shared" ref="BI194" si="3033">+BI193/BE193-1</f>
        <v>-3.8711980649109856E-2</v>
      </c>
      <c r="BJ194" s="245">
        <f t="shared" ref="BJ194" si="3034">+BJ193/BF193-1</f>
        <v>-5.0547924636024089E-4</v>
      </c>
      <c r="BK194" s="245">
        <f t="shared" ref="BK194" si="3035">+BK193/BG193-1</f>
        <v>-8.6117506144621658E-2</v>
      </c>
      <c r="BL194" s="245">
        <f t="shared" ref="BL194:BT194" si="3036">+BL193/BH193-1</f>
        <v>0.33575396772338939</v>
      </c>
      <c r="BM194" s="245">
        <f t="shared" si="3036"/>
        <v>0.72667686985977098</v>
      </c>
      <c r="BN194" s="245">
        <f t="shared" si="3036"/>
        <v>0.58585221534191412</v>
      </c>
      <c r="BO194" s="245">
        <f t="shared" si="3036"/>
        <v>0.77686157014986335</v>
      </c>
      <c r="BP194" s="245">
        <f t="shared" si="3036"/>
        <v>1.0223730917307883E-2</v>
      </c>
      <c r="BQ194" s="245">
        <f t="shared" si="3036"/>
        <v>8.9760656003469386E-2</v>
      </c>
      <c r="BR194" s="245">
        <f t="shared" si="3036"/>
        <v>0.19154087929383357</v>
      </c>
      <c r="BS194" s="245">
        <f t="shared" si="3036"/>
        <v>0.11664775678262584</v>
      </c>
      <c r="BT194" s="245">
        <f t="shared" si="3036"/>
        <v>0.15531651370465327</v>
      </c>
    </row>
    <row r="195" spans="1:72" s="172" customFormat="1">
      <c r="A195" s="244" t="s">
        <v>368</v>
      </c>
      <c r="B195" s="193"/>
      <c r="C195" s="247">
        <f>+C193/C177</f>
        <v>0.16664829915991505</v>
      </c>
      <c r="D195" s="247">
        <f t="shared" ref="D195:AT195" si="3037">+D193/D177</f>
        <v>0.18687982575125212</v>
      </c>
      <c r="E195" s="247">
        <f t="shared" si="3037"/>
        <v>0.17468591977122</v>
      </c>
      <c r="F195" s="247">
        <f t="shared" si="3037"/>
        <v>0.17085900002298238</v>
      </c>
      <c r="G195" s="247">
        <f t="shared" si="3037"/>
        <v>0.1624358367064743</v>
      </c>
      <c r="H195" s="247">
        <f t="shared" si="3037"/>
        <v>0.22299413803609697</v>
      </c>
      <c r="I195" s="247">
        <f t="shared" si="3037"/>
        <v>0.21329535404779068</v>
      </c>
      <c r="J195" s="247">
        <f t="shared" si="3037"/>
        <v>0.20735240320226747</v>
      </c>
      <c r="K195" s="247">
        <f t="shared" si="3037"/>
        <v>0.16829200374042372</v>
      </c>
      <c r="L195" s="247">
        <f t="shared" si="3037"/>
        <v>0.21269849429237839</v>
      </c>
      <c r="M195" s="247">
        <f t="shared" si="3037"/>
        <v>0.19123655340433668</v>
      </c>
      <c r="N195" s="247">
        <f t="shared" si="3037"/>
        <v>0.20819950506529197</v>
      </c>
      <c r="O195" s="247">
        <f t="shared" si="3037"/>
        <v>0.20309579392521643</v>
      </c>
      <c r="P195" s="247">
        <f t="shared" si="3037"/>
        <v>0.22165876122730432</v>
      </c>
      <c r="Q195" s="247">
        <f t="shared" si="3037"/>
        <v>0.19445385342751534</v>
      </c>
      <c r="R195" s="247">
        <f t="shared" si="3037"/>
        <v>0.17545671094562207</v>
      </c>
      <c r="S195" s="247">
        <f t="shared" si="3037"/>
        <v>0.12783230357787062</v>
      </c>
      <c r="T195" s="247">
        <f t="shared" si="3037"/>
        <v>0.20068604584661762</v>
      </c>
      <c r="U195" s="247">
        <f t="shared" si="3037"/>
        <v>0.16833510535364321</v>
      </c>
      <c r="V195" s="247">
        <f t="shared" si="3037"/>
        <v>0.15450524083854916</v>
      </c>
      <c r="W195" s="247">
        <f t="shared" si="3037"/>
        <v>0.11242777942846596</v>
      </c>
      <c r="X195" s="247">
        <f t="shared" si="3037"/>
        <v>0.14714264146537145</v>
      </c>
      <c r="Y195" s="247">
        <f t="shared" si="3037"/>
        <v>0.11511044212404799</v>
      </c>
      <c r="Z195" s="247">
        <f t="shared" si="3037"/>
        <v>0.1203816011852612</v>
      </c>
      <c r="AA195" s="247">
        <f t="shared" si="3037"/>
        <v>2.9473422662193091E-2</v>
      </c>
      <c r="AB195" s="247">
        <f t="shared" si="3037"/>
        <v>0.13797431796827581</v>
      </c>
      <c r="AC195" s="247">
        <f t="shared" si="3037"/>
        <v>0.11661428924422826</v>
      </c>
      <c r="AD195" s="247">
        <f t="shared" si="3037"/>
        <v>0.12056902301123731</v>
      </c>
      <c r="AE195" s="247">
        <f t="shared" si="3037"/>
        <v>8.66791728670991E-3</v>
      </c>
      <c r="AF195" s="247">
        <f t="shared" si="3037"/>
        <v>0.13138907660397614</v>
      </c>
      <c r="AG195" s="247">
        <f t="shared" si="3037"/>
        <v>0.11304065894403365</v>
      </c>
      <c r="AH195" s="247">
        <f t="shared" si="3037"/>
        <v>0.12399407585169299</v>
      </c>
      <c r="AI195" s="247">
        <f t="shared" si="3037"/>
        <v>2.9385191291080137E-2</v>
      </c>
      <c r="AJ195" s="247">
        <f t="shared" si="3037"/>
        <v>0.10901072320596659</v>
      </c>
      <c r="AK195" s="247">
        <f t="shared" si="3037"/>
        <v>9.3304018246023371E-2</v>
      </c>
      <c r="AL195" s="247">
        <f t="shared" si="3037"/>
        <v>8.1718188575236744E-2</v>
      </c>
      <c r="AM195" s="247">
        <f t="shared" si="3037"/>
        <v>5.1936292890268056E-2</v>
      </c>
      <c r="AN195" s="247">
        <f t="shared" si="3037"/>
        <v>0.13525797488355745</v>
      </c>
      <c r="AO195" s="247">
        <f t="shared" si="3037"/>
        <v>0.12046651749964352</v>
      </c>
      <c r="AP195" s="247">
        <f t="shared" si="3037"/>
        <v>0.12960013756536129</v>
      </c>
      <c r="AQ195" s="247">
        <f t="shared" si="3037"/>
        <v>-4.9836362653251039E-2</v>
      </c>
      <c r="AR195" s="247">
        <f t="shared" si="3037"/>
        <v>0.10980697782524919</v>
      </c>
      <c r="AS195" s="247">
        <f t="shared" si="3037"/>
        <v>0.11007370126882443</v>
      </c>
      <c r="AT195" s="247">
        <f t="shared" si="3037"/>
        <v>0.11109437703089511</v>
      </c>
      <c r="AU195" s="44"/>
      <c r="AV195" s="247">
        <f t="shared" ref="AV195:BL195" si="3038">+AV193/AV177</f>
        <v>-4.9836362653251039E-2</v>
      </c>
      <c r="AW195" s="247">
        <f t="shared" si="3038"/>
        <v>0.10980697782524919</v>
      </c>
      <c r="AX195" s="247">
        <f t="shared" si="3038"/>
        <v>0.11007370126882443</v>
      </c>
      <c r="AY195" s="247">
        <f t="shared" si="3038"/>
        <v>0.11109437703089511</v>
      </c>
      <c r="AZ195" s="247">
        <f t="shared" si="3038"/>
        <v>3.089704940948353E-2</v>
      </c>
      <c r="BA195" s="247">
        <f t="shared" si="3038"/>
        <v>0.11245247803274995</v>
      </c>
      <c r="BB195" s="247">
        <f t="shared" si="3038"/>
        <v>0.10805516029746434</v>
      </c>
      <c r="BC195" s="247">
        <f t="shared" si="3038"/>
        <v>0.11754726309034874</v>
      </c>
      <c r="BD195" s="247">
        <f t="shared" si="3038"/>
        <v>2.7601177396710867E-2</v>
      </c>
      <c r="BE195" s="247">
        <f t="shared" si="3038"/>
        <v>0.16388164243343886</v>
      </c>
      <c r="BF195" s="247">
        <f t="shared" si="3038"/>
        <v>0.14126323708203814</v>
      </c>
      <c r="BG195" s="247">
        <f t="shared" si="3038"/>
        <v>0.14314550764958336</v>
      </c>
      <c r="BH195" s="247">
        <f t="shared" si="3038"/>
        <v>0.10225366232304049</v>
      </c>
      <c r="BI195" s="247">
        <f t="shared" si="3038"/>
        <v>0.13938184102551823</v>
      </c>
      <c r="BJ195" s="247">
        <f t="shared" si="3038"/>
        <v>0.12808169471067576</v>
      </c>
      <c r="BK195" s="247">
        <f t="shared" si="3038"/>
        <v>0.11970506705128416</v>
      </c>
      <c r="BL195" s="247">
        <f t="shared" si="3038"/>
        <v>9.7898706645757935E-2</v>
      </c>
      <c r="BM195" s="247">
        <f t="shared" ref="BM195:BN195" si="3039">+BM193/BM177</f>
        <v>0.17437826219429897</v>
      </c>
      <c r="BN195" s="247">
        <f t="shared" si="3039"/>
        <v>0.15490046893252551</v>
      </c>
      <c r="BO195" s="247">
        <f t="shared" ref="BO195:BQ195" si="3040">+BO193/BO177</f>
        <v>0.16431987106958981</v>
      </c>
      <c r="BP195" s="247">
        <f t="shared" si="3040"/>
        <v>0.10043545791249393</v>
      </c>
      <c r="BQ195" s="247">
        <f t="shared" si="3040"/>
        <v>0.17925097730255254</v>
      </c>
      <c r="BR195" s="247">
        <f t="shared" ref="BR195:BT195" si="3041">+BR193/BR177</f>
        <v>0.16840899804393086</v>
      </c>
      <c r="BS195" s="247">
        <f t="shared" si="3041"/>
        <v>0.16934761094715273</v>
      </c>
      <c r="BT195" s="247">
        <f t="shared" si="3041"/>
        <v>0.10882095187519629</v>
      </c>
    </row>
    <row r="196" spans="1:72" s="172" customFormat="1">
      <c r="A196" s="244" t="s">
        <v>372</v>
      </c>
      <c r="B196" s="34"/>
      <c r="C196" s="247"/>
      <c r="D196" s="247"/>
      <c r="E196" s="247"/>
      <c r="F196" s="247"/>
      <c r="G196" s="248">
        <f t="shared" ref="G196" si="3042">+(G195-C195)*10000</f>
        <v>-42.124624534407573</v>
      </c>
      <c r="H196" s="248">
        <f t="shared" ref="H196" si="3043">+(H195-D195)*10000</f>
        <v>361.14312284844851</v>
      </c>
      <c r="I196" s="248">
        <f t="shared" ref="I196" si="3044">+(I195-E195)*10000</f>
        <v>386.09434276570681</v>
      </c>
      <c r="J196" s="248">
        <f t="shared" ref="J196" si="3045">+(J195-F195)*10000</f>
        <v>364.93403179285093</v>
      </c>
      <c r="K196" s="248">
        <f t="shared" ref="K196" si="3046">+(K195-G195)*10000</f>
        <v>58.561670339494221</v>
      </c>
      <c r="L196" s="248">
        <f t="shared" ref="L196" si="3047">+(L195-H195)*10000</f>
        <v>-102.9564374371858</v>
      </c>
      <c r="M196" s="248">
        <f t="shared" ref="M196" si="3048">+(M195-I195)*10000</f>
        <v>-220.58800643454001</v>
      </c>
      <c r="N196" s="248">
        <f t="shared" ref="N196" si="3049">+(N195-J195)*10000</f>
        <v>8.4710186302450197</v>
      </c>
      <c r="O196" s="248">
        <f t="shared" ref="O196" si="3050">+(O195-K195)*10000</f>
        <v>348.03790184792712</v>
      </c>
      <c r="P196" s="248">
        <f t="shared" ref="P196" si="3051">+(P195-L195)*10000</f>
        <v>89.602669349259372</v>
      </c>
      <c r="Q196" s="248">
        <f t="shared" ref="Q196" si="3052">+(Q195-M195)*10000</f>
        <v>32.173000231786595</v>
      </c>
      <c r="R196" s="248">
        <f t="shared" ref="R196" si="3053">+(R195-N195)*10000</f>
        <v>-327.42794119669907</v>
      </c>
      <c r="S196" s="248">
        <f t="shared" ref="S196" si="3054">+(S195-O195)*10000</f>
        <v>-752.63490347345805</v>
      </c>
      <c r="T196" s="248">
        <f t="shared" ref="T196" si="3055">+(T195-P195)*10000</f>
        <v>-209.72715380686708</v>
      </c>
      <c r="U196" s="248">
        <f t="shared" ref="U196" si="3056">+(U195-Q195)*10000</f>
        <v>-261.18748073872126</v>
      </c>
      <c r="V196" s="248">
        <f t="shared" ref="V196" si="3057">+(V195-R195)*10000</f>
        <v>-209.51470107072905</v>
      </c>
      <c r="W196" s="248">
        <f t="shared" ref="W196" si="3058">+(W195-S195)*10000</f>
        <v>-154.04524149404659</v>
      </c>
      <c r="X196" s="248">
        <f t="shared" ref="X196" si="3059">+(X195-T195)*10000</f>
        <v>-535.4340438124616</v>
      </c>
      <c r="Y196" s="248">
        <f t="shared" ref="Y196" si="3060">+(Y195-U195)*10000</f>
        <v>-532.24663229595228</v>
      </c>
      <c r="Z196" s="248">
        <f t="shared" ref="Z196" si="3061">+(Z195-V195)*10000</f>
        <v>-341.23639653287961</v>
      </c>
      <c r="AA196" s="248">
        <f t="shared" ref="AA196" si="3062">+(AA195-W195)*10000</f>
        <v>-829.54356766272872</v>
      </c>
      <c r="AB196" s="248">
        <f t="shared" ref="AB196" si="3063">+(AB195-X195)*10000</f>
        <v>-91.683234970956491</v>
      </c>
      <c r="AC196" s="248">
        <f t="shared" ref="AC196" si="3064">+(AC195-Y195)*10000</f>
        <v>15.038471201802711</v>
      </c>
      <c r="AD196" s="248">
        <f t="shared" ref="AD196" si="3065">+(AD195-Z195)*10000</f>
        <v>1.8742182597611401</v>
      </c>
      <c r="AE196" s="248">
        <f t="shared" ref="AE196" si="3066">+(AE195-AA195)*10000</f>
        <v>-208.05505375483182</v>
      </c>
      <c r="AF196" s="248">
        <f t="shared" ref="AF196" si="3067">+(AF195-AB195)*10000</f>
        <v>-65.852413642996652</v>
      </c>
      <c r="AG196" s="248">
        <f t="shared" ref="AG196" si="3068">+(AG195-AC195)*10000</f>
        <v>-35.736303001946133</v>
      </c>
      <c r="AH196" s="248">
        <f t="shared" ref="AH196" si="3069">+(AH195-AD195)*10000</f>
        <v>34.250528404556754</v>
      </c>
      <c r="AI196" s="248">
        <f t="shared" ref="AI196" si="3070">+(AI195-AE195)*10000</f>
        <v>207.17274004370228</v>
      </c>
      <c r="AJ196" s="248">
        <f t="shared" ref="AJ196" si="3071">+(AJ195-AF195)*10000</f>
        <v>-223.78353398009546</v>
      </c>
      <c r="AK196" s="248">
        <f t="shared" ref="AK196" si="3072">+(AK195-AG195)*10000</f>
        <v>-197.36640698010274</v>
      </c>
      <c r="AL196" s="248">
        <f t="shared" ref="AL196" si="3073">+(AL195-AH195)*10000</f>
        <v>-422.75887276456245</v>
      </c>
      <c r="AM196" s="248">
        <f t="shared" ref="AM196" si="3074">+(AM195-AI195)*10000</f>
        <v>225.51101599187919</v>
      </c>
      <c r="AN196" s="248">
        <f t="shared" ref="AN196" si="3075">+(AN195-AJ195)*10000</f>
        <v>262.47251677590856</v>
      </c>
      <c r="AO196" s="248">
        <f t="shared" ref="AO196" si="3076">+(AO195-AK195)*10000</f>
        <v>271.62499253620143</v>
      </c>
      <c r="AP196" s="248">
        <f t="shared" ref="AP196" si="3077">+(AP195-AL195)*10000</f>
        <v>478.81948990124545</v>
      </c>
      <c r="AQ196" s="248">
        <f t="shared" ref="AQ196" si="3078">+(AQ195-AM195)*10000</f>
        <v>-1017.7265554351909</v>
      </c>
      <c r="AR196" s="248">
        <f t="shared" ref="AR196" si="3079">+(AR195-AN195)*10000</f>
        <v>-254.50997058308263</v>
      </c>
      <c r="AS196" s="248">
        <f t="shared" ref="AS196" si="3080">+(AS195-AO195)*10000</f>
        <v>-103.92816230819085</v>
      </c>
      <c r="AT196" s="248">
        <f t="shared" ref="AT196" si="3081">+(AT195-AP195)*10000</f>
        <v>-185.05760534466177</v>
      </c>
      <c r="AU196" s="44"/>
      <c r="AV196" s="247"/>
      <c r="AW196" s="247"/>
      <c r="AX196" s="247"/>
      <c r="AY196" s="247"/>
      <c r="AZ196" s="248">
        <f t="shared" ref="AZ196" si="3082">+(AZ195-AV195)*10000</f>
        <v>807.33412062734567</v>
      </c>
      <c r="BA196" s="248">
        <f t="shared" ref="BA196" si="3083">+(BA195-AW195)*10000</f>
        <v>26.455002075007616</v>
      </c>
      <c r="BB196" s="248">
        <f t="shared" ref="BB196" si="3084">+(BB195-AX195)*10000</f>
        <v>-20.185409713600887</v>
      </c>
      <c r="BC196" s="248">
        <f t="shared" ref="BC196" si="3085">+(BC195-AY195)*10000</f>
        <v>64.528860594536269</v>
      </c>
      <c r="BD196" s="248">
        <f t="shared" ref="BD196" si="3086">+(BD195-AZ195)*10000</f>
        <v>-32.958720127726629</v>
      </c>
      <c r="BE196" s="248">
        <f t="shared" ref="BE196" si="3087">+(BE195-BA195)*10000</f>
        <v>514.2916440068891</v>
      </c>
      <c r="BF196" s="248">
        <f t="shared" ref="BF196" si="3088">+(BF195-BB195)*10000</f>
        <v>332.08076784573797</v>
      </c>
      <c r="BG196" s="248">
        <f t="shared" ref="BG196" si="3089">+(BG195-BC195)*10000</f>
        <v>255.98244559234624</v>
      </c>
      <c r="BH196" s="248">
        <f t="shared" ref="BH196" si="3090">+(BH195-BD195)*10000</f>
        <v>746.52484926329635</v>
      </c>
      <c r="BI196" s="248">
        <f t="shared" ref="BI196" si="3091">+(BI195-BE195)*10000</f>
        <v>-244.99801407920629</v>
      </c>
      <c r="BJ196" s="248">
        <f t="shared" ref="BJ196" si="3092">+(BJ195-BF195)*10000</f>
        <v>-131.81542371362377</v>
      </c>
      <c r="BK196" s="248">
        <f t="shared" ref="BK196:BT196" si="3093">+(BK195-BG195)*10000</f>
        <v>-234.40440598299207</v>
      </c>
      <c r="BL196" s="248">
        <f t="shared" si="3093"/>
        <v>-43.549556772825568</v>
      </c>
      <c r="BM196" s="248">
        <f t="shared" si="3093"/>
        <v>349.96421168780739</v>
      </c>
      <c r="BN196" s="248">
        <f t="shared" si="3093"/>
        <v>268.18774221849753</v>
      </c>
      <c r="BO196" s="248">
        <f t="shared" si="3093"/>
        <v>446.14804018305659</v>
      </c>
      <c r="BP196" s="248">
        <f t="shared" si="3093"/>
        <v>25.367512667359982</v>
      </c>
      <c r="BQ196" s="248">
        <f t="shared" si="3093"/>
        <v>48.727151082535727</v>
      </c>
      <c r="BR196" s="248">
        <f t="shared" si="3093"/>
        <v>135.08529111405349</v>
      </c>
      <c r="BS196" s="248">
        <f t="shared" si="3093"/>
        <v>50.277398775629145</v>
      </c>
      <c r="BT196" s="248">
        <f t="shared" si="3093"/>
        <v>83.854939627023555</v>
      </c>
    </row>
    <row r="197" spans="1:72">
      <c r="A197" s="187" t="s">
        <v>263</v>
      </c>
      <c r="B197" s="187"/>
      <c r="C197" s="150">
        <f>+'Country (YTD)'!C86</f>
        <v>81.938000000000002</v>
      </c>
      <c r="D197" s="150">
        <f>+'Country (YTD)'!D86</f>
        <v>143.983</v>
      </c>
      <c r="E197" s="150">
        <f>+'Country (YTD)'!E86</f>
        <v>212.327</v>
      </c>
      <c r="F197" s="150">
        <f>+'Country (YTD)'!F86</f>
        <v>244.56700000000001</v>
      </c>
      <c r="G197" s="150">
        <f>+'Country (YTD)'!G86</f>
        <v>90.385999999999996</v>
      </c>
      <c r="H197" s="150">
        <f>+'Country (YTD)'!H86</f>
        <v>216.53700000000001</v>
      </c>
      <c r="I197" s="150">
        <f>+'Country (YTD)'!I86</f>
        <v>335.36</v>
      </c>
      <c r="J197" s="150">
        <f>+'Country (YTD)'!J86</f>
        <v>378.96</v>
      </c>
      <c r="K197" s="150">
        <f>+'Country (YTD)'!K86</f>
        <v>80.126999999999995</v>
      </c>
      <c r="L197" s="150">
        <f>+'Country (YTD)'!L86</f>
        <v>194.607</v>
      </c>
      <c r="M197" s="150">
        <f>+'Country (YTD)'!M86</f>
        <v>298.07299999999998</v>
      </c>
      <c r="N197" s="150">
        <f>+'Country (YTD)'!N86</f>
        <v>450.524</v>
      </c>
      <c r="O197" s="150">
        <f>+'Country (YTD)'!O86</f>
        <v>138.83099999999999</v>
      </c>
      <c r="P197" s="150">
        <f>+'Country (YTD)'!P86</f>
        <v>473.67099999999999</v>
      </c>
      <c r="Q197" s="150">
        <f>+'Country (YTD)'!Q86</f>
        <v>573.21299999999997</v>
      </c>
      <c r="R197" s="150">
        <f>+'Country (YTD)'!R86</f>
        <v>777.29200000000003</v>
      </c>
      <c r="S197" s="150">
        <f>+'Country (YTD)'!S86</f>
        <v>176.19399999999999</v>
      </c>
      <c r="T197" s="150">
        <f>+'Country (YTD)'!T86</f>
        <v>341.17899999999997</v>
      </c>
      <c r="U197" s="150">
        <f>+'Country (YTD)'!U86</f>
        <v>528.78899999999999</v>
      </c>
      <c r="V197" s="150">
        <f>+'Country (YTD)'!V86</f>
        <v>742.79700000000003</v>
      </c>
      <c r="W197" s="150">
        <f>+'Country (YTD)'!W86</f>
        <v>200.89999999999998</v>
      </c>
      <c r="X197" s="150">
        <f>+'Country (YTD)'!X86</f>
        <v>553.18200000000002</v>
      </c>
      <c r="Y197" s="150">
        <f>+'Country (YTD)'!Y86</f>
        <v>748.85799999999995</v>
      </c>
      <c r="Z197" s="150">
        <f>+'Country (YTD)'!Z86</f>
        <v>937.84199999999998</v>
      </c>
      <c r="AA197" s="150">
        <f>+'Country (YTD)'!AA86</f>
        <v>191.797</v>
      </c>
      <c r="AB197" s="150">
        <f>+'Country (YTD)'!AB86</f>
        <v>393.26400000000001</v>
      </c>
      <c r="AC197" s="150">
        <f>+'Country (YTD)'!AC86</f>
        <v>612.29899999999998</v>
      </c>
      <c r="AD197" s="150">
        <f>+'Country (YTD)'!AD86</f>
        <v>779.95900000000006</v>
      </c>
      <c r="AE197" s="150">
        <f>+'Country (YTD)'!AE86</f>
        <v>160.834</v>
      </c>
      <c r="AF197" s="150">
        <f>+'Country (YTD)'!AF86</f>
        <v>309.65199999999999</v>
      </c>
      <c r="AG197" s="150">
        <f>+'Country (YTD)'!AG86</f>
        <v>416.077</v>
      </c>
      <c r="AH197" s="150">
        <f>+'Country (YTD)'!AH86</f>
        <v>544.71400000000006</v>
      </c>
      <c r="AI197" s="150">
        <f>+'Country (YTD)'!AI86</f>
        <v>122.87</v>
      </c>
      <c r="AJ197" s="150">
        <f>+'Country (YTD)'!AJ86</f>
        <v>249.374</v>
      </c>
      <c r="AK197" s="150">
        <f>+'Country (YTD)'!AK86</f>
        <v>330.166</v>
      </c>
      <c r="AL197" s="150">
        <f>+'Country (YTD)'!AL86</f>
        <v>486.07799999999997</v>
      </c>
      <c r="AM197" s="150">
        <f>+'Country (YTD)'!AM86</f>
        <v>362.02600000000001</v>
      </c>
      <c r="AN197" s="150">
        <f>+'Country (YTD)'!AN86</f>
        <v>725.471</v>
      </c>
      <c r="AO197" s="150">
        <f>+'Country (YTD)'!AO86</f>
        <v>1078.9359999999999</v>
      </c>
      <c r="AP197" s="150">
        <f>+'Country (YTD)'!AP86</f>
        <v>1640.877</v>
      </c>
      <c r="AQ197" s="150">
        <f>+'Country (YTD)'!AQ86</f>
        <v>396.95699999999999</v>
      </c>
      <c r="AR197" s="150">
        <f>+'Country (YTD)'!AR86</f>
        <v>775.02599999999995</v>
      </c>
      <c r="AS197" s="150">
        <f>+'Country (YTD)'!AS86</f>
        <v>1119.952</v>
      </c>
      <c r="AT197" s="150">
        <f>+'Country (YTD)'!AT86</f>
        <v>1434.4650000000001</v>
      </c>
      <c r="AU197" s="36"/>
      <c r="AV197" s="150">
        <f>+'Country (YTD)'!AV86</f>
        <v>396.95699999999999</v>
      </c>
      <c r="AW197" s="150">
        <f>+'Country (YTD)'!AW86</f>
        <v>775.02599999999995</v>
      </c>
      <c r="AX197" s="150">
        <f>+'Country (YTD)'!AX86</f>
        <v>1119.952</v>
      </c>
      <c r="AY197" s="150">
        <f>+'Country (YTD)'!AY86</f>
        <v>1434.4649999999999</v>
      </c>
      <c r="AZ197" s="150">
        <f>+'Country (YTD)'!AZ86</f>
        <v>238.59100000000001</v>
      </c>
      <c r="BA197" s="150">
        <f>+'Country (YTD)'!BA86</f>
        <v>448.65499999999997</v>
      </c>
      <c r="BB197" s="150">
        <f>+'Country (YTD)'!BB86</f>
        <v>732.22700000000009</v>
      </c>
      <c r="BC197" s="150">
        <f>+'Country (YTD)'!BC86</f>
        <v>1032.9590000000001</v>
      </c>
      <c r="BD197" s="150">
        <f>+'Country (YTD)'!BD86</f>
        <v>278.041</v>
      </c>
      <c r="BE197" s="150">
        <f>+'Country (YTD)'!BE86</f>
        <v>640.03900000000021</v>
      </c>
      <c r="BF197" s="150">
        <f>+'Country (YTD)'!BF86</f>
        <v>886.42500000000018</v>
      </c>
      <c r="BG197" s="150">
        <f>+'Country (YTD)'!BG86</f>
        <v>960.07299999999998</v>
      </c>
      <c r="BH197" s="150">
        <f>+'Country (YTD)'!BH86</f>
        <v>264.67899999999997</v>
      </c>
      <c r="BI197" s="150">
        <f>+'Country (YTD)'!BI86</f>
        <v>521.11799999999971</v>
      </c>
      <c r="BJ197" s="150">
        <f>+'Country (YTD)'!BJ86</f>
        <v>811.22299999999996</v>
      </c>
      <c r="BK197" s="150">
        <f>+'Country (YTD)'!BK86</f>
        <v>1034.886</v>
      </c>
      <c r="BL197" s="150">
        <f>+'Country (YTD)'!BL86</f>
        <v>448.64100000000008</v>
      </c>
      <c r="BM197" s="150">
        <f>+'Country (YTD)'!BM86</f>
        <v>1197.7650000000001</v>
      </c>
      <c r="BN197" s="150">
        <f>+'Country (YTD)'!BN86</f>
        <v>1650.2260000000001</v>
      </c>
      <c r="BO197" s="150">
        <f>+'Country (YTD)'!BO86</f>
        <v>2270.8589999999999</v>
      </c>
      <c r="BP197" s="150">
        <f>+'Country (YTD)'!BP86</f>
        <v>646.55399999999997</v>
      </c>
      <c r="BQ197" s="150">
        <f>+'Country (YTD)'!BQ86</f>
        <v>1367.1060000000002</v>
      </c>
      <c r="BR197" s="150">
        <f>+'Country (YTD)'!BR86</f>
        <v>2119.4079999999999</v>
      </c>
      <c r="BS197" s="150">
        <f>+'Country (YTD)'!BS86</f>
        <v>2540.2920000000004</v>
      </c>
      <c r="BT197" s="150">
        <f>+'Country (YTD)'!BT86</f>
        <v>738.81200000000001</v>
      </c>
    </row>
    <row r="198" spans="1:72">
      <c r="A198" s="244" t="s">
        <v>369</v>
      </c>
      <c r="B198" s="190"/>
      <c r="C198" s="247">
        <f>+C197/C177</f>
        <v>4.4048685898969396E-2</v>
      </c>
      <c r="D198" s="247">
        <f t="shared" ref="D198:AT198" si="3094">+D197/D177</f>
        <v>3.1298474888703395E-2</v>
      </c>
      <c r="E198" s="247">
        <f t="shared" si="3094"/>
        <v>3.1202579359539389E-2</v>
      </c>
      <c r="F198" s="247">
        <f t="shared" si="3094"/>
        <v>2.5901931966587299E-2</v>
      </c>
      <c r="G198" s="247">
        <f t="shared" si="3094"/>
        <v>4.0737297031260347E-2</v>
      </c>
      <c r="H198" s="247">
        <f t="shared" si="3094"/>
        <v>3.9529509441374615E-2</v>
      </c>
      <c r="I198" s="247">
        <f t="shared" si="3094"/>
        <v>4.0936575528995017E-2</v>
      </c>
      <c r="J198" s="247">
        <f t="shared" si="3094"/>
        <v>3.2611639315751076E-2</v>
      </c>
      <c r="K198" s="247">
        <f t="shared" si="3094"/>
        <v>2.8532838028685604E-2</v>
      </c>
      <c r="L198" s="247">
        <f t="shared" si="3094"/>
        <v>2.7332286429249498E-2</v>
      </c>
      <c r="M198" s="247">
        <f t="shared" si="3094"/>
        <v>2.9361246873620642E-2</v>
      </c>
      <c r="N198" s="247">
        <f t="shared" si="3094"/>
        <v>3.1344705277714949E-2</v>
      </c>
      <c r="O198" s="247">
        <f t="shared" si="3094"/>
        <v>4.4427554934021563E-2</v>
      </c>
      <c r="P198" s="247">
        <f t="shared" si="3094"/>
        <v>6.0291061878810975E-2</v>
      </c>
      <c r="Q198" s="247">
        <f t="shared" si="3094"/>
        <v>5.0707926578498319E-2</v>
      </c>
      <c r="R198" s="247">
        <f t="shared" si="3094"/>
        <v>4.9288986527982234E-2</v>
      </c>
      <c r="S198" s="247">
        <f t="shared" si="3094"/>
        <v>5.0326864406755455E-2</v>
      </c>
      <c r="T198" s="247">
        <f t="shared" si="3094"/>
        <v>3.7961730173399648E-2</v>
      </c>
      <c r="U198" s="247">
        <f t="shared" si="3094"/>
        <v>3.9509129204563363E-2</v>
      </c>
      <c r="V198" s="247">
        <f t="shared" si="3094"/>
        <v>3.9814464275941722E-2</v>
      </c>
      <c r="W198" s="247">
        <f t="shared" si="3094"/>
        <v>5.3583649972074619E-2</v>
      </c>
      <c r="X198" s="247">
        <f t="shared" si="3094"/>
        <v>6.3078725084119103E-2</v>
      </c>
      <c r="Y198" s="247">
        <f t="shared" si="3094"/>
        <v>5.7882135499870292E-2</v>
      </c>
      <c r="Z198" s="247">
        <f t="shared" si="3094"/>
        <v>5.2228412721643372E-2</v>
      </c>
      <c r="AA198" s="247">
        <f t="shared" si="3094"/>
        <v>5.2600415434596474E-2</v>
      </c>
      <c r="AB198" s="247">
        <f t="shared" si="3094"/>
        <v>4.3599475605395836E-2</v>
      </c>
      <c r="AC198" s="247">
        <f t="shared" si="3094"/>
        <v>4.6424246734470091E-2</v>
      </c>
      <c r="AD198" s="247">
        <f t="shared" si="3094"/>
        <v>4.1215302355234872E-2</v>
      </c>
      <c r="AE198" s="247">
        <f t="shared" si="3094"/>
        <v>3.8503488521299804E-2</v>
      </c>
      <c r="AF198" s="247">
        <f t="shared" si="3094"/>
        <v>2.8323615037679814E-2</v>
      </c>
      <c r="AG198" s="247">
        <f t="shared" si="3094"/>
        <v>2.6655025188821669E-2</v>
      </c>
      <c r="AH198" s="247">
        <f t="shared" si="3094"/>
        <v>2.5076672476000192E-2</v>
      </c>
      <c r="AI198" s="247">
        <f t="shared" si="3094"/>
        <v>2.8962318343186622E-2</v>
      </c>
      <c r="AJ198" s="247">
        <f t="shared" si="3094"/>
        <v>2.4424693922465351E-2</v>
      </c>
      <c r="AK198" s="247">
        <f t="shared" si="3094"/>
        <v>2.2224332846281773E-2</v>
      </c>
      <c r="AL198" s="247">
        <f t="shared" si="3094"/>
        <v>2.3700481013305047E-2</v>
      </c>
      <c r="AM198" s="247">
        <f t="shared" si="3094"/>
        <v>9.1999864805488898E-2</v>
      </c>
      <c r="AN198" s="247">
        <f t="shared" si="3094"/>
        <v>7.4080363507626396E-2</v>
      </c>
      <c r="AO198" s="247">
        <f t="shared" si="3094"/>
        <v>7.2912264245935013E-2</v>
      </c>
      <c r="AP198" s="247">
        <f t="shared" si="3094"/>
        <v>8.089443712182344E-2</v>
      </c>
      <c r="AQ198" s="247">
        <f t="shared" si="3094"/>
        <v>0.12700555333547273</v>
      </c>
      <c r="AR198" s="247">
        <f t="shared" si="3094"/>
        <v>0.11459172412324746</v>
      </c>
      <c r="AS198" s="247">
        <f t="shared" si="3094"/>
        <v>0.10084037850617665</v>
      </c>
      <c r="AT198" s="247">
        <f t="shared" si="3094"/>
        <v>9.4423108126476737E-2</v>
      </c>
      <c r="AU198" s="44"/>
      <c r="AV198" s="247">
        <f t="shared" ref="AV198:BL198" si="3095">+AV197/AV177</f>
        <v>0.12700555333547273</v>
      </c>
      <c r="AW198" s="247">
        <f t="shared" si="3095"/>
        <v>0.11459172412324746</v>
      </c>
      <c r="AX198" s="247">
        <f t="shared" si="3095"/>
        <v>0.10084037850617665</v>
      </c>
      <c r="AY198" s="247">
        <f t="shared" si="3095"/>
        <v>9.4423108126476724E-2</v>
      </c>
      <c r="AZ198" s="247">
        <f t="shared" si="3095"/>
        <v>9.4106746950980216E-2</v>
      </c>
      <c r="BA198" s="247">
        <f t="shared" si="3095"/>
        <v>6.4137679827241195E-2</v>
      </c>
      <c r="BB198" s="247">
        <f t="shared" si="3095"/>
        <v>6.7978542893463778E-2</v>
      </c>
      <c r="BC198" s="247">
        <f t="shared" si="3095"/>
        <v>6.2567150300255503E-2</v>
      </c>
      <c r="BD198" s="247">
        <f t="shared" si="3095"/>
        <v>6.9198562375420519E-2</v>
      </c>
      <c r="BE198" s="247">
        <f t="shared" si="3095"/>
        <v>5.0946970857800006E-2</v>
      </c>
      <c r="BF198" s="247">
        <f t="shared" si="3095"/>
        <v>4.6540985049130235E-2</v>
      </c>
      <c r="BG198" s="247">
        <f t="shared" si="3095"/>
        <v>3.6130332219863601E-2</v>
      </c>
      <c r="BH198" s="247">
        <f t="shared" si="3095"/>
        <v>4.523337883234619E-2</v>
      </c>
      <c r="BI198" s="247">
        <f t="shared" si="3095"/>
        <v>3.6700363258366966E-2</v>
      </c>
      <c r="BJ198" s="247">
        <f t="shared" si="3095"/>
        <v>3.863770514922843E-2</v>
      </c>
      <c r="BK198" s="247">
        <f t="shared" si="3095"/>
        <v>3.5637289375054192E-2</v>
      </c>
      <c r="BL198" s="247">
        <f t="shared" si="3095"/>
        <v>5.4955367237590064E-2</v>
      </c>
      <c r="BM198" s="247">
        <f t="shared" ref="BM198:BN198" si="3096">+BM197/BM177</f>
        <v>6.1119667672379425E-2</v>
      </c>
      <c r="BN198" s="247">
        <f t="shared" si="3096"/>
        <v>5.9940097895290131E-2</v>
      </c>
      <c r="BO198" s="247">
        <f t="shared" ref="BO198:BQ198" si="3097">+BO197/BO177</f>
        <v>6.0412426205669868E-2</v>
      </c>
      <c r="BP198" s="247">
        <f t="shared" si="3097"/>
        <v>8.0428228062218499E-2</v>
      </c>
      <c r="BQ198" s="247">
        <f t="shared" si="3097"/>
        <v>6.5803594532650694E-2</v>
      </c>
      <c r="BR198" s="247">
        <f t="shared" ref="BR198:BT198" si="3098">+BR197/BR177</f>
        <v>7.0241245653561768E-2</v>
      </c>
      <c r="BS198" s="247">
        <f t="shared" si="3098"/>
        <v>6.2372412130933433E-2</v>
      </c>
      <c r="BT198" s="247">
        <f t="shared" si="3098"/>
        <v>8.6191038610811552E-2</v>
      </c>
    </row>
    <row r="199" spans="1:72">
      <c r="A199" s="30"/>
      <c r="B199" s="188"/>
      <c r="C199" s="172"/>
      <c r="D199" s="172"/>
      <c r="E199" s="172"/>
      <c r="F199" s="7"/>
      <c r="G199" s="172"/>
      <c r="H199" s="172"/>
      <c r="I199" s="172"/>
      <c r="J199" s="172"/>
      <c r="K199" s="172"/>
      <c r="L199" s="172"/>
      <c r="M199" s="172"/>
      <c r="N199" s="172"/>
      <c r="O199" s="172"/>
      <c r="P199" s="172"/>
      <c r="Q199" s="172"/>
      <c r="R199" s="172"/>
      <c r="S199" s="172"/>
      <c r="T199" s="172"/>
      <c r="U199" s="172"/>
      <c r="V199" s="172"/>
      <c r="W199" s="172"/>
      <c r="X199" s="172"/>
      <c r="Y199" s="172"/>
      <c r="Z199" s="172"/>
      <c r="AA199" s="172"/>
      <c r="AB199" s="172"/>
      <c r="AC199" s="172"/>
      <c r="AD199" s="172"/>
      <c r="AE199" s="172"/>
      <c r="AF199" s="172"/>
      <c r="AG199" s="172"/>
      <c r="AH199" s="172"/>
      <c r="AI199" s="172"/>
      <c r="AJ199" s="172"/>
      <c r="AK199" s="172"/>
      <c r="AL199" s="172"/>
      <c r="AM199" s="172"/>
      <c r="AN199" s="172"/>
      <c r="AO199" s="172"/>
      <c r="AP199" s="172"/>
      <c r="AQ199" s="172"/>
      <c r="AR199" s="172"/>
      <c r="AS199" s="172"/>
      <c r="AT199" s="172"/>
      <c r="AV199" s="152"/>
      <c r="AW199" s="152"/>
      <c r="AX199" s="152"/>
      <c r="AY199" s="152"/>
      <c r="AZ199" s="152"/>
      <c r="BA199" s="152"/>
      <c r="BB199" s="152"/>
      <c r="BC199" s="152"/>
      <c r="BD199" s="152"/>
      <c r="BE199" s="152"/>
      <c r="BF199" s="152"/>
    </row>
    <row r="200" spans="1:72">
      <c r="A200" s="2" t="s">
        <v>250</v>
      </c>
      <c r="B200" s="3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V200" s="2" t="s">
        <v>250</v>
      </c>
      <c r="BL200" s="208"/>
      <c r="BM200" s="208"/>
      <c r="BN200" s="208"/>
      <c r="BP200" s="208"/>
      <c r="BQ200" s="208"/>
      <c r="BR200" s="208"/>
      <c r="BS200" s="208"/>
      <c r="BT200" s="208"/>
    </row>
    <row r="201" spans="1:72">
      <c r="A201" s="3" t="s">
        <v>50</v>
      </c>
      <c r="B201" s="2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V201" s="3" t="s">
        <v>50</v>
      </c>
      <c r="BL201" s="24"/>
      <c r="BM201" s="24"/>
      <c r="BN201" s="24"/>
      <c r="BP201" s="24"/>
      <c r="BQ201" s="24"/>
      <c r="BR201" s="24"/>
      <c r="BS201" s="24"/>
      <c r="BT201" s="24"/>
    </row>
    <row r="202" spans="1:72">
      <c r="A202" s="4"/>
      <c r="B202" s="31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BL202" s="24"/>
      <c r="BM202" s="24"/>
      <c r="BN202" s="24"/>
      <c r="BP202" s="24"/>
      <c r="BQ202" s="24"/>
      <c r="BR202" s="24"/>
      <c r="BS202" s="24"/>
      <c r="BT202" s="24"/>
    </row>
    <row r="203" spans="1:72">
      <c r="A203" s="5" t="s">
        <v>45</v>
      </c>
      <c r="B203" s="21"/>
      <c r="C203" s="6" t="s">
        <v>6</v>
      </c>
      <c r="D203" s="6" t="s">
        <v>7</v>
      </c>
      <c r="E203" s="6" t="s">
        <v>8</v>
      </c>
      <c r="F203" s="6" t="s">
        <v>9</v>
      </c>
      <c r="G203" s="6" t="s">
        <v>10</v>
      </c>
      <c r="H203" s="6" t="s">
        <v>11</v>
      </c>
      <c r="I203" s="6" t="s">
        <v>12</v>
      </c>
      <c r="J203" s="6" t="s">
        <v>13</v>
      </c>
      <c r="K203" s="6" t="s">
        <v>14</v>
      </c>
      <c r="L203" s="6" t="s">
        <v>15</v>
      </c>
      <c r="M203" s="6" t="s">
        <v>16</v>
      </c>
      <c r="N203" s="6" t="s">
        <v>17</v>
      </c>
      <c r="O203" s="6" t="s">
        <v>18</v>
      </c>
      <c r="P203" s="6" t="s">
        <v>19</v>
      </c>
      <c r="Q203" s="6" t="s">
        <v>20</v>
      </c>
      <c r="R203" s="6" t="s">
        <v>21</v>
      </c>
      <c r="S203" s="6" t="s">
        <v>22</v>
      </c>
      <c r="T203" s="6" t="s">
        <v>23</v>
      </c>
      <c r="U203" s="6" t="s">
        <v>24</v>
      </c>
      <c r="V203" s="6" t="s">
        <v>25</v>
      </c>
      <c r="W203" s="6" t="s">
        <v>26</v>
      </c>
      <c r="X203" s="6" t="s">
        <v>27</v>
      </c>
      <c r="Y203" s="6" t="s">
        <v>28</v>
      </c>
      <c r="Z203" s="6" t="s">
        <v>29</v>
      </c>
      <c r="AA203" s="6" t="s">
        <v>30</v>
      </c>
      <c r="AB203" s="6" t="s">
        <v>31</v>
      </c>
      <c r="AC203" s="6" t="s">
        <v>32</v>
      </c>
      <c r="AD203" s="6" t="s">
        <v>33</v>
      </c>
      <c r="AE203" s="6" t="s">
        <v>34</v>
      </c>
      <c r="AF203" s="6" t="s">
        <v>35</v>
      </c>
      <c r="AG203" s="6" t="s">
        <v>36</v>
      </c>
      <c r="AH203" s="6" t="s">
        <v>37</v>
      </c>
      <c r="AI203" s="6" t="s">
        <v>38</v>
      </c>
      <c r="AJ203" s="6" t="s">
        <v>39</v>
      </c>
      <c r="AK203" s="6" t="s">
        <v>40</v>
      </c>
      <c r="AL203" s="6" t="s">
        <v>41</v>
      </c>
      <c r="AM203" s="6" t="s">
        <v>42</v>
      </c>
      <c r="AN203" s="6" t="s">
        <v>43</v>
      </c>
      <c r="AO203" s="6" t="s">
        <v>216</v>
      </c>
      <c r="AP203" s="6" t="s">
        <v>220</v>
      </c>
      <c r="AQ203" s="6" t="s">
        <v>226</v>
      </c>
      <c r="AR203" s="6" t="s">
        <v>229</v>
      </c>
      <c r="AS203" s="6" t="s">
        <v>233</v>
      </c>
      <c r="AT203" s="6" t="s">
        <v>246</v>
      </c>
      <c r="AV203" s="6" t="str">
        <f>+'Country (YTD)'!AV91</f>
        <v>3M 2020</v>
      </c>
      <c r="AW203" s="6" t="str">
        <f>+'Country (YTD)'!AW91</f>
        <v>6M 2020</v>
      </c>
      <c r="AX203" s="6" t="str">
        <f>+'Country (YTD)'!AX91</f>
        <v>9M 2020</v>
      </c>
      <c r="AY203" s="6" t="str">
        <f>+'Country (YTD)'!AY91</f>
        <v>12M 2020</v>
      </c>
      <c r="AZ203" s="6" t="str">
        <f>+'Country (YTD)'!AZ91</f>
        <v>3M 2021</v>
      </c>
      <c r="BA203" s="6" t="str">
        <f>+'Country (YTD)'!BA91</f>
        <v>6M 2021</v>
      </c>
      <c r="BB203" s="6" t="str">
        <f>+'Country (YTD)'!BB91</f>
        <v>9M 2021</v>
      </c>
      <c r="BC203" s="6" t="str">
        <f>+'Country (YTD)'!BC91</f>
        <v>12M 2021</v>
      </c>
      <c r="BD203" s="6" t="str">
        <f>+'Country (YTD)'!BD91</f>
        <v>3M 2022</v>
      </c>
      <c r="BE203" s="6" t="str">
        <f>+'Country (YTD)'!BE91</f>
        <v>6M 2022</v>
      </c>
      <c r="BF203" s="6" t="str">
        <f>+'Country (YTD)'!BF91</f>
        <v>9M 2022</v>
      </c>
      <c r="BG203" s="6" t="str">
        <f>+'Country (YTD)'!BG91</f>
        <v>12M 2022</v>
      </c>
      <c r="BH203" s="6" t="str">
        <f>+'Country (YTD)'!BH91</f>
        <v>3M 2023</v>
      </c>
      <c r="BI203" s="6" t="str">
        <f>+'Country (YTD)'!BI91</f>
        <v>6M 2023</v>
      </c>
      <c r="BJ203" s="6" t="str">
        <f>+'Country (YTD)'!BJ91</f>
        <v>9M 2023</v>
      </c>
      <c r="BK203" s="6" t="str">
        <f>+'Country (YTD)'!BK91</f>
        <v>12M 2023</v>
      </c>
      <c r="BL203" s="6" t="str">
        <f>+'Country (YTD)'!BL91</f>
        <v>3M 2024</v>
      </c>
      <c r="BM203" s="6" t="str">
        <f>+'Country (YTD)'!BM91</f>
        <v>6M 2024</v>
      </c>
      <c r="BN203" s="6" t="str">
        <f>+'Country (YTD)'!BN91</f>
        <v>9M 2024</v>
      </c>
      <c r="BO203" s="6" t="str">
        <f>+'Country (YTD)'!BO91</f>
        <v>12M 2024</v>
      </c>
      <c r="BP203" s="6" t="str">
        <f>+'Country (YTD)'!BP91</f>
        <v>3M 2025</v>
      </c>
      <c r="BQ203" s="6" t="str">
        <f>+'Country (YTD)'!BQ91</f>
        <v>6M 2025</v>
      </c>
      <c r="BR203" s="6" t="str">
        <f>+'Country (YTD)'!BR91</f>
        <v>9M 2025</v>
      </c>
      <c r="BS203" s="6" t="str">
        <f>+'Country (YTD)'!BS91</f>
        <v>12M 2025</v>
      </c>
      <c r="BT203" s="6" t="str">
        <f>+'Country (YTD)'!BT91</f>
        <v>3M 2026</v>
      </c>
    </row>
    <row r="204" spans="1:72">
      <c r="A204" s="187" t="s">
        <v>48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4"/>
      <c r="O204" s="34"/>
      <c r="P204" s="34"/>
      <c r="Q204" s="34"/>
      <c r="R204" s="34"/>
      <c r="S204" s="172">
        <f>+'Country (YTD)'!S92</f>
        <v>3114.4879999999998</v>
      </c>
      <c r="T204" s="172">
        <f>+'Country (YTD)'!T92</f>
        <v>8540.25</v>
      </c>
      <c r="U204" s="172">
        <f>+'Country (YTD)'!U92</f>
        <v>12586.233</v>
      </c>
      <c r="V204" s="172">
        <f>+'Country (YTD)'!V92</f>
        <v>17717.222000000002</v>
      </c>
      <c r="W204" s="172">
        <f>+'Country (YTD)'!W92</f>
        <v>3137.52</v>
      </c>
      <c r="X204" s="172">
        <f>+'Country (YTD)'!X92</f>
        <v>8163.0060000000003</v>
      </c>
      <c r="Y204" s="172">
        <f>+'Country (YTD)'!Y92</f>
        <v>12053.200999999999</v>
      </c>
      <c r="Z204" s="172">
        <f>+'Country (YTD)'!Z92</f>
        <v>16952.996999999999</v>
      </c>
      <c r="AA204" s="172">
        <f>+'Country (YTD)'!AA92</f>
        <v>3022.3</v>
      </c>
      <c r="AB204" s="172">
        <f>+'Country (YTD)'!AB92</f>
        <v>8406.7960000000003</v>
      </c>
      <c r="AC204" s="172">
        <f>+'Country (YTD)'!AC92</f>
        <v>12166.120999999999</v>
      </c>
      <c r="AD204" s="172">
        <f>+'Country (YTD)'!AD92</f>
        <v>17747.55</v>
      </c>
      <c r="AE204" s="172">
        <f>+'Country (YTD)'!AE92</f>
        <v>3511.6030000000001</v>
      </c>
      <c r="AF204" s="172">
        <f>+'Country (YTD)'!AF92</f>
        <v>10330.531000000001</v>
      </c>
      <c r="AG204" s="172">
        <f>+'Country (YTD)'!AG92</f>
        <v>14756.078</v>
      </c>
      <c r="AH204" s="172">
        <f>+'Country (YTD)'!AH92</f>
        <v>20865.986000000001</v>
      </c>
      <c r="AI204" s="172">
        <f>+'Country (YTD)'!AI92</f>
        <v>3750.3919999999998</v>
      </c>
      <c r="AJ204" s="172">
        <f>+'Country (YTD)'!AJ92</f>
        <v>9696.3439999999991</v>
      </c>
      <c r="AK204" s="172">
        <f>+'Country (YTD)'!AK92</f>
        <v>14242.454</v>
      </c>
      <c r="AL204" s="172">
        <f>+'Country (YTD)'!AL92</f>
        <v>19843.837</v>
      </c>
      <c r="AM204" s="172">
        <f>+'Country (YTD)'!AM92</f>
        <v>3804.05</v>
      </c>
      <c r="AN204" s="172">
        <f>+'Country (YTD)'!AN92</f>
        <v>9613.6229999999996</v>
      </c>
      <c r="AO204" s="172">
        <f>+'Country (YTD)'!AO92</f>
        <v>14550.748</v>
      </c>
      <c r="AP204" s="172">
        <f>+'Country (YTD)'!AP92</f>
        <v>19985.467000000001</v>
      </c>
      <c r="AQ204" s="172">
        <f>+'Country (YTD)'!AQ92</f>
        <v>2904.962</v>
      </c>
      <c r="AR204" s="172">
        <f>+'Country (YTD)'!AR92</f>
        <v>6542.3</v>
      </c>
      <c r="AS204" s="172">
        <f>+'Country (YTD)'!AS92</f>
        <v>10757.365</v>
      </c>
      <c r="AT204" s="172">
        <f>+'Country (YTD)'!AT92</f>
        <v>14825.861000000001</v>
      </c>
      <c r="AU204" s="152"/>
      <c r="AV204" s="172">
        <f>+'Country (YTD)'!AV92</f>
        <v>2904.962</v>
      </c>
      <c r="AW204" s="172">
        <f>+'Country (YTD)'!AW92</f>
        <v>6542.3</v>
      </c>
      <c r="AX204" s="172">
        <f>+'Country (YTD)'!AX92</f>
        <v>10757.365</v>
      </c>
      <c r="AY204" s="172">
        <f>+'Country (YTD)'!AY92</f>
        <v>14825.861000000001</v>
      </c>
      <c r="AZ204" s="172">
        <f>+'Country (YTD)'!AZ92</f>
        <v>2171.6190000000001</v>
      </c>
      <c r="BA204" s="172">
        <f>+'Country (YTD)'!BA92</f>
        <v>6588.8159999999998</v>
      </c>
      <c r="BB204" s="172">
        <f>+'Country (YTD)'!BB92</f>
        <v>10165.739</v>
      </c>
      <c r="BC204" s="172">
        <f>+'Country (YTD)'!BC92</f>
        <v>15854.751</v>
      </c>
      <c r="BD204" s="172">
        <f>+'Country (YTD)'!BD92</f>
        <v>3584.6570000000002</v>
      </c>
      <c r="BE204" s="172">
        <f>+'Country (YTD)'!BE92</f>
        <v>11726.42</v>
      </c>
      <c r="BF204" s="172">
        <f>+'Country (YTD)'!BF92</f>
        <v>17458.343000000001</v>
      </c>
      <c r="BG204" s="172">
        <f>+'Country (YTD)'!BG92</f>
        <v>24473.564999999999</v>
      </c>
      <c r="BH204" s="172">
        <f>+'Country (YTD)'!BH92</f>
        <v>4330.5479999999998</v>
      </c>
      <c r="BI204" s="172">
        <f>+'Country (YTD)'!BI92</f>
        <v>12034.513999999999</v>
      </c>
      <c r="BJ204" s="172">
        <f>+'Country (YTD)'!BJ92</f>
        <v>17499.618999999999</v>
      </c>
      <c r="BK204" s="172">
        <f>+'Country (YTD)'!BK92</f>
        <v>25069.538</v>
      </c>
      <c r="BL204" s="172">
        <f>+'Country (YTD)'!BL92</f>
        <v>6151.77</v>
      </c>
      <c r="BM204" s="172">
        <f>+'Country (YTD)'!BM92</f>
        <v>17103.002</v>
      </c>
      <c r="BN204" s="172">
        <f>+'Country (YTD)'!BN92</f>
        <v>23865.217000000001</v>
      </c>
      <c r="BO204" s="172">
        <f>+'Country (YTD)'!BO92</f>
        <v>33006.860999999997</v>
      </c>
      <c r="BP204" s="172">
        <f>+'Country (YTD)'!BP92</f>
        <v>6365.18</v>
      </c>
      <c r="BQ204" s="172">
        <f>+'Country (YTD)'!BQ92</f>
        <v>17956.948</v>
      </c>
      <c r="BR204" s="172">
        <f>+'Country (YTD)'!BR92</f>
        <v>25889.352999999999</v>
      </c>
      <c r="BS204" s="172">
        <f>+'Country (YTD)'!BS92</f>
        <v>35727.434999999998</v>
      </c>
      <c r="BT204" s="172">
        <f>+'Country (YTD)'!BT92</f>
        <v>6666.0010000000002</v>
      </c>
    </row>
    <row r="205" spans="1:72">
      <c r="A205" s="246" t="s">
        <v>58</v>
      </c>
      <c r="B205" s="187"/>
      <c r="C205" s="172"/>
      <c r="D205" s="172"/>
      <c r="E205" s="172"/>
      <c r="F205" s="172"/>
      <c r="G205" s="245"/>
      <c r="H205" s="245"/>
      <c r="I205" s="245"/>
      <c r="J205" s="245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>
        <f t="shared" ref="W205" si="3099">+W204/S204-1</f>
        <v>7.3951159869616312E-3</v>
      </c>
      <c r="X205" s="245">
        <f t="shared" ref="X205" si="3100">+X204/T204-1</f>
        <v>-4.4172477386493325E-2</v>
      </c>
      <c r="Y205" s="245">
        <f t="shared" ref="Y205" si="3101">+Y204/U204-1</f>
        <v>-4.2350399837663977E-2</v>
      </c>
      <c r="Z205" s="245">
        <f t="shared" ref="Z205" si="3102">+Z204/V204-1</f>
        <v>-4.3134583965815931E-2</v>
      </c>
      <c r="AA205" s="245">
        <f t="shared" ref="AA205" si="3103">+AA204/W204-1</f>
        <v>-3.6723271883525754E-2</v>
      </c>
      <c r="AB205" s="245">
        <f t="shared" ref="AB205" si="3104">+AB204/X204-1</f>
        <v>2.9865223668829932E-2</v>
      </c>
      <c r="AC205" s="245">
        <f t="shared" ref="AC205" si="3105">+AC204/Y204-1</f>
        <v>9.3684656880774764E-3</v>
      </c>
      <c r="AD205" s="245">
        <f t="shared" ref="AD205" si="3106">+AD204/Z204-1</f>
        <v>4.6867996260484102E-2</v>
      </c>
      <c r="AE205" s="245">
        <f t="shared" ref="AE205" si="3107">+AE204/AA204-1</f>
        <v>0.16189756145981526</v>
      </c>
      <c r="AF205" s="245">
        <f t="shared" ref="AF205" si="3108">+AF204/AB204-1</f>
        <v>0.22883093630438989</v>
      </c>
      <c r="AG205" s="245">
        <f t="shared" ref="AG205" si="3109">+AG204/AC204-1</f>
        <v>0.21288272572663058</v>
      </c>
      <c r="AH205" s="245">
        <f t="shared" ref="AH205" si="3110">+AH204/AD204-1</f>
        <v>0.17571078824964581</v>
      </c>
      <c r="AI205" s="245">
        <f t="shared" ref="AI205" si="3111">+AI204/AE204-1</f>
        <v>6.7999998860919009E-2</v>
      </c>
      <c r="AJ205" s="245">
        <f t="shared" ref="AJ205" si="3112">+AJ204/AF204-1</f>
        <v>-6.1389583942974668E-2</v>
      </c>
      <c r="AK205" s="245">
        <f t="shared" ref="AK205" si="3113">+AK204/AG204-1</f>
        <v>-3.4807623001179566E-2</v>
      </c>
      <c r="AL205" s="245">
        <f t="shared" ref="AL205" si="3114">+AL204/AH204-1</f>
        <v>-4.898637428396635E-2</v>
      </c>
      <c r="AM205" s="245">
        <f t="shared" ref="AM205" si="3115">+AM204/AI204-1</f>
        <v>1.4307304409779231E-2</v>
      </c>
      <c r="AN205" s="245">
        <f t="shared" ref="AN205" si="3116">+AN204/AJ204-1</f>
        <v>-8.5311535976858588E-3</v>
      </c>
      <c r="AO205" s="245">
        <f t="shared" ref="AO205" si="3117">+AO204/AK204-1</f>
        <v>2.1646129241491563E-2</v>
      </c>
      <c r="AP205" s="245">
        <f t="shared" ref="AP205" si="3118">+AP204/AL204-1</f>
        <v>7.1372285511113187E-3</v>
      </c>
      <c r="AQ205" s="245">
        <f t="shared" ref="AQ205" si="3119">+AQ204/AM204-1</f>
        <v>-0.23635020570181786</v>
      </c>
      <c r="AR205" s="245">
        <f t="shared" ref="AR205" si="3120">+AR204/AN204-1</f>
        <v>-0.31947612258146585</v>
      </c>
      <c r="AS205" s="245">
        <f t="shared" ref="AS205" si="3121">+AS204/AO204-1</f>
        <v>-0.26070020592755783</v>
      </c>
      <c r="AT205" s="245">
        <f t="shared" ref="AT205" si="3122">+AT204/AP204-1</f>
        <v>-0.25816789770286575</v>
      </c>
      <c r="AU205" s="44"/>
      <c r="AV205" s="172"/>
      <c r="AW205" s="172"/>
      <c r="AX205" s="172"/>
      <c r="AY205" s="172"/>
      <c r="AZ205" s="245">
        <f t="shared" ref="AZ205" si="3123">+AZ204/AV204-1</f>
        <v>-0.25244495452952564</v>
      </c>
      <c r="BA205" s="245">
        <f t="shared" ref="BA205" si="3124">+BA204/AW204-1</f>
        <v>7.1100377543065196E-3</v>
      </c>
      <c r="BB205" s="245">
        <f t="shared" ref="BB205" si="3125">+BB204/AX204-1</f>
        <v>-5.4997297200569117E-2</v>
      </c>
      <c r="BC205" s="245">
        <f t="shared" ref="BC205" si="3126">+BC204/AY204-1</f>
        <v>6.9398330390390006E-2</v>
      </c>
      <c r="BD205" s="245">
        <f t="shared" ref="BD205" si="3127">+BD204/AZ204-1</f>
        <v>0.6506841209254477</v>
      </c>
      <c r="BE205" s="245">
        <f t="shared" ref="BE205" si="3128">+BE204/BA204-1</f>
        <v>0.77974616380241923</v>
      </c>
      <c r="BF205" s="245">
        <f t="shared" ref="BF205" si="3129">+BF204/BB204-1</f>
        <v>0.7173707686180022</v>
      </c>
      <c r="BG205" s="245">
        <f t="shared" ref="BG205" si="3130">+BG204/BC204-1</f>
        <v>0.54361080788969818</v>
      </c>
      <c r="BH205" s="245">
        <f t="shared" ref="BH205" si="3131">+BH204/BD204-1</f>
        <v>0.20807876457914931</v>
      </c>
      <c r="BI205" s="245">
        <f t="shared" ref="BI205" si="3132">+BI204/BE204-1</f>
        <v>2.6273491824444273E-2</v>
      </c>
      <c r="BJ205" s="245">
        <f t="shared" ref="BJ205" si="3133">+BJ204/BF204-1</f>
        <v>2.3642564474759542E-3</v>
      </c>
      <c r="BK205" s="245">
        <f t="shared" ref="BK205" si="3134">+BK204/BG204-1</f>
        <v>2.4351703562599081E-2</v>
      </c>
      <c r="BL205" s="245">
        <f t="shared" ref="BL205:BT205" si="3135">+BL204/BH204-1</f>
        <v>0.42055231808999705</v>
      </c>
      <c r="BM205" s="245">
        <f t="shared" si="3135"/>
        <v>0.4211626659788672</v>
      </c>
      <c r="BN205" s="245">
        <f t="shared" si="3135"/>
        <v>0.36375637663882876</v>
      </c>
      <c r="BO205" s="245">
        <f t="shared" si="3135"/>
        <v>0.31661225667581094</v>
      </c>
      <c r="BP205" s="245">
        <f t="shared" si="3135"/>
        <v>3.4690828818372488E-2</v>
      </c>
      <c r="BQ205" s="245">
        <f t="shared" si="3135"/>
        <v>4.9929597154932281E-2</v>
      </c>
      <c r="BR205" s="245">
        <f t="shared" si="3135"/>
        <v>8.481531929921271E-2</v>
      </c>
      <c r="BS205" s="245">
        <f t="shared" si="3135"/>
        <v>8.2424499560864062E-2</v>
      </c>
      <c r="BT205" s="245">
        <f t="shared" si="3135"/>
        <v>4.7260407404032589E-2</v>
      </c>
    </row>
    <row r="206" spans="1:72">
      <c r="A206" s="187" t="s">
        <v>49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4"/>
      <c r="O206" s="34"/>
      <c r="P206" s="34"/>
      <c r="Q206" s="34"/>
      <c r="R206" s="34"/>
      <c r="S206" s="172">
        <f>+'Country (YTD)'!S93</f>
        <v>-1305.1569999999999</v>
      </c>
      <c r="T206" s="172">
        <f>+'Country (YTD)'!T93</f>
        <v>-3534.71</v>
      </c>
      <c r="U206" s="172">
        <f>+'Country (YTD)'!U93</f>
        <v>-5416.5829999999996</v>
      </c>
      <c r="V206" s="172">
        <f>+'Country (YTD)'!V93</f>
        <v>-7881.3990000000003</v>
      </c>
      <c r="W206" s="172">
        <f>+'Country (YTD)'!W93</f>
        <v>-1142.8309999999999</v>
      </c>
      <c r="X206" s="172">
        <f>+'Country (YTD)'!X93</f>
        <v>-3607.962</v>
      </c>
      <c r="Y206" s="172">
        <f>+'Country (YTD)'!Y93</f>
        <v>-5447.174</v>
      </c>
      <c r="Z206" s="172">
        <f>+'Country (YTD)'!Z93</f>
        <v>-7699.027</v>
      </c>
      <c r="AA206" s="172">
        <f>+'Country (YTD)'!AA93</f>
        <v>-1345.5419999999999</v>
      </c>
      <c r="AB206" s="172">
        <f>+'Country (YTD)'!AB93</f>
        <v>-3642.6260000000002</v>
      </c>
      <c r="AC206" s="172">
        <f>+'Country (YTD)'!AC93</f>
        <v>-5286</v>
      </c>
      <c r="AD206" s="172">
        <f>+'Country (YTD)'!AD93</f>
        <v>-7825.9960000000001</v>
      </c>
      <c r="AE206" s="172">
        <f>+'Country (YTD)'!AE93</f>
        <v>-1566.327</v>
      </c>
      <c r="AF206" s="172">
        <f>+'Country (YTD)'!AF93</f>
        <v>-4415.6580000000004</v>
      </c>
      <c r="AG206" s="172">
        <f>+'Country (YTD)'!AG93</f>
        <v>-6287.17</v>
      </c>
      <c r="AH206" s="172">
        <f>+'Country (YTD)'!AH93</f>
        <v>-8875.51</v>
      </c>
      <c r="AI206" s="172">
        <f>+'Country (YTD)'!AI93</f>
        <v>-1656.653</v>
      </c>
      <c r="AJ206" s="172">
        <f>+'Country (YTD)'!AJ93</f>
        <v>-4079.2660000000001</v>
      </c>
      <c r="AK206" s="172">
        <f>+'Country (YTD)'!AK93</f>
        <v>-6035.2939999999999</v>
      </c>
      <c r="AL206" s="172">
        <f>+'Country (YTD)'!AL93</f>
        <v>-8273.3780000000006</v>
      </c>
      <c r="AM206" s="172">
        <f>+'Country (YTD)'!AM93</f>
        <v>-1682.81</v>
      </c>
      <c r="AN206" s="172">
        <f>+'Country (YTD)'!AN93</f>
        <v>-4216.4319999999998</v>
      </c>
      <c r="AO206" s="172">
        <f>+'Country (YTD)'!AO93</f>
        <v>-6630.375</v>
      </c>
      <c r="AP206" s="172">
        <f>+'Country (YTD)'!AP93</f>
        <v>-9036.0470000000005</v>
      </c>
      <c r="AQ206" s="172">
        <f>+'Country (YTD)'!AQ93</f>
        <v>-1300.943</v>
      </c>
      <c r="AR206" s="172">
        <f>+'Country (YTD)'!AR93</f>
        <v>-3036.913</v>
      </c>
      <c r="AS206" s="172">
        <f>+'Country (YTD)'!AS93</f>
        <v>-5115.643</v>
      </c>
      <c r="AT206" s="172">
        <f>+'Country (YTD)'!AT93</f>
        <v>-7060.7449999999999</v>
      </c>
      <c r="AU206" s="152"/>
      <c r="AV206" s="172">
        <f>+'Country (YTD)'!AV93</f>
        <v>-1300.943</v>
      </c>
      <c r="AW206" s="172">
        <f>+'Country (YTD)'!AW93</f>
        <v>-3036.913</v>
      </c>
      <c r="AX206" s="172">
        <f>+'Country (YTD)'!AX93</f>
        <v>-5115.643</v>
      </c>
      <c r="AY206" s="172">
        <f>+'Country (YTD)'!AY93</f>
        <v>-7060.7449999999999</v>
      </c>
      <c r="AZ206" s="172">
        <f>+'Country (YTD)'!AZ93</f>
        <v>-1030.4780000000001</v>
      </c>
      <c r="BA206" s="172">
        <f>+'Country (YTD)'!BA93</f>
        <v>-3095.9740000000002</v>
      </c>
      <c r="BB206" s="172">
        <f>+'Country (YTD)'!BB93</f>
        <v>-4743.3410000000003</v>
      </c>
      <c r="BC206" s="172">
        <f>+'Country (YTD)'!BC93</f>
        <v>-7258.2380000000003</v>
      </c>
      <c r="BD206" s="172">
        <f>+'Country (YTD)'!BD93</f>
        <v>-1594.086</v>
      </c>
      <c r="BE206" s="172">
        <f>+'Country (YTD)'!BE93</f>
        <v>-4968.4970000000003</v>
      </c>
      <c r="BF206" s="172">
        <f>+'Country (YTD)'!BF93</f>
        <v>-7437.5190000000002</v>
      </c>
      <c r="BG206" s="172">
        <f>+'Country (YTD)'!BG93</f>
        <v>-10304.075000000001</v>
      </c>
      <c r="BH206" s="172">
        <f>+'Country (YTD)'!BH93</f>
        <v>-1888.796</v>
      </c>
      <c r="BI206" s="172">
        <f>+'Country (YTD)'!BI93</f>
        <v>-5041.1170000000002</v>
      </c>
      <c r="BJ206" s="172">
        <f>+'Country (YTD)'!BJ93</f>
        <v>-7232.74</v>
      </c>
      <c r="BK206" s="172">
        <f>+'Country (YTD)'!BK93</f>
        <v>-10333.636</v>
      </c>
      <c r="BL206" s="172">
        <f>+'Country (YTD)'!BL93</f>
        <v>-2560.0990000000002</v>
      </c>
      <c r="BM206" s="172">
        <f>+'Country (YTD)'!BM93</f>
        <v>-6989.0330000000004</v>
      </c>
      <c r="BN206" s="172">
        <f>+'Country (YTD)'!BN93</f>
        <v>-9761.0529999999999</v>
      </c>
      <c r="BO206" s="172">
        <f>+'Country (YTD)'!BO93</f>
        <v>-13427.227999999999</v>
      </c>
      <c r="BP206" s="172">
        <f>+'Country (YTD)'!BP93</f>
        <v>-2777.0540000000001</v>
      </c>
      <c r="BQ206" s="172">
        <f>+'Country (YTD)'!BQ93</f>
        <v>-7743.4880000000003</v>
      </c>
      <c r="BR206" s="172">
        <f>+'Country (YTD)'!BR93</f>
        <v>-11113.703</v>
      </c>
      <c r="BS206" s="172">
        <f>+'Country (YTD)'!BS93</f>
        <v>-15255.321</v>
      </c>
      <c r="BT206" s="172">
        <f>+'Country (YTD)'!BT93</f>
        <v>-2870.93</v>
      </c>
    </row>
    <row r="207" spans="1:72">
      <c r="A207" s="246" t="s">
        <v>58</v>
      </c>
      <c r="B207" s="187"/>
      <c r="C207" s="172"/>
      <c r="D207" s="172"/>
      <c r="E207" s="172"/>
      <c r="F207" s="172"/>
      <c r="G207" s="245"/>
      <c r="H207" s="245"/>
      <c r="I207" s="245"/>
      <c r="J207" s="245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>
        <f t="shared" ref="W207" si="3136">+W206/S206-1</f>
        <v>-0.12437277660848467</v>
      </c>
      <c r="X207" s="245">
        <f t="shared" ref="X207" si="3137">+X206/T206-1</f>
        <v>2.0723623720191986E-2</v>
      </c>
      <c r="Y207" s="245">
        <f t="shared" ref="Y207" si="3138">+Y206/U206-1</f>
        <v>5.6476564653398231E-3</v>
      </c>
      <c r="Z207" s="245">
        <f t="shared" ref="Z207" si="3139">+Z206/V206-1</f>
        <v>-2.3139546671853584E-2</v>
      </c>
      <c r="AA207" s="245">
        <f t="shared" ref="AA207" si="3140">+AA206/W206-1</f>
        <v>0.17737618248017428</v>
      </c>
      <c r="AB207" s="245">
        <f t="shared" ref="AB207" si="3141">+AB206/X206-1</f>
        <v>9.6076399917737199E-3</v>
      </c>
      <c r="AC207" s="245">
        <f t="shared" ref="AC207" si="3142">+AC206/Y206-1</f>
        <v>-2.9588553624319669E-2</v>
      </c>
      <c r="AD207" s="245">
        <f t="shared" ref="AD207" si="3143">+AD206/Z206-1</f>
        <v>1.6491564453534169E-2</v>
      </c>
      <c r="AE207" s="245">
        <f t="shared" ref="AE207" si="3144">+AE206/AA206-1</f>
        <v>0.16408629385035933</v>
      </c>
      <c r="AF207" s="245">
        <f t="shared" ref="AF207" si="3145">+AF206/AB206-1</f>
        <v>0.21221832820607989</v>
      </c>
      <c r="AG207" s="245">
        <f t="shared" ref="AG207" si="3146">+AG206/AC206-1</f>
        <v>0.18940030268634134</v>
      </c>
      <c r="AH207" s="245">
        <f t="shared" ref="AH207" si="3147">+AH206/AD206-1</f>
        <v>0.13410612527785593</v>
      </c>
      <c r="AI207" s="245">
        <f t="shared" ref="AI207" si="3148">+AI206/AE206-1</f>
        <v>5.7667396399347037E-2</v>
      </c>
      <c r="AJ207" s="245">
        <f t="shared" ref="AJ207" si="3149">+AJ206/AF206-1</f>
        <v>-7.6181624573279927E-2</v>
      </c>
      <c r="AK207" s="245">
        <f t="shared" ref="AK207" si="3150">+AK206/AG206-1</f>
        <v>-4.0061903845450386E-2</v>
      </c>
      <c r="AL207" s="245">
        <f t="shared" ref="AL207" si="3151">+AL206/AH206-1</f>
        <v>-6.784196063099468E-2</v>
      </c>
      <c r="AM207" s="245">
        <f t="shared" ref="AM207" si="3152">+AM206/AI206-1</f>
        <v>1.5789063853444141E-2</v>
      </c>
      <c r="AN207" s="245">
        <f t="shared" ref="AN207" si="3153">+AN206/AJ206-1</f>
        <v>3.3625166880512314E-2</v>
      </c>
      <c r="AO207" s="245">
        <f t="shared" ref="AO207" si="3154">+AO206/AK206-1</f>
        <v>9.8600167614038448E-2</v>
      </c>
      <c r="AP207" s="245">
        <f t="shared" ref="AP207" si="3155">+AP206/AL206-1</f>
        <v>9.2183507147866273E-2</v>
      </c>
      <c r="AQ207" s="245">
        <f t="shared" ref="AQ207" si="3156">+AQ206/AM206-1</f>
        <v>-0.22692223126793876</v>
      </c>
      <c r="AR207" s="245">
        <f t="shared" ref="AR207" si="3157">+AR206/AN206-1</f>
        <v>-0.27974339441499352</v>
      </c>
      <c r="AS207" s="245">
        <f t="shared" ref="AS207" si="3158">+AS206/AO206-1</f>
        <v>-0.2284534434326867</v>
      </c>
      <c r="AT207" s="245">
        <f t="shared" ref="AT207" si="3159">+AT206/AP206-1</f>
        <v>-0.21860244861497513</v>
      </c>
      <c r="AU207" s="44"/>
      <c r="AV207" s="172"/>
      <c r="AW207" s="172"/>
      <c r="AX207" s="172"/>
      <c r="AY207" s="172"/>
      <c r="AZ207" s="245">
        <f t="shared" ref="AZ207" si="3160">+AZ206/AV206-1</f>
        <v>-0.20789919312375704</v>
      </c>
      <c r="BA207" s="245">
        <f t="shared" ref="BA207" si="3161">+BA206/AW206-1</f>
        <v>1.9447708907038175E-2</v>
      </c>
      <c r="BB207" s="245">
        <f t="shared" ref="BB207" si="3162">+BB206/AX206-1</f>
        <v>-7.2777166037583108E-2</v>
      </c>
      <c r="BC207" s="245">
        <f t="shared" ref="BC207" si="3163">+BC206/AY206-1</f>
        <v>2.7970561180158837E-2</v>
      </c>
      <c r="BD207" s="245">
        <f t="shared" ref="BD207" si="3164">+BD206/AZ206-1</f>
        <v>0.54693841110630204</v>
      </c>
      <c r="BE207" s="245">
        <f t="shared" ref="BE207" si="3165">+BE206/BA206-1</f>
        <v>0.60482516972041767</v>
      </c>
      <c r="BF207" s="245">
        <f t="shared" ref="BF207" si="3166">+BF206/BB206-1</f>
        <v>0.567991632901788</v>
      </c>
      <c r="BG207" s="245">
        <f t="shared" ref="BG207" si="3167">+BG206/BC206-1</f>
        <v>0.41963862303771249</v>
      </c>
      <c r="BH207" s="245">
        <f t="shared" ref="BH207" si="3168">+BH206/BD206-1</f>
        <v>0.18487710198822405</v>
      </c>
      <c r="BI207" s="245">
        <f t="shared" ref="BI207" si="3169">+BI206/BE206-1</f>
        <v>1.4616090137520521E-2</v>
      </c>
      <c r="BJ207" s="245">
        <f t="shared" ref="BJ207" si="3170">+BJ206/BF206-1</f>
        <v>-2.7533240587351848E-2</v>
      </c>
      <c r="BK207" s="245">
        <f t="shared" ref="BK207" si="3171">+BK206/BG206-1</f>
        <v>2.8688649878809702E-3</v>
      </c>
      <c r="BL207" s="245">
        <f t="shared" ref="BL207:BT207" si="3172">+BL206/BH206-1</f>
        <v>0.3554131838483352</v>
      </c>
      <c r="BM207" s="245">
        <f t="shared" si="3172"/>
        <v>0.38640563192641642</v>
      </c>
      <c r="BN207" s="245">
        <f t="shared" si="3172"/>
        <v>0.34956503344513967</v>
      </c>
      <c r="BO207" s="245">
        <f t="shared" si="3172"/>
        <v>0.29937110229158437</v>
      </c>
      <c r="BP207" s="245">
        <f t="shared" si="3172"/>
        <v>8.4744769635861639E-2</v>
      </c>
      <c r="BQ207" s="245">
        <f t="shared" si="3172"/>
        <v>0.10794841003040045</v>
      </c>
      <c r="BR207" s="245">
        <f t="shared" si="3172"/>
        <v>0.13857623762518245</v>
      </c>
      <c r="BS207" s="245">
        <f t="shared" si="3172"/>
        <v>0.13614820572049569</v>
      </c>
      <c r="BT207" s="245">
        <f t="shared" si="3172"/>
        <v>3.3804168014017533E-2</v>
      </c>
    </row>
    <row r="208" spans="1:72">
      <c r="A208" s="34" t="s">
        <v>46</v>
      </c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>
        <f>+'Country (YTD)'!S94</f>
        <v>1809.3309999999999</v>
      </c>
      <c r="T208" s="34">
        <f>+'Country (YTD)'!T94</f>
        <v>5005.54</v>
      </c>
      <c r="U208" s="34">
        <f>+'Country (YTD)'!U94</f>
        <v>7169.6500000000005</v>
      </c>
      <c r="V208" s="34">
        <f>+'Country (YTD)'!V94</f>
        <v>9835.8230000000003</v>
      </c>
      <c r="W208" s="34">
        <f>+'Country (YTD)'!W94</f>
        <v>1994.6890000000001</v>
      </c>
      <c r="X208" s="34">
        <f>+'Country (YTD)'!X94</f>
        <v>4555.0439999999999</v>
      </c>
      <c r="Y208" s="34">
        <f>+'Country (YTD)'!Y94</f>
        <v>6606.0269999999991</v>
      </c>
      <c r="Z208" s="34">
        <f>+'Country (YTD)'!Z94</f>
        <v>9253.9699999999993</v>
      </c>
      <c r="AA208" s="34">
        <f>+'Country (YTD)'!AA94</f>
        <v>1676.7580000000003</v>
      </c>
      <c r="AB208" s="34">
        <f>+'Country (YTD)'!AB94</f>
        <v>4764.17</v>
      </c>
      <c r="AC208" s="34">
        <f>+'Country (YTD)'!AC94</f>
        <v>6880.1209999999992</v>
      </c>
      <c r="AD208" s="34">
        <f>+'Country (YTD)'!AD94</f>
        <v>9921.5540000000001</v>
      </c>
      <c r="AE208" s="34">
        <f>+'Country (YTD)'!AE94</f>
        <v>1945.2760000000001</v>
      </c>
      <c r="AF208" s="34">
        <f>+'Country (YTD)'!AF94</f>
        <v>5914.8730000000005</v>
      </c>
      <c r="AG208" s="34">
        <f>+'Country (YTD)'!AG94</f>
        <v>8468.9079999999994</v>
      </c>
      <c r="AH208" s="34">
        <f>+'Country (YTD)'!AH94</f>
        <v>11990.476000000001</v>
      </c>
      <c r="AI208" s="34">
        <f>+'Country (YTD)'!AI94</f>
        <v>2093.7389999999996</v>
      </c>
      <c r="AJ208" s="34">
        <f>+'Country (YTD)'!AJ94</f>
        <v>5617.0779999999995</v>
      </c>
      <c r="AK208" s="34">
        <f>+'Country (YTD)'!AK94</f>
        <v>8207.16</v>
      </c>
      <c r="AL208" s="34">
        <f>+'Country (YTD)'!AL94</f>
        <v>11570.458999999999</v>
      </c>
      <c r="AM208" s="34">
        <f>+'Country (YTD)'!AM94</f>
        <v>2121.2400000000002</v>
      </c>
      <c r="AN208" s="34">
        <f>+'Country (YTD)'!AN94</f>
        <v>5397.1909999999998</v>
      </c>
      <c r="AO208" s="34">
        <f>+'Country (YTD)'!AO94</f>
        <v>7920.3729999999996</v>
      </c>
      <c r="AP208" s="34">
        <f>+'Country (YTD)'!AP94</f>
        <v>10949.42</v>
      </c>
      <c r="AQ208" s="34">
        <f>+'Country (YTD)'!AQ94</f>
        <v>1604.019</v>
      </c>
      <c r="AR208" s="34">
        <f>+'Country (YTD)'!AR94</f>
        <v>3505.3870000000002</v>
      </c>
      <c r="AS208" s="34">
        <f>+'Country (YTD)'!AS94</f>
        <v>5641.7219999999998</v>
      </c>
      <c r="AT208" s="34">
        <f>+'Country (YTD)'!AT94</f>
        <v>7765.1160000000009</v>
      </c>
      <c r="AU208" s="35"/>
      <c r="AV208" s="34">
        <f>+'Country (YTD)'!AV94</f>
        <v>1604.019</v>
      </c>
      <c r="AW208" s="34">
        <f>+'Country (YTD)'!AW94</f>
        <v>3505.3870000000002</v>
      </c>
      <c r="AX208" s="34">
        <f>+'Country (YTD)'!AX94</f>
        <v>5641.7219999999998</v>
      </c>
      <c r="AY208" s="34">
        <f>+'Country (YTD)'!AY94</f>
        <v>7765.1160000000009</v>
      </c>
      <c r="AZ208" s="34">
        <f>+'Country (YTD)'!AZ94</f>
        <v>1141.1410000000001</v>
      </c>
      <c r="BA208" s="34">
        <f>+'Country (YTD)'!BA94</f>
        <v>3492.8419999999996</v>
      </c>
      <c r="BB208" s="34">
        <f>+'Country (YTD)'!BB94</f>
        <v>5422.3979999999992</v>
      </c>
      <c r="BC208" s="34">
        <f>+'Country (YTD)'!BC94</f>
        <v>8596.512999999999</v>
      </c>
      <c r="BD208" s="34">
        <f>+'Country (YTD)'!BD94</f>
        <v>1990.5710000000001</v>
      </c>
      <c r="BE208" s="34">
        <f>+'Country (YTD)'!BE94</f>
        <v>6757.9229999999998</v>
      </c>
      <c r="BF208" s="34">
        <f>+'Country (YTD)'!BF94</f>
        <v>10020.824000000001</v>
      </c>
      <c r="BG208" s="34">
        <f>+'Country (YTD)'!BG94</f>
        <v>14169.489999999998</v>
      </c>
      <c r="BH208" s="34">
        <f>+'Country (YTD)'!BH94</f>
        <v>2441.7519999999995</v>
      </c>
      <c r="BI208" s="34">
        <f>+'Country (YTD)'!BI94</f>
        <v>6993.3969999999999</v>
      </c>
      <c r="BJ208" s="34">
        <f>+'Country (YTD)'!BJ94</f>
        <v>10266.878999999999</v>
      </c>
      <c r="BK208" s="34">
        <f>+'Country (YTD)'!BK94</f>
        <v>14735.902</v>
      </c>
      <c r="BL208" s="34">
        <f>+'Country (YTD)'!BL94</f>
        <v>3591.6710000000003</v>
      </c>
      <c r="BM208" s="34">
        <f>+'Country (YTD)'!BM94</f>
        <v>10113.969000000001</v>
      </c>
      <c r="BN208" s="34">
        <f>+'Country (YTD)'!BN94</f>
        <v>14104.164000000001</v>
      </c>
      <c r="BO208" s="34">
        <f>+'Country (YTD)'!BO94</f>
        <v>19579.632999999998</v>
      </c>
      <c r="BP208" s="34">
        <f>+'Country (YTD)'!BP94</f>
        <v>3588.1260000000002</v>
      </c>
      <c r="BQ208" s="34">
        <f>+'Country (YTD)'!BQ94</f>
        <v>10213.459999999999</v>
      </c>
      <c r="BR208" s="34">
        <f>+'Country (YTD)'!BR94</f>
        <v>14775.65</v>
      </c>
      <c r="BS208" s="34">
        <f>+'Country (YTD)'!BS94</f>
        <v>20472.113999999998</v>
      </c>
      <c r="BT208" s="34">
        <f>+'Country (YTD)'!BT94</f>
        <v>3795.0710000000004</v>
      </c>
    </row>
    <row r="209" spans="1:72">
      <c r="A209" s="246" t="s">
        <v>58</v>
      </c>
      <c r="B209" s="34"/>
      <c r="C209" s="34"/>
      <c r="D209" s="34"/>
      <c r="E209" s="34"/>
      <c r="F209" s="34"/>
      <c r="G209" s="245"/>
      <c r="H209" s="245"/>
      <c r="I209" s="245"/>
      <c r="J209" s="245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>
        <f t="shared" ref="W209" si="3173">+W208/S208-1</f>
        <v>0.10244560005880632</v>
      </c>
      <c r="X209" s="245">
        <f t="shared" ref="X209" si="3174">+X208/T208-1</f>
        <v>-8.9999480575522317E-2</v>
      </c>
      <c r="Y209" s="245">
        <f t="shared" ref="Y209" si="3175">+Y208/U208-1</f>
        <v>-7.8612345093554303E-2</v>
      </c>
      <c r="Z209" s="245">
        <f t="shared" ref="Z209" si="3176">+Z208/V208-1</f>
        <v>-5.915651389822707E-2</v>
      </c>
      <c r="AA209" s="245">
        <f t="shared" ref="AA209" si="3177">+AA208/W208-1</f>
        <v>-0.15938875684379861</v>
      </c>
      <c r="AB209" s="245">
        <f t="shared" ref="AB209" si="3178">+AB208/X208-1</f>
        <v>4.5910862771029182E-2</v>
      </c>
      <c r="AC209" s="245">
        <f t="shared" ref="AC209" si="3179">+AC208/Y208-1</f>
        <v>4.149150465173701E-2</v>
      </c>
      <c r="AD209" s="245">
        <f t="shared" ref="AD209" si="3180">+AD208/Z208-1</f>
        <v>7.2140281414355245E-2</v>
      </c>
      <c r="AE209" s="245">
        <f t="shared" ref="AE209" si="3181">+AE208/AA208-1</f>
        <v>0.16014117720028764</v>
      </c>
      <c r="AF209" s="245">
        <f t="shared" ref="AF209" si="3182">+AF208/AB208-1</f>
        <v>0.24153273287896959</v>
      </c>
      <c r="AG209" s="245">
        <f t="shared" ref="AG209" si="3183">+AG208/AC208-1</f>
        <v>0.23092428170958046</v>
      </c>
      <c r="AH209" s="245">
        <f t="shared" ref="AH209" si="3184">+AH208/AD208-1</f>
        <v>0.20852801889703976</v>
      </c>
      <c r="AI209" s="245">
        <f t="shared" ref="AI209" si="3185">+AI208/AE208-1</f>
        <v>7.6319761308934808E-2</v>
      </c>
      <c r="AJ209" s="245">
        <f t="shared" ref="AJ209" si="3186">+AJ208/AF208-1</f>
        <v>-5.0346812180075751E-2</v>
      </c>
      <c r="AK209" s="245">
        <f t="shared" ref="AK209" si="3187">+AK208/AG208-1</f>
        <v>-3.090693628977903E-2</v>
      </c>
      <c r="AL209" s="245">
        <f t="shared" ref="AL209" si="3188">+AL208/AH208-1</f>
        <v>-3.502921818950322E-2</v>
      </c>
      <c r="AM209" s="245">
        <f t="shared" ref="AM209" si="3189">+AM208/AI208-1</f>
        <v>1.3134874977253963E-2</v>
      </c>
      <c r="AN209" s="245">
        <f t="shared" ref="AN209" si="3190">+AN208/AJ208-1</f>
        <v>-3.914615392558185E-2</v>
      </c>
      <c r="AO209" s="245">
        <f t="shared" ref="AO209" si="3191">+AO208/AK208-1</f>
        <v>-3.4943512737658389E-2</v>
      </c>
      <c r="AP209" s="245">
        <f t="shared" ref="AP209" si="3192">+AP208/AL208-1</f>
        <v>-5.3674534432903598E-2</v>
      </c>
      <c r="AQ209" s="245">
        <f t="shared" ref="AQ209" si="3193">+AQ208/AM208-1</f>
        <v>-0.24382955252588112</v>
      </c>
      <c r="AR209" s="245">
        <f t="shared" ref="AR209" si="3194">+AR208/AN208-1</f>
        <v>-0.35051640751642843</v>
      </c>
      <c r="AS209" s="245">
        <f t="shared" ref="AS209" si="3195">+AS208/AO208-1</f>
        <v>-0.28769491032808681</v>
      </c>
      <c r="AT209" s="245">
        <f t="shared" ref="AT209" si="3196">+AT208/AP208-1</f>
        <v>-0.29081942239862923</v>
      </c>
      <c r="AU209" s="44"/>
      <c r="AV209" s="172"/>
      <c r="AW209" s="172"/>
      <c r="AX209" s="172"/>
      <c r="AY209" s="172"/>
      <c r="AZ209" s="245">
        <f t="shared" ref="AZ209" si="3197">+AZ208/AV208-1</f>
        <v>-0.28857388846391463</v>
      </c>
      <c r="BA209" s="245">
        <f t="shared" ref="BA209" si="3198">+BA208/AW208-1</f>
        <v>-3.5787774645140713E-3</v>
      </c>
      <c r="BB209" s="245">
        <f t="shared" ref="BB209" si="3199">+BB208/AX208-1</f>
        <v>-3.8875364649303967E-2</v>
      </c>
      <c r="BC209" s="245">
        <f t="shared" ref="BC209" si="3200">+BC208/AY208-1</f>
        <v>0.10706820091290314</v>
      </c>
      <c r="BD209" s="245">
        <f t="shared" ref="BD209" si="3201">+BD208/AZ208-1</f>
        <v>0.74436901311932524</v>
      </c>
      <c r="BE209" s="245">
        <f t="shared" ref="BE209" si="3202">+BE208/BA208-1</f>
        <v>0.93479206903719114</v>
      </c>
      <c r="BF209" s="245">
        <f t="shared" ref="BF209" si="3203">+BF208/BB208-1</f>
        <v>0.84804287697066916</v>
      </c>
      <c r="BG209" s="245">
        <f t="shared" ref="BG209" si="3204">+BG208/BC208-1</f>
        <v>0.64828343771480368</v>
      </c>
      <c r="BH209" s="245">
        <f t="shared" ref="BH209" si="3205">+BH208/BD208-1</f>
        <v>0.22665908425270898</v>
      </c>
      <c r="BI209" s="245">
        <f t="shared" ref="BI209" si="3206">+BI208/BE208-1</f>
        <v>3.484413776244577E-2</v>
      </c>
      <c r="BJ209" s="245">
        <f t="shared" ref="BJ209" si="3207">+BJ208/BF208-1</f>
        <v>2.4554367984109815E-2</v>
      </c>
      <c r="BK209" s="245">
        <f t="shared" ref="BK209" si="3208">+BK208/BG208-1</f>
        <v>3.9974056935006219E-2</v>
      </c>
      <c r="BL209" s="245">
        <f t="shared" ref="BL209:BT209" si="3209">+BL208/BH208-1</f>
        <v>0.47094012823579168</v>
      </c>
      <c r="BM209" s="245">
        <f t="shared" si="3209"/>
        <v>0.4462169100367106</v>
      </c>
      <c r="BN209" s="245">
        <f t="shared" si="3209"/>
        <v>0.37375379606597114</v>
      </c>
      <c r="BO209" s="245">
        <f t="shared" si="3209"/>
        <v>0.32870271531393169</v>
      </c>
      <c r="BP209" s="245">
        <f t="shared" si="3209"/>
        <v>-9.870057697378698E-4</v>
      </c>
      <c r="BQ209" s="245">
        <f t="shared" si="3209"/>
        <v>9.8369888220932733E-3</v>
      </c>
      <c r="BR209" s="245">
        <f t="shared" si="3209"/>
        <v>4.7609060700088301E-2</v>
      </c>
      <c r="BS209" s="245">
        <f t="shared" si="3209"/>
        <v>4.5582110757642846E-2</v>
      </c>
      <c r="BT209" s="245">
        <f t="shared" si="3209"/>
        <v>5.7674953443664023E-2</v>
      </c>
    </row>
    <row r="210" spans="1:72">
      <c r="A210" s="244" t="s">
        <v>364</v>
      </c>
      <c r="B210" s="34"/>
      <c r="C210" s="247"/>
      <c r="D210" s="247"/>
      <c r="E210" s="247"/>
      <c r="F210" s="247"/>
      <c r="G210" s="247"/>
      <c r="H210" s="247"/>
      <c r="I210" s="247"/>
      <c r="J210" s="247"/>
      <c r="K210" s="247"/>
      <c r="L210" s="247"/>
      <c r="M210" s="247"/>
      <c r="N210" s="247"/>
      <c r="O210" s="247"/>
      <c r="P210" s="247"/>
      <c r="Q210" s="247"/>
      <c r="R210" s="247"/>
      <c r="S210" s="247">
        <f t="shared" ref="S210:AT210" si="3210">+S208/S204</f>
        <v>0.58094010957820352</v>
      </c>
      <c r="T210" s="247">
        <f t="shared" si="3210"/>
        <v>0.58611164778548641</v>
      </c>
      <c r="U210" s="247">
        <f t="shared" si="3210"/>
        <v>0.56964224323512846</v>
      </c>
      <c r="V210" s="247">
        <f t="shared" si="3210"/>
        <v>0.55515605098812892</v>
      </c>
      <c r="W210" s="247">
        <f t="shared" si="3210"/>
        <v>0.63575339758790383</v>
      </c>
      <c r="X210" s="247">
        <f t="shared" si="3210"/>
        <v>0.55801061520719197</v>
      </c>
      <c r="Y210" s="247">
        <f t="shared" si="3210"/>
        <v>0.54807241661364481</v>
      </c>
      <c r="Z210" s="247">
        <f t="shared" si="3210"/>
        <v>0.54586041630279292</v>
      </c>
      <c r="AA210" s="247">
        <f t="shared" si="3210"/>
        <v>0.55479535453131723</v>
      </c>
      <c r="AB210" s="247">
        <f t="shared" si="3210"/>
        <v>0.56670460422734181</v>
      </c>
      <c r="AC210" s="247">
        <f t="shared" si="3210"/>
        <v>0.56551476020993052</v>
      </c>
      <c r="AD210" s="247">
        <f t="shared" si="3210"/>
        <v>0.55903795171727932</v>
      </c>
      <c r="AE210" s="247">
        <f t="shared" si="3210"/>
        <v>0.55395669726902497</v>
      </c>
      <c r="AF210" s="247">
        <f t="shared" si="3210"/>
        <v>0.57256233972871284</v>
      </c>
      <c r="AG210" s="247">
        <f t="shared" si="3210"/>
        <v>0.57392675750290822</v>
      </c>
      <c r="AH210" s="247">
        <f t="shared" si="3210"/>
        <v>0.57464219519748549</v>
      </c>
      <c r="AI210" s="247">
        <f t="shared" si="3210"/>
        <v>0.55827204196254676</v>
      </c>
      <c r="AJ210" s="247">
        <f t="shared" si="3210"/>
        <v>0.57929854798880898</v>
      </c>
      <c r="AK210" s="247">
        <f t="shared" si="3210"/>
        <v>0.57624620026857731</v>
      </c>
      <c r="AL210" s="247">
        <f t="shared" si="3210"/>
        <v>0.58307569246814506</v>
      </c>
      <c r="AM210" s="247">
        <f t="shared" si="3210"/>
        <v>0.55762673992192535</v>
      </c>
      <c r="AN210" s="247">
        <f t="shared" si="3210"/>
        <v>0.56141071893499461</v>
      </c>
      <c r="AO210" s="247">
        <f t="shared" si="3210"/>
        <v>0.54432754934660399</v>
      </c>
      <c r="AP210" s="247">
        <f t="shared" si="3210"/>
        <v>0.54786910908811892</v>
      </c>
      <c r="AQ210" s="247">
        <f t="shared" si="3210"/>
        <v>0.55216522625769282</v>
      </c>
      <c r="AR210" s="247">
        <f t="shared" si="3210"/>
        <v>0.53580346361371389</v>
      </c>
      <c r="AS210" s="247">
        <f t="shared" si="3210"/>
        <v>0.52445203820824149</v>
      </c>
      <c r="AT210" s="247">
        <f t="shared" si="3210"/>
        <v>0.52375480924851514</v>
      </c>
      <c r="AU210" s="44"/>
      <c r="AV210" s="247">
        <f t="shared" ref="AV210:BL210" si="3211">+AV208/AV204</f>
        <v>0.55216522625769282</v>
      </c>
      <c r="AW210" s="247">
        <f t="shared" si="3211"/>
        <v>0.53580346361371389</v>
      </c>
      <c r="AX210" s="247">
        <f t="shared" si="3211"/>
        <v>0.52445203820824149</v>
      </c>
      <c r="AY210" s="247">
        <f t="shared" si="3211"/>
        <v>0.52375480924851514</v>
      </c>
      <c r="AZ210" s="247">
        <f t="shared" si="3211"/>
        <v>0.52547937736776107</v>
      </c>
      <c r="BA210" s="247">
        <f t="shared" si="3211"/>
        <v>0.53011679184848992</v>
      </c>
      <c r="BB210" s="247">
        <f t="shared" si="3211"/>
        <v>0.53339929345028425</v>
      </c>
      <c r="BC210" s="247">
        <f t="shared" si="3211"/>
        <v>0.54220422635461119</v>
      </c>
      <c r="BD210" s="247">
        <f t="shared" si="3211"/>
        <v>0.55530305967907112</v>
      </c>
      <c r="BE210" s="247">
        <f t="shared" si="3211"/>
        <v>0.57629890452499566</v>
      </c>
      <c r="BF210" s="247">
        <f t="shared" si="3211"/>
        <v>0.57398482776973736</v>
      </c>
      <c r="BG210" s="247">
        <f t="shared" si="3211"/>
        <v>0.5789712287523292</v>
      </c>
      <c r="BH210" s="247">
        <f t="shared" si="3211"/>
        <v>0.56384365211977783</v>
      </c>
      <c r="BI210" s="247">
        <f t="shared" si="3211"/>
        <v>0.58111170920570621</v>
      </c>
      <c r="BJ210" s="247">
        <f t="shared" si="3211"/>
        <v>0.58669157311367748</v>
      </c>
      <c r="BK210" s="247">
        <f t="shared" si="3211"/>
        <v>0.58780109948575832</v>
      </c>
      <c r="BL210" s="247">
        <f t="shared" si="3211"/>
        <v>0.58384351170476134</v>
      </c>
      <c r="BM210" s="247">
        <f t="shared" ref="BM210:BN210" si="3212">+BM208/BM204</f>
        <v>0.59135635954436538</v>
      </c>
      <c r="BN210" s="247">
        <f t="shared" si="3212"/>
        <v>0.59099248919462999</v>
      </c>
      <c r="BO210" s="247">
        <f t="shared" ref="BO210:BQ210" si="3213">+BO208/BO204</f>
        <v>0.59319888068120141</v>
      </c>
      <c r="BP210" s="247">
        <f t="shared" si="3213"/>
        <v>0.56371163109291489</v>
      </c>
      <c r="BQ210" s="247">
        <f t="shared" si="3213"/>
        <v>0.56877482743726826</v>
      </c>
      <c r="BR210" s="247">
        <f t="shared" ref="BR210:BT210" si="3214">+BR208/BR204</f>
        <v>0.57072303042876349</v>
      </c>
      <c r="BS210" s="247">
        <f t="shared" si="3214"/>
        <v>0.57300822183288558</v>
      </c>
      <c r="BT210" s="247">
        <f t="shared" si="3214"/>
        <v>0.56931749635201079</v>
      </c>
    </row>
    <row r="211" spans="1:72">
      <c r="A211" s="244" t="s">
        <v>370</v>
      </c>
      <c r="B211" s="34"/>
      <c r="C211" s="247"/>
      <c r="D211" s="247"/>
      <c r="E211" s="247"/>
      <c r="F211" s="247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>
        <f t="shared" ref="W211" si="3215">+(W210-S210)*10000</f>
        <v>548.13288009700307</v>
      </c>
      <c r="X211" s="248">
        <f t="shared" ref="X211" si="3216">+(X210-T210)*10000</f>
        <v>-281.01032578294439</v>
      </c>
      <c r="Y211" s="248">
        <f t="shared" ref="Y211" si="3217">+(Y210-U210)*10000</f>
        <v>-215.69826621483656</v>
      </c>
      <c r="Z211" s="248">
        <f t="shared" ref="Z211" si="3218">+(Z210-V210)*10000</f>
        <v>-92.956346853360074</v>
      </c>
      <c r="AA211" s="248">
        <f t="shared" ref="AA211" si="3219">+(AA210-W210)*10000</f>
        <v>-809.58043056586598</v>
      </c>
      <c r="AB211" s="248">
        <f t="shared" ref="AB211" si="3220">+(AB210-X210)*10000</f>
        <v>86.9398902014984</v>
      </c>
      <c r="AC211" s="248">
        <f t="shared" ref="AC211" si="3221">+(AC210-Y210)*10000</f>
        <v>174.42343596285716</v>
      </c>
      <c r="AD211" s="248">
        <f t="shared" ref="AD211" si="3222">+(AD210-Z210)*10000</f>
        <v>131.77535414486408</v>
      </c>
      <c r="AE211" s="248">
        <f t="shared" ref="AE211" si="3223">+(AE210-AA210)*10000</f>
        <v>-8.3865726229226389</v>
      </c>
      <c r="AF211" s="248">
        <f t="shared" ref="AF211" si="3224">+(AF210-AB210)*10000</f>
        <v>58.57735501371031</v>
      </c>
      <c r="AG211" s="248">
        <f t="shared" ref="AG211" si="3225">+(AG210-AC210)*10000</f>
        <v>84.11997292977702</v>
      </c>
      <c r="AH211" s="248">
        <f t="shared" ref="AH211" si="3226">+(AH210-AD210)*10000</f>
        <v>156.04243480206171</v>
      </c>
      <c r="AI211" s="248">
        <f t="shared" ref="AI211" si="3227">+(AI210-AE210)*10000</f>
        <v>43.153446935217943</v>
      </c>
      <c r="AJ211" s="248">
        <f t="shared" ref="AJ211" si="3228">+(AJ210-AF210)*10000</f>
        <v>67.36208260096133</v>
      </c>
      <c r="AK211" s="248">
        <f t="shared" ref="AK211" si="3229">+(AK210-AG210)*10000</f>
        <v>23.194427656690884</v>
      </c>
      <c r="AL211" s="248">
        <f t="shared" ref="AL211" si="3230">+(AL210-AH210)*10000</f>
        <v>84.334972706595622</v>
      </c>
      <c r="AM211" s="248">
        <f t="shared" ref="AM211" si="3231">+(AM210-AI210)*10000</f>
        <v>-6.4530204062140939</v>
      </c>
      <c r="AN211" s="248">
        <f t="shared" ref="AN211" si="3232">+(AN210-AJ210)*10000</f>
        <v>-178.87829053814363</v>
      </c>
      <c r="AO211" s="248">
        <f t="shared" ref="AO211" si="3233">+(AO210-AK210)*10000</f>
        <v>-319.18650921973324</v>
      </c>
      <c r="AP211" s="248">
        <f t="shared" ref="AP211" si="3234">+(AP210-AL210)*10000</f>
        <v>-352.06583380026137</v>
      </c>
      <c r="AQ211" s="248">
        <f t="shared" ref="AQ211" si="3235">+(AQ210-AM210)*10000</f>
        <v>-54.615136642325311</v>
      </c>
      <c r="AR211" s="248">
        <f t="shared" ref="AR211" si="3236">+(AR210-AN210)*10000</f>
        <v>-256.07255321280718</v>
      </c>
      <c r="AS211" s="248">
        <f t="shared" ref="AS211" si="3237">+(AS210-AO210)*10000</f>
        <v>-198.75511138362501</v>
      </c>
      <c r="AT211" s="248">
        <f t="shared" ref="AT211" si="3238">+(AT210-AP210)*10000</f>
        <v>-241.1429983960378</v>
      </c>
      <c r="AU211" s="44"/>
      <c r="AV211" s="247"/>
      <c r="AW211" s="247"/>
      <c r="AX211" s="247"/>
      <c r="AY211" s="247"/>
      <c r="AZ211" s="248">
        <f t="shared" ref="AZ211" si="3239">+(AZ210-AV210)*10000</f>
        <v>-266.85848889931754</v>
      </c>
      <c r="BA211" s="248">
        <f t="shared" ref="BA211" si="3240">+(BA210-AW210)*10000</f>
        <v>-56.866717652239714</v>
      </c>
      <c r="BB211" s="248">
        <f t="shared" ref="BB211" si="3241">+(BB210-AX210)*10000</f>
        <v>89.472552420427618</v>
      </c>
      <c r="BC211" s="248">
        <f t="shared" ref="BC211" si="3242">+(BC210-AY210)*10000</f>
        <v>184.49417106096044</v>
      </c>
      <c r="BD211" s="248">
        <f t="shared" ref="BD211" si="3243">+(BD210-AZ210)*10000</f>
        <v>298.23682311310051</v>
      </c>
      <c r="BE211" s="248">
        <f t="shared" ref="BE211" si="3244">+(BE210-BA210)*10000</f>
        <v>461.82112676505739</v>
      </c>
      <c r="BF211" s="248">
        <f t="shared" ref="BF211" si="3245">+(BF210-BB210)*10000</f>
        <v>405.85534319453109</v>
      </c>
      <c r="BG211" s="248">
        <f t="shared" ref="BG211" si="3246">+(BG210-BC210)*10000</f>
        <v>367.67002397718016</v>
      </c>
      <c r="BH211" s="248">
        <f t="shared" ref="BH211" si="3247">+(BH210-BD210)*10000</f>
        <v>85.405924407067062</v>
      </c>
      <c r="BI211" s="248">
        <f t="shared" ref="BI211" si="3248">+(BI210-BE210)*10000</f>
        <v>48.128046807105477</v>
      </c>
      <c r="BJ211" s="248">
        <f t="shared" ref="BJ211" si="3249">+(BJ210-BF210)*10000</f>
        <v>127.06745343940118</v>
      </c>
      <c r="BK211" s="248">
        <f t="shared" ref="BK211:BT211" si="3250">+(BK210-BG210)*10000</f>
        <v>88.298707334291123</v>
      </c>
      <c r="BL211" s="248">
        <f t="shared" si="3250"/>
        <v>199.99859584983514</v>
      </c>
      <c r="BM211" s="248">
        <f t="shared" si="3250"/>
        <v>102.44650338659179</v>
      </c>
      <c r="BN211" s="248">
        <f t="shared" si="3250"/>
        <v>43.009160809525106</v>
      </c>
      <c r="BO211" s="248">
        <f t="shared" si="3250"/>
        <v>53.977811954430962</v>
      </c>
      <c r="BP211" s="248">
        <f t="shared" si="3250"/>
        <v>-201.31880611846452</v>
      </c>
      <c r="BQ211" s="248">
        <f t="shared" si="3250"/>
        <v>-225.81532107097124</v>
      </c>
      <c r="BR211" s="248">
        <f t="shared" si="3250"/>
        <v>-202.694587658665</v>
      </c>
      <c r="BS211" s="248">
        <f t="shared" si="3250"/>
        <v>-201.90658848315834</v>
      </c>
      <c r="BT211" s="248">
        <f t="shared" si="3250"/>
        <v>56.058652590958992</v>
      </c>
    </row>
    <row r="212" spans="1:72">
      <c r="A212" s="34" t="s">
        <v>365</v>
      </c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>
        <f t="shared" ref="S212:AT212" si="3251">+S216-S208</f>
        <v>-1653.2258867838543</v>
      </c>
      <c r="T212" s="34">
        <f t="shared" si="3251"/>
        <v>-3632.201</v>
      </c>
      <c r="U212" s="34">
        <f t="shared" si="3251"/>
        <v>-5584.8670000000002</v>
      </c>
      <c r="V212" s="34">
        <f t="shared" si="3251"/>
        <v>-7918.3610000000008</v>
      </c>
      <c r="W212" s="34">
        <f t="shared" si="3251"/>
        <v>-1962.191</v>
      </c>
      <c r="X212" s="34">
        <f t="shared" si="3251"/>
        <v>-4195.2719999999999</v>
      </c>
      <c r="Y212" s="34">
        <f t="shared" si="3251"/>
        <v>-6267.3089999999993</v>
      </c>
      <c r="Z212" s="34">
        <f t="shared" si="3251"/>
        <v>-8415.4849999999988</v>
      </c>
      <c r="AA212" s="34">
        <f t="shared" si="3251"/>
        <v>-1848.5880000000002</v>
      </c>
      <c r="AB212" s="34">
        <f t="shared" si="3251"/>
        <v>-3961.4120000000003</v>
      </c>
      <c r="AC212" s="34">
        <f t="shared" si="3251"/>
        <v>-6083.5139999999992</v>
      </c>
      <c r="AD212" s="34">
        <f t="shared" si="3251"/>
        <v>-8490.7289999999994</v>
      </c>
      <c r="AE212" s="34">
        <f t="shared" si="3251"/>
        <v>-2243.15</v>
      </c>
      <c r="AF212" s="34">
        <f t="shared" si="3251"/>
        <v>-4871.0410000000002</v>
      </c>
      <c r="AG212" s="34">
        <f t="shared" si="3251"/>
        <v>-7187.2149999999992</v>
      </c>
      <c r="AH212" s="34">
        <f t="shared" si="3251"/>
        <v>-9893.2010000000009</v>
      </c>
      <c r="AI212" s="34">
        <f t="shared" si="3251"/>
        <v>-2257.8419999999996</v>
      </c>
      <c r="AJ212" s="34">
        <f t="shared" si="3251"/>
        <v>-4839.5789999999997</v>
      </c>
      <c r="AK212" s="34">
        <f t="shared" si="3251"/>
        <v>-7205.7370000000001</v>
      </c>
      <c r="AL212" s="34">
        <f t="shared" si="3251"/>
        <v>-10360.14</v>
      </c>
      <c r="AM212" s="34">
        <f t="shared" si="3251"/>
        <v>-2289.5100000000002</v>
      </c>
      <c r="AN212" s="34">
        <f t="shared" si="3251"/>
        <v>-4806.9920000000002</v>
      </c>
      <c r="AO212" s="34">
        <f t="shared" si="3251"/>
        <v>-7235.6469999999999</v>
      </c>
      <c r="AP212" s="34">
        <f t="shared" si="3251"/>
        <v>-10006.258</v>
      </c>
      <c r="AQ212" s="34">
        <f t="shared" si="3251"/>
        <v>-2187.239</v>
      </c>
      <c r="AR212" s="34">
        <f t="shared" si="3251"/>
        <v>-3552.03</v>
      </c>
      <c r="AS212" s="34">
        <f t="shared" si="3251"/>
        <v>-5565.7460000000001</v>
      </c>
      <c r="AT212" s="34">
        <f t="shared" si="3251"/>
        <v>-7545.8330000000005</v>
      </c>
      <c r="AU212" s="34"/>
      <c r="AV212" s="34">
        <f t="shared" ref="AV212:BL212" si="3252">+AV216-AV208</f>
        <v>-2187.239</v>
      </c>
      <c r="AW212" s="34">
        <f t="shared" si="3252"/>
        <v>-3552.03</v>
      </c>
      <c r="AX212" s="34">
        <f t="shared" si="3252"/>
        <v>-5565.7460000000001</v>
      </c>
      <c r="AY212" s="34">
        <f t="shared" si="3252"/>
        <v>-7545.8330000000005</v>
      </c>
      <c r="AZ212" s="34">
        <f t="shared" si="3252"/>
        <v>-1376.3440000000001</v>
      </c>
      <c r="BA212" s="34">
        <f t="shared" si="3252"/>
        <v>-3229.0179999999996</v>
      </c>
      <c r="BB212" s="34">
        <f t="shared" si="3252"/>
        <v>-5083.7499999999991</v>
      </c>
      <c r="BC212" s="34">
        <f t="shared" si="3252"/>
        <v>-7795.8089999999993</v>
      </c>
      <c r="BD212" s="34">
        <f t="shared" si="3252"/>
        <v>-2150.0210000000002</v>
      </c>
      <c r="BE212" s="34">
        <f t="shared" si="3252"/>
        <v>-5450.2159999999994</v>
      </c>
      <c r="BF212" s="34">
        <f t="shared" si="3252"/>
        <v>-8529.4269999999997</v>
      </c>
      <c r="BG212" s="34">
        <f t="shared" si="3252"/>
        <v>-11598.594999999998</v>
      </c>
      <c r="BH212" s="34">
        <f t="shared" si="3252"/>
        <v>-2389.6549999999993</v>
      </c>
      <c r="BI212" s="34">
        <f t="shared" si="3252"/>
        <v>-5956.0309999999999</v>
      </c>
      <c r="BJ212" s="34">
        <f t="shared" si="3252"/>
        <v>-9038.3499999999985</v>
      </c>
      <c r="BK212" s="34">
        <f t="shared" si="3252"/>
        <v>-12895.169</v>
      </c>
      <c r="BL212" s="34">
        <f t="shared" si="3252"/>
        <v>-3546.7730000000001</v>
      </c>
      <c r="BM212" s="34">
        <f t="shared" ref="BM212:BN212" si="3253">+BM216-BM208</f>
        <v>-8265.1310000000012</v>
      </c>
      <c r="BN212" s="34">
        <f t="shared" si="3253"/>
        <v>-11935.775000000001</v>
      </c>
      <c r="BO212" s="34">
        <f t="shared" ref="BO212:BQ212" si="3254">+BO216-BO208</f>
        <v>-16253.929999999998</v>
      </c>
      <c r="BP212" s="34">
        <f t="shared" si="3254"/>
        <v>-3595.9860000000003</v>
      </c>
      <c r="BQ212" s="34">
        <f t="shared" si="3254"/>
        <v>-8263.3269999999993</v>
      </c>
      <c r="BR212" s="34">
        <f t="shared" ref="BR212:BT212" si="3255">+BR216-BR208</f>
        <v>-12345.843999999999</v>
      </c>
      <c r="BS212" s="34">
        <f t="shared" si="3255"/>
        <v>-16716.125999999997</v>
      </c>
      <c r="BT212" s="34">
        <f t="shared" si="3255"/>
        <v>-3896.1050000000005</v>
      </c>
    </row>
    <row r="213" spans="1:72">
      <c r="A213" s="246" t="s">
        <v>58</v>
      </c>
      <c r="B213" s="34"/>
      <c r="C213" s="34"/>
      <c r="D213" s="34"/>
      <c r="E213" s="34"/>
      <c r="F213" s="34"/>
      <c r="G213" s="245"/>
      <c r="H213" s="245"/>
      <c r="I213" s="245"/>
      <c r="J213" s="245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>
        <f t="shared" ref="W213" si="3256">+W212/S212-1</f>
        <v>0.18688620574239789</v>
      </c>
      <c r="X213" s="245">
        <f t="shared" ref="X213" si="3257">+X212/T212-1</f>
        <v>0.15502198253896182</v>
      </c>
      <c r="Y213" s="245">
        <f t="shared" ref="Y213" si="3258">+Y212/U212-1</f>
        <v>0.12219485262585472</v>
      </c>
      <c r="Z213" s="245">
        <f t="shared" ref="Z213" si="3259">+Z212/V212-1</f>
        <v>6.2781174033363474E-2</v>
      </c>
      <c r="AA213" s="245">
        <f t="shared" ref="AA213" si="3260">+AA212/W212-1</f>
        <v>-5.7895994834345821E-2</v>
      </c>
      <c r="AB213" s="245">
        <f t="shared" ref="AB213" si="3261">+AB212/X212-1</f>
        <v>-5.5743703864731486E-2</v>
      </c>
      <c r="AC213" s="245">
        <f t="shared" ref="AC213" si="3262">+AC212/Y212-1</f>
        <v>-2.9325983448398651E-2</v>
      </c>
      <c r="AD213" s="245">
        <f t="shared" ref="AD213" si="3263">+AD212/Z212-1</f>
        <v>8.9411364882714395E-3</v>
      </c>
      <c r="AE213" s="245">
        <f t="shared" ref="AE213" si="3264">+AE212/AA212-1</f>
        <v>0.21343966313748641</v>
      </c>
      <c r="AF213" s="245">
        <f t="shared" ref="AF213" si="3265">+AF212/AB212-1</f>
        <v>0.22962241746124867</v>
      </c>
      <c r="AG213" s="245">
        <f t="shared" ref="AG213" si="3266">+AG212/AC212-1</f>
        <v>0.18142491329846533</v>
      </c>
      <c r="AH213" s="245">
        <f t="shared" ref="AH213" si="3267">+AH212/AD212-1</f>
        <v>0.16517686526092179</v>
      </c>
      <c r="AI213" s="245">
        <f t="shared" ref="AI213" si="3268">+AI212/AE212-1</f>
        <v>6.5497180304481262E-3</v>
      </c>
      <c r="AJ213" s="245">
        <f t="shared" ref="AJ213" si="3269">+AJ212/AF212-1</f>
        <v>-6.458988951232536E-3</v>
      </c>
      <c r="AK213" s="245">
        <f t="shared" ref="AK213" si="3270">+AK212/AG212-1</f>
        <v>2.5770760997132491E-3</v>
      </c>
      <c r="AL213" s="245">
        <f t="shared" ref="AL213" si="3271">+AL212/AH212-1</f>
        <v>4.7197969595482725E-2</v>
      </c>
      <c r="AM213" s="245">
        <f t="shared" ref="AM213" si="3272">+AM212/AI212-1</f>
        <v>1.4025782140645981E-2</v>
      </c>
      <c r="AN213" s="245">
        <f t="shared" ref="AN213" si="3273">+AN212/AJ212-1</f>
        <v>-6.7334369373863723E-3</v>
      </c>
      <c r="AO213" s="245">
        <f t="shared" ref="AO213" si="3274">+AO212/AK212-1</f>
        <v>4.1508592389647436E-3</v>
      </c>
      <c r="AP213" s="245">
        <f t="shared" ref="AP213" si="3275">+AP212/AL212-1</f>
        <v>-3.4158032613458844E-2</v>
      </c>
      <c r="AQ213" s="245">
        <f t="shared" ref="AQ213" si="3276">+AQ212/AM212-1</f>
        <v>-4.4669383405182894E-2</v>
      </c>
      <c r="AR213" s="245">
        <f t="shared" ref="AR213" si="3277">+AR212/AN212-1</f>
        <v>-0.26107012451861789</v>
      </c>
      <c r="AS213" s="245">
        <f t="shared" ref="AS213" si="3278">+AS212/AO212-1</f>
        <v>-0.23078806912498628</v>
      </c>
      <c r="AT213" s="245">
        <f t="shared" ref="AT213" si="3279">+AT212/AP212-1</f>
        <v>-0.24588862289978919</v>
      </c>
      <c r="AU213" s="44"/>
      <c r="AV213" s="172"/>
      <c r="AW213" s="172"/>
      <c r="AX213" s="172"/>
      <c r="AY213" s="172"/>
      <c r="AZ213" s="245">
        <f t="shared" ref="AZ213" si="3280">+AZ212/AV212-1</f>
        <v>-0.37073909161275931</v>
      </c>
      <c r="BA213" s="245">
        <f t="shared" ref="BA213" si="3281">+BA212/AW212-1</f>
        <v>-9.0937295011585095E-2</v>
      </c>
      <c r="BB213" s="245">
        <f t="shared" ref="BB213" si="3282">+BB212/AX212-1</f>
        <v>-8.6600430562228548E-2</v>
      </c>
      <c r="BC213" s="245">
        <f t="shared" ref="BC213" si="3283">+BC212/AY212-1</f>
        <v>3.3127687824525021E-2</v>
      </c>
      <c r="BD213" s="245">
        <f t="shared" ref="BD213" si="3284">+BD212/AZ212-1</f>
        <v>0.56212473044529565</v>
      </c>
      <c r="BE213" s="245">
        <f t="shared" ref="BE213" si="3285">+BE212/BA212-1</f>
        <v>0.68788653392455545</v>
      </c>
      <c r="BF213" s="245">
        <f t="shared" ref="BF213" si="3286">+BF212/BB212-1</f>
        <v>0.67778254241455649</v>
      </c>
      <c r="BG213" s="245">
        <f t="shared" ref="BG213" si="3287">+BG212/BC212-1</f>
        <v>0.48779876469523553</v>
      </c>
      <c r="BH213" s="245">
        <f t="shared" ref="BH213" si="3288">+BH212/BD212-1</f>
        <v>0.11145658577288264</v>
      </c>
      <c r="BI213" s="245">
        <f t="shared" ref="BI213" si="3289">+BI212/BE212-1</f>
        <v>9.2806413543977007E-2</v>
      </c>
      <c r="BJ213" s="245">
        <f t="shared" ref="BJ213" si="3290">+BJ212/BF212-1</f>
        <v>5.966672790563754E-2</v>
      </c>
      <c r="BK213" s="245">
        <f t="shared" ref="BK213" si="3291">+BK212/BG212-1</f>
        <v>0.11178716042762105</v>
      </c>
      <c r="BL213" s="245">
        <f t="shared" ref="BL213:BT213" si="3292">+BL212/BH212-1</f>
        <v>0.48421968861613962</v>
      </c>
      <c r="BM213" s="245">
        <f t="shared" si="3292"/>
        <v>0.38769106473757464</v>
      </c>
      <c r="BN213" s="245">
        <f t="shared" si="3292"/>
        <v>0.32057012618453617</v>
      </c>
      <c r="BO213" s="245">
        <f t="shared" si="3292"/>
        <v>0.26046661350463873</v>
      </c>
      <c r="BP213" s="245">
        <f t="shared" si="3292"/>
        <v>1.3875429862582278E-2</v>
      </c>
      <c r="BQ213" s="245">
        <f t="shared" si="3292"/>
        <v>-2.1826635294730501E-4</v>
      </c>
      <c r="BR213" s="245">
        <f t="shared" si="3292"/>
        <v>3.4356294417412947E-2</v>
      </c>
      <c r="BS213" s="245">
        <f t="shared" si="3292"/>
        <v>2.8435953643211054E-2</v>
      </c>
      <c r="BT213" s="245">
        <f t="shared" si="3292"/>
        <v>8.3459446171370022E-2</v>
      </c>
    </row>
    <row r="214" spans="1:72">
      <c r="A214" s="244" t="s">
        <v>366</v>
      </c>
      <c r="B214" s="34"/>
      <c r="C214" s="247"/>
      <c r="D214" s="247"/>
      <c r="E214" s="247"/>
      <c r="F214" s="247"/>
      <c r="G214" s="247"/>
      <c r="H214" s="247"/>
      <c r="I214" s="247"/>
      <c r="J214" s="247"/>
      <c r="K214" s="247"/>
      <c r="L214" s="247"/>
      <c r="M214" s="247"/>
      <c r="N214" s="247"/>
      <c r="O214" s="247"/>
      <c r="P214" s="247"/>
      <c r="Q214" s="247"/>
      <c r="R214" s="247"/>
      <c r="S214" s="247">
        <f t="shared" ref="S214:AT214" si="3293">+S212/S204</f>
        <v>-0.53081787015517623</v>
      </c>
      <c r="T214" s="247">
        <f t="shared" si="3293"/>
        <v>-0.42530382600040983</v>
      </c>
      <c r="U214" s="247">
        <f t="shared" si="3293"/>
        <v>-0.44372823862389965</v>
      </c>
      <c r="V214" s="247">
        <f t="shared" si="3293"/>
        <v>-0.44693016772042482</v>
      </c>
      <c r="W214" s="247">
        <f t="shared" si="3293"/>
        <v>-0.62539553532726488</v>
      </c>
      <c r="X214" s="247">
        <f t="shared" si="3293"/>
        <v>-0.51393714521341771</v>
      </c>
      <c r="Y214" s="247">
        <f t="shared" si="3293"/>
        <v>-0.51997050410094381</v>
      </c>
      <c r="Z214" s="247">
        <f t="shared" si="3293"/>
        <v>-0.49640101983147872</v>
      </c>
      <c r="AA214" s="247">
        <f t="shared" si="3293"/>
        <v>-0.61164940608146112</v>
      </c>
      <c r="AB214" s="247">
        <f t="shared" si="3293"/>
        <v>-0.47121543094420276</v>
      </c>
      <c r="AC214" s="247">
        <f t="shared" si="3293"/>
        <v>-0.50003727564438982</v>
      </c>
      <c r="AD214" s="247">
        <f t="shared" si="3293"/>
        <v>-0.47841696459511313</v>
      </c>
      <c r="AE214" s="247">
        <f t="shared" si="3293"/>
        <v>-0.63878234527080657</v>
      </c>
      <c r="AF214" s="247">
        <f t="shared" si="3293"/>
        <v>-0.47151893740989692</v>
      </c>
      <c r="AG214" s="247">
        <f t="shared" si="3293"/>
        <v>-0.48706810847706278</v>
      </c>
      <c r="AH214" s="247">
        <f t="shared" si="3293"/>
        <v>-0.47413052994476274</v>
      </c>
      <c r="AI214" s="247">
        <f t="shared" si="3293"/>
        <v>-0.60202826797838727</v>
      </c>
      <c r="AJ214" s="247">
        <f t="shared" si="3293"/>
        <v>-0.49911378969227993</v>
      </c>
      <c r="AK214" s="247">
        <f t="shared" si="3293"/>
        <v>-0.5059336684534842</v>
      </c>
      <c r="AL214" s="247">
        <f t="shared" si="3293"/>
        <v>-0.52208350632995015</v>
      </c>
      <c r="AM214" s="247">
        <f t="shared" si="3293"/>
        <v>-0.60186117427478614</v>
      </c>
      <c r="AN214" s="247">
        <f t="shared" si="3293"/>
        <v>-0.50001877543981077</v>
      </c>
      <c r="AO214" s="247">
        <f t="shared" si="3293"/>
        <v>-0.49726976235173614</v>
      </c>
      <c r="AP214" s="247">
        <f t="shared" si="3293"/>
        <v>-0.50067671673621639</v>
      </c>
      <c r="AQ214" s="247">
        <f t="shared" si="3293"/>
        <v>-0.75293205212322911</v>
      </c>
      <c r="AR214" s="247">
        <f t="shared" si="3293"/>
        <v>-0.54293291350136808</v>
      </c>
      <c r="AS214" s="247">
        <f t="shared" si="3293"/>
        <v>-0.51738934209260357</v>
      </c>
      <c r="AT214" s="247">
        <f t="shared" si="3293"/>
        <v>-0.50896423485961462</v>
      </c>
      <c r="AU214" s="44"/>
      <c r="AV214" s="247">
        <f t="shared" ref="AV214:BL214" si="3294">+AV212/AV204</f>
        <v>-0.75293205212322911</v>
      </c>
      <c r="AW214" s="247">
        <f t="shared" si="3294"/>
        <v>-0.54293291350136808</v>
      </c>
      <c r="AX214" s="247">
        <f t="shared" si="3294"/>
        <v>-0.51738934209260357</v>
      </c>
      <c r="AY214" s="247">
        <f t="shared" si="3294"/>
        <v>-0.50896423485961462</v>
      </c>
      <c r="AZ214" s="247">
        <f t="shared" si="3294"/>
        <v>-0.63378705012251224</v>
      </c>
      <c r="BA214" s="247">
        <f t="shared" si="3294"/>
        <v>-0.49007560690721969</v>
      </c>
      <c r="BB214" s="247">
        <f t="shared" si="3294"/>
        <v>-0.50008661446059155</v>
      </c>
      <c r="BC214" s="247">
        <f t="shared" si="3294"/>
        <v>-0.4917017618252093</v>
      </c>
      <c r="BD214" s="247">
        <f t="shared" si="3294"/>
        <v>-0.5997843029333072</v>
      </c>
      <c r="BE214" s="247">
        <f t="shared" si="3294"/>
        <v>-0.46478089647138676</v>
      </c>
      <c r="BF214" s="247">
        <f t="shared" si="3294"/>
        <v>-0.48855879392448637</v>
      </c>
      <c r="BG214" s="247">
        <f t="shared" si="3294"/>
        <v>-0.47392339448707199</v>
      </c>
      <c r="BH214" s="247">
        <f t="shared" si="3294"/>
        <v>-0.55181353491521157</v>
      </c>
      <c r="BI214" s="247">
        <f t="shared" si="3294"/>
        <v>-0.49491246592924321</v>
      </c>
      <c r="BJ214" s="247">
        <f t="shared" si="3294"/>
        <v>-0.51648838754718029</v>
      </c>
      <c r="BK214" s="247">
        <f t="shared" si="3294"/>
        <v>-0.51437601283278533</v>
      </c>
      <c r="BL214" s="247">
        <f t="shared" si="3294"/>
        <v>-0.57654512441134831</v>
      </c>
      <c r="BM214" s="247">
        <f t="shared" ref="BM214:BN214" si="3295">+BM212/BM204</f>
        <v>-0.48325615584913112</v>
      </c>
      <c r="BN214" s="247">
        <f t="shared" si="3295"/>
        <v>-0.50013268264017885</v>
      </c>
      <c r="BO214" s="247">
        <f t="shared" ref="BO214:BQ214" si="3296">+BO212/BO204</f>
        <v>-0.49244095038301278</v>
      </c>
      <c r="BP214" s="247">
        <f t="shared" si="3296"/>
        <v>-0.56494647441234969</v>
      </c>
      <c r="BQ214" s="247">
        <f t="shared" si="3296"/>
        <v>-0.46017435702325354</v>
      </c>
      <c r="BR214" s="247">
        <f t="shared" ref="BR214:BT214" si="3297">+BR212/BR204</f>
        <v>-0.47686954556183769</v>
      </c>
      <c r="BS214" s="247">
        <f t="shared" si="3297"/>
        <v>-0.4678792642125022</v>
      </c>
      <c r="BT214" s="247">
        <f t="shared" si="3297"/>
        <v>-0.58447410973985758</v>
      </c>
    </row>
    <row r="215" spans="1:72">
      <c r="A215" s="244" t="s">
        <v>371</v>
      </c>
      <c r="B215" s="34"/>
      <c r="C215" s="247"/>
      <c r="D215" s="247"/>
      <c r="E215" s="247"/>
      <c r="F215" s="247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>
        <f t="shared" ref="W215" si="3298">+(W214-S214)*10000</f>
        <v>-945.77665172088655</v>
      </c>
      <c r="X215" s="248">
        <f t="shared" ref="X215" si="3299">+(X214-T214)*10000</f>
        <v>-886.33319213007883</v>
      </c>
      <c r="Y215" s="248">
        <f t="shared" ref="Y215" si="3300">+(Y214-U214)*10000</f>
        <v>-762.42265477044157</v>
      </c>
      <c r="Z215" s="248">
        <f t="shared" ref="Z215" si="3301">+(Z214-V214)*10000</f>
        <v>-494.70852111053898</v>
      </c>
      <c r="AA215" s="248">
        <f t="shared" ref="AA215" si="3302">+(AA214-W214)*10000</f>
        <v>137.46129245803763</v>
      </c>
      <c r="AB215" s="248">
        <f t="shared" ref="AB215" si="3303">+(AB214-X214)*10000</f>
        <v>427.21714269214948</v>
      </c>
      <c r="AC215" s="248">
        <f t="shared" ref="AC215" si="3304">+(AC214-Y214)*10000</f>
        <v>199.33228456553985</v>
      </c>
      <c r="AD215" s="248">
        <f t="shared" ref="AD215" si="3305">+(AD214-Z214)*10000</f>
        <v>179.84055236365592</v>
      </c>
      <c r="AE215" s="248">
        <f t="shared" ref="AE215" si="3306">+(AE214-AA214)*10000</f>
        <v>-271.3293918934545</v>
      </c>
      <c r="AF215" s="248">
        <f t="shared" ref="AF215" si="3307">+(AF214-AB214)*10000</f>
        <v>-3.0350646569415884</v>
      </c>
      <c r="AG215" s="248">
        <f t="shared" ref="AG215" si="3308">+(AG214-AC214)*10000</f>
        <v>129.69167167327043</v>
      </c>
      <c r="AH215" s="248">
        <f t="shared" ref="AH215" si="3309">+(AH214-AD214)*10000</f>
        <v>42.864346503503903</v>
      </c>
      <c r="AI215" s="248">
        <f t="shared" ref="AI215" si="3310">+(AI214-AE214)*10000</f>
        <v>367.54077292419305</v>
      </c>
      <c r="AJ215" s="248">
        <f t="shared" ref="AJ215" si="3311">+(AJ214-AF214)*10000</f>
        <v>-275.9485228238301</v>
      </c>
      <c r="AK215" s="248">
        <f t="shared" ref="AK215" si="3312">+(AK214-AG214)*10000</f>
        <v>-188.6555997642142</v>
      </c>
      <c r="AL215" s="248">
        <f t="shared" ref="AL215" si="3313">+(AL214-AH214)*10000</f>
        <v>-479.52976385187418</v>
      </c>
      <c r="AM215" s="248">
        <f t="shared" ref="AM215" si="3314">+(AM214-AI214)*10000</f>
        <v>1.6709370360112885</v>
      </c>
      <c r="AN215" s="248">
        <f t="shared" ref="AN215" si="3315">+(AN214-AJ214)*10000</f>
        <v>-9.0498574753083982</v>
      </c>
      <c r="AO215" s="248">
        <f t="shared" ref="AO215" si="3316">+(AO214-AK214)*10000</f>
        <v>86.639061017480529</v>
      </c>
      <c r="AP215" s="248">
        <f t="shared" ref="AP215" si="3317">+(AP214-AL214)*10000</f>
        <v>214.06789593733765</v>
      </c>
      <c r="AQ215" s="248">
        <f t="shared" ref="AQ215" si="3318">+(AQ214-AM214)*10000</f>
        <v>-1510.7087784844298</v>
      </c>
      <c r="AR215" s="248">
        <f t="shared" ref="AR215" si="3319">+(AR214-AN214)*10000</f>
        <v>-429.14138061557304</v>
      </c>
      <c r="AS215" s="248">
        <f t="shared" ref="AS215" si="3320">+(AS214-AO214)*10000</f>
        <v>-201.19579740867422</v>
      </c>
      <c r="AT215" s="248">
        <f t="shared" ref="AT215" si="3321">+(AT214-AP214)*10000</f>
        <v>-82.875181233982303</v>
      </c>
      <c r="AU215" s="44"/>
      <c r="AV215" s="247"/>
      <c r="AW215" s="247"/>
      <c r="AX215" s="247"/>
      <c r="AY215" s="247"/>
      <c r="AZ215" s="248">
        <f t="shared" ref="AZ215" si="3322">+(AZ214-AV214)*10000</f>
        <v>1191.4500200071686</v>
      </c>
      <c r="BA215" s="248">
        <f t="shared" ref="BA215" si="3323">+(BA214-AW214)*10000</f>
        <v>528.57306594148395</v>
      </c>
      <c r="BB215" s="248">
        <f t="shared" ref="BB215" si="3324">+(BB214-AX214)*10000</f>
        <v>173.02727632012017</v>
      </c>
      <c r="BC215" s="248">
        <f t="shared" ref="BC215" si="3325">+(BC214-AY214)*10000</f>
        <v>172.62473034405312</v>
      </c>
      <c r="BD215" s="248">
        <f t="shared" ref="BD215" si="3326">+(BD214-AZ214)*10000</f>
        <v>340.02747189205041</v>
      </c>
      <c r="BE215" s="248">
        <f t="shared" ref="BE215" si="3327">+(BE214-BA214)*10000</f>
        <v>252.94710435832923</v>
      </c>
      <c r="BF215" s="248">
        <f t="shared" ref="BF215" si="3328">+(BF214-BB214)*10000</f>
        <v>115.27820536105182</v>
      </c>
      <c r="BG215" s="248">
        <f t="shared" ref="BG215" si="3329">+(BG214-BC214)*10000</f>
        <v>177.78367338137312</v>
      </c>
      <c r="BH215" s="248">
        <f t="shared" ref="BH215" si="3330">+(BH214-BD214)*10000</f>
        <v>479.70768018095634</v>
      </c>
      <c r="BI215" s="248">
        <f t="shared" ref="BI215" si="3331">+(BI214-BE214)*10000</f>
        <v>-301.31569457856443</v>
      </c>
      <c r="BJ215" s="248">
        <f t="shared" ref="BJ215" si="3332">+(BJ214-BF214)*10000</f>
        <v>-279.29593622693926</v>
      </c>
      <c r="BK215" s="248">
        <f t="shared" ref="BK215:BT215" si="3333">+(BK214-BG214)*10000</f>
        <v>-404.52618345713341</v>
      </c>
      <c r="BL215" s="248">
        <f t="shared" si="3333"/>
        <v>-247.31589496136741</v>
      </c>
      <c r="BM215" s="248">
        <f t="shared" si="3333"/>
        <v>116.56310080112087</v>
      </c>
      <c r="BN215" s="248">
        <f t="shared" si="3333"/>
        <v>163.55704907001444</v>
      </c>
      <c r="BO215" s="248">
        <f t="shared" si="3333"/>
        <v>219.35062449772559</v>
      </c>
      <c r="BP215" s="248">
        <f t="shared" si="3333"/>
        <v>115.98649998998623</v>
      </c>
      <c r="BQ215" s="248">
        <f t="shared" si="3333"/>
        <v>230.81798825877576</v>
      </c>
      <c r="BR215" s="248">
        <f t="shared" si="3333"/>
        <v>232.63137078341157</v>
      </c>
      <c r="BS215" s="248">
        <f t="shared" si="3333"/>
        <v>245.61686170510578</v>
      </c>
      <c r="BT215" s="248">
        <f t="shared" si="3333"/>
        <v>-195.27635327507898</v>
      </c>
    </row>
    <row r="216" spans="1:72">
      <c r="A216" s="187" t="s">
        <v>47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4"/>
      <c r="O216" s="34"/>
      <c r="P216" s="34"/>
      <c r="Q216" s="34"/>
      <c r="R216" s="34"/>
      <c r="S216" s="172">
        <f>+'Country (YTD)'!S95</f>
        <v>156.10511321614567</v>
      </c>
      <c r="T216" s="172">
        <f>+'Country (YTD)'!T95</f>
        <v>1373.3389999999999</v>
      </c>
      <c r="U216" s="172">
        <f>+'Country (YTD)'!U95</f>
        <v>1584.7829999999999</v>
      </c>
      <c r="V216" s="172">
        <f>+'Country (YTD)'!V95</f>
        <v>1917.462</v>
      </c>
      <c r="W216" s="172">
        <f>+'Country (YTD)'!W95</f>
        <v>32.497999999999998</v>
      </c>
      <c r="X216" s="172">
        <f>+'Country (YTD)'!X95</f>
        <v>359.77199999999999</v>
      </c>
      <c r="Y216" s="172">
        <f>+'Country (YTD)'!Y95</f>
        <v>338.71800000000002</v>
      </c>
      <c r="Z216" s="172">
        <f>+'Country (YTD)'!Z95</f>
        <v>838.48500000000001</v>
      </c>
      <c r="AA216" s="172">
        <f>+'Country (YTD)'!AA95</f>
        <v>-171.83</v>
      </c>
      <c r="AB216" s="172">
        <f>+'Country (YTD)'!AB95</f>
        <v>802.75800000000004</v>
      </c>
      <c r="AC216" s="172">
        <f>+'Country (YTD)'!AC95</f>
        <v>796.60699999999997</v>
      </c>
      <c r="AD216" s="172">
        <f>+'Country (YTD)'!AD95</f>
        <v>1430.825</v>
      </c>
      <c r="AE216" s="172">
        <f>+'Country (YTD)'!AE95</f>
        <v>-297.87400000000002</v>
      </c>
      <c r="AF216" s="172">
        <f>+'Country (YTD)'!AF95</f>
        <v>1043.8320000000001</v>
      </c>
      <c r="AG216" s="172">
        <f>+'Country (YTD)'!AG95</f>
        <v>1281.693</v>
      </c>
      <c r="AH216" s="172">
        <f>+'Country (YTD)'!AH95</f>
        <v>2097.2750000000001</v>
      </c>
      <c r="AI216" s="172">
        <f>+'Country (YTD)'!AI95</f>
        <v>-164.10300000000001</v>
      </c>
      <c r="AJ216" s="172">
        <f>+'Country (YTD)'!AJ95</f>
        <v>777.49900000000002</v>
      </c>
      <c r="AK216" s="172">
        <f>+'Country (YTD)'!AK95</f>
        <v>1001.423</v>
      </c>
      <c r="AL216" s="172">
        <f>+'Country (YTD)'!AL95</f>
        <v>1210.319</v>
      </c>
      <c r="AM216" s="172">
        <f>+'Country (YTD)'!AM95</f>
        <v>-168.27</v>
      </c>
      <c r="AN216" s="172">
        <f>+'Country (YTD)'!AN95</f>
        <v>590.19899999999996</v>
      </c>
      <c r="AO216" s="172">
        <f>+'Country (YTD)'!AO95</f>
        <v>684.726</v>
      </c>
      <c r="AP216" s="172">
        <f>+'Country (YTD)'!AP95</f>
        <v>943.16200000000003</v>
      </c>
      <c r="AQ216" s="172">
        <f>+'Country (YTD)'!AQ95</f>
        <v>-583.22</v>
      </c>
      <c r="AR216" s="172">
        <f>+'Country (YTD)'!AR95</f>
        <v>-46.643000000000001</v>
      </c>
      <c r="AS216" s="172">
        <f>+'Country (YTD)'!AS95</f>
        <v>75.975999999999999</v>
      </c>
      <c r="AT216" s="172">
        <f>+'Country (YTD)'!AT95</f>
        <v>219.28299999999999</v>
      </c>
      <c r="AU216" s="152"/>
      <c r="AV216" s="172">
        <f>+'Country (YTD)'!AV95</f>
        <v>-583.22</v>
      </c>
      <c r="AW216" s="172">
        <f>+'Country (YTD)'!AW95</f>
        <v>-46.643000000000001</v>
      </c>
      <c r="AX216" s="172">
        <f>+'Country (YTD)'!AX95</f>
        <v>75.975999999999999</v>
      </c>
      <c r="AY216" s="172">
        <f>+'Country (YTD)'!AY95</f>
        <v>219.28299999999999</v>
      </c>
      <c r="AZ216" s="172">
        <f>+'Country (YTD)'!AZ95</f>
        <v>-235.203</v>
      </c>
      <c r="BA216" s="172">
        <f>+'Country (YTD)'!BA95</f>
        <v>263.82400000000001</v>
      </c>
      <c r="BB216" s="172">
        <f>+'Country (YTD)'!BB95</f>
        <v>338.64800000000002</v>
      </c>
      <c r="BC216" s="172">
        <f>+'Country (YTD)'!BC95</f>
        <v>800.70399999999995</v>
      </c>
      <c r="BD216" s="172">
        <f>+'Country (YTD)'!BD95</f>
        <v>-159.44999999999999</v>
      </c>
      <c r="BE216" s="172">
        <f>+'Country (YTD)'!BE95</f>
        <v>1307.7070000000001</v>
      </c>
      <c r="BF216" s="172">
        <f>+'Country (YTD)'!BF95</f>
        <v>1491.3969999999999</v>
      </c>
      <c r="BG216" s="172">
        <f>+'Country (YTD)'!BG95</f>
        <v>2570.895</v>
      </c>
      <c r="BH216" s="172">
        <f>+'Country (YTD)'!BH95</f>
        <v>52.097000000000001</v>
      </c>
      <c r="BI216" s="172">
        <f>+'Country (YTD)'!BI95</f>
        <v>1037.366</v>
      </c>
      <c r="BJ216" s="172">
        <f>+'Country (YTD)'!BJ95</f>
        <v>1228.529</v>
      </c>
      <c r="BK216" s="172">
        <f>+'Country (YTD)'!BK95</f>
        <v>1840.7329999999999</v>
      </c>
      <c r="BL216" s="172">
        <f>+'Country (YTD)'!BL95</f>
        <v>44.898000000000003</v>
      </c>
      <c r="BM216" s="172">
        <f>+'Country (YTD)'!BM95</f>
        <v>1848.838</v>
      </c>
      <c r="BN216" s="172">
        <f>+'Country (YTD)'!BN95</f>
        <v>2168.3890000000001</v>
      </c>
      <c r="BO216" s="172">
        <f>+'Country (YTD)'!BO95</f>
        <v>3325.703</v>
      </c>
      <c r="BP216" s="172">
        <f>+'Country (YTD)'!BP95</f>
        <v>-7.86</v>
      </c>
      <c r="BQ216" s="172">
        <f>+'Country (YTD)'!BQ95</f>
        <v>1950.133</v>
      </c>
      <c r="BR216" s="172">
        <f>+'Country (YTD)'!BR95</f>
        <v>2429.806</v>
      </c>
      <c r="BS216" s="172">
        <f>+'Country (YTD)'!BS95</f>
        <v>3755.9879999999998</v>
      </c>
      <c r="BT216" s="172">
        <f>+'Country (YTD)'!BT95</f>
        <v>-101.03400000000001</v>
      </c>
    </row>
    <row r="217" spans="1:72">
      <c r="A217" s="246" t="s">
        <v>58</v>
      </c>
      <c r="B217" s="187"/>
      <c r="C217" s="172"/>
      <c r="D217" s="172"/>
      <c r="E217" s="172"/>
      <c r="F217" s="172"/>
      <c r="G217" s="245"/>
      <c r="H217" s="245"/>
      <c r="I217" s="245"/>
      <c r="J217" s="245"/>
      <c r="K217" s="245"/>
      <c r="L217" s="245"/>
      <c r="M217" s="245"/>
      <c r="N217" s="245"/>
      <c r="O217" s="245"/>
      <c r="P217" s="245"/>
      <c r="Q217" s="245"/>
      <c r="R217" s="245"/>
      <c r="S217" s="245"/>
      <c r="T217" s="245"/>
      <c r="U217" s="245"/>
      <c r="V217" s="245"/>
      <c r="W217" s="245">
        <f t="shared" ref="W217" si="3334">+W216/S216-1</f>
        <v>-0.7918197595808234</v>
      </c>
      <c r="X217" s="245">
        <f t="shared" ref="X217" si="3335">+X216/T216-1</f>
        <v>-0.7380311780266926</v>
      </c>
      <c r="Y217" s="245">
        <f t="shared" ref="Y217" si="3336">+Y216/U216-1</f>
        <v>-0.78626853013945752</v>
      </c>
      <c r="Z217" s="245">
        <f t="shared" ref="Z217" si="3337">+Z216/V216-1</f>
        <v>-0.56271102113105753</v>
      </c>
      <c r="AA217" s="245">
        <f t="shared" ref="AA217" si="3338">+AA216/W216-1</f>
        <v>-6.2874023016801042</v>
      </c>
      <c r="AB217" s="245">
        <f t="shared" ref="AB217" si="3339">+AB216/X216-1</f>
        <v>1.2312964877755914</v>
      </c>
      <c r="AC217" s="245">
        <f t="shared" ref="AC217" si="3340">+AC216/Y216-1</f>
        <v>1.3518295455216434</v>
      </c>
      <c r="AD217" s="245">
        <f t="shared" ref="AD217" si="3341">+AD216/Z216-1</f>
        <v>0.7064407830790056</v>
      </c>
      <c r="AE217" s="245">
        <f t="shared" ref="AE217" si="3342">+AE216/AA216-1</f>
        <v>0.73353896292847587</v>
      </c>
      <c r="AF217" s="245">
        <f t="shared" ref="AF217" si="3343">+AF216/AB216-1</f>
        <v>0.30030719095916836</v>
      </c>
      <c r="AG217" s="245">
        <f t="shared" ref="AG217" si="3344">+AG216/AC216-1</f>
        <v>0.60894016748534718</v>
      </c>
      <c r="AH217" s="245">
        <f t="shared" ref="AH217" si="3345">+AH216/AD216-1</f>
        <v>0.46578023168451765</v>
      </c>
      <c r="AI217" s="245">
        <f t="shared" ref="AI217" si="3346">+AI216/AE216-1</f>
        <v>-0.44908585509309307</v>
      </c>
      <c r="AJ217" s="245">
        <f t="shared" ref="AJ217" si="3347">+AJ216/AF216-1</f>
        <v>-0.25514929605530401</v>
      </c>
      <c r="AK217" s="245">
        <f t="shared" ref="AK217" si="3348">+AK216/AG216-1</f>
        <v>-0.21867170999607555</v>
      </c>
      <c r="AL217" s="245">
        <f t="shared" ref="AL217" si="3349">+AL216/AH216-1</f>
        <v>-0.42290877448117203</v>
      </c>
      <c r="AM217" s="245">
        <f t="shared" ref="AM217" si="3350">+AM216/AI216-1</f>
        <v>2.5392588800936089E-2</v>
      </c>
      <c r="AN217" s="245">
        <f t="shared" ref="AN217" si="3351">+AN216/AJ216-1</f>
        <v>-0.24090063138344886</v>
      </c>
      <c r="AO217" s="245">
        <f t="shared" ref="AO217" si="3352">+AO216/AK216-1</f>
        <v>-0.3162469805466821</v>
      </c>
      <c r="AP217" s="245">
        <f t="shared" ref="AP217" si="3353">+AP216/AL216-1</f>
        <v>-0.22073271592034827</v>
      </c>
      <c r="AQ217" s="245">
        <f t="shared" ref="AQ217" si="3354">+AQ216/AM216-1</f>
        <v>2.4659772983894932</v>
      </c>
      <c r="AR217" s="245">
        <f t="shared" ref="AR217" si="3355">+AR216/AN216-1</f>
        <v>-1.0790292765660396</v>
      </c>
      <c r="AS217" s="245">
        <f t="shared" ref="AS217" si="3356">+AS216/AO216-1</f>
        <v>-0.88904174808609571</v>
      </c>
      <c r="AT217" s="245">
        <f t="shared" ref="AT217" si="3357">+AT216/AP216-1</f>
        <v>-0.76750229546991933</v>
      </c>
      <c r="AU217" s="44"/>
      <c r="AV217" s="172"/>
      <c r="AW217" s="172"/>
      <c r="AX217" s="172"/>
      <c r="AY217" s="172"/>
      <c r="AZ217" s="245">
        <f t="shared" ref="AZ217" si="3358">+AZ216/AV216-1</f>
        <v>-0.59671650492095607</v>
      </c>
      <c r="BA217" s="245">
        <f t="shared" ref="BA217" si="3359">+BA216/AW216-1</f>
        <v>-6.6562399502604892</v>
      </c>
      <c r="BB217" s="245">
        <f t="shared" ref="BB217" si="3360">+BB216/AX216-1</f>
        <v>3.4573023059913659</v>
      </c>
      <c r="BC217" s="245">
        <f t="shared" ref="BC217" si="3361">+BC216/AY216-1</f>
        <v>2.6514640897835218</v>
      </c>
      <c r="BD217" s="245">
        <f t="shared" ref="BD217" si="3362">+BD216/AZ216-1</f>
        <v>-0.3220749735335009</v>
      </c>
      <c r="BE217" s="245">
        <f t="shared" ref="BE217" si="3363">+BE216/BA216-1</f>
        <v>3.9567400994602462</v>
      </c>
      <c r="BF217" s="245">
        <f t="shared" ref="BF217" si="3364">+BF216/BB216-1</f>
        <v>3.4039740379390988</v>
      </c>
      <c r="BG217" s="245">
        <f t="shared" ref="BG217" si="3365">+BG216/BC216-1</f>
        <v>2.2107932519382945</v>
      </c>
      <c r="BH217" s="245">
        <f t="shared" ref="BH217" si="3366">+BH216/BD216-1</f>
        <v>-1.3267293822514894</v>
      </c>
      <c r="BI217" s="245">
        <f t="shared" ref="BI217" si="3367">+BI216/BE216-1</f>
        <v>-0.20672903027971867</v>
      </c>
      <c r="BJ217" s="245">
        <f t="shared" ref="BJ217" si="3368">+BJ216/BF216-1</f>
        <v>-0.17625622151580023</v>
      </c>
      <c r="BK217" s="245">
        <f t="shared" ref="BK217" si="3369">+BK216/BG216-1</f>
        <v>-0.28401082113427423</v>
      </c>
      <c r="BL217" s="245">
        <f t="shared" ref="BL217:BT217" si="3370">+BL216/BH216-1</f>
        <v>-0.1381845403766051</v>
      </c>
      <c r="BM217" s="245">
        <f t="shared" si="3370"/>
        <v>0.78224271857762839</v>
      </c>
      <c r="BN217" s="245">
        <f t="shared" si="3370"/>
        <v>0.76502874576017343</v>
      </c>
      <c r="BO217" s="245">
        <f t="shared" si="3370"/>
        <v>0.80672753734517721</v>
      </c>
      <c r="BP217" s="245">
        <f t="shared" si="3370"/>
        <v>-1.1750634772150208</v>
      </c>
      <c r="BQ217" s="245">
        <f t="shared" si="3370"/>
        <v>5.4788467134492036E-2</v>
      </c>
      <c r="BR217" s="245">
        <f t="shared" si="3370"/>
        <v>0.12055816553210708</v>
      </c>
      <c r="BS217" s="245">
        <f t="shared" si="3370"/>
        <v>0.12938166757524638</v>
      </c>
      <c r="BT217" s="245">
        <f t="shared" si="3370"/>
        <v>11.854198473282443</v>
      </c>
    </row>
    <row r="218" spans="1:72">
      <c r="A218" s="244" t="s">
        <v>367</v>
      </c>
      <c r="B218" s="187"/>
      <c r="C218" s="247"/>
      <c r="D218" s="247"/>
      <c r="E218" s="247"/>
      <c r="F218" s="247"/>
      <c r="G218" s="247"/>
      <c r="H218" s="247"/>
      <c r="I218" s="247"/>
      <c r="J218" s="247"/>
      <c r="K218" s="247"/>
      <c r="L218" s="247"/>
      <c r="M218" s="247"/>
      <c r="N218" s="247"/>
      <c r="O218" s="247"/>
      <c r="P218" s="247"/>
      <c r="Q218" s="247"/>
      <c r="R218" s="247"/>
      <c r="S218" s="247">
        <f t="shared" ref="S218:AT218" si="3371">+S216/S204</f>
        <v>5.0122239423027376E-2</v>
      </c>
      <c r="T218" s="247">
        <f t="shared" si="3371"/>
        <v>0.16080782178507655</v>
      </c>
      <c r="U218" s="247">
        <f t="shared" si="3371"/>
        <v>0.12591400461122879</v>
      </c>
      <c r="V218" s="247">
        <f t="shared" si="3371"/>
        <v>0.10822588326770415</v>
      </c>
      <c r="W218" s="247">
        <f t="shared" si="3371"/>
        <v>1.0357862260638975E-2</v>
      </c>
      <c r="X218" s="247">
        <f t="shared" si="3371"/>
        <v>4.4073469993774352E-2</v>
      </c>
      <c r="Y218" s="247">
        <f t="shared" si="3371"/>
        <v>2.8101912512700986E-2</v>
      </c>
      <c r="Z218" s="247">
        <f t="shared" si="3371"/>
        <v>4.9459396471314192E-2</v>
      </c>
      <c r="AA218" s="247">
        <f t="shared" si="3371"/>
        <v>-5.6854051550143933E-2</v>
      </c>
      <c r="AB218" s="247">
        <f t="shared" si="3371"/>
        <v>9.5489173283139023E-2</v>
      </c>
      <c r="AC218" s="247">
        <f t="shared" si="3371"/>
        <v>6.5477484565540658E-2</v>
      </c>
      <c r="AD218" s="247">
        <f t="shared" si="3371"/>
        <v>8.0620987122166157E-2</v>
      </c>
      <c r="AE218" s="247">
        <f t="shared" si="3371"/>
        <v>-8.4825648001781523E-2</v>
      </c>
      <c r="AF218" s="247">
        <f t="shared" si="3371"/>
        <v>0.10104340231881595</v>
      </c>
      <c r="AG218" s="247">
        <f t="shared" si="3371"/>
        <v>8.6858649025845489E-2</v>
      </c>
      <c r="AH218" s="247">
        <f t="shared" si="3371"/>
        <v>0.10051166525272279</v>
      </c>
      <c r="AI218" s="247">
        <f t="shared" si="3371"/>
        <v>-4.3756226015840484E-2</v>
      </c>
      <c r="AJ218" s="247">
        <f t="shared" si="3371"/>
        <v>8.0184758296529088E-2</v>
      </c>
      <c r="AK218" s="247">
        <f t="shared" si="3371"/>
        <v>7.0312531815093102E-2</v>
      </c>
      <c r="AL218" s="247">
        <f t="shared" si="3371"/>
        <v>6.0992186138194945E-2</v>
      </c>
      <c r="AM218" s="247">
        <f t="shared" si="3371"/>
        <v>-4.4234434352860764E-2</v>
      </c>
      <c r="AN218" s="247">
        <f t="shared" si="3371"/>
        <v>6.1391943495183864E-2</v>
      </c>
      <c r="AO218" s="247">
        <f t="shared" si="3371"/>
        <v>4.7057786994867894E-2</v>
      </c>
      <c r="AP218" s="247">
        <f t="shared" si="3371"/>
        <v>4.7192392351902514E-2</v>
      </c>
      <c r="AQ218" s="247">
        <f t="shared" si="3371"/>
        <v>-0.20076682586553629</v>
      </c>
      <c r="AR218" s="247">
        <f t="shared" si="3371"/>
        <v>-7.1294498876541884E-3</v>
      </c>
      <c r="AS218" s="247">
        <f t="shared" si="3371"/>
        <v>7.0626961156379838E-3</v>
      </c>
      <c r="AT218" s="247">
        <f t="shared" si="3371"/>
        <v>1.4790574388900583E-2</v>
      </c>
      <c r="AU218" s="44"/>
      <c r="AV218" s="247">
        <f t="shared" ref="AV218:BL218" si="3372">+AV216/AV204</f>
        <v>-0.20076682586553629</v>
      </c>
      <c r="AW218" s="247">
        <f t="shared" si="3372"/>
        <v>-7.1294498876541884E-3</v>
      </c>
      <c r="AX218" s="247">
        <f t="shared" si="3372"/>
        <v>7.0626961156379838E-3</v>
      </c>
      <c r="AY218" s="247">
        <f t="shared" si="3372"/>
        <v>1.4790574388900583E-2</v>
      </c>
      <c r="AZ218" s="247">
        <f t="shared" si="3372"/>
        <v>-0.10830767275475117</v>
      </c>
      <c r="BA218" s="247">
        <f t="shared" si="3372"/>
        <v>4.004118494127018E-2</v>
      </c>
      <c r="BB218" s="247">
        <f t="shared" si="3372"/>
        <v>3.3312678989692736E-2</v>
      </c>
      <c r="BC218" s="247">
        <f t="shared" si="3372"/>
        <v>5.0502464529401943E-2</v>
      </c>
      <c r="BD218" s="247">
        <f t="shared" si="3372"/>
        <v>-4.4481243254236032E-2</v>
      </c>
      <c r="BE218" s="247">
        <f t="shared" si="3372"/>
        <v>0.11151800805360887</v>
      </c>
      <c r="BF218" s="247">
        <f t="shared" si="3372"/>
        <v>8.5426033845250937E-2</v>
      </c>
      <c r="BG218" s="247">
        <f t="shared" si="3372"/>
        <v>0.10504783426525723</v>
      </c>
      <c r="BH218" s="247">
        <f t="shared" si="3372"/>
        <v>1.203011720456626E-2</v>
      </c>
      <c r="BI218" s="247">
        <f t="shared" si="3372"/>
        <v>8.6199243276463014E-2</v>
      </c>
      <c r="BJ218" s="247">
        <f t="shared" si="3372"/>
        <v>7.0203185566497198E-2</v>
      </c>
      <c r="BK218" s="247">
        <f t="shared" si="3372"/>
        <v>7.3425086652973023E-2</v>
      </c>
      <c r="BL218" s="247">
        <f t="shared" si="3372"/>
        <v>7.2983872934131149E-3</v>
      </c>
      <c r="BM218" s="247">
        <f t="shared" ref="BM218:BN218" si="3373">+BM216/BM204</f>
        <v>0.10810020369523432</v>
      </c>
      <c r="BN218" s="247">
        <f t="shared" si="3373"/>
        <v>9.0859806554451195E-2</v>
      </c>
      <c r="BO218" s="247">
        <f t="shared" ref="BO218:BQ218" si="3374">+BO216/BO204</f>
        <v>0.10075793029818862</v>
      </c>
      <c r="BP218" s="247">
        <f t="shared" si="3374"/>
        <v>-1.2348433194348E-3</v>
      </c>
      <c r="BQ218" s="247">
        <f t="shared" si="3374"/>
        <v>0.10860047041401467</v>
      </c>
      <c r="BR218" s="247">
        <f t="shared" ref="BR218:BT218" si="3375">+BR216/BR204</f>
        <v>9.3853484866925796E-2</v>
      </c>
      <c r="BS218" s="247">
        <f t="shared" si="3375"/>
        <v>0.10512895762038332</v>
      </c>
      <c r="BT218" s="247">
        <f t="shared" si="3375"/>
        <v>-1.5156613387846777E-2</v>
      </c>
    </row>
    <row r="219" spans="1:72">
      <c r="A219" s="244" t="s">
        <v>373</v>
      </c>
      <c r="B219" s="34"/>
      <c r="C219" s="247"/>
      <c r="D219" s="247"/>
      <c r="E219" s="247"/>
      <c r="F219" s="247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>
        <f t="shared" ref="W219" si="3376">+(W218-S218)*10000</f>
        <v>-397.64377162388399</v>
      </c>
      <c r="X219" s="248">
        <f t="shared" ref="X219" si="3377">+(X218-T218)*10000</f>
        <v>-1167.343517913022</v>
      </c>
      <c r="Y219" s="248">
        <f t="shared" ref="Y219" si="3378">+(Y218-U218)*10000</f>
        <v>-978.12092098527796</v>
      </c>
      <c r="Z219" s="248">
        <f t="shared" ref="Z219" si="3379">+(Z218-V218)*10000</f>
        <v>-587.6648679638995</v>
      </c>
      <c r="AA219" s="248">
        <f t="shared" ref="AA219" si="3380">+(AA218-W218)*10000</f>
        <v>-672.11913810782914</v>
      </c>
      <c r="AB219" s="248">
        <f t="shared" ref="AB219" si="3381">+(AB218-X218)*10000</f>
        <v>514.15703289364671</v>
      </c>
      <c r="AC219" s="248">
        <f t="shared" ref="AC219" si="3382">+(AC218-Y218)*10000</f>
        <v>373.75572052839675</v>
      </c>
      <c r="AD219" s="248">
        <f t="shared" ref="AD219" si="3383">+(AD218-Z218)*10000</f>
        <v>311.61590650851963</v>
      </c>
      <c r="AE219" s="248">
        <f t="shared" ref="AE219" si="3384">+(AE218-AA218)*10000</f>
        <v>-279.71596451637589</v>
      </c>
      <c r="AF219" s="248">
        <f t="shared" ref="AF219" si="3385">+(AF218-AB218)*10000</f>
        <v>55.542290356769271</v>
      </c>
      <c r="AG219" s="248">
        <f t="shared" ref="AG219" si="3386">+(AG218-AC218)*10000</f>
        <v>213.81164460304831</v>
      </c>
      <c r="AH219" s="248">
        <f t="shared" ref="AH219" si="3387">+(AH218-AD218)*10000</f>
        <v>198.90678130556631</v>
      </c>
      <c r="AI219" s="248">
        <f t="shared" ref="AI219" si="3388">+(AI218-AE218)*10000</f>
        <v>410.6942198594104</v>
      </c>
      <c r="AJ219" s="248">
        <f t="shared" ref="AJ219" si="3389">+(AJ218-AF218)*10000</f>
        <v>-208.58644022286862</v>
      </c>
      <c r="AK219" s="248">
        <f t="shared" ref="AK219" si="3390">+(AK218-AG218)*10000</f>
        <v>-165.46117210752388</v>
      </c>
      <c r="AL219" s="248">
        <f t="shared" ref="AL219" si="3391">+(AL218-AH218)*10000</f>
        <v>-395.19479114527843</v>
      </c>
      <c r="AM219" s="248">
        <f t="shared" ref="AM219" si="3392">+(AM218-AI218)*10000</f>
        <v>-4.7820833702028054</v>
      </c>
      <c r="AN219" s="248">
        <f t="shared" ref="AN219" si="3393">+(AN218-AJ218)*10000</f>
        <v>-187.92814801345224</v>
      </c>
      <c r="AO219" s="248">
        <f t="shared" ref="AO219" si="3394">+(AO218-AK218)*10000</f>
        <v>-232.54744820225207</v>
      </c>
      <c r="AP219" s="248">
        <f t="shared" ref="AP219" si="3395">+(AP218-AL218)*10000</f>
        <v>-137.99793786292432</v>
      </c>
      <c r="AQ219" s="248">
        <f t="shared" ref="AQ219" si="3396">+(AQ218-AM218)*10000</f>
        <v>-1565.3239151267553</v>
      </c>
      <c r="AR219" s="248">
        <f t="shared" ref="AR219" si="3397">+(AR218-AN218)*10000</f>
        <v>-685.2139338283805</v>
      </c>
      <c r="AS219" s="248">
        <f t="shared" ref="AS219" si="3398">+(AS218-AO218)*10000</f>
        <v>-399.95090879229906</v>
      </c>
      <c r="AT219" s="248">
        <f t="shared" ref="AT219" si="3399">+(AT218-AP218)*10000</f>
        <v>-324.01817963001929</v>
      </c>
      <c r="AU219" s="44"/>
      <c r="AV219" s="247"/>
      <c r="AW219" s="247"/>
      <c r="AX219" s="247"/>
      <c r="AY219" s="247"/>
      <c r="AZ219" s="248">
        <f t="shared" ref="AZ219" si="3400">+(AZ218-AV218)*10000</f>
        <v>924.59153110785121</v>
      </c>
      <c r="BA219" s="248">
        <f t="shared" ref="BA219" si="3401">+(BA218-AW218)*10000</f>
        <v>471.70634828924369</v>
      </c>
      <c r="BB219" s="248">
        <f t="shared" ref="BB219" si="3402">+(BB218-AX218)*10000</f>
        <v>262.49982874054751</v>
      </c>
      <c r="BC219" s="248">
        <f t="shared" ref="BC219" si="3403">+(BC218-AY218)*10000</f>
        <v>357.11890140501356</v>
      </c>
      <c r="BD219" s="248">
        <f t="shared" ref="BD219" si="3404">+(BD218-AZ218)*10000</f>
        <v>638.26429500515144</v>
      </c>
      <c r="BE219" s="248">
        <f t="shared" ref="BE219" si="3405">+(BE218-BA218)*10000</f>
        <v>714.76823112338684</v>
      </c>
      <c r="BF219" s="248">
        <f t="shared" ref="BF219" si="3406">+(BF218-BB218)*10000</f>
        <v>521.13354855558202</v>
      </c>
      <c r="BG219" s="248">
        <f t="shared" ref="BG219" si="3407">+(BG218-BC218)*10000</f>
        <v>545.45369735855286</v>
      </c>
      <c r="BH219" s="248">
        <f t="shared" ref="BH219" si="3408">+(BH218-BD218)*10000</f>
        <v>565.11360458802289</v>
      </c>
      <c r="BI219" s="248">
        <f t="shared" ref="BI219" si="3409">+(BI218-BE218)*10000</f>
        <v>-253.18764777145856</v>
      </c>
      <c r="BJ219" s="248">
        <f t="shared" ref="BJ219" si="3410">+(BJ218-BF218)*10000</f>
        <v>-152.22848278753739</v>
      </c>
      <c r="BK219" s="248">
        <f t="shared" ref="BK219:BT219" si="3411">+(BK218-BG218)*10000</f>
        <v>-316.22747612284201</v>
      </c>
      <c r="BL219" s="248">
        <f t="shared" si="3411"/>
        <v>-47.317299111531447</v>
      </c>
      <c r="BM219" s="248">
        <f t="shared" si="3411"/>
        <v>219.00960418771305</v>
      </c>
      <c r="BN219" s="248">
        <f t="shared" si="3411"/>
        <v>206.56620987953997</v>
      </c>
      <c r="BO219" s="248">
        <f t="shared" si="3411"/>
        <v>273.32843645215598</v>
      </c>
      <c r="BP219" s="248">
        <f t="shared" si="3411"/>
        <v>-85.332306128479146</v>
      </c>
      <c r="BQ219" s="248">
        <f t="shared" si="3411"/>
        <v>5.0026671878035387</v>
      </c>
      <c r="BR219" s="248">
        <f t="shared" si="3411"/>
        <v>29.936783124746015</v>
      </c>
      <c r="BS219" s="248">
        <f t="shared" si="3411"/>
        <v>43.710273221947013</v>
      </c>
      <c r="BT219" s="248">
        <f t="shared" si="3411"/>
        <v>-139.21770068411976</v>
      </c>
    </row>
    <row r="220" spans="1:72">
      <c r="A220" s="187" t="s">
        <v>56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4"/>
      <c r="O220" s="34"/>
      <c r="P220" s="34"/>
      <c r="Q220" s="34"/>
      <c r="R220" s="34"/>
      <c r="S220" s="172">
        <f>+'Country (YTD)'!S96</f>
        <v>332.29911321614566</v>
      </c>
      <c r="T220" s="172">
        <f>+'Country (YTD)'!T96</f>
        <v>1714.518</v>
      </c>
      <c r="U220" s="172">
        <f>+'Country (YTD)'!U96</f>
        <v>2113.5720000000001</v>
      </c>
      <c r="V220" s="172">
        <f>+'Country (YTD)'!V96</f>
        <v>2660.259</v>
      </c>
      <c r="W220" s="172">
        <f>+'Country (YTD)'!W96</f>
        <v>231.91799999999998</v>
      </c>
      <c r="X220" s="172">
        <f>+'Country (YTD)'!X96</f>
        <v>911.53500000000008</v>
      </c>
      <c r="Y220" s="172">
        <f>+'Country (YTD)'!Y96</f>
        <v>1086.1610000000001</v>
      </c>
      <c r="Z220" s="172">
        <f>+'Country (YTD)'!Z96</f>
        <v>1774.9189999999999</v>
      </c>
      <c r="AA220" s="172">
        <f>+'Country (YTD)'!AA96</f>
        <v>16.222999999999985</v>
      </c>
      <c r="AB220" s="172">
        <f>+'Country (YTD)'!AB96</f>
        <v>1192.691</v>
      </c>
      <c r="AC220" s="172">
        <f>+'Country (YTD)'!AC96</f>
        <v>1404.9449999999999</v>
      </c>
      <c r="AD220" s="172">
        <f>+'Country (YTD)'!AD96</f>
        <v>2206.7750000000001</v>
      </c>
      <c r="AE220" s="172">
        <f>+'Country (YTD)'!AE96</f>
        <v>-137.04000000000002</v>
      </c>
      <c r="AF220" s="172">
        <f>+'Country (YTD)'!AF96</f>
        <v>1353.4840000000002</v>
      </c>
      <c r="AG220" s="172">
        <f>+'Country (YTD)'!AG96</f>
        <v>1697.77</v>
      </c>
      <c r="AH220" s="172">
        <f>+'Country (YTD)'!AH96</f>
        <v>2641.989</v>
      </c>
      <c r="AI220" s="172">
        <f>+'Country (YTD)'!AI96</f>
        <v>-41.233000000000004</v>
      </c>
      <c r="AJ220" s="172">
        <f>+'Country (YTD)'!AJ96</f>
        <v>1026.873</v>
      </c>
      <c r="AK220" s="172">
        <f>+'Country (YTD)'!AK96</f>
        <v>1331.5889999999999</v>
      </c>
      <c r="AL220" s="172">
        <f>+'Country (YTD)'!AL96</f>
        <v>1696.3969999999999</v>
      </c>
      <c r="AM220" s="172">
        <f>+'Country (YTD)'!AM96</f>
        <v>193.756</v>
      </c>
      <c r="AN220" s="172">
        <f>+'Country (YTD)'!AN96</f>
        <v>1315.67</v>
      </c>
      <c r="AO220" s="172">
        <f>+'Country (YTD)'!AO96</f>
        <v>1763.6619999999998</v>
      </c>
      <c r="AP220" s="172">
        <f>+'Country (YTD)'!AP96</f>
        <v>2584.0389999999998</v>
      </c>
      <c r="AQ220" s="172">
        <f>+'Country (YTD)'!AQ96</f>
        <v>-187.75900000000001</v>
      </c>
      <c r="AR220" s="172">
        <f>+'Country (YTD)'!AR96</f>
        <v>726.93399999999997</v>
      </c>
      <c r="AS220" s="172">
        <f>+'Country (YTD)'!AS96</f>
        <v>1193.7860000000001</v>
      </c>
      <c r="AT220" s="172">
        <f>+'Country (YTD)'!AT96</f>
        <v>1651.606</v>
      </c>
      <c r="AU220" s="34"/>
      <c r="AV220" s="172">
        <f>+'Country (YTD)'!AV96</f>
        <v>-187.75900000000001</v>
      </c>
      <c r="AW220" s="172">
        <f>+'Country (YTD)'!AW96</f>
        <v>726.93399999999997</v>
      </c>
      <c r="AX220" s="172">
        <f>+'Country (YTD)'!AX96</f>
        <v>1193.7860000000001</v>
      </c>
      <c r="AY220" s="172">
        <f>+'Country (YTD)'!AY96</f>
        <v>1651.606</v>
      </c>
      <c r="AZ220" s="172">
        <f>+'Country (YTD)'!AZ96</f>
        <v>1.4359999999999999</v>
      </c>
      <c r="BA220" s="172">
        <f>+'Country (YTD)'!BA96</f>
        <v>710.44900000000007</v>
      </c>
      <c r="BB220" s="172">
        <f>+'Country (YTD)'!BB96</f>
        <v>1067.652</v>
      </c>
      <c r="BC220" s="172">
        <f>+'Country (YTD)'!BC96</f>
        <v>1830.117</v>
      </c>
      <c r="BD220" s="172">
        <f>+'Country (YTD)'!BD96</f>
        <v>113.33300000000003</v>
      </c>
      <c r="BE220" s="172">
        <f>+'Country (YTD)'!BE96</f>
        <v>1940.8120000000001</v>
      </c>
      <c r="BF220" s="172">
        <f>+'Country (YTD)'!BF96</f>
        <v>2366.2309999999998</v>
      </c>
      <c r="BG220" s="172">
        <f>+'Country (YTD)'!BG96</f>
        <v>3517.0299999999997</v>
      </c>
      <c r="BH220" s="172">
        <f>+'Country (YTD)'!BH96</f>
        <v>312.02799999999996</v>
      </c>
      <c r="BI220" s="172">
        <f>+'Country (YTD)'!BI96</f>
        <v>1544.691</v>
      </c>
      <c r="BJ220" s="172">
        <f>+'Country (YTD)'!BJ96</f>
        <v>2016.0810000000001</v>
      </c>
      <c r="BK220" s="172">
        <f>+'Country (YTD)'!BK96</f>
        <v>2840.277</v>
      </c>
      <c r="BL220" s="172">
        <f>+'Country (YTD)'!BL96</f>
        <v>458.197</v>
      </c>
      <c r="BM220" s="172">
        <f>+'Country (YTD)'!BM96</f>
        <v>2997.1080000000002</v>
      </c>
      <c r="BN220" s="172">
        <f>+'Country (YTD)'!BN96</f>
        <v>3746.0070000000001</v>
      </c>
      <c r="BO220" s="172">
        <f>+'Country (YTD)'!BO96</f>
        <v>5507.0039999999999</v>
      </c>
      <c r="BP220" s="172">
        <f>+'Country (YTD)'!BP96</f>
        <v>613.55099999999993</v>
      </c>
      <c r="BQ220" s="172">
        <f>+'Country (YTD)'!BQ96</f>
        <v>3275.4449999999997</v>
      </c>
      <c r="BR220" s="172">
        <f>+'Country (YTD)'!BR96</f>
        <v>4481.8060000000005</v>
      </c>
      <c r="BS220" s="172">
        <f>+'Country (YTD)'!BS96</f>
        <v>6208.7049999999999</v>
      </c>
      <c r="BT220" s="172">
        <f>+'Country (YTD)'!BT96</f>
        <v>609.94000000000005</v>
      </c>
    </row>
    <row r="221" spans="1:72">
      <c r="A221" s="246" t="s">
        <v>58</v>
      </c>
      <c r="B221" s="193"/>
      <c r="C221" s="172"/>
      <c r="D221" s="172"/>
      <c r="E221" s="172"/>
      <c r="F221" s="172"/>
      <c r="G221" s="245"/>
      <c r="H221" s="245"/>
      <c r="I221" s="245"/>
      <c r="J221" s="245"/>
      <c r="K221" s="245"/>
      <c r="L221" s="245"/>
      <c r="M221" s="245"/>
      <c r="N221" s="245"/>
      <c r="O221" s="245"/>
      <c r="P221" s="245"/>
      <c r="Q221" s="245"/>
      <c r="R221" s="245"/>
      <c r="S221" s="245"/>
      <c r="T221" s="245"/>
      <c r="U221" s="245"/>
      <c r="V221" s="245"/>
      <c r="W221" s="245">
        <f t="shared" ref="W221" si="3412">+W220/S220-1</f>
        <v>-0.30208059312771107</v>
      </c>
      <c r="X221" s="245">
        <f t="shared" ref="X221" si="3413">+X220/T220-1</f>
        <v>-0.46834328948427484</v>
      </c>
      <c r="Y221" s="245">
        <f t="shared" ref="Y221" si="3414">+Y220/U220-1</f>
        <v>-0.48610172731281454</v>
      </c>
      <c r="Z221" s="245">
        <f t="shared" ref="Z221" si="3415">+Z220/V220-1</f>
        <v>-0.33280218204317702</v>
      </c>
      <c r="AA221" s="245">
        <f t="shared" ref="AA221" si="3416">+AA220/W220-1</f>
        <v>-0.93004855164325329</v>
      </c>
      <c r="AB221" s="245">
        <f t="shared" ref="AB221" si="3417">+AB220/X220-1</f>
        <v>0.30844235273467269</v>
      </c>
      <c r="AC221" s="245">
        <f t="shared" ref="AC221" si="3418">+AC220/Y220-1</f>
        <v>0.2934960839138947</v>
      </c>
      <c r="AD221" s="245">
        <f t="shared" ref="AD221" si="3419">+AD220/Z220-1</f>
        <v>0.24331025810191909</v>
      </c>
      <c r="AE221" s="245">
        <f t="shared" ref="AE221" si="3420">+AE220/AA220-1</f>
        <v>-9.4472662269617302</v>
      </c>
      <c r="AF221" s="245">
        <f t="shared" ref="AF221" si="3421">+AF220/AB220-1</f>
        <v>0.13481530421542565</v>
      </c>
      <c r="AG221" s="245">
        <f t="shared" ref="AG221" si="3422">+AG220/AC220-1</f>
        <v>0.20842452907409181</v>
      </c>
      <c r="AH221" s="245">
        <f t="shared" ref="AH221" si="3423">+AH220/AD220-1</f>
        <v>0.1972172061039299</v>
      </c>
      <c r="AI221" s="245">
        <f t="shared" ref="AI221" si="3424">+AI220/AE220-1</f>
        <v>-0.6991170461179218</v>
      </c>
      <c r="AJ221" s="245">
        <f t="shared" ref="AJ221" si="3425">+AJ220/AF220-1</f>
        <v>-0.24131131213963375</v>
      </c>
      <c r="AK221" s="245">
        <f t="shared" ref="AK221" si="3426">+AK220/AG220-1</f>
        <v>-0.2156835142569371</v>
      </c>
      <c r="AL221" s="245">
        <f t="shared" ref="AL221" si="3427">+AL220/AH220-1</f>
        <v>-0.35790913588209494</v>
      </c>
      <c r="AM221" s="245">
        <f t="shared" ref="AM221" si="3428">+AM220/AI220-1</f>
        <v>-5.6990517304101083</v>
      </c>
      <c r="AN221" s="245">
        <f t="shared" ref="AN221" si="3429">+AN220/AJ220-1</f>
        <v>0.28123925743495048</v>
      </c>
      <c r="AO221" s="245">
        <f t="shared" ref="AO221" si="3430">+AO220/AK220-1</f>
        <v>0.32447924997878475</v>
      </c>
      <c r="AP221" s="245">
        <f t="shared" ref="AP221" si="3431">+AP220/AL220-1</f>
        <v>0.52325133798279522</v>
      </c>
      <c r="AQ221" s="245">
        <f t="shared" ref="AQ221" si="3432">+AQ220/AM220-1</f>
        <v>-1.9690487004273418</v>
      </c>
      <c r="AR221" s="245">
        <f t="shared" ref="AR221" si="3433">+AR220/AN220-1</f>
        <v>-0.44747999118319948</v>
      </c>
      <c r="AS221" s="245">
        <f t="shared" ref="AS221" si="3434">+AS220/AO220-1</f>
        <v>-0.32312087009869228</v>
      </c>
      <c r="AT221" s="245">
        <f t="shared" ref="AT221" si="3435">+AT220/AP220-1</f>
        <v>-0.36084323804710372</v>
      </c>
      <c r="AU221" s="44"/>
      <c r="AV221" s="172"/>
      <c r="AW221" s="172"/>
      <c r="AX221" s="172"/>
      <c r="AY221" s="172"/>
      <c r="AZ221" s="245">
        <f t="shared" ref="AZ221" si="3436">+AZ220/AV220-1</f>
        <v>-1.0076481020883152</v>
      </c>
      <c r="BA221" s="245">
        <f t="shared" ref="BA221" si="3437">+BA220/AW220-1</f>
        <v>-2.2677437016290214E-2</v>
      </c>
      <c r="BB221" s="245">
        <f t="shared" ref="BB221" si="3438">+BB220/AX220-1</f>
        <v>-0.10565880316907716</v>
      </c>
      <c r="BC221" s="245">
        <f t="shared" ref="BC221" si="3439">+BC220/AY220-1</f>
        <v>0.10808328378560028</v>
      </c>
      <c r="BD221" s="245">
        <f t="shared" ref="BD221" si="3440">+BD220/AZ220-1</f>
        <v>77.922701949860752</v>
      </c>
      <c r="BE221" s="245">
        <f t="shared" ref="BE221" si="3441">+BE220/BA220-1</f>
        <v>1.7318104466330446</v>
      </c>
      <c r="BF221" s="245">
        <f t="shared" ref="BF221" si="3442">+BF220/BB220-1</f>
        <v>1.2162942606766998</v>
      </c>
      <c r="BG221" s="245">
        <f t="shared" ref="BG221" si="3443">+BG220/BC220-1</f>
        <v>0.92175145086352384</v>
      </c>
      <c r="BH221" s="245">
        <f t="shared" ref="BH221" si="3444">+BH220/BD220-1</f>
        <v>1.7531963329303899</v>
      </c>
      <c r="BI221" s="245">
        <f t="shared" ref="BI221" si="3445">+BI220/BE220-1</f>
        <v>-0.20410065477748496</v>
      </c>
      <c r="BJ221" s="245">
        <f t="shared" ref="BJ221" si="3446">+BJ220/BF220-1</f>
        <v>-0.14797794467235015</v>
      </c>
      <c r="BK221" s="245">
        <f t="shared" ref="BK221" si="3447">+BK220/BG220-1</f>
        <v>-0.19242173083539227</v>
      </c>
      <c r="BL221" s="245">
        <f t="shared" ref="BL221:BT221" si="3448">+BL220/BH220-1</f>
        <v>0.46844834437935079</v>
      </c>
      <c r="BM221" s="245">
        <f t="shared" si="3448"/>
        <v>0.94026378091152218</v>
      </c>
      <c r="BN221" s="245">
        <f t="shared" si="3448"/>
        <v>0.8580637385105061</v>
      </c>
      <c r="BO221" s="245">
        <f t="shared" si="3448"/>
        <v>0.93889680478347715</v>
      </c>
      <c r="BP221" s="245">
        <f t="shared" si="3448"/>
        <v>0.33905503527958492</v>
      </c>
      <c r="BQ221" s="245">
        <f t="shared" si="3448"/>
        <v>9.2868525258348988E-2</v>
      </c>
      <c r="BR221" s="245">
        <f t="shared" si="3448"/>
        <v>0.19642221704337448</v>
      </c>
      <c r="BS221" s="245">
        <f t="shared" si="3448"/>
        <v>0.12741973675704621</v>
      </c>
      <c r="BT221" s="245">
        <f t="shared" si="3448"/>
        <v>-5.8854113187002399E-3</v>
      </c>
    </row>
    <row r="222" spans="1:72">
      <c r="A222" s="244" t="s">
        <v>368</v>
      </c>
      <c r="B222" s="193"/>
      <c r="C222" s="247"/>
      <c r="D222" s="247"/>
      <c r="E222" s="247"/>
      <c r="F222" s="247"/>
      <c r="G222" s="247"/>
      <c r="H222" s="247"/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47">
        <f t="shared" ref="S222:AT222" si="3449">+S220/S204</f>
        <v>0.1066946198592339</v>
      </c>
      <c r="T222" s="247">
        <f t="shared" si="3449"/>
        <v>0.20075735487837007</v>
      </c>
      <c r="U222" s="247">
        <f t="shared" si="3449"/>
        <v>0.1679272900795655</v>
      </c>
      <c r="V222" s="247">
        <f t="shared" si="3449"/>
        <v>0.15015102254743998</v>
      </c>
      <c r="W222" s="247">
        <f t="shared" si="3449"/>
        <v>7.3917616461409E-2</v>
      </c>
      <c r="X222" s="247">
        <f t="shared" si="3449"/>
        <v>0.11166658458905948</v>
      </c>
      <c r="Y222" s="247">
        <f t="shared" si="3449"/>
        <v>9.0113904181967935E-2</v>
      </c>
      <c r="Z222" s="247">
        <f t="shared" si="3449"/>
        <v>0.10469647343180677</v>
      </c>
      <c r="AA222" s="247">
        <f t="shared" si="3449"/>
        <v>5.3677662707209686E-3</v>
      </c>
      <c r="AB222" s="247">
        <f t="shared" si="3449"/>
        <v>0.14187224240959337</v>
      </c>
      <c r="AC222" s="247">
        <f t="shared" si="3449"/>
        <v>0.11548011071071873</v>
      </c>
      <c r="AD222" s="247">
        <f t="shared" si="3449"/>
        <v>0.12434251488233589</v>
      </c>
      <c r="AE222" s="247">
        <f t="shared" si="3449"/>
        <v>-3.9024912554181099E-2</v>
      </c>
      <c r="AF222" s="247">
        <f t="shared" si="3449"/>
        <v>0.13101785377731309</v>
      </c>
      <c r="AG222" s="247">
        <f t="shared" si="3449"/>
        <v>0.11505564012334443</v>
      </c>
      <c r="AH222" s="247">
        <f t="shared" si="3449"/>
        <v>0.12661702159677476</v>
      </c>
      <c r="AI222" s="247">
        <f t="shared" si="3449"/>
        <v>-1.0994317394021746E-2</v>
      </c>
      <c r="AJ222" s="247">
        <f t="shared" si="3449"/>
        <v>0.10590311152327106</v>
      </c>
      <c r="AK222" s="247">
        <f t="shared" si="3449"/>
        <v>9.3494351464993325E-2</v>
      </c>
      <c r="AL222" s="247">
        <f t="shared" si="3449"/>
        <v>8.548734803657175E-2</v>
      </c>
      <c r="AM222" s="247">
        <f t="shared" si="3449"/>
        <v>5.0934135986645812E-2</v>
      </c>
      <c r="AN222" s="247">
        <f t="shared" si="3449"/>
        <v>0.13685475288556667</v>
      </c>
      <c r="AO222" s="247">
        <f t="shared" si="3449"/>
        <v>0.12120765200524398</v>
      </c>
      <c r="AP222" s="247">
        <f t="shared" si="3449"/>
        <v>0.12929590286781889</v>
      </c>
      <c r="AQ222" s="247">
        <f t="shared" si="3449"/>
        <v>-6.4633891940755167E-2</v>
      </c>
      <c r="AR222" s="247">
        <f t="shared" si="3449"/>
        <v>0.1111129113614478</v>
      </c>
      <c r="AS222" s="247">
        <f t="shared" si="3449"/>
        <v>0.11097383048729871</v>
      </c>
      <c r="AT222" s="247">
        <f t="shared" si="3449"/>
        <v>0.1114003429547869</v>
      </c>
      <c r="AU222" s="44"/>
      <c r="AV222" s="247">
        <f t="shared" ref="AV222:BL222" si="3450">+AV220/AV204</f>
        <v>-6.4633891940755167E-2</v>
      </c>
      <c r="AW222" s="247">
        <f t="shared" si="3450"/>
        <v>0.1111129113614478</v>
      </c>
      <c r="AX222" s="247">
        <f t="shared" si="3450"/>
        <v>0.11097383048729871</v>
      </c>
      <c r="AY222" s="247">
        <f t="shared" si="3450"/>
        <v>0.1114003429547869</v>
      </c>
      <c r="AZ222" s="247">
        <f t="shared" si="3450"/>
        <v>6.6125779890487233E-4</v>
      </c>
      <c r="BA222" s="247">
        <f t="shared" si="3450"/>
        <v>0.10782650479236332</v>
      </c>
      <c r="BB222" s="247">
        <f t="shared" si="3450"/>
        <v>0.10502453387796008</v>
      </c>
      <c r="BC222" s="247">
        <f t="shared" si="3450"/>
        <v>0.11543019502482252</v>
      </c>
      <c r="BD222" s="247">
        <f t="shared" si="3450"/>
        <v>3.1616135100234144E-2</v>
      </c>
      <c r="BE222" s="247">
        <f t="shared" si="3450"/>
        <v>0.16550763148514211</v>
      </c>
      <c r="BF222" s="247">
        <f t="shared" si="3450"/>
        <v>0.13553582948851445</v>
      </c>
      <c r="BG222" s="247">
        <f t="shared" si="3450"/>
        <v>0.14370730214417066</v>
      </c>
      <c r="BH222" s="247">
        <f t="shared" si="3450"/>
        <v>7.2052774845123527E-2</v>
      </c>
      <c r="BI222" s="247">
        <f t="shared" si="3450"/>
        <v>0.12835507939913487</v>
      </c>
      <c r="BJ222" s="247">
        <f t="shared" si="3450"/>
        <v>0.11520713679537825</v>
      </c>
      <c r="BK222" s="247">
        <f t="shared" si="3450"/>
        <v>0.11329594506288868</v>
      </c>
      <c r="BL222" s="247">
        <f t="shared" si="3450"/>
        <v>7.4482140912290273E-2</v>
      </c>
      <c r="BM222" s="247">
        <f t="shared" ref="BM222:BN222" si="3451">+BM220/BM204</f>
        <v>0.17523870955519974</v>
      </c>
      <c r="BN222" s="247">
        <f t="shared" si="3451"/>
        <v>0.15696513465601422</v>
      </c>
      <c r="BO222" s="247">
        <f t="shared" ref="BO222:BQ222" si="3452">+BO220/BO204</f>
        <v>0.16684422066066812</v>
      </c>
      <c r="BP222" s="247">
        <f t="shared" si="3452"/>
        <v>9.6391775252231651E-2</v>
      </c>
      <c r="BQ222" s="247">
        <f t="shared" si="3452"/>
        <v>0.18240543994447161</v>
      </c>
      <c r="BR222" s="247">
        <f t="shared" ref="BR222:BT222" si="3453">+BR220/BR204</f>
        <v>0.17311386653810934</v>
      </c>
      <c r="BS222" s="247">
        <f t="shared" si="3453"/>
        <v>0.17377975776878471</v>
      </c>
      <c r="BT222" s="247">
        <f t="shared" si="3453"/>
        <v>9.1500136288608425E-2</v>
      </c>
    </row>
    <row r="223" spans="1:72">
      <c r="A223" s="244" t="s">
        <v>372</v>
      </c>
      <c r="B223" s="34"/>
      <c r="C223" s="247"/>
      <c r="D223" s="247"/>
      <c r="E223" s="247"/>
      <c r="F223" s="247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>
        <f t="shared" ref="W223" si="3454">+(W222-S222)*10000</f>
        <v>-327.77003397824899</v>
      </c>
      <c r="X223" s="248">
        <f t="shared" ref="X223" si="3455">+(X222-T222)*10000</f>
        <v>-890.90770289310592</v>
      </c>
      <c r="Y223" s="248">
        <f t="shared" ref="Y223" si="3456">+(Y222-U222)*10000</f>
        <v>-778.13385897597561</v>
      </c>
      <c r="Z223" s="248">
        <f t="shared" ref="Z223" si="3457">+(Z222-V222)*10000</f>
        <v>-454.5454911563321</v>
      </c>
      <c r="AA223" s="248">
        <f t="shared" ref="AA223" si="3458">+(AA222-W222)*10000</f>
        <v>-685.49850190688028</v>
      </c>
      <c r="AB223" s="248">
        <f t="shared" ref="AB223" si="3459">+(AB222-X222)*10000</f>
        <v>302.05657820533889</v>
      </c>
      <c r="AC223" s="248">
        <f t="shared" ref="AC223" si="3460">+(AC222-Y222)*10000</f>
        <v>253.66206528750794</v>
      </c>
      <c r="AD223" s="248">
        <f t="shared" ref="AD223" si="3461">+(AD222-Z222)*10000</f>
        <v>196.46041450529117</v>
      </c>
      <c r="AE223" s="248">
        <f t="shared" ref="AE223" si="3462">+(AE222-AA222)*10000</f>
        <v>-443.92678824902066</v>
      </c>
      <c r="AF223" s="248">
        <f t="shared" ref="AF223" si="3463">+(AF222-AB222)*10000</f>
        <v>-108.54388632280276</v>
      </c>
      <c r="AG223" s="248">
        <f t="shared" ref="AG223" si="3464">+(AG222-AC222)*10000</f>
        <v>-4.2447058737429817</v>
      </c>
      <c r="AH223" s="248">
        <f t="shared" ref="AH223" si="3465">+(AH222-AD222)*10000</f>
        <v>22.745067144388788</v>
      </c>
      <c r="AI223" s="248">
        <f t="shared" ref="AI223" si="3466">+(AI222-AE222)*10000</f>
        <v>280.30595160159351</v>
      </c>
      <c r="AJ223" s="248">
        <f t="shared" ref="AJ223" si="3467">+(AJ222-AF222)*10000</f>
        <v>-251.14742254042034</v>
      </c>
      <c r="AK223" s="248">
        <f t="shared" ref="AK223" si="3468">+(AK222-AG222)*10000</f>
        <v>-215.61288658351108</v>
      </c>
      <c r="AL223" s="248">
        <f t="shared" ref="AL223" si="3469">+(AL222-AH222)*10000</f>
        <v>-411.29673560203014</v>
      </c>
      <c r="AM223" s="248">
        <f t="shared" ref="AM223" si="3470">+(AM222-AI222)*10000</f>
        <v>619.28453380667565</v>
      </c>
      <c r="AN223" s="248">
        <f t="shared" ref="AN223" si="3471">+(AN222-AJ222)*10000</f>
        <v>309.51641362295612</v>
      </c>
      <c r="AO223" s="248">
        <f t="shared" ref="AO223" si="3472">+(AO222-AK222)*10000</f>
        <v>277.13300540250663</v>
      </c>
      <c r="AP223" s="248">
        <f t="shared" ref="AP223" si="3473">+(AP222-AL222)*10000</f>
        <v>438.08554831247142</v>
      </c>
      <c r="AQ223" s="248">
        <f t="shared" ref="AQ223" si="3474">+(AQ222-AM222)*10000</f>
        <v>-1155.6802792740098</v>
      </c>
      <c r="AR223" s="248">
        <f t="shared" ref="AR223" si="3475">+(AR222-AN222)*10000</f>
        <v>-257.41841524118877</v>
      </c>
      <c r="AS223" s="248">
        <f t="shared" ref="AS223" si="3476">+(AS222-AO222)*10000</f>
        <v>-102.33821517945275</v>
      </c>
      <c r="AT223" s="248">
        <f t="shared" ref="AT223" si="3477">+(AT222-AP222)*10000</f>
        <v>-178.95559913031988</v>
      </c>
      <c r="AU223" s="44"/>
      <c r="AV223" s="247"/>
      <c r="AW223" s="247"/>
      <c r="AX223" s="247"/>
      <c r="AY223" s="247"/>
      <c r="AZ223" s="248">
        <f t="shared" ref="AZ223" si="3478">+(AZ222-AV222)*10000</f>
        <v>652.95149739660042</v>
      </c>
      <c r="BA223" s="248">
        <f t="shared" ref="BA223" si="3479">+(BA222-AW222)*10000</f>
        <v>-32.864065690844797</v>
      </c>
      <c r="BB223" s="248">
        <f t="shared" ref="BB223" si="3480">+(BB222-AX222)*10000</f>
        <v>-59.492966093386279</v>
      </c>
      <c r="BC223" s="248">
        <f t="shared" ref="BC223" si="3481">+(BC222-AY222)*10000</f>
        <v>40.298520700356164</v>
      </c>
      <c r="BD223" s="248">
        <f t="shared" ref="BD223" si="3482">+(BD222-AZ222)*10000</f>
        <v>309.5487730132927</v>
      </c>
      <c r="BE223" s="248">
        <f t="shared" ref="BE223" si="3483">+(BE222-BA222)*10000</f>
        <v>576.81126692778787</v>
      </c>
      <c r="BF223" s="248">
        <f t="shared" ref="BF223" si="3484">+(BF222-BB222)*10000</f>
        <v>305.11295610554367</v>
      </c>
      <c r="BG223" s="248">
        <f t="shared" ref="BG223" si="3485">+(BG222-BC222)*10000</f>
        <v>282.77107119348136</v>
      </c>
      <c r="BH223" s="248">
        <f t="shared" ref="BH223" si="3486">+(BH222-BD222)*10000</f>
        <v>404.36639744889385</v>
      </c>
      <c r="BI223" s="248">
        <f t="shared" ref="BI223" si="3487">+(BI222-BE222)*10000</f>
        <v>-371.52552086007233</v>
      </c>
      <c r="BJ223" s="248">
        <f t="shared" ref="BJ223" si="3488">+(BJ222-BF222)*10000</f>
        <v>-203.28692693136196</v>
      </c>
      <c r="BK223" s="248">
        <f t="shared" ref="BK223:BT223" si="3489">+(BK222-BG222)*10000</f>
        <v>-304.11357081281983</v>
      </c>
      <c r="BL223" s="248">
        <f t="shared" si="3489"/>
        <v>24.293660671667467</v>
      </c>
      <c r="BM223" s="248">
        <f t="shared" si="3489"/>
        <v>468.83630156064862</v>
      </c>
      <c r="BN223" s="248">
        <f t="shared" si="3489"/>
        <v>417.5799786063597</v>
      </c>
      <c r="BO223" s="248">
        <f t="shared" si="3489"/>
        <v>535.48275597779445</v>
      </c>
      <c r="BP223" s="248">
        <f t="shared" si="3489"/>
        <v>219.09634339941377</v>
      </c>
      <c r="BQ223" s="248">
        <f t="shared" si="3489"/>
        <v>71.667303892718749</v>
      </c>
      <c r="BR223" s="248">
        <f t="shared" si="3489"/>
        <v>161.48731882095117</v>
      </c>
      <c r="BS223" s="248">
        <f t="shared" si="3489"/>
        <v>69.355371081165913</v>
      </c>
      <c r="BT223" s="248">
        <f t="shared" si="3489"/>
        <v>-48.916389636232267</v>
      </c>
    </row>
    <row r="224" spans="1:72">
      <c r="A224" s="187" t="s">
        <v>263</v>
      </c>
      <c r="B224" s="33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>
        <f>+'Country (YTD)'!S97</f>
        <v>176.19399999999999</v>
      </c>
      <c r="T224" s="150">
        <f>+'Country (YTD)'!T97</f>
        <v>341.17899999999997</v>
      </c>
      <c r="U224" s="150">
        <f>+'Country (YTD)'!U97</f>
        <v>528.78899999999999</v>
      </c>
      <c r="V224" s="150">
        <f>+'Country (YTD)'!V97</f>
        <v>742.79700000000003</v>
      </c>
      <c r="W224" s="150">
        <f>+'Country (YTD)'!W97</f>
        <v>199.42</v>
      </c>
      <c r="X224" s="150">
        <f>+'Country (YTD)'!X97</f>
        <v>551.76300000000003</v>
      </c>
      <c r="Y224" s="150">
        <f>+'Country (YTD)'!Y97</f>
        <v>747.44299999999998</v>
      </c>
      <c r="Z224" s="150">
        <f>+'Country (YTD)'!Z97</f>
        <v>936.43399999999997</v>
      </c>
      <c r="AA224" s="150">
        <f>+'Country (YTD)'!AA97</f>
        <v>188.053</v>
      </c>
      <c r="AB224" s="150">
        <f>+'Country (YTD)'!AB97</f>
        <v>389.93299999999999</v>
      </c>
      <c r="AC224" s="150">
        <f>+'Country (YTD)'!AC97</f>
        <v>608.33799999999997</v>
      </c>
      <c r="AD224" s="150">
        <f>+'Country (YTD)'!AD97</f>
        <v>775.95</v>
      </c>
      <c r="AE224" s="150">
        <f>+'Country (YTD)'!AE97</f>
        <v>160.834</v>
      </c>
      <c r="AF224" s="150">
        <f>+'Country (YTD)'!AF97</f>
        <v>309.65199999999999</v>
      </c>
      <c r="AG224" s="150">
        <f>+'Country (YTD)'!AG97</f>
        <v>416.077</v>
      </c>
      <c r="AH224" s="150">
        <f>+'Country (YTD)'!AH97</f>
        <v>544.71400000000006</v>
      </c>
      <c r="AI224" s="150">
        <f>+'Country (YTD)'!AI97</f>
        <v>122.87</v>
      </c>
      <c r="AJ224" s="150">
        <f>+'Country (YTD)'!AJ97</f>
        <v>249.374</v>
      </c>
      <c r="AK224" s="150">
        <f>+'Country (YTD)'!AK97</f>
        <v>330.166</v>
      </c>
      <c r="AL224" s="150">
        <f>+'Country (YTD)'!AL97</f>
        <v>486.07799999999997</v>
      </c>
      <c r="AM224" s="150">
        <f>+'Country (YTD)'!AM97</f>
        <v>362.02600000000001</v>
      </c>
      <c r="AN224" s="150">
        <f>+'Country (YTD)'!AN97</f>
        <v>725.471</v>
      </c>
      <c r="AO224" s="150">
        <f>+'Country (YTD)'!AO97</f>
        <v>1078.9359999999999</v>
      </c>
      <c r="AP224" s="150">
        <f>+'Country (YTD)'!AP97</f>
        <v>1640.877</v>
      </c>
      <c r="AQ224" s="150">
        <f>+'Country (YTD)'!AQ97</f>
        <v>395.46100000000001</v>
      </c>
      <c r="AR224" s="150">
        <f>+'Country (YTD)'!AR97</f>
        <v>773.577</v>
      </c>
      <c r="AS224" s="150">
        <f>+'Country (YTD)'!AS97</f>
        <v>1117.81</v>
      </c>
      <c r="AT224" s="150">
        <f>+'Country (YTD)'!AT97</f>
        <v>1432.3230000000001</v>
      </c>
      <c r="AU224" s="152"/>
      <c r="AV224" s="150">
        <f>+'Country (YTD)'!AV97</f>
        <v>395.46100000000001</v>
      </c>
      <c r="AW224" s="150">
        <f>+'Country (YTD)'!AW97</f>
        <v>773.577</v>
      </c>
      <c r="AX224" s="150">
        <f>+'Country (YTD)'!AX97</f>
        <v>1117.81</v>
      </c>
      <c r="AY224" s="150">
        <f>+'Country (YTD)'!AY97</f>
        <v>1432.3230000000001</v>
      </c>
      <c r="AZ224" s="150">
        <f>+'Country (YTD)'!AZ97</f>
        <v>236.63900000000001</v>
      </c>
      <c r="BA224" s="150">
        <f>+'Country (YTD)'!BA97</f>
        <v>446.625</v>
      </c>
      <c r="BB224" s="150">
        <f>+'Country (YTD)'!BB97</f>
        <v>729.00400000000002</v>
      </c>
      <c r="BC224" s="150">
        <f>+'Country (YTD)'!BC97</f>
        <v>1029.413</v>
      </c>
      <c r="BD224" s="150">
        <f>+'Country (YTD)'!BD97</f>
        <v>272.78300000000002</v>
      </c>
      <c r="BE224" s="150">
        <f>+'Country (YTD)'!BE97</f>
        <v>633.10500000000002</v>
      </c>
      <c r="BF224" s="150">
        <f>+'Country (YTD)'!BF97</f>
        <v>874.83399999999983</v>
      </c>
      <c r="BG224" s="150">
        <f>+'Country (YTD)'!BG97</f>
        <v>946.13499999999999</v>
      </c>
      <c r="BH224" s="150">
        <f>+'Country (YTD)'!BH97</f>
        <v>259.93099999999998</v>
      </c>
      <c r="BI224" s="150">
        <f>+'Country (YTD)'!BI97</f>
        <v>507.32500000000005</v>
      </c>
      <c r="BJ224" s="150">
        <f>+'Country (YTD)'!BJ97</f>
        <v>787.55200000000002</v>
      </c>
      <c r="BK224" s="150">
        <f>+'Country (YTD)'!BK97</f>
        <v>999.54399999999998</v>
      </c>
      <c r="BL224" s="150">
        <f>+'Country (YTD)'!BL97</f>
        <v>413.29899999999998</v>
      </c>
      <c r="BM224" s="150">
        <f>+'Country (YTD)'!BM97</f>
        <v>1148.27</v>
      </c>
      <c r="BN224" s="150">
        <f>+'Country (YTD)'!BN97</f>
        <v>1577.6179999999999</v>
      </c>
      <c r="BO224" s="150">
        <f>+'Country (YTD)'!BO97</f>
        <v>2181.3009999999999</v>
      </c>
      <c r="BP224" s="150">
        <f>+'Country (YTD)'!BP97</f>
        <v>621.41099999999994</v>
      </c>
      <c r="BQ224" s="150">
        <f>+'Country (YTD)'!BQ97</f>
        <v>1325.3119999999997</v>
      </c>
      <c r="BR224" s="150">
        <f>+'Country (YTD)'!BR97</f>
        <v>2052.0000000000005</v>
      </c>
      <c r="BS224" s="150">
        <f>+'Country (YTD)'!BS97</f>
        <v>2452.7170000000001</v>
      </c>
      <c r="BT224" s="150">
        <f>+'Country (YTD)'!BT97</f>
        <v>710.97400000000005</v>
      </c>
    </row>
    <row r="225" spans="1:72">
      <c r="A225" s="244" t="s">
        <v>369</v>
      </c>
      <c r="B225" s="190"/>
      <c r="C225" s="247"/>
      <c r="D225" s="247"/>
      <c r="E225" s="247"/>
      <c r="F225" s="247"/>
      <c r="G225" s="247"/>
      <c r="H225" s="247"/>
      <c r="I225" s="247"/>
      <c r="J225" s="247"/>
      <c r="K225" s="247"/>
      <c r="L225" s="247"/>
      <c r="M225" s="247"/>
      <c r="N225" s="247"/>
      <c r="O225" s="247"/>
      <c r="P225" s="247"/>
      <c r="Q225" s="247"/>
      <c r="R225" s="247"/>
      <c r="S225" s="247">
        <f t="shared" ref="S225:AT225" si="3490">+S224/S204</f>
        <v>5.6572380436206528E-2</v>
      </c>
      <c r="T225" s="247">
        <f t="shared" si="3490"/>
        <v>3.9949533093293521E-2</v>
      </c>
      <c r="U225" s="247">
        <f t="shared" si="3490"/>
        <v>4.2013285468336714E-2</v>
      </c>
      <c r="V225" s="247">
        <f t="shared" si="3490"/>
        <v>4.1925139279735839E-2</v>
      </c>
      <c r="W225" s="247">
        <f t="shared" si="3490"/>
        <v>6.3559754200770036E-2</v>
      </c>
      <c r="X225" s="247">
        <f t="shared" si="3490"/>
        <v>6.7593114595285123E-2</v>
      </c>
      <c r="Y225" s="247">
        <f t="shared" si="3490"/>
        <v>6.201199166926695E-2</v>
      </c>
      <c r="Z225" s="247">
        <f t="shared" si="3490"/>
        <v>5.5237076960492591E-2</v>
      </c>
      <c r="AA225" s="247">
        <f t="shared" si="3490"/>
        <v>6.2221817820864903E-2</v>
      </c>
      <c r="AB225" s="247">
        <f t="shared" si="3490"/>
        <v>4.638306912645436E-2</v>
      </c>
      <c r="AC225" s="247">
        <f t="shared" si="3490"/>
        <v>5.0002626145178072E-2</v>
      </c>
      <c r="AD225" s="247">
        <f t="shared" si="3490"/>
        <v>4.3721527760169715E-2</v>
      </c>
      <c r="AE225" s="247">
        <f t="shared" si="3490"/>
        <v>4.5800735447600424E-2</v>
      </c>
      <c r="AF225" s="247">
        <f t="shared" si="3490"/>
        <v>2.9974451458497146E-2</v>
      </c>
      <c r="AG225" s="247">
        <f t="shared" si="3490"/>
        <v>2.8196991097498944E-2</v>
      </c>
      <c r="AH225" s="247">
        <f t="shared" si="3490"/>
        <v>2.6105356344051991E-2</v>
      </c>
      <c r="AI225" s="247">
        <f t="shared" si="3490"/>
        <v>3.2761908621818735E-2</v>
      </c>
      <c r="AJ225" s="247">
        <f t="shared" si="3490"/>
        <v>2.5718353226741958E-2</v>
      </c>
      <c r="AK225" s="247">
        <f t="shared" si="3490"/>
        <v>2.318181964990022E-2</v>
      </c>
      <c r="AL225" s="247">
        <f t="shared" si="3490"/>
        <v>2.4495161898376812E-2</v>
      </c>
      <c r="AM225" s="247">
        <f t="shared" si="3490"/>
        <v>9.5168570339506584E-2</v>
      </c>
      <c r="AN225" s="247">
        <f t="shared" si="3490"/>
        <v>7.5462809390382801E-2</v>
      </c>
      <c r="AO225" s="247">
        <f t="shared" si="3490"/>
        <v>7.4149865010376098E-2</v>
      </c>
      <c r="AP225" s="247">
        <f t="shared" si="3490"/>
        <v>8.2103510515916384E-2</v>
      </c>
      <c r="AQ225" s="247">
        <f t="shared" si="3490"/>
        <v>0.13613293392478112</v>
      </c>
      <c r="AR225" s="247">
        <f t="shared" si="3490"/>
        <v>0.11824236124910199</v>
      </c>
      <c r="AS225" s="247">
        <f t="shared" si="3490"/>
        <v>0.10391113437166072</v>
      </c>
      <c r="AT225" s="247">
        <f t="shared" si="3490"/>
        <v>9.6609768565886323E-2</v>
      </c>
      <c r="AU225" s="44"/>
      <c r="AV225" s="247">
        <f t="shared" ref="AV225:BL225" si="3491">+AV224/AV204</f>
        <v>0.13613293392478112</v>
      </c>
      <c r="AW225" s="247">
        <f t="shared" si="3491"/>
        <v>0.11824236124910199</v>
      </c>
      <c r="AX225" s="247">
        <f t="shared" si="3491"/>
        <v>0.10391113437166072</v>
      </c>
      <c r="AY225" s="247">
        <f t="shared" si="3491"/>
        <v>9.6609768565886323E-2</v>
      </c>
      <c r="AZ225" s="247">
        <f t="shared" si="3491"/>
        <v>0.10896893055365604</v>
      </c>
      <c r="BA225" s="247">
        <f t="shared" si="3491"/>
        <v>6.7785319851093123E-2</v>
      </c>
      <c r="BB225" s="247">
        <f t="shared" si="3491"/>
        <v>7.1711854888267354E-2</v>
      </c>
      <c r="BC225" s="247">
        <f t="shared" si="3491"/>
        <v>6.4927730495420583E-2</v>
      </c>
      <c r="BD225" s="247">
        <f t="shared" si="3491"/>
        <v>7.6097378354470183E-2</v>
      </c>
      <c r="BE225" s="247">
        <f t="shared" si="3491"/>
        <v>5.398962343153324E-2</v>
      </c>
      <c r="BF225" s="247">
        <f t="shared" si="3491"/>
        <v>5.0109795643263497E-2</v>
      </c>
      <c r="BG225" s="247">
        <f t="shared" si="3491"/>
        <v>3.8659467878913431E-2</v>
      </c>
      <c r="BH225" s="247">
        <f t="shared" si="3491"/>
        <v>6.0022657640557267E-2</v>
      </c>
      <c r="BI225" s="247">
        <f t="shared" si="3491"/>
        <v>4.2155836122671847E-2</v>
      </c>
      <c r="BJ225" s="247">
        <f t="shared" si="3491"/>
        <v>4.5003951228881046E-2</v>
      </c>
      <c r="BK225" s="247">
        <f t="shared" si="3491"/>
        <v>3.9870858409915652E-2</v>
      </c>
      <c r="BL225" s="247">
        <f t="shared" si="3491"/>
        <v>6.7183753618877157E-2</v>
      </c>
      <c r="BM225" s="247">
        <f t="shared" ref="BM225:BN225" si="3492">+BM224/BM204</f>
        <v>6.7138505859965406E-2</v>
      </c>
      <c r="BN225" s="247">
        <f t="shared" si="3492"/>
        <v>6.6105328101563041E-2</v>
      </c>
      <c r="BO225" s="247">
        <f t="shared" ref="BO225:BQ225" si="3493">+BO224/BO204</f>
        <v>6.6086290362479483E-2</v>
      </c>
      <c r="BP225" s="247">
        <f t="shared" si="3493"/>
        <v>9.7626618571666463E-2</v>
      </c>
      <c r="BQ225" s="247">
        <f t="shared" si="3493"/>
        <v>7.380496953045694E-2</v>
      </c>
      <c r="BR225" s="247">
        <f t="shared" ref="BR225:BT225" si="3494">+BR224/BR204</f>
        <v>7.9260381671183544E-2</v>
      </c>
      <c r="BS225" s="247">
        <f t="shared" si="3494"/>
        <v>6.8650800148401372E-2</v>
      </c>
      <c r="BT225" s="247">
        <f t="shared" si="3494"/>
        <v>0.10665674967645519</v>
      </c>
    </row>
    <row r="226" spans="1:72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U226" s="152"/>
      <c r="AV226" s="152"/>
      <c r="AW226" s="152"/>
      <c r="AX226" s="152"/>
      <c r="AY226" s="152"/>
      <c r="AZ226" s="152"/>
      <c r="BA226" s="152"/>
      <c r="BB226" s="152"/>
      <c r="BC226" s="152"/>
      <c r="BD226" s="152"/>
      <c r="BE226" s="152"/>
      <c r="BF226" s="152"/>
    </row>
    <row r="227" spans="1:72">
      <c r="A227" s="2" t="s">
        <v>1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U227" s="152"/>
      <c r="AV227" s="2" t="s">
        <v>1</v>
      </c>
      <c r="BL227" s="208"/>
      <c r="BM227" s="208"/>
      <c r="BN227" s="208"/>
      <c r="BP227" s="208"/>
      <c r="BQ227" s="208"/>
      <c r="BR227" s="208"/>
      <c r="BS227" s="208"/>
      <c r="BT227" s="208"/>
    </row>
    <row r="228" spans="1:72">
      <c r="A228" s="3" t="s">
        <v>50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U228" s="152"/>
      <c r="AV228" s="3" t="s">
        <v>50</v>
      </c>
      <c r="BL228" s="24"/>
      <c r="BM228" s="24"/>
      <c r="BN228" s="24"/>
      <c r="BP228" s="24"/>
      <c r="BQ228" s="24"/>
      <c r="BR228" s="24"/>
      <c r="BS228" s="24"/>
      <c r="BT228" s="24"/>
    </row>
    <row r="229" spans="1:72">
      <c r="A229" s="4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U229" s="152"/>
      <c r="BL229" s="24"/>
      <c r="BM229" s="24"/>
      <c r="BN229" s="24"/>
      <c r="BP229" s="24"/>
      <c r="BQ229" s="24"/>
      <c r="BR229" s="24"/>
      <c r="BS229" s="24"/>
      <c r="BT229" s="24"/>
    </row>
    <row r="230" spans="1:72">
      <c r="A230" s="5" t="s">
        <v>45</v>
      </c>
      <c r="B230" s="21"/>
      <c r="C230" s="6" t="s">
        <v>6</v>
      </c>
      <c r="D230" s="6" t="s">
        <v>7</v>
      </c>
      <c r="E230" s="6" t="s">
        <v>8</v>
      </c>
      <c r="F230" s="6" t="s">
        <v>9</v>
      </c>
      <c r="G230" s="6" t="s">
        <v>10</v>
      </c>
      <c r="H230" s="6" t="s">
        <v>11</v>
      </c>
      <c r="I230" s="6" t="s">
        <v>12</v>
      </c>
      <c r="J230" s="6" t="s">
        <v>13</v>
      </c>
      <c r="K230" s="6" t="s">
        <v>14</v>
      </c>
      <c r="L230" s="6" t="s">
        <v>15</v>
      </c>
      <c r="M230" s="6" t="s">
        <v>16</v>
      </c>
      <c r="N230" s="6" t="s">
        <v>17</v>
      </c>
      <c r="O230" s="6" t="s">
        <v>18</v>
      </c>
      <c r="P230" s="6" t="s">
        <v>19</v>
      </c>
      <c r="Q230" s="6" t="s">
        <v>20</v>
      </c>
      <c r="R230" s="6" t="s">
        <v>21</v>
      </c>
      <c r="S230" s="6" t="s">
        <v>22</v>
      </c>
      <c r="T230" s="6" t="s">
        <v>23</v>
      </c>
      <c r="U230" s="6" t="s">
        <v>24</v>
      </c>
      <c r="V230" s="6" t="s">
        <v>25</v>
      </c>
      <c r="W230" s="6" t="s">
        <v>26</v>
      </c>
      <c r="X230" s="6" t="s">
        <v>27</v>
      </c>
      <c r="Y230" s="6" t="s">
        <v>28</v>
      </c>
      <c r="Z230" s="6" t="s">
        <v>29</v>
      </c>
      <c r="AA230" s="6" t="s">
        <v>30</v>
      </c>
      <c r="AB230" s="6" t="s">
        <v>31</v>
      </c>
      <c r="AC230" s="6" t="s">
        <v>32</v>
      </c>
      <c r="AD230" s="6" t="s">
        <v>33</v>
      </c>
      <c r="AE230" s="6" t="s">
        <v>34</v>
      </c>
      <c r="AF230" s="6" t="s">
        <v>35</v>
      </c>
      <c r="AG230" s="6" t="s">
        <v>36</v>
      </c>
      <c r="AH230" s="6" t="s">
        <v>37</v>
      </c>
      <c r="AI230" s="6" t="s">
        <v>38</v>
      </c>
      <c r="AJ230" s="6" t="s">
        <v>39</v>
      </c>
      <c r="AK230" s="6" t="s">
        <v>40</v>
      </c>
      <c r="AL230" s="6" t="s">
        <v>41</v>
      </c>
      <c r="AM230" s="6" t="s">
        <v>42</v>
      </c>
      <c r="AN230" s="6" t="s">
        <v>43</v>
      </c>
      <c r="AO230" s="6" t="s">
        <v>216</v>
      </c>
      <c r="AP230" s="6" t="s">
        <v>220</v>
      </c>
      <c r="AQ230" s="6" t="s">
        <v>226</v>
      </c>
      <c r="AR230" s="6" t="s">
        <v>229</v>
      </c>
      <c r="AS230" s="6" t="s">
        <v>233</v>
      </c>
      <c r="AT230" s="6" t="s">
        <v>246</v>
      </c>
      <c r="AU230" s="152"/>
      <c r="AV230" s="6" t="str">
        <f>+'Country (YTD)'!AV102</f>
        <v>3M 2020</v>
      </c>
      <c r="AW230" s="6" t="str">
        <f>+'Country (YTD)'!AW102</f>
        <v>6M 2020</v>
      </c>
      <c r="AX230" s="6" t="str">
        <f>+'Country (YTD)'!AX102</f>
        <v>9M 2020</v>
      </c>
      <c r="AY230" s="6" t="str">
        <f>+'Country (YTD)'!AY102</f>
        <v>12M 2020</v>
      </c>
      <c r="AZ230" s="6" t="str">
        <f>+'Country (YTD)'!AZ102</f>
        <v>3M 2021</v>
      </c>
      <c r="BA230" s="6" t="str">
        <f>+'Country (YTD)'!BA102</f>
        <v>6M 2021</v>
      </c>
      <c r="BB230" s="6" t="str">
        <f>+'Country (YTD)'!BB102</f>
        <v>9M 2021</v>
      </c>
      <c r="BC230" s="6" t="str">
        <f>+'Country (YTD)'!BC102</f>
        <v>12M 2021</v>
      </c>
      <c r="BD230" s="6" t="str">
        <f>+'Country (YTD)'!BD102</f>
        <v>3M 2022</v>
      </c>
      <c r="BE230" s="6" t="str">
        <f>+'Country (YTD)'!BE102</f>
        <v>6M 2022</v>
      </c>
      <c r="BF230" s="6" t="str">
        <f>+'Country (YTD)'!BF102</f>
        <v>9M 2022</v>
      </c>
      <c r="BG230" s="6" t="str">
        <f>+'Country (YTD)'!BG102</f>
        <v>12M 2022</v>
      </c>
      <c r="BH230" s="6" t="str">
        <f>+'Country (YTD)'!BH102</f>
        <v>3M 2023</v>
      </c>
      <c r="BI230" s="6" t="str">
        <f>+'Country (YTD)'!BI102</f>
        <v>6M 2023</v>
      </c>
      <c r="BJ230" s="6" t="str">
        <f>+'Country (YTD)'!BJ102</f>
        <v>9M 2023</v>
      </c>
      <c r="BK230" s="6" t="str">
        <f>+'Country (YTD)'!BK102</f>
        <v>12M 2023</v>
      </c>
      <c r="BL230" s="6" t="str">
        <f>+'Country (YTD)'!BL102</f>
        <v>3M 2024</v>
      </c>
      <c r="BM230" s="6" t="str">
        <f>+'Country (YTD)'!BM102</f>
        <v>6M 2024</v>
      </c>
      <c r="BN230" s="6" t="str">
        <f>+'Country (YTD)'!BN102</f>
        <v>9M 2024</v>
      </c>
      <c r="BO230" s="6" t="str">
        <f>+'Country (YTD)'!BO102</f>
        <v>12M 2024</v>
      </c>
      <c r="BP230" s="6" t="str">
        <f>+'Country (YTD)'!BP102</f>
        <v>3M 2025</v>
      </c>
      <c r="BQ230" s="6" t="str">
        <f>+'Country (YTD)'!BQ102</f>
        <v>6M 2025</v>
      </c>
      <c r="BR230" s="6" t="str">
        <f>+'Country (YTD)'!BR102</f>
        <v>9M 2025</v>
      </c>
      <c r="BS230" s="6" t="str">
        <f>+'Country (YTD)'!BS102</f>
        <v>12M 2025</v>
      </c>
      <c r="BT230" s="6" t="str">
        <f>+'Country (YTD)'!BT102</f>
        <v>3M 2026</v>
      </c>
    </row>
    <row r="231" spans="1:72">
      <c r="A231" s="187" t="s">
        <v>48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4"/>
      <c r="O231" s="34"/>
      <c r="P231" s="34"/>
      <c r="Q231" s="34"/>
      <c r="R231" s="34"/>
      <c r="S231" s="172">
        <f>+'Country (YTD)'!S103</f>
        <v>386.505</v>
      </c>
      <c r="T231" s="172">
        <f>+'Country (YTD)'!T103</f>
        <v>447.19600000000003</v>
      </c>
      <c r="U231" s="172">
        <f>+'Country (YTD)'!U103</f>
        <v>797.73699999999997</v>
      </c>
      <c r="V231" s="172">
        <f>+'Country (YTD)'!V103</f>
        <v>939.23900000000003</v>
      </c>
      <c r="W231" s="172">
        <f>+'Country (YTD)'!W103</f>
        <v>611.75800000000004</v>
      </c>
      <c r="X231" s="172">
        <f>+'Country (YTD)'!X103</f>
        <v>606.702</v>
      </c>
      <c r="Y231" s="172">
        <f>+'Country (YTD)'!Y103</f>
        <v>884.43499999999995</v>
      </c>
      <c r="Z231" s="172">
        <f>+'Country (YTD)'!Z103</f>
        <v>1003.551</v>
      </c>
      <c r="AA231" s="172">
        <f>+'Country (YTD)'!AA103</f>
        <v>624.00199999999995</v>
      </c>
      <c r="AB231" s="172">
        <f>+'Country (YTD)'!AB103</f>
        <v>613.12900000000002</v>
      </c>
      <c r="AC231" s="172">
        <f>+'Country (YTD)'!AC103</f>
        <v>1023.086</v>
      </c>
      <c r="AD231" s="172">
        <f>+'Country (YTD)'!AD103</f>
        <v>1176.4649999999999</v>
      </c>
      <c r="AE231" s="172">
        <f>+'Country (YTD)'!AE103</f>
        <v>665.52499999999998</v>
      </c>
      <c r="AF231" s="172">
        <f>+'Country (YTD)'!AF103</f>
        <v>602.11300000000006</v>
      </c>
      <c r="AG231" s="172">
        <f>+'Country (YTD)'!AG103</f>
        <v>853.62400000000002</v>
      </c>
      <c r="AH231" s="172">
        <f>+'Country (YTD)'!AH103</f>
        <v>855.95500000000004</v>
      </c>
      <c r="AI231" s="172">
        <f>+'Country (YTD)'!AI103</f>
        <v>492.017</v>
      </c>
      <c r="AJ231" s="172">
        <f>+'Country (YTD)'!AJ103</f>
        <v>513.56899999999996</v>
      </c>
      <c r="AK231" s="172">
        <f>+'Country (YTD)'!AK103</f>
        <v>613.60500000000002</v>
      </c>
      <c r="AL231" s="172">
        <f>+'Country (YTD)'!AL103</f>
        <v>665.36699999999996</v>
      </c>
      <c r="AM231" s="172">
        <f>+'Country (YTD)'!AM103</f>
        <v>131.02099999999999</v>
      </c>
      <c r="AN231" s="172">
        <f>+'Country (YTD)'!AN103</f>
        <v>179.404</v>
      </c>
      <c r="AO231" s="172">
        <f>+'Country (YTD)'!AO103</f>
        <v>246.982</v>
      </c>
      <c r="AP231" s="172">
        <f>+'Country (YTD)'!AP103</f>
        <v>298.709</v>
      </c>
      <c r="AQ231" s="172">
        <f>+'Country (YTD)'!AQ103</f>
        <v>220.547</v>
      </c>
      <c r="AR231" s="172">
        <f>+'Country (YTD)'!AR103</f>
        <v>221.06800000000001</v>
      </c>
      <c r="AS231" s="172">
        <f>+'Country (YTD)'!AS103</f>
        <v>348.82100000000003</v>
      </c>
      <c r="AT231" s="172">
        <f>+'Country (YTD)'!AT103</f>
        <v>366.024</v>
      </c>
      <c r="AU231" s="152"/>
      <c r="AV231" s="172">
        <f>+'Country (YTD)'!AV103</f>
        <v>220.547</v>
      </c>
      <c r="AW231" s="172">
        <f>+'Country (YTD)'!AW103</f>
        <v>221.06800000000001</v>
      </c>
      <c r="AX231" s="172">
        <f>+'Country (YTD)'!AX103</f>
        <v>348.82100000000003</v>
      </c>
      <c r="AY231" s="172">
        <f>+'Country (YTD)'!AY103</f>
        <v>366.024</v>
      </c>
      <c r="AZ231" s="172">
        <f>+'Country (YTD)'!AZ103</f>
        <v>363.70400000000001</v>
      </c>
      <c r="BA231" s="172">
        <f>+'Country (YTD)'!BA103</f>
        <v>406.37</v>
      </c>
      <c r="BB231" s="172">
        <f>+'Country (YTD)'!BB103</f>
        <v>605.70399999999995</v>
      </c>
      <c r="BC231" s="172">
        <f>+'Country (YTD)'!BC103</f>
        <v>654.85500000000002</v>
      </c>
      <c r="BD231" s="172">
        <f>+'Country (YTD)'!BD103</f>
        <v>433.36</v>
      </c>
      <c r="BE231" s="172">
        <f>+'Country (YTD)'!BE103</f>
        <v>836.42700000000002</v>
      </c>
      <c r="BF231" s="172">
        <f>+'Country (YTD)'!BF103</f>
        <v>1587.7729999999999</v>
      </c>
      <c r="BG231" s="172">
        <f>+'Country (YTD)'!BG103</f>
        <v>2098.9279999999999</v>
      </c>
      <c r="BH231" s="172">
        <f>+'Country (YTD)'!BH103</f>
        <v>1520.8610000000001</v>
      </c>
      <c r="BI231" s="172">
        <f>+'Country (YTD)'!BI103</f>
        <v>2164.7460000000001</v>
      </c>
      <c r="BJ231" s="172">
        <f>+'Country (YTD)'!BJ103</f>
        <v>3496.0120000000002</v>
      </c>
      <c r="BK231" s="172">
        <f>+'Country (YTD)'!BK103</f>
        <v>3969.8760000000002</v>
      </c>
      <c r="BL231" s="172">
        <f>+'Country (YTD)'!BL103</f>
        <v>2011.9639999999999</v>
      </c>
      <c r="BM231" s="172">
        <f>+'Country (YTD)'!BM103</f>
        <v>2494.0450000000001</v>
      </c>
      <c r="BN231" s="172">
        <f>+'Country (YTD)'!BN103</f>
        <v>3666.0360000000001</v>
      </c>
      <c r="BO231" s="172">
        <f>+'Country (YTD)'!BO103</f>
        <v>4582.4089999999997</v>
      </c>
      <c r="BP231" s="172">
        <f>+'Country (YTD)'!BP103</f>
        <v>1673.7139999999999</v>
      </c>
      <c r="BQ231" s="172">
        <f>+'Country (YTD)'!BQ103</f>
        <v>2818.6039999999998</v>
      </c>
      <c r="BR231" s="172">
        <f>+'Country (YTD)'!BR103</f>
        <v>4283.9160000000002</v>
      </c>
      <c r="BS231" s="172">
        <f>+'Country (YTD)'!BS103</f>
        <v>5000.3789999999999</v>
      </c>
      <c r="BT231" s="172">
        <f>+'Country (YTD)'!BT103</f>
        <v>1905.7950000000001</v>
      </c>
    </row>
    <row r="232" spans="1:72">
      <c r="A232" s="246" t="s">
        <v>58</v>
      </c>
      <c r="B232" s="187"/>
      <c r="C232" s="172"/>
      <c r="D232" s="172"/>
      <c r="E232" s="172"/>
      <c r="F232" s="172"/>
      <c r="G232" s="245"/>
      <c r="H232" s="245"/>
      <c r="I232" s="245"/>
      <c r="J232" s="245"/>
      <c r="K232" s="245"/>
      <c r="L232" s="245"/>
      <c r="M232" s="245"/>
      <c r="N232" s="245"/>
      <c r="O232" s="245"/>
      <c r="P232" s="245"/>
      <c r="Q232" s="245"/>
      <c r="R232" s="245"/>
      <c r="S232" s="245"/>
      <c r="T232" s="245"/>
      <c r="U232" s="245"/>
      <c r="V232" s="245"/>
      <c r="W232" s="245">
        <f t="shared" ref="W232" si="3495">+W231/S231-1</f>
        <v>0.5827945304717923</v>
      </c>
      <c r="X232" s="245">
        <f t="shared" ref="X232" si="3496">+X231/T231-1</f>
        <v>0.35668029231030673</v>
      </c>
      <c r="Y232" s="245">
        <f t="shared" ref="Y232" si="3497">+Y231/U231-1</f>
        <v>0.10867992834731255</v>
      </c>
      <c r="Z232" s="245">
        <f t="shared" ref="Z232" si="3498">+Z231/V231-1</f>
        <v>6.8472454827791518E-2</v>
      </c>
      <c r="AA232" s="245">
        <f t="shared" ref="AA232" si="3499">+AA231/W231-1</f>
        <v>2.0014450158395869E-2</v>
      </c>
      <c r="AB232" s="245">
        <f t="shared" ref="AB232" si="3500">+AB231/X231-1</f>
        <v>1.0593339069262964E-2</v>
      </c>
      <c r="AC232" s="245">
        <f t="shared" ref="AC232" si="3501">+AC231/Y231-1</f>
        <v>0.15676788005902087</v>
      </c>
      <c r="AD232" s="245">
        <f t="shared" ref="AD232" si="3502">+AD231/Z231-1</f>
        <v>0.17230215504742641</v>
      </c>
      <c r="AE232" s="245">
        <f t="shared" ref="AE232" si="3503">+AE231/AA231-1</f>
        <v>6.6543055951743701E-2</v>
      </c>
      <c r="AF232" s="245">
        <f t="shared" ref="AF232" si="3504">+AF231/AB231-1</f>
        <v>-1.7966855262106285E-2</v>
      </c>
      <c r="AG232" s="245">
        <f t="shared" ref="AG232" si="3505">+AG231/AC231-1</f>
        <v>-0.1656380793012513</v>
      </c>
      <c r="AH232" s="245">
        <f t="shared" ref="AH232" si="3506">+AH231/AD231-1</f>
        <v>-0.27243479406527171</v>
      </c>
      <c r="AI232" s="245">
        <f t="shared" ref="AI232" si="3507">+AI231/AE231-1</f>
        <v>-0.2607084632433041</v>
      </c>
      <c r="AJ232" s="245">
        <f t="shared" ref="AJ232" si="3508">+AJ231/AF231-1</f>
        <v>-0.14705545304618917</v>
      </c>
      <c r="AK232" s="245">
        <f t="shared" ref="AK232" si="3509">+AK231/AG231-1</f>
        <v>-0.2811764898831336</v>
      </c>
      <c r="AL232" s="245">
        <f t="shared" ref="AL232" si="3510">+AL231/AH231-1</f>
        <v>-0.22266123803237325</v>
      </c>
      <c r="AM232" s="245">
        <f t="shared" ref="AM232" si="3511">+AM231/AI231-1</f>
        <v>-0.73370635567470233</v>
      </c>
      <c r="AN232" s="245">
        <f t="shared" ref="AN232" si="3512">+AN231/AJ231-1</f>
        <v>-0.65067206159250257</v>
      </c>
      <c r="AO232" s="245">
        <f t="shared" ref="AO232" si="3513">+AO231/AK231-1</f>
        <v>-0.59749024209385526</v>
      </c>
      <c r="AP232" s="245">
        <f t="shared" ref="AP232" si="3514">+AP231/AL231-1</f>
        <v>-0.5510612939926387</v>
      </c>
      <c r="AQ232" s="245">
        <f t="shared" ref="AQ232" si="3515">+AQ231/AM231-1</f>
        <v>0.68329504430587473</v>
      </c>
      <c r="AR232" s="245">
        <f t="shared" ref="AR232" si="3516">+AR231/AN231-1</f>
        <v>0.23223562462375424</v>
      </c>
      <c r="AS232" s="245">
        <f t="shared" ref="AS232" si="3517">+AS231/AO231-1</f>
        <v>0.41233369233385431</v>
      </c>
      <c r="AT232" s="245">
        <f t="shared" ref="AT232" si="3518">+AT231/AP231-1</f>
        <v>0.22535310285260901</v>
      </c>
      <c r="AU232" s="44"/>
      <c r="AV232" s="172"/>
      <c r="AW232" s="172"/>
      <c r="AX232" s="172"/>
      <c r="AY232" s="172"/>
      <c r="AZ232" s="245">
        <f t="shared" ref="AZ232" si="3519">+AZ231/AV231-1</f>
        <v>0.6490997383777608</v>
      </c>
      <c r="BA232" s="245">
        <f t="shared" ref="BA232" si="3520">+BA231/AW231-1</f>
        <v>0.83821267664248089</v>
      </c>
      <c r="BB232" s="245">
        <f t="shared" ref="BB232" si="3521">+BB231/AX231-1</f>
        <v>0.73643215288070363</v>
      </c>
      <c r="BC232" s="245">
        <f t="shared" ref="BC232" si="3522">+BC231/AY231-1</f>
        <v>0.78910399318077507</v>
      </c>
      <c r="BD232" s="245">
        <f t="shared" ref="BD232" si="3523">+BD231/AZ231-1</f>
        <v>0.19151837758176971</v>
      </c>
      <c r="BE232" s="245">
        <f t="shared" ref="BE232" si="3524">+BE231/BA231-1</f>
        <v>1.0582892437926028</v>
      </c>
      <c r="BF232" s="245">
        <f t="shared" ref="BF232" si="3525">+BF231/BB231-1</f>
        <v>1.6213678628505015</v>
      </c>
      <c r="BG232" s="245">
        <f t="shared" ref="BG232" si="3526">+BG231/BC231-1</f>
        <v>2.20517977262142</v>
      </c>
      <c r="BH232" s="245">
        <f t="shared" ref="BH232" si="3527">+BH231/BD231-1</f>
        <v>2.5094632637991507</v>
      </c>
      <c r="BI232" s="245">
        <f t="shared" ref="BI232" si="3528">+BI231/BE231-1</f>
        <v>1.5880871851339089</v>
      </c>
      <c r="BJ232" s="245">
        <f t="shared" ref="BJ232" si="3529">+BJ231/BF231-1</f>
        <v>1.2018336374280203</v>
      </c>
      <c r="BK232" s="245">
        <f t="shared" ref="BK232" si="3530">+BK231/BG231-1</f>
        <v>0.89138264866636696</v>
      </c>
      <c r="BL232" s="245">
        <f t="shared" ref="BL232:BT232" si="3531">+BL231/BH231-1</f>
        <v>0.32291116676671949</v>
      </c>
      <c r="BM232" s="245">
        <f t="shared" si="3531"/>
        <v>0.15211900149024404</v>
      </c>
      <c r="BN232" s="245">
        <f t="shared" si="3531"/>
        <v>4.8633700341989661E-2</v>
      </c>
      <c r="BO232" s="245">
        <f t="shared" si="3531"/>
        <v>0.15429524750899004</v>
      </c>
      <c r="BP232" s="245">
        <f t="shared" si="3531"/>
        <v>-0.16811931028586991</v>
      </c>
      <c r="BQ232" s="245">
        <f t="shared" si="3531"/>
        <v>0.13013357818323246</v>
      </c>
      <c r="BR232" s="245">
        <f t="shared" si="3531"/>
        <v>0.16854171644795635</v>
      </c>
      <c r="BS232" s="245">
        <f t="shared" si="3531"/>
        <v>9.1211849487900398E-2</v>
      </c>
      <c r="BT232" s="245">
        <f t="shared" si="3531"/>
        <v>0.13866228041349959</v>
      </c>
    </row>
    <row r="233" spans="1:72">
      <c r="A233" s="187" t="s">
        <v>49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4"/>
      <c r="O233" s="34"/>
      <c r="P233" s="34"/>
      <c r="Q233" s="34"/>
      <c r="R233" s="34"/>
      <c r="S233" s="172">
        <f>+'Country (YTD)'!S104</f>
        <v>-243.54</v>
      </c>
      <c r="T233" s="172">
        <f>+'Country (YTD)'!T104</f>
        <v>-290.21800000000002</v>
      </c>
      <c r="U233" s="172">
        <f>+'Country (YTD)'!U104</f>
        <v>-522.10400000000004</v>
      </c>
      <c r="V233" s="172">
        <f>+'Country (YTD)'!V104</f>
        <v>-542.64800000000002</v>
      </c>
      <c r="W233" s="172">
        <f>+'Country (YTD)'!W104</f>
        <v>-397.87700000000001</v>
      </c>
      <c r="X233" s="172">
        <f>+'Country (YTD)'!X104</f>
        <v>-147.38499999999999</v>
      </c>
      <c r="Y233" s="172">
        <f>+'Country (YTD)'!Y104</f>
        <v>-355.89100000000002</v>
      </c>
      <c r="Z233" s="172">
        <f>+'Country (YTD)'!Z104</f>
        <v>-427.74900000000002</v>
      </c>
      <c r="AA233" s="172">
        <f>+'Country (YTD)'!AA104</f>
        <v>-443.94200000000001</v>
      </c>
      <c r="AB233" s="172">
        <f>+'Country (YTD)'!AB104</f>
        <v>-437.36900000000003</v>
      </c>
      <c r="AC233" s="172">
        <f>+'Country (YTD)'!AC104</f>
        <v>-725.149</v>
      </c>
      <c r="AD233" s="172">
        <f>+'Country (YTD)'!AD104</f>
        <v>-852.99300000000005</v>
      </c>
      <c r="AE233" s="172">
        <f>+'Country (YTD)'!AE104</f>
        <v>-434.00900000000001</v>
      </c>
      <c r="AF233" s="172">
        <f>+'Country (YTD)'!AF104</f>
        <v>-395.44</v>
      </c>
      <c r="AG233" s="172">
        <f>+'Country (YTD)'!AG104</f>
        <v>-579.96699999999998</v>
      </c>
      <c r="AH233" s="172">
        <f>+'Country (YTD)'!AH104</f>
        <v>-556.26</v>
      </c>
      <c r="AI233" s="172">
        <f>+'Country (YTD)'!AI104</f>
        <v>-307.08699999999999</v>
      </c>
      <c r="AJ233" s="172">
        <f>+'Country (YTD)'!AJ104</f>
        <v>-318.12400000000002</v>
      </c>
      <c r="AK233" s="172">
        <f>+'Country (YTD)'!AK104</f>
        <v>-382.12299999999999</v>
      </c>
      <c r="AL233" s="172">
        <f>+'Country (YTD)'!AL104</f>
        <v>-413.67</v>
      </c>
      <c r="AM233" s="172">
        <f>+'Country (YTD)'!AM104</f>
        <v>-93.628</v>
      </c>
      <c r="AN233" s="172">
        <f>+'Country (YTD)'!AN104</f>
        <v>-126.753</v>
      </c>
      <c r="AO233" s="172">
        <f>+'Country (YTD)'!AO104</f>
        <v>-176.50399999999999</v>
      </c>
      <c r="AP233" s="172">
        <f>+'Country (YTD)'!AP104</f>
        <v>-209.68700000000001</v>
      </c>
      <c r="AQ233" s="172">
        <f>+'Country (YTD)'!AQ104</f>
        <v>-154.36799999999999</v>
      </c>
      <c r="AR233" s="172">
        <f>+'Country (YTD)'!AR104</f>
        <v>-154.58600000000001</v>
      </c>
      <c r="AS233" s="172">
        <f>+'Country (YTD)'!AS104</f>
        <v>-252.089</v>
      </c>
      <c r="AT233" s="172">
        <f>+'Country (YTD)'!AT104</f>
        <v>-261.27699999999999</v>
      </c>
      <c r="AU233" s="152"/>
      <c r="AV233" s="172">
        <f>+'Country (YTD)'!AV104</f>
        <v>-154.36799999999999</v>
      </c>
      <c r="AW233" s="172">
        <f>+'Country (YTD)'!AW104</f>
        <v>-154.58600000000001</v>
      </c>
      <c r="AX233" s="172">
        <f>+'Country (YTD)'!AX104</f>
        <v>-252.089</v>
      </c>
      <c r="AY233" s="172">
        <f>+'Country (YTD)'!AY104</f>
        <v>-261.27699999999999</v>
      </c>
      <c r="AZ233" s="172">
        <f>+'Country (YTD)'!AZ104</f>
        <v>-240.721</v>
      </c>
      <c r="BA233" s="172">
        <f>+'Country (YTD)'!BA104</f>
        <v>-275.70299999999997</v>
      </c>
      <c r="BB233" s="172">
        <f>+'Country (YTD)'!BB104</f>
        <v>-405.33100000000002</v>
      </c>
      <c r="BC233" s="172">
        <f>+'Country (YTD)'!BC104</f>
        <v>-436.58800000000002</v>
      </c>
      <c r="BD233" s="172">
        <f>+'Country (YTD)'!BD104</f>
        <v>-279.803</v>
      </c>
      <c r="BE233" s="172">
        <f>+'Country (YTD)'!BE104</f>
        <v>-515.82100000000003</v>
      </c>
      <c r="BF233" s="172">
        <f>+'Country (YTD)'!BF104</f>
        <v>-963.49900000000002</v>
      </c>
      <c r="BG233" s="172">
        <f>+'Country (YTD)'!BG104</f>
        <v>-1264.152</v>
      </c>
      <c r="BH233" s="172">
        <f>+'Country (YTD)'!BH104</f>
        <v>-865.15599999999995</v>
      </c>
      <c r="BI233" s="172">
        <f>+'Country (YTD)'!BI104</f>
        <v>-1310.1389999999999</v>
      </c>
      <c r="BJ233" s="172">
        <f>+'Country (YTD)'!BJ104</f>
        <v>-2053.1210000000001</v>
      </c>
      <c r="BK233" s="172">
        <f>+'Country (YTD)'!BK104</f>
        <v>-2300.973</v>
      </c>
      <c r="BL233" s="172">
        <f>+'Country (YTD)'!BL104</f>
        <v>-1213.502</v>
      </c>
      <c r="BM233" s="172">
        <f>+'Country (YTD)'!BM104</f>
        <v>-1487.625</v>
      </c>
      <c r="BN233" s="172">
        <f>+'Country (YTD)'!BN104</f>
        <v>-2184.386</v>
      </c>
      <c r="BO233" s="172">
        <f>+'Country (YTD)'!BO104</f>
        <v>-2746.9639999999999</v>
      </c>
      <c r="BP233" s="172">
        <f>+'Country (YTD)'!BP104</f>
        <v>-1073.2360000000001</v>
      </c>
      <c r="BQ233" s="172">
        <f>+'Country (YTD)'!BQ104</f>
        <v>-1763.9090000000001</v>
      </c>
      <c r="BR233" s="172">
        <f>+'Country (YTD)'!BR104</f>
        <v>-2638.9070000000002</v>
      </c>
      <c r="BS233" s="172">
        <f>+'Country (YTD)'!BS104</f>
        <v>-3044.5619999999999</v>
      </c>
      <c r="BT233" s="172">
        <f>+'Country (YTD)'!BT104</f>
        <v>-1108.8820000000001</v>
      </c>
    </row>
    <row r="234" spans="1:72">
      <c r="A234" s="246" t="s">
        <v>58</v>
      </c>
      <c r="B234" s="187"/>
      <c r="C234" s="172"/>
      <c r="D234" s="172"/>
      <c r="E234" s="172"/>
      <c r="F234" s="172"/>
      <c r="G234" s="245"/>
      <c r="H234" s="245"/>
      <c r="I234" s="245"/>
      <c r="J234" s="245"/>
      <c r="K234" s="245"/>
      <c r="L234" s="245"/>
      <c r="M234" s="245"/>
      <c r="N234" s="245"/>
      <c r="O234" s="245"/>
      <c r="P234" s="245"/>
      <c r="Q234" s="245"/>
      <c r="R234" s="245"/>
      <c r="S234" s="245"/>
      <c r="T234" s="245"/>
      <c r="U234" s="245"/>
      <c r="V234" s="245"/>
      <c r="W234" s="245">
        <f t="shared" ref="W234" si="3532">+W233/S233-1</f>
        <v>0.63372341299170576</v>
      </c>
      <c r="X234" s="245">
        <f t="shared" ref="X234" si="3533">+X233/T233-1</f>
        <v>-0.49215761944469338</v>
      </c>
      <c r="Y234" s="245">
        <f t="shared" ref="Y234" si="3534">+Y233/U233-1</f>
        <v>-0.31835228230390877</v>
      </c>
      <c r="Z234" s="245">
        <f t="shared" ref="Z234" si="3535">+Z233/V233-1</f>
        <v>-0.21173762733853252</v>
      </c>
      <c r="AA234" s="245">
        <f t="shared" ref="AA234" si="3536">+AA233/W233-1</f>
        <v>0.11577698635507949</v>
      </c>
      <c r="AB234" s="245">
        <f t="shared" ref="AB234" si="3537">+AB233/X233-1</f>
        <v>1.9675272246158024</v>
      </c>
      <c r="AC234" s="245">
        <f t="shared" ref="AC234" si="3538">+AC233/Y233-1</f>
        <v>1.0375592526925379</v>
      </c>
      <c r="AD234" s="245">
        <f t="shared" ref="AD234" si="3539">+AD233/Z233-1</f>
        <v>0.99414376187904585</v>
      </c>
      <c r="AE234" s="245">
        <f t="shared" ref="AE234" si="3540">+AE233/AA233-1</f>
        <v>-2.2374544422469556E-2</v>
      </c>
      <c r="AF234" s="245">
        <f t="shared" ref="AF234" si="3541">+AF233/AB233-1</f>
        <v>-9.5866419430732486E-2</v>
      </c>
      <c r="AG234" s="245">
        <f t="shared" ref="AG234" si="3542">+AG233/AC233-1</f>
        <v>-0.20020988789890082</v>
      </c>
      <c r="AH234" s="245">
        <f t="shared" ref="AH234" si="3543">+AH233/AD233-1</f>
        <v>-0.34787272580197026</v>
      </c>
      <c r="AI234" s="245">
        <f t="shared" ref="AI234" si="3544">+AI233/AE233-1</f>
        <v>-0.29244094016483535</v>
      </c>
      <c r="AJ234" s="245">
        <f t="shared" ref="AJ234" si="3545">+AJ233/AF233-1</f>
        <v>-0.19551891563827628</v>
      </c>
      <c r="AK234" s="245">
        <f t="shared" ref="AK234" si="3546">+AK233/AG233-1</f>
        <v>-0.34112975393427558</v>
      </c>
      <c r="AL234" s="245">
        <f t="shared" ref="AL234" si="3547">+AL233/AH233-1</f>
        <v>-0.25633696472872392</v>
      </c>
      <c r="AM234" s="245">
        <f t="shared" ref="AM234" si="3548">+AM233/AI233-1</f>
        <v>-0.69510920358074424</v>
      </c>
      <c r="AN234" s="245">
        <f t="shared" ref="AN234" si="3549">+AN233/AJ233-1</f>
        <v>-0.60156102651796162</v>
      </c>
      <c r="AO234" s="245">
        <f t="shared" ref="AO234" si="3550">+AO233/AK233-1</f>
        <v>-0.53809637211055072</v>
      </c>
      <c r="AP234" s="245">
        <f t="shared" ref="AP234" si="3551">+AP233/AL233-1</f>
        <v>-0.49310561558730392</v>
      </c>
      <c r="AQ234" s="245">
        <f t="shared" ref="AQ234" si="3552">+AQ233/AM233-1</f>
        <v>0.6487375571410261</v>
      </c>
      <c r="AR234" s="245">
        <f t="shared" ref="AR234" si="3553">+AR233/AN233-1</f>
        <v>0.21958454632237512</v>
      </c>
      <c r="AS234" s="245">
        <f t="shared" ref="AS234" si="3554">+AS233/AO233-1</f>
        <v>0.42823392104428226</v>
      </c>
      <c r="AT234" s="245">
        <f t="shared" ref="AT234" si="3555">+AT233/AP233-1</f>
        <v>0.24603337355200838</v>
      </c>
      <c r="AU234" s="44"/>
      <c r="AV234" s="172"/>
      <c r="AW234" s="172"/>
      <c r="AX234" s="172"/>
      <c r="AY234" s="172"/>
      <c r="AZ234" s="245">
        <f t="shared" ref="AZ234" si="3556">+AZ233/AV233-1</f>
        <v>0.55939702529021562</v>
      </c>
      <c r="BA234" s="245">
        <f t="shared" ref="BA234" si="3557">+BA233/AW233-1</f>
        <v>0.78349268368416247</v>
      </c>
      <c r="BB234" s="245">
        <f t="shared" ref="BB234" si="3558">+BB233/AX233-1</f>
        <v>0.60788848382912386</v>
      </c>
      <c r="BC234" s="245">
        <f t="shared" ref="BC234" si="3559">+BC233/AY233-1</f>
        <v>0.67097754490445016</v>
      </c>
      <c r="BD234" s="245">
        <f t="shared" ref="BD234" si="3560">+BD233/AZ233-1</f>
        <v>0.16235392840674479</v>
      </c>
      <c r="BE234" s="245">
        <f t="shared" ref="BE234" si="3561">+BE233/BA233-1</f>
        <v>0.8709299499824088</v>
      </c>
      <c r="BF234" s="245">
        <f t="shared" ref="BF234" si="3562">+BF233/BB233-1</f>
        <v>1.3770671377220101</v>
      </c>
      <c r="BG234" s="245">
        <f t="shared" ref="BG234" si="3563">+BG233/BC233-1</f>
        <v>1.8955262169367915</v>
      </c>
      <c r="BH234" s="245">
        <f t="shared" ref="BH234" si="3564">+BH233/BD233-1</f>
        <v>2.0920183128844223</v>
      </c>
      <c r="BI234" s="245">
        <f t="shared" ref="BI234" si="3565">+BI233/BE233-1</f>
        <v>1.5399101626339364</v>
      </c>
      <c r="BJ234" s="245">
        <f t="shared" ref="BJ234" si="3566">+BJ233/BF233-1</f>
        <v>1.1309010180602161</v>
      </c>
      <c r="BK234" s="245">
        <f t="shared" ref="BK234" si="3567">+BK233/BG233-1</f>
        <v>0.82017115030470999</v>
      </c>
      <c r="BL234" s="245">
        <f t="shared" ref="BL234:BT234" si="3568">+BL233/BH233-1</f>
        <v>0.40263952397024361</v>
      </c>
      <c r="BM234" s="245">
        <f t="shared" si="3568"/>
        <v>0.13547112176646925</v>
      </c>
      <c r="BN234" s="245">
        <f t="shared" si="3568"/>
        <v>6.3934371135456747E-2</v>
      </c>
      <c r="BO234" s="245">
        <f t="shared" si="3568"/>
        <v>0.19382713313020195</v>
      </c>
      <c r="BP234" s="245">
        <f t="shared" si="3568"/>
        <v>-0.11558777818248334</v>
      </c>
      <c r="BQ234" s="245">
        <f t="shared" si="3568"/>
        <v>0.18572153600537766</v>
      </c>
      <c r="BR234" s="245">
        <f t="shared" si="3568"/>
        <v>0.20807723543366419</v>
      </c>
      <c r="BS234" s="245">
        <f t="shared" si="3568"/>
        <v>0.1083370586582133</v>
      </c>
      <c r="BT234" s="245">
        <f t="shared" si="3568"/>
        <v>3.3213570920095803E-2</v>
      </c>
    </row>
    <row r="235" spans="1:72">
      <c r="A235" s="34" t="s">
        <v>46</v>
      </c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>
        <f>+'Country (YTD)'!S105</f>
        <v>142.965</v>
      </c>
      <c r="T235" s="34">
        <f>+'Country (YTD)'!T105</f>
        <v>156.97800000000001</v>
      </c>
      <c r="U235" s="34">
        <f>+'Country (YTD)'!U105</f>
        <v>275.63299999999992</v>
      </c>
      <c r="V235" s="34">
        <f>+'Country (YTD)'!V105</f>
        <v>396.59100000000001</v>
      </c>
      <c r="W235" s="34">
        <f>+'Country (YTD)'!W105</f>
        <v>213.88100000000003</v>
      </c>
      <c r="X235" s="34">
        <f>+'Country (YTD)'!X105</f>
        <v>459.31700000000001</v>
      </c>
      <c r="Y235" s="34">
        <f>+'Country (YTD)'!Y105</f>
        <v>528.54399999999987</v>
      </c>
      <c r="Z235" s="34">
        <f>+'Country (YTD)'!Z105</f>
        <v>575.80200000000002</v>
      </c>
      <c r="AA235" s="34">
        <f>+'Country (YTD)'!AA105</f>
        <v>180.05999999999995</v>
      </c>
      <c r="AB235" s="34">
        <f>+'Country (YTD)'!AB105</f>
        <v>175.76</v>
      </c>
      <c r="AC235" s="34">
        <f>+'Country (YTD)'!AC105</f>
        <v>297.93700000000001</v>
      </c>
      <c r="AD235" s="34">
        <f>+'Country (YTD)'!AD105</f>
        <v>323.47199999999987</v>
      </c>
      <c r="AE235" s="34">
        <f>+'Country (YTD)'!AE105</f>
        <v>231.51599999999996</v>
      </c>
      <c r="AF235" s="34">
        <f>+'Country (YTD)'!AF105</f>
        <v>206.67300000000006</v>
      </c>
      <c r="AG235" s="34">
        <f>+'Country (YTD)'!AG105</f>
        <v>273.65700000000004</v>
      </c>
      <c r="AH235" s="34">
        <f>+'Country (YTD)'!AH105</f>
        <v>299.69500000000005</v>
      </c>
      <c r="AI235" s="34">
        <f>+'Country (YTD)'!AI105</f>
        <v>184.93</v>
      </c>
      <c r="AJ235" s="34">
        <f>+'Country (YTD)'!AJ105</f>
        <v>195.44499999999994</v>
      </c>
      <c r="AK235" s="34">
        <f>+'Country (YTD)'!AK105</f>
        <v>231.48200000000003</v>
      </c>
      <c r="AL235" s="34">
        <f>+'Country (YTD)'!AL105</f>
        <v>251.69699999999995</v>
      </c>
      <c r="AM235" s="34">
        <f>+'Country (YTD)'!AM105</f>
        <v>37.392999999999986</v>
      </c>
      <c r="AN235" s="34">
        <f>+'Country (YTD)'!AN105</f>
        <v>52.650999999999996</v>
      </c>
      <c r="AO235" s="34">
        <f>+'Country (YTD)'!AO105</f>
        <v>70.478000000000009</v>
      </c>
      <c r="AP235" s="34">
        <f>+'Country (YTD)'!AP105</f>
        <v>89.021999999999991</v>
      </c>
      <c r="AQ235" s="34">
        <f>+'Country (YTD)'!AQ105</f>
        <v>66.179000000000002</v>
      </c>
      <c r="AR235" s="34">
        <f>+'Country (YTD)'!AR105</f>
        <v>66.481999999999999</v>
      </c>
      <c r="AS235" s="34">
        <f>+'Country (YTD)'!AS105</f>
        <v>96.732000000000028</v>
      </c>
      <c r="AT235" s="34">
        <f>+'Country (YTD)'!AT105</f>
        <v>104.74700000000001</v>
      </c>
      <c r="AU235" s="35"/>
      <c r="AV235" s="34">
        <f>+'Country (YTD)'!AV105</f>
        <v>66.179000000000002</v>
      </c>
      <c r="AW235" s="34">
        <f>+'Country (YTD)'!AW105</f>
        <v>66.481999999999999</v>
      </c>
      <c r="AX235" s="34">
        <f>+'Country (YTD)'!AX105</f>
        <v>96.732000000000028</v>
      </c>
      <c r="AY235" s="34">
        <f>+'Country (YTD)'!AY105</f>
        <v>104.74700000000001</v>
      </c>
      <c r="AZ235" s="34">
        <f>+'Country (YTD)'!AZ105</f>
        <v>122.983</v>
      </c>
      <c r="BA235" s="34">
        <f>+'Country (YTD)'!BA105</f>
        <v>130.66700000000003</v>
      </c>
      <c r="BB235" s="34">
        <f>+'Country (YTD)'!BB105</f>
        <v>200.37299999999993</v>
      </c>
      <c r="BC235" s="34">
        <f>+'Country (YTD)'!BC105</f>
        <v>218.267</v>
      </c>
      <c r="BD235" s="34">
        <f>+'Country (YTD)'!BD105</f>
        <v>153.55700000000002</v>
      </c>
      <c r="BE235" s="34">
        <f>+'Country (YTD)'!BE105</f>
        <v>320.60599999999999</v>
      </c>
      <c r="BF235" s="34">
        <f>+'Country (YTD)'!BF105</f>
        <v>624.27399999999989</v>
      </c>
      <c r="BG235" s="34">
        <f>+'Country (YTD)'!BG105</f>
        <v>834.77599999999984</v>
      </c>
      <c r="BH235" s="34">
        <f>+'Country (YTD)'!BH105</f>
        <v>655.70500000000015</v>
      </c>
      <c r="BI235" s="34">
        <f>+'Country (YTD)'!BI105</f>
        <v>854.6070000000002</v>
      </c>
      <c r="BJ235" s="34">
        <f>+'Country (YTD)'!BJ105</f>
        <v>1442.8910000000001</v>
      </c>
      <c r="BK235" s="34">
        <f>+'Country (YTD)'!BK105</f>
        <v>1668.9030000000002</v>
      </c>
      <c r="BL235" s="34">
        <f>+'Country (YTD)'!BL105</f>
        <v>798.46199999999999</v>
      </c>
      <c r="BM235" s="34">
        <f>+'Country (YTD)'!BM105</f>
        <v>1006.4200000000001</v>
      </c>
      <c r="BN235" s="34">
        <f>+'Country (YTD)'!BN105</f>
        <v>1481.65</v>
      </c>
      <c r="BO235" s="34">
        <f>+'Country (YTD)'!BO105</f>
        <v>1835.4449999999997</v>
      </c>
      <c r="BP235" s="34">
        <f>+'Country (YTD)'!BP105</f>
        <v>600.47799999999984</v>
      </c>
      <c r="BQ235" s="34">
        <f>+'Country (YTD)'!BQ105</f>
        <v>1054.6949999999997</v>
      </c>
      <c r="BR235" s="34">
        <f>+'Country (YTD)'!BR105</f>
        <v>1645.009</v>
      </c>
      <c r="BS235" s="34">
        <f>+'Country (YTD)'!BS105</f>
        <v>1955.817</v>
      </c>
      <c r="BT235" s="34">
        <f>+'Country (YTD)'!BT105</f>
        <v>796.91300000000001</v>
      </c>
    </row>
    <row r="236" spans="1:72">
      <c r="A236" s="246" t="s">
        <v>58</v>
      </c>
      <c r="B236" s="34"/>
      <c r="C236" s="34"/>
      <c r="D236" s="34"/>
      <c r="E236" s="34"/>
      <c r="F236" s="34"/>
      <c r="G236" s="245"/>
      <c r="H236" s="245"/>
      <c r="I236" s="245"/>
      <c r="J236" s="245"/>
      <c r="K236" s="245"/>
      <c r="L236" s="245"/>
      <c r="M236" s="245"/>
      <c r="N236" s="245"/>
      <c r="O236" s="245"/>
      <c r="P236" s="245"/>
      <c r="Q236" s="245"/>
      <c r="R236" s="245"/>
      <c r="S236" s="245"/>
      <c r="T236" s="245"/>
      <c r="U236" s="245"/>
      <c r="V236" s="245"/>
      <c r="W236" s="245">
        <f t="shared" ref="W236" si="3569">+W235/S235-1</f>
        <v>0.49603749169377132</v>
      </c>
      <c r="X236" s="245">
        <f t="shared" ref="X236" si="3570">+X235/T235-1</f>
        <v>1.9259959994394116</v>
      </c>
      <c r="Y236" s="245">
        <f t="shared" ref="Y236" si="3571">+Y235/U235-1</f>
        <v>0.9175642974534981</v>
      </c>
      <c r="Z236" s="245">
        <f t="shared" ref="Z236" si="3572">+Z235/V235-1</f>
        <v>0.45187863567251907</v>
      </c>
      <c r="AA236" s="245">
        <f t="shared" ref="AA236" si="3573">+AA235/W235-1</f>
        <v>-0.15812998817099266</v>
      </c>
      <c r="AB236" s="245">
        <f t="shared" ref="AB236" si="3574">+AB235/X235-1</f>
        <v>-0.61734488381662334</v>
      </c>
      <c r="AC236" s="245">
        <f t="shared" ref="AC236" si="3575">+AC235/Y235-1</f>
        <v>-0.43630615426530228</v>
      </c>
      <c r="AD236" s="245">
        <f t="shared" ref="AD236" si="3576">+AD235/Z235-1</f>
        <v>-0.43822355601404672</v>
      </c>
      <c r="AE236" s="245">
        <f t="shared" ref="AE236" si="3577">+AE235/AA235-1</f>
        <v>0.28577140953015689</v>
      </c>
      <c r="AF236" s="245">
        <f t="shared" ref="AF236" si="3578">+AF235/AB235-1</f>
        <v>0.17588188438780183</v>
      </c>
      <c r="AG236" s="245">
        <f t="shared" ref="AG236" si="3579">+AG235/AC235-1</f>
        <v>-8.1493738609168975E-2</v>
      </c>
      <c r="AH236" s="245">
        <f t="shared" ref="AH236" si="3580">+AH235/AD235-1</f>
        <v>-7.350558935549234E-2</v>
      </c>
      <c r="AI236" s="245">
        <f t="shared" ref="AI236" si="3581">+AI235/AE235-1</f>
        <v>-0.2012215138478548</v>
      </c>
      <c r="AJ236" s="245">
        <f t="shared" ref="AJ236" si="3582">+AJ235/AF235-1</f>
        <v>-5.4327367387129066E-2</v>
      </c>
      <c r="AK236" s="245">
        <f t="shared" ref="AK236" si="3583">+AK235/AG235-1</f>
        <v>-0.15411628425364599</v>
      </c>
      <c r="AL236" s="245">
        <f t="shared" ref="AL236" si="3584">+AL235/AH235-1</f>
        <v>-0.16015615876140776</v>
      </c>
      <c r="AM236" s="245">
        <f t="shared" ref="AM236" si="3585">+AM235/AI235-1</f>
        <v>-0.79779916725247402</v>
      </c>
      <c r="AN236" s="245">
        <f t="shared" ref="AN236" si="3586">+AN235/AJ235-1</f>
        <v>-0.73060963442400673</v>
      </c>
      <c r="AO236" s="245">
        <f t="shared" ref="AO236" si="3587">+AO235/AK235-1</f>
        <v>-0.6955357219999827</v>
      </c>
      <c r="AP236" s="245">
        <f t="shared" ref="AP236" si="3588">+AP235/AL235-1</f>
        <v>-0.64631282852000616</v>
      </c>
      <c r="AQ236" s="245">
        <f t="shared" ref="AQ236" si="3589">+AQ235/AM235-1</f>
        <v>0.76982322894659494</v>
      </c>
      <c r="AR236" s="245">
        <f t="shared" ref="AR236" si="3590">+AR235/AN235-1</f>
        <v>0.26269206662741462</v>
      </c>
      <c r="AS236" s="245">
        <f t="shared" ref="AS236" si="3591">+AS235/AO235-1</f>
        <v>0.37251340843951319</v>
      </c>
      <c r="AT236" s="245">
        <f t="shared" ref="AT236" si="3592">+AT235/AP235-1</f>
        <v>0.17664172901080666</v>
      </c>
      <c r="AU236" s="44"/>
      <c r="AV236" s="172"/>
      <c r="AW236" s="172"/>
      <c r="AX236" s="172"/>
      <c r="AY236" s="172"/>
      <c r="AZ236" s="245">
        <f t="shared" ref="AZ236" si="3593">+AZ235/AV235-1</f>
        <v>0.85833874794118992</v>
      </c>
      <c r="BA236" s="245">
        <f t="shared" ref="BA236" si="3594">+BA235/AW235-1</f>
        <v>0.96544929454589257</v>
      </c>
      <c r="BB236" s="245">
        <f t="shared" ref="BB236" si="3595">+BB235/AX235-1</f>
        <v>1.0714241409254424</v>
      </c>
      <c r="BC236" s="245">
        <f t="shared" ref="BC236" si="3596">+BC235/AY235-1</f>
        <v>1.083754188664114</v>
      </c>
      <c r="BD236" s="245">
        <f t="shared" ref="BD236" si="3597">+BD235/AZ235-1</f>
        <v>0.24860346551962476</v>
      </c>
      <c r="BE236" s="245">
        <f t="shared" ref="BE236" si="3598">+BE235/BA235-1</f>
        <v>1.4536110877268165</v>
      </c>
      <c r="BF236" s="245">
        <f t="shared" ref="BF236" si="3599">+BF235/BB235-1</f>
        <v>2.1155594815668781</v>
      </c>
      <c r="BG236" s="245">
        <f t="shared" ref="BG236" si="3600">+BG235/BC235-1</f>
        <v>2.8245634933361425</v>
      </c>
      <c r="BH236" s="245">
        <f t="shared" ref="BH236" si="3601">+BH235/BD235-1</f>
        <v>3.2701081683023245</v>
      </c>
      <c r="BI236" s="245">
        <f t="shared" ref="BI236" si="3602">+BI235/BE235-1</f>
        <v>1.6655988970886391</v>
      </c>
      <c r="BJ236" s="245">
        <f t="shared" ref="BJ236" si="3603">+BJ235/BF235-1</f>
        <v>1.3113104181817605</v>
      </c>
      <c r="BK236" s="245">
        <f t="shared" ref="BK236" si="3604">+BK235/BG235-1</f>
        <v>0.99922254592848936</v>
      </c>
      <c r="BL236" s="245">
        <f t="shared" ref="BL236:BT236" si="3605">+BL235/BH235-1</f>
        <v>0.21771528354976666</v>
      </c>
      <c r="BM236" s="245">
        <f t="shared" si="3605"/>
        <v>0.17764071672710369</v>
      </c>
      <c r="BN236" s="245">
        <f t="shared" si="3605"/>
        <v>2.6862042940180464E-2</v>
      </c>
      <c r="BO236" s="245">
        <f t="shared" si="3605"/>
        <v>9.9791300033614583E-2</v>
      </c>
      <c r="BP236" s="245">
        <f t="shared" si="3605"/>
        <v>-0.24795669674950116</v>
      </c>
      <c r="BQ236" s="245">
        <f t="shared" si="3605"/>
        <v>4.7967051529182347E-2</v>
      </c>
      <c r="BR236" s="245">
        <f t="shared" si="3605"/>
        <v>0.1102547835183747</v>
      </c>
      <c r="BS236" s="245">
        <f t="shared" si="3605"/>
        <v>6.5581916102089854E-2</v>
      </c>
      <c r="BT236" s="245">
        <f t="shared" si="3605"/>
        <v>0.32713105226169858</v>
      </c>
    </row>
    <row r="237" spans="1:72">
      <c r="A237" s="244" t="s">
        <v>364</v>
      </c>
      <c r="B237" s="34"/>
      <c r="C237" s="247"/>
      <c r="D237" s="247"/>
      <c r="E237" s="247"/>
      <c r="F237" s="247"/>
      <c r="G237" s="247"/>
      <c r="H237" s="247"/>
      <c r="I237" s="247"/>
      <c r="J237" s="247"/>
      <c r="K237" s="247"/>
      <c r="L237" s="247"/>
      <c r="M237" s="247"/>
      <c r="N237" s="247"/>
      <c r="O237" s="247"/>
      <c r="P237" s="247"/>
      <c r="Q237" s="247"/>
      <c r="R237" s="247"/>
      <c r="S237" s="247">
        <f t="shared" ref="S237:AT237" si="3606">+S235/S231</f>
        <v>0.36989172196996162</v>
      </c>
      <c r="T237" s="247">
        <f t="shared" si="3606"/>
        <v>0.35102729004731703</v>
      </c>
      <c r="U237" s="247">
        <f t="shared" si="3606"/>
        <v>0.34551863584113551</v>
      </c>
      <c r="V237" s="247">
        <f t="shared" si="3606"/>
        <v>0.42224715966862536</v>
      </c>
      <c r="W237" s="247">
        <f t="shared" si="3606"/>
        <v>0.34961700541717478</v>
      </c>
      <c r="X237" s="247">
        <f t="shared" si="3606"/>
        <v>0.75707184087080648</v>
      </c>
      <c r="Y237" s="247">
        <f t="shared" si="3606"/>
        <v>0.59760638147517897</v>
      </c>
      <c r="Z237" s="247">
        <f t="shared" si="3606"/>
        <v>0.57376456204019521</v>
      </c>
      <c r="AA237" s="247">
        <f t="shared" si="3606"/>
        <v>0.28855676744625813</v>
      </c>
      <c r="AB237" s="247">
        <f t="shared" si="3606"/>
        <v>0.28666071903302565</v>
      </c>
      <c r="AC237" s="247">
        <f t="shared" si="3606"/>
        <v>0.29121403283790415</v>
      </c>
      <c r="AD237" s="247">
        <f t="shared" si="3606"/>
        <v>0.27495250602440352</v>
      </c>
      <c r="AE237" s="247">
        <f t="shared" si="3606"/>
        <v>0.34786972690732876</v>
      </c>
      <c r="AF237" s="247">
        <f t="shared" si="3606"/>
        <v>0.3432462012944415</v>
      </c>
      <c r="AG237" s="247">
        <f t="shared" si="3606"/>
        <v>0.32058259842741071</v>
      </c>
      <c r="AH237" s="247">
        <f t="shared" si="3606"/>
        <v>0.35012938764304202</v>
      </c>
      <c r="AI237" s="247">
        <f t="shared" si="3606"/>
        <v>0.3758609966728792</v>
      </c>
      <c r="AJ237" s="247">
        <f t="shared" si="3606"/>
        <v>0.38056230029460492</v>
      </c>
      <c r="AK237" s="247">
        <f t="shared" si="3606"/>
        <v>0.37724920755208974</v>
      </c>
      <c r="AL237" s="247">
        <f t="shared" si="3606"/>
        <v>0.37828296263565814</v>
      </c>
      <c r="AM237" s="247">
        <f t="shared" si="3606"/>
        <v>0.28539699742789315</v>
      </c>
      <c r="AN237" s="247">
        <f t="shared" si="3606"/>
        <v>0.29347729147622126</v>
      </c>
      <c r="AO237" s="247">
        <f t="shared" si="3606"/>
        <v>0.28535682762306569</v>
      </c>
      <c r="AP237" s="247">
        <f t="shared" si="3606"/>
        <v>0.29802249011579829</v>
      </c>
      <c r="AQ237" s="247">
        <f t="shared" si="3606"/>
        <v>0.30006755929575102</v>
      </c>
      <c r="AR237" s="247">
        <f t="shared" si="3606"/>
        <v>0.30073099679736548</v>
      </c>
      <c r="AS237" s="247">
        <f t="shared" si="3606"/>
        <v>0.27731128573107705</v>
      </c>
      <c r="AT237" s="247">
        <f t="shared" si="3606"/>
        <v>0.28617522348261321</v>
      </c>
      <c r="AU237" s="44"/>
      <c r="AV237" s="247">
        <f t="shared" ref="AV237:BL237" si="3607">+AV235/AV231</f>
        <v>0.30006755929575102</v>
      </c>
      <c r="AW237" s="247">
        <f t="shared" si="3607"/>
        <v>0.30073099679736548</v>
      </c>
      <c r="AX237" s="247">
        <f t="shared" si="3607"/>
        <v>0.27731128573107705</v>
      </c>
      <c r="AY237" s="247">
        <f t="shared" si="3607"/>
        <v>0.28617522348261321</v>
      </c>
      <c r="AZ237" s="247">
        <f t="shared" si="3607"/>
        <v>0.33814035589380376</v>
      </c>
      <c r="BA237" s="247">
        <f t="shared" si="3607"/>
        <v>0.32154686615645844</v>
      </c>
      <c r="BB237" s="247">
        <f t="shared" si="3607"/>
        <v>0.33081009866205269</v>
      </c>
      <c r="BC237" s="247">
        <f t="shared" si="3607"/>
        <v>0.33330584633239418</v>
      </c>
      <c r="BD237" s="247">
        <f t="shared" si="3607"/>
        <v>0.35434050212294632</v>
      </c>
      <c r="BE237" s="247">
        <f t="shared" si="3607"/>
        <v>0.38330422140844328</v>
      </c>
      <c r="BF237" s="247">
        <f t="shared" si="3607"/>
        <v>0.39317585070409933</v>
      </c>
      <c r="BG237" s="247">
        <f t="shared" si="3607"/>
        <v>0.39771540519731974</v>
      </c>
      <c r="BH237" s="247">
        <f t="shared" si="3607"/>
        <v>0.43114064993447798</v>
      </c>
      <c r="BI237" s="247">
        <f t="shared" si="3607"/>
        <v>0.39478396079724837</v>
      </c>
      <c r="BJ237" s="247">
        <f t="shared" si="3607"/>
        <v>0.41272484190557701</v>
      </c>
      <c r="BK237" s="247">
        <f t="shared" si="3607"/>
        <v>0.42039172004364878</v>
      </c>
      <c r="BL237" s="247">
        <f t="shared" si="3607"/>
        <v>0.39685700141752039</v>
      </c>
      <c r="BM237" s="247">
        <f t="shared" ref="BM237:BN237" si="3608">+BM235/BM231</f>
        <v>0.40352920657004987</v>
      </c>
      <c r="BN237" s="247">
        <f t="shared" si="3608"/>
        <v>0.4041558784474566</v>
      </c>
      <c r="BO237" s="247">
        <f t="shared" ref="BO237:BQ237" si="3609">+BO235/BO231</f>
        <v>0.40054150557054158</v>
      </c>
      <c r="BP237" s="247">
        <f t="shared" si="3609"/>
        <v>0.35876977787124914</v>
      </c>
      <c r="BQ237" s="247">
        <f t="shared" si="3609"/>
        <v>0.37419055674369289</v>
      </c>
      <c r="BR237" s="247">
        <f t="shared" ref="BR237:BT237" si="3610">+BR235/BR231</f>
        <v>0.38399655828919149</v>
      </c>
      <c r="BS237" s="247">
        <f t="shared" si="3610"/>
        <v>0.39113375206159373</v>
      </c>
      <c r="BT237" s="247">
        <f t="shared" si="3610"/>
        <v>0.4181525295218006</v>
      </c>
    </row>
    <row r="238" spans="1:72">
      <c r="A238" s="244" t="s">
        <v>370</v>
      </c>
      <c r="B238" s="34"/>
      <c r="C238" s="247"/>
      <c r="D238" s="247"/>
      <c r="E238" s="247"/>
      <c r="F238" s="247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>
        <f t="shared" ref="W238" si="3611">+(W237-S237)*10000</f>
        <v>-202.74716552786842</v>
      </c>
      <c r="X238" s="248">
        <f t="shared" ref="X238" si="3612">+(X237-T237)*10000</f>
        <v>4060.4455082348945</v>
      </c>
      <c r="Y238" s="248">
        <f t="shared" ref="Y238" si="3613">+(Y237-U237)*10000</f>
        <v>2520.8774563404345</v>
      </c>
      <c r="Z238" s="248">
        <f t="shared" ref="Z238" si="3614">+(Z237-V237)*10000</f>
        <v>1515.1740237156985</v>
      </c>
      <c r="AA238" s="248">
        <f t="shared" ref="AA238" si="3615">+(AA237-W237)*10000</f>
        <v>-610.60237970916637</v>
      </c>
      <c r="AB238" s="248">
        <f t="shared" ref="AB238" si="3616">+(AB237-X237)*10000</f>
        <v>-4704.1112183778087</v>
      </c>
      <c r="AC238" s="248">
        <f t="shared" ref="AC238" si="3617">+(AC237-Y237)*10000</f>
        <v>-3063.9234863727484</v>
      </c>
      <c r="AD238" s="248">
        <f t="shared" ref="AD238" si="3618">+(AD237-Z237)*10000</f>
        <v>-2988.1205601579168</v>
      </c>
      <c r="AE238" s="248">
        <f t="shared" ref="AE238" si="3619">+(AE237-AA237)*10000</f>
        <v>593.12959461070625</v>
      </c>
      <c r="AF238" s="248">
        <f t="shared" ref="AF238" si="3620">+(AF237-AB237)*10000</f>
        <v>565.85482261415859</v>
      </c>
      <c r="AG238" s="248">
        <f t="shared" ref="AG238" si="3621">+(AG237-AC237)*10000</f>
        <v>293.68565589506568</v>
      </c>
      <c r="AH238" s="248">
        <f t="shared" ref="AH238" si="3622">+(AH237-AD237)*10000</f>
        <v>751.76881618638504</v>
      </c>
      <c r="AI238" s="248">
        <f t="shared" ref="AI238" si="3623">+(AI237-AE237)*10000</f>
        <v>279.91269765550442</v>
      </c>
      <c r="AJ238" s="248">
        <f t="shared" ref="AJ238" si="3624">+(AJ237-AF237)*10000</f>
        <v>373.16099000163416</v>
      </c>
      <c r="AK238" s="248">
        <f t="shared" ref="AK238" si="3625">+(AK237-AG237)*10000</f>
        <v>566.66609124679019</v>
      </c>
      <c r="AL238" s="248">
        <f t="shared" ref="AL238" si="3626">+(AL237-AH237)*10000</f>
        <v>281.53574992616115</v>
      </c>
      <c r="AM238" s="248">
        <f t="shared" ref="AM238" si="3627">+(AM237-AI237)*10000</f>
        <v>-904.63999244986053</v>
      </c>
      <c r="AN238" s="248">
        <f t="shared" ref="AN238" si="3628">+(AN237-AJ237)*10000</f>
        <v>-870.85008818383653</v>
      </c>
      <c r="AO238" s="248">
        <f t="shared" ref="AO238" si="3629">+(AO237-AK237)*10000</f>
        <v>-918.92379929024048</v>
      </c>
      <c r="AP238" s="248">
        <f t="shared" ref="AP238" si="3630">+(AP237-AL237)*10000</f>
        <v>-802.60472519859854</v>
      </c>
      <c r="AQ238" s="248">
        <f t="shared" ref="AQ238" si="3631">+(AQ237-AM237)*10000</f>
        <v>146.70561867857867</v>
      </c>
      <c r="AR238" s="248">
        <f t="shared" ref="AR238" si="3632">+(AR237-AN237)*10000</f>
        <v>72.537053211442213</v>
      </c>
      <c r="AS238" s="248">
        <f t="shared" ref="AS238" si="3633">+(AS237-AO237)*10000</f>
        <v>-80.455418919886384</v>
      </c>
      <c r="AT238" s="248">
        <f t="shared" ref="AT238" si="3634">+(AT237-AP237)*10000</f>
        <v>-118.47266633185083</v>
      </c>
      <c r="AU238" s="44"/>
      <c r="AV238" s="247"/>
      <c r="AW238" s="247"/>
      <c r="AX238" s="247"/>
      <c r="AY238" s="247"/>
      <c r="AZ238" s="248">
        <f t="shared" ref="AZ238" si="3635">+(AZ237-AV237)*10000</f>
        <v>380.72796598052736</v>
      </c>
      <c r="BA238" s="248">
        <f t="shared" ref="BA238" si="3636">+(BA237-AW237)*10000</f>
        <v>208.15869359092966</v>
      </c>
      <c r="BB238" s="248">
        <f t="shared" ref="BB238" si="3637">+(BB237-AX237)*10000</f>
        <v>534.98812930975635</v>
      </c>
      <c r="BC238" s="248">
        <f t="shared" ref="BC238" si="3638">+(BC237-AY237)*10000</f>
        <v>471.3062284978098</v>
      </c>
      <c r="BD238" s="248">
        <f t="shared" ref="BD238" si="3639">+(BD237-AZ237)*10000</f>
        <v>162.00146229142564</v>
      </c>
      <c r="BE238" s="248">
        <f t="shared" ref="BE238" si="3640">+(BE237-BA237)*10000</f>
        <v>617.57355251984836</v>
      </c>
      <c r="BF238" s="248">
        <f t="shared" ref="BF238" si="3641">+(BF237-BB237)*10000</f>
        <v>623.65752042046643</v>
      </c>
      <c r="BG238" s="248">
        <f t="shared" ref="BG238" si="3642">+(BG237-BC237)*10000</f>
        <v>644.09558864925555</v>
      </c>
      <c r="BH238" s="248">
        <f t="shared" ref="BH238" si="3643">+(BH237-BD237)*10000</f>
        <v>768.00147811531656</v>
      </c>
      <c r="BI238" s="248">
        <f t="shared" ref="BI238" si="3644">+(BI237-BE237)*10000</f>
        <v>114.79739388805088</v>
      </c>
      <c r="BJ238" s="248">
        <f t="shared" ref="BJ238" si="3645">+(BJ237-BF237)*10000</f>
        <v>195.48991201477685</v>
      </c>
      <c r="BK238" s="248">
        <f t="shared" ref="BK238:BT238" si="3646">+(BK237-BG237)*10000</f>
        <v>226.76314846329038</v>
      </c>
      <c r="BL238" s="248">
        <f t="shared" si="3646"/>
        <v>-342.83648516957589</v>
      </c>
      <c r="BM238" s="248">
        <f t="shared" si="3646"/>
        <v>87.45245772801502</v>
      </c>
      <c r="BN238" s="248">
        <f t="shared" si="3646"/>
        <v>-85.68963458120416</v>
      </c>
      <c r="BO238" s="248">
        <f t="shared" si="3646"/>
        <v>-198.50214473107198</v>
      </c>
      <c r="BP238" s="248">
        <f t="shared" si="3646"/>
        <v>-380.87223546271252</v>
      </c>
      <c r="BQ238" s="248">
        <f t="shared" si="3646"/>
        <v>-293.38649826356976</v>
      </c>
      <c r="BR238" s="248">
        <f t="shared" si="3646"/>
        <v>-201.59320158265103</v>
      </c>
      <c r="BS238" s="248">
        <f t="shared" si="3646"/>
        <v>-94.077535089478474</v>
      </c>
      <c r="BT238" s="248">
        <f t="shared" si="3646"/>
        <v>593.82751650551461</v>
      </c>
    </row>
    <row r="239" spans="1:72">
      <c r="A239" s="34" t="s">
        <v>365</v>
      </c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>
        <f t="shared" ref="S239:AT239" si="3647">+S243-S235</f>
        <v>-27.724112971840952</v>
      </c>
      <c r="T239" s="34">
        <f t="shared" si="3647"/>
        <v>-67.841000000000008</v>
      </c>
      <c r="U239" s="34">
        <f t="shared" si="3647"/>
        <v>-136.21299999999994</v>
      </c>
      <c r="V239" s="34">
        <f t="shared" si="3647"/>
        <v>-174.32900000000001</v>
      </c>
      <c r="W239" s="34">
        <f t="shared" si="3647"/>
        <v>-25.756000000000029</v>
      </c>
      <c r="X239" s="34">
        <f t="shared" si="3647"/>
        <v>-81.87299999999999</v>
      </c>
      <c r="Y239" s="34">
        <f t="shared" si="3647"/>
        <v>-126.86299999999989</v>
      </c>
      <c r="Z239" s="34">
        <f t="shared" si="3647"/>
        <v>-190.49100000000004</v>
      </c>
      <c r="AA239" s="34">
        <f t="shared" si="3647"/>
        <v>-92.55799999999995</v>
      </c>
      <c r="AB239" s="34">
        <f t="shared" si="3647"/>
        <v>-127.26399999999998</v>
      </c>
      <c r="AC239" s="34">
        <f t="shared" si="3647"/>
        <v>-168.79300000000001</v>
      </c>
      <c r="AD239" s="34">
        <f t="shared" si="3647"/>
        <v>-252.60599999999988</v>
      </c>
      <c r="AE239" s="34">
        <f t="shared" si="3647"/>
        <v>-58.268999999999949</v>
      </c>
      <c r="AF239" s="34">
        <f t="shared" si="3647"/>
        <v>-123.72700000000006</v>
      </c>
      <c r="AG239" s="34">
        <f t="shared" si="3647"/>
        <v>-206.89600000000004</v>
      </c>
      <c r="AH239" s="34">
        <f t="shared" si="3647"/>
        <v>-248.29200000000006</v>
      </c>
      <c r="AI239" s="34">
        <f t="shared" si="3647"/>
        <v>-19.033000000000015</v>
      </c>
      <c r="AJ239" s="34">
        <f t="shared" si="3647"/>
        <v>-109.32799999999993</v>
      </c>
      <c r="AK239" s="34">
        <f t="shared" si="3647"/>
        <v>-176.94100000000003</v>
      </c>
      <c r="AL239" s="34">
        <f t="shared" si="3647"/>
        <v>-272.11899999999997</v>
      </c>
      <c r="AM239" s="34">
        <f t="shared" si="3647"/>
        <v>-26.775999999999986</v>
      </c>
      <c r="AN239" s="34">
        <f t="shared" si="3647"/>
        <v>-43.735999999999997</v>
      </c>
      <c r="AO239" s="34">
        <f t="shared" si="3647"/>
        <v>-51.509000000000007</v>
      </c>
      <c r="AP239" s="34">
        <f t="shared" si="3647"/>
        <v>-44.228999999999992</v>
      </c>
      <c r="AQ239" s="34">
        <f t="shared" si="3647"/>
        <v>-35.680000000000007</v>
      </c>
      <c r="AR239" s="34">
        <f t="shared" si="3647"/>
        <v>-52.2</v>
      </c>
      <c r="AS239" s="34">
        <f t="shared" si="3647"/>
        <v>-70.16100000000003</v>
      </c>
      <c r="AT239" s="34">
        <f t="shared" si="3647"/>
        <v>-70.762000000000015</v>
      </c>
      <c r="AU239" s="34"/>
      <c r="AV239" s="34">
        <f t="shared" ref="AV239:BL239" si="3648">+AV243-AV235</f>
        <v>-35.680000000000007</v>
      </c>
      <c r="AW239" s="34">
        <f t="shared" si="3648"/>
        <v>-52.2</v>
      </c>
      <c r="AX239" s="34">
        <f t="shared" si="3648"/>
        <v>-70.16100000000003</v>
      </c>
      <c r="AY239" s="34">
        <f t="shared" si="3648"/>
        <v>-70.762000000000015</v>
      </c>
      <c r="AZ239" s="34">
        <f t="shared" si="3648"/>
        <v>-48.037000000000006</v>
      </c>
      <c r="BA239" s="34">
        <f t="shared" si="3648"/>
        <v>-56.520000000000024</v>
      </c>
      <c r="BB239" s="34">
        <f t="shared" si="3648"/>
        <v>-107.33799999999994</v>
      </c>
      <c r="BC239" s="34">
        <f t="shared" si="3648"/>
        <v>-111.271</v>
      </c>
      <c r="BD239" s="34">
        <f t="shared" si="3648"/>
        <v>-161.24600000000001</v>
      </c>
      <c r="BE239" s="34">
        <f t="shared" si="3648"/>
        <v>-209.53199999999998</v>
      </c>
      <c r="BF239" s="34">
        <f t="shared" si="3648"/>
        <v>-311.57999999999987</v>
      </c>
      <c r="BG239" s="34">
        <f t="shared" si="3648"/>
        <v>-562.01099999999985</v>
      </c>
      <c r="BH239" s="34">
        <f t="shared" si="3648"/>
        <v>-374.15300000000013</v>
      </c>
      <c r="BI239" s="34">
        <f t="shared" si="3648"/>
        <v>-433.97200000000021</v>
      </c>
      <c r="BJ239" s="34">
        <f t="shared" si="3648"/>
        <v>-793.48700000000008</v>
      </c>
      <c r="BK239" s="34">
        <f t="shared" si="3648"/>
        <v>-1068.3570000000002</v>
      </c>
      <c r="BL239" s="34">
        <f t="shared" si="3648"/>
        <v>-492.78199999999998</v>
      </c>
      <c r="BM239" s="34">
        <f t="shared" ref="BM239:BN239" si="3649">+BM243-BM235</f>
        <v>-635.72400000000005</v>
      </c>
      <c r="BN239" s="34">
        <f t="shared" si="3649"/>
        <v>-1035.6610000000001</v>
      </c>
      <c r="BO239" s="34">
        <f t="shared" ref="BO239:BQ239" si="3650">+BO243-BO235</f>
        <v>-1255.3429999999998</v>
      </c>
      <c r="BP239" s="34">
        <f t="shared" si="3650"/>
        <v>-431.78199999999981</v>
      </c>
      <c r="BQ239" s="34">
        <f t="shared" si="3650"/>
        <v>-647.89599999999973</v>
      </c>
      <c r="BR239" s="34">
        <f t="shared" ref="BR239:BT239" si="3651">+BR243-BR235</f>
        <v>-1112.7730000000001</v>
      </c>
      <c r="BS239" s="34">
        <f t="shared" si="3651"/>
        <v>-1354.9389999999999</v>
      </c>
      <c r="BT239" s="34">
        <f t="shared" si="3651"/>
        <v>-501.90000000000003</v>
      </c>
    </row>
    <row r="240" spans="1:72">
      <c r="A240" s="246" t="s">
        <v>58</v>
      </c>
      <c r="B240" s="34"/>
      <c r="C240" s="34"/>
      <c r="D240" s="34"/>
      <c r="E240" s="34"/>
      <c r="F240" s="34"/>
      <c r="G240" s="245"/>
      <c r="H240" s="245"/>
      <c r="I240" s="245"/>
      <c r="J240" s="245"/>
      <c r="K240" s="245"/>
      <c r="L240" s="245"/>
      <c r="M240" s="245"/>
      <c r="N240" s="245"/>
      <c r="O240" s="245"/>
      <c r="P240" s="245"/>
      <c r="Q240" s="245"/>
      <c r="R240" s="245"/>
      <c r="S240" s="245"/>
      <c r="T240" s="245"/>
      <c r="U240" s="245"/>
      <c r="V240" s="245"/>
      <c r="W240" s="245">
        <f t="shared" ref="W240" si="3652">+W239/S239-1</f>
        <v>-7.0989213391242201E-2</v>
      </c>
      <c r="X240" s="245">
        <f t="shared" ref="X240" si="3653">+X239/T239-1</f>
        <v>0.20683657375333464</v>
      </c>
      <c r="Y240" s="245">
        <f t="shared" ref="Y240" si="3654">+Y239/U239-1</f>
        <v>-6.8642493741420063E-2</v>
      </c>
      <c r="Z240" s="245">
        <f t="shared" ref="Z240" si="3655">+Z239/V239-1</f>
        <v>9.2709761428104498E-2</v>
      </c>
      <c r="AA240" s="245">
        <f t="shared" ref="AA240" si="3656">+AA239/W239-1</f>
        <v>2.5936480820003047</v>
      </c>
      <c r="AB240" s="245">
        <f t="shared" ref="AB240" si="3657">+AB239/X239-1</f>
        <v>0.55440743590683117</v>
      </c>
      <c r="AC240" s="245">
        <f t="shared" ref="AC240" si="3658">+AC239/Y239-1</f>
        <v>0.33051401905993205</v>
      </c>
      <c r="AD240" s="245">
        <f t="shared" ref="AD240" si="3659">+AD239/Z239-1</f>
        <v>0.32607839740460087</v>
      </c>
      <c r="AE240" s="245">
        <f t="shared" ref="AE240" si="3660">+AE239/AA239-1</f>
        <v>-0.37045960370794551</v>
      </c>
      <c r="AF240" s="245">
        <f t="shared" ref="AF240" si="3661">+AF239/AB239-1</f>
        <v>-2.7792620065375306E-2</v>
      </c>
      <c r="AG240" s="245">
        <f t="shared" ref="AG240" si="3662">+AG239/AC239-1</f>
        <v>0.22573803416018468</v>
      </c>
      <c r="AH240" s="245">
        <f t="shared" ref="AH240" si="3663">+AH239/AD239-1</f>
        <v>-1.7077979145387778E-2</v>
      </c>
      <c r="AI240" s="245">
        <f t="shared" ref="AI240" si="3664">+AI239/AE239-1</f>
        <v>-0.6733597624809069</v>
      </c>
      <c r="AJ240" s="245">
        <f t="shared" ref="AJ240" si="3665">+AJ239/AF239-1</f>
        <v>-0.11637718525463414</v>
      </c>
      <c r="AK240" s="245">
        <f t="shared" ref="AK240" si="3666">+AK239/AG239-1</f>
        <v>-0.14478288608769629</v>
      </c>
      <c r="AL240" s="245">
        <f t="shared" ref="AL240" si="3667">+AL239/AH239-1</f>
        <v>9.5963623475584736E-2</v>
      </c>
      <c r="AM240" s="245">
        <f t="shared" ref="AM240" si="3668">+AM239/AI239-1</f>
        <v>0.40681973414595518</v>
      </c>
      <c r="AN240" s="245">
        <f t="shared" ref="AN240" si="3669">+AN239/AJ239-1</f>
        <v>-0.59995609541928852</v>
      </c>
      <c r="AO240" s="245">
        <f t="shared" ref="AO240" si="3670">+AO239/AK239-1</f>
        <v>-0.70889166445312279</v>
      </c>
      <c r="AP240" s="245">
        <f t="shared" ref="AP240" si="3671">+AP239/AL239-1</f>
        <v>-0.83746449163784964</v>
      </c>
      <c r="AQ240" s="245">
        <f t="shared" ref="AQ240" si="3672">+AQ239/AM239-1</f>
        <v>0.33253659994024587</v>
      </c>
      <c r="AR240" s="245">
        <f t="shared" ref="AR240" si="3673">+AR239/AN239-1</f>
        <v>0.19352478507408089</v>
      </c>
      <c r="AS240" s="245">
        <f t="shared" ref="AS240" si="3674">+AS239/AO239-1</f>
        <v>0.36211147566444746</v>
      </c>
      <c r="AT240" s="245">
        <f t="shared" ref="AT240" si="3675">+AT239/AP239-1</f>
        <v>0.59990051775984155</v>
      </c>
      <c r="AU240" s="44"/>
      <c r="AV240" s="172"/>
      <c r="AW240" s="172"/>
      <c r="AX240" s="172"/>
      <c r="AY240" s="172"/>
      <c r="AZ240" s="245">
        <f t="shared" ref="AZ240" si="3676">+AZ239/AV239-1</f>
        <v>0.34632847533632272</v>
      </c>
      <c r="BA240" s="245">
        <f t="shared" ref="BA240" si="3677">+BA239/AW239-1</f>
        <v>8.275862068965556E-2</v>
      </c>
      <c r="BB240" s="245">
        <f t="shared" ref="BB240" si="3678">+BB239/AX239-1</f>
        <v>0.52988127307193311</v>
      </c>
      <c r="BC240" s="245">
        <f t="shared" ref="BC240" si="3679">+BC239/AY239-1</f>
        <v>0.57246827393233635</v>
      </c>
      <c r="BD240" s="245">
        <f t="shared" ref="BD240" si="3680">+BD239/AZ239-1</f>
        <v>2.3567042071736366</v>
      </c>
      <c r="BE240" s="245">
        <f t="shared" ref="BE240" si="3681">+BE239/BA239-1</f>
        <v>2.7072186836518028</v>
      </c>
      <c r="BF240" s="245">
        <f t="shared" ref="BF240" si="3682">+BF239/BB239-1</f>
        <v>1.9027930462650695</v>
      </c>
      <c r="BG240" s="245">
        <f t="shared" ref="BG240" si="3683">+BG239/BC239-1</f>
        <v>4.050830854400516</v>
      </c>
      <c r="BH240" s="245">
        <f t="shared" ref="BH240" si="3684">+BH239/BD239-1</f>
        <v>1.3203862421393406</v>
      </c>
      <c r="BI240" s="245">
        <f t="shared" ref="BI240" si="3685">+BI239/BE239-1</f>
        <v>1.0711490369012857</v>
      </c>
      <c r="BJ240" s="245">
        <f t="shared" ref="BJ240" si="3686">+BJ239/BF239-1</f>
        <v>1.5466557545413711</v>
      </c>
      <c r="BK240" s="245">
        <f t="shared" ref="BK240" si="3687">+BK239/BG239-1</f>
        <v>0.90095389592018749</v>
      </c>
      <c r="BL240" s="245">
        <f t="shared" ref="BL240:BT240" si="3688">+BL239/BH239-1</f>
        <v>0.31706013315408343</v>
      </c>
      <c r="BM240" s="245">
        <f t="shared" si="3688"/>
        <v>0.46489635276008534</v>
      </c>
      <c r="BN240" s="245">
        <f t="shared" si="3688"/>
        <v>0.30520222763573934</v>
      </c>
      <c r="BO240" s="245">
        <f t="shared" si="3688"/>
        <v>0.1750220197930088</v>
      </c>
      <c r="BP240" s="245">
        <f t="shared" si="3688"/>
        <v>-0.12378698897281182</v>
      </c>
      <c r="BQ240" s="245">
        <f t="shared" si="3688"/>
        <v>1.9146673713749562E-2</v>
      </c>
      <c r="BR240" s="245">
        <f t="shared" si="3688"/>
        <v>7.4456796191031627E-2</v>
      </c>
      <c r="BS240" s="245">
        <f t="shared" si="3688"/>
        <v>7.9337679024776397E-2</v>
      </c>
      <c r="BT240" s="245">
        <f t="shared" si="3688"/>
        <v>0.16239213306715028</v>
      </c>
    </row>
    <row r="241" spans="1:72">
      <c r="A241" s="244" t="s">
        <v>366</v>
      </c>
      <c r="B241" s="34"/>
      <c r="C241" s="247"/>
      <c r="D241" s="247"/>
      <c r="E241" s="247"/>
      <c r="F241" s="247"/>
      <c r="G241" s="247"/>
      <c r="H241" s="247"/>
      <c r="I241" s="247"/>
      <c r="J241" s="247"/>
      <c r="K241" s="247"/>
      <c r="L241" s="247"/>
      <c r="M241" s="247"/>
      <c r="N241" s="247"/>
      <c r="O241" s="247"/>
      <c r="P241" s="247"/>
      <c r="Q241" s="247"/>
      <c r="R241" s="247"/>
      <c r="S241" s="247">
        <f t="shared" ref="S241:AT241" si="3689">+S239/S231</f>
        <v>-7.1730282847158391E-2</v>
      </c>
      <c r="T241" s="247">
        <f t="shared" si="3689"/>
        <v>-0.15170305637796402</v>
      </c>
      <c r="U241" s="247">
        <f t="shared" si="3689"/>
        <v>-0.17074925696062732</v>
      </c>
      <c r="V241" s="247">
        <f t="shared" si="3689"/>
        <v>-0.18560664537992994</v>
      </c>
      <c r="W241" s="247">
        <f t="shared" si="3689"/>
        <v>-4.2101615344629785E-2</v>
      </c>
      <c r="X241" s="247">
        <f t="shared" si="3689"/>
        <v>-0.1349476349179663</v>
      </c>
      <c r="Y241" s="247">
        <f t="shared" si="3689"/>
        <v>-0.1434395970308727</v>
      </c>
      <c r="Z241" s="247">
        <f t="shared" si="3689"/>
        <v>-0.18981695997512835</v>
      </c>
      <c r="AA241" s="247">
        <f t="shared" si="3689"/>
        <v>-0.14832965278957433</v>
      </c>
      <c r="AB241" s="247">
        <f t="shared" si="3689"/>
        <v>-0.20756480283920672</v>
      </c>
      <c r="AC241" s="247">
        <f t="shared" si="3689"/>
        <v>-0.16498417532836926</v>
      </c>
      <c r="AD241" s="247">
        <f t="shared" si="3689"/>
        <v>-0.21471611990156944</v>
      </c>
      <c r="AE241" s="247">
        <f t="shared" si="3689"/>
        <v>-8.755343525787905E-2</v>
      </c>
      <c r="AF241" s="247">
        <f t="shared" si="3689"/>
        <v>-0.2054880064041136</v>
      </c>
      <c r="AG241" s="247">
        <f t="shared" si="3689"/>
        <v>-0.24237369146134602</v>
      </c>
      <c r="AH241" s="247">
        <f t="shared" si="3689"/>
        <v>-0.29007599698582293</v>
      </c>
      <c r="AI241" s="247">
        <f t="shared" si="3689"/>
        <v>-3.8683622720353188E-2</v>
      </c>
      <c r="AJ241" s="247">
        <f t="shared" si="3689"/>
        <v>-0.21287889261228762</v>
      </c>
      <c r="AK241" s="247">
        <f t="shared" si="3689"/>
        <v>-0.28836303485141096</v>
      </c>
      <c r="AL241" s="247">
        <f t="shared" si="3689"/>
        <v>-0.40897579831882253</v>
      </c>
      <c r="AM241" s="247">
        <f t="shared" si="3689"/>
        <v>-0.20436418589386426</v>
      </c>
      <c r="AN241" s="247">
        <f t="shared" si="3689"/>
        <v>-0.24378497692359144</v>
      </c>
      <c r="AO241" s="247">
        <f t="shared" si="3689"/>
        <v>-0.20855365978087476</v>
      </c>
      <c r="AP241" s="247">
        <f t="shared" si="3689"/>
        <v>-0.14806718244177441</v>
      </c>
      <c r="AQ241" s="247">
        <f t="shared" si="3689"/>
        <v>-0.16177957532861478</v>
      </c>
      <c r="AR241" s="247">
        <f t="shared" si="3689"/>
        <v>-0.23612644073316807</v>
      </c>
      <c r="AS241" s="247">
        <f t="shared" si="3689"/>
        <v>-0.2011375461913131</v>
      </c>
      <c r="AT241" s="247">
        <f t="shared" si="3689"/>
        <v>-0.1933261206915394</v>
      </c>
      <c r="AU241" s="44"/>
      <c r="AV241" s="247">
        <f t="shared" ref="AV241:BL241" si="3690">+AV239/AV231</f>
        <v>-0.16177957532861478</v>
      </c>
      <c r="AW241" s="247">
        <f t="shared" si="3690"/>
        <v>-0.23612644073316807</v>
      </c>
      <c r="AX241" s="247">
        <f t="shared" si="3690"/>
        <v>-0.2011375461913131</v>
      </c>
      <c r="AY241" s="247">
        <f t="shared" si="3690"/>
        <v>-0.1933261206915394</v>
      </c>
      <c r="AZ241" s="247">
        <f t="shared" si="3690"/>
        <v>-0.13207718364384227</v>
      </c>
      <c r="BA241" s="247">
        <f t="shared" si="3690"/>
        <v>-0.13908507025617053</v>
      </c>
      <c r="BB241" s="247">
        <f t="shared" si="3690"/>
        <v>-0.17721197152404466</v>
      </c>
      <c r="BC241" s="247">
        <f t="shared" si="3690"/>
        <v>-0.16991700452771988</v>
      </c>
      <c r="BD241" s="247">
        <f t="shared" si="3690"/>
        <v>-0.37208325641498985</v>
      </c>
      <c r="BE241" s="247">
        <f t="shared" si="3690"/>
        <v>-0.25050841256917816</v>
      </c>
      <c r="BF241" s="247">
        <f t="shared" si="3690"/>
        <v>-0.19623711953786838</v>
      </c>
      <c r="BG241" s="247">
        <f t="shared" si="3690"/>
        <v>-0.26776097131488069</v>
      </c>
      <c r="BH241" s="247">
        <f t="shared" si="3690"/>
        <v>-0.24601393552730993</v>
      </c>
      <c r="BI241" s="247">
        <f t="shared" si="3690"/>
        <v>-0.20047248037414098</v>
      </c>
      <c r="BJ241" s="247">
        <f t="shared" si="3690"/>
        <v>-0.22696918660462265</v>
      </c>
      <c r="BK241" s="247">
        <f t="shared" si="3690"/>
        <v>-0.269115962312173</v>
      </c>
      <c r="BL241" s="247">
        <f t="shared" si="3690"/>
        <v>-0.24492585354409921</v>
      </c>
      <c r="BM241" s="247">
        <f t="shared" ref="BM241:BN241" si="3691">+BM239/BM231</f>
        <v>-0.2548967640920673</v>
      </c>
      <c r="BN241" s="247">
        <f t="shared" si="3691"/>
        <v>-0.28250159027352706</v>
      </c>
      <c r="BO241" s="247">
        <f t="shared" ref="BO241:BQ241" si="3692">+BO239/BO231</f>
        <v>-0.27394826607576933</v>
      </c>
      <c r="BP241" s="247">
        <f t="shared" si="3692"/>
        <v>-0.25797836428445947</v>
      </c>
      <c r="BQ241" s="247">
        <f t="shared" si="3692"/>
        <v>-0.22986414551316886</v>
      </c>
      <c r="BR241" s="247">
        <f t="shared" ref="BR241:BT241" si="3693">+BR239/BR231</f>
        <v>-0.2597560269622467</v>
      </c>
      <c r="BS241" s="247">
        <f t="shared" si="3693"/>
        <v>-0.27096726068164029</v>
      </c>
      <c r="BT241" s="247">
        <f t="shared" si="3693"/>
        <v>-0.26335466301464744</v>
      </c>
    </row>
    <row r="242" spans="1:72">
      <c r="A242" s="244" t="s">
        <v>371</v>
      </c>
      <c r="B242" s="34"/>
      <c r="C242" s="247"/>
      <c r="D242" s="247"/>
      <c r="E242" s="247"/>
      <c r="F242" s="247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>
        <f t="shared" ref="W242" si="3694">+(W241-S241)*10000</f>
        <v>296.28667502528606</v>
      </c>
      <c r="X242" s="248">
        <f t="shared" ref="X242" si="3695">+(X241-T241)*10000</f>
        <v>167.55421459997726</v>
      </c>
      <c r="Y242" s="248">
        <f t="shared" ref="Y242" si="3696">+(Y241-U241)*10000</f>
        <v>273.09659929754622</v>
      </c>
      <c r="Z242" s="248">
        <f t="shared" ref="Z242" si="3697">+(Z241-V241)*10000</f>
        <v>-42.103145951984111</v>
      </c>
      <c r="AA242" s="248">
        <f t="shared" ref="AA242" si="3698">+(AA241-W241)*10000</f>
        <v>-1062.2803744494456</v>
      </c>
      <c r="AB242" s="248">
        <f t="shared" ref="AB242" si="3699">+(AB241-X241)*10000</f>
        <v>-726.17167921240423</v>
      </c>
      <c r="AC242" s="248">
        <f t="shared" ref="AC242" si="3700">+(AC241-Y241)*10000</f>
        <v>-215.44578297496565</v>
      </c>
      <c r="AD242" s="248">
        <f t="shared" ref="AD242" si="3701">+(AD241-Z241)*10000</f>
        <v>-248.99159926441095</v>
      </c>
      <c r="AE242" s="248">
        <f t="shared" ref="AE242" si="3702">+(AE241-AA241)*10000</f>
        <v>607.76217531695283</v>
      </c>
      <c r="AF242" s="248">
        <f t="shared" ref="AF242" si="3703">+(AF241-AB241)*10000</f>
        <v>20.767964350931202</v>
      </c>
      <c r="AG242" s="248">
        <f t="shared" ref="AG242" si="3704">+(AG241-AC241)*10000</f>
        <v>-773.89516132976757</v>
      </c>
      <c r="AH242" s="248">
        <f t="shared" ref="AH242" si="3705">+(AH241-AD241)*10000</f>
        <v>-753.5987708425348</v>
      </c>
      <c r="AI242" s="248">
        <f t="shared" ref="AI242" si="3706">+(AI241-AE241)*10000</f>
        <v>488.6981253752586</v>
      </c>
      <c r="AJ242" s="248">
        <f t="shared" ref="AJ242" si="3707">+(AJ241-AF241)*10000</f>
        <v>-73.908862081740196</v>
      </c>
      <c r="AK242" s="248">
        <f t="shared" ref="AK242" si="3708">+(AK241-AG241)*10000</f>
        <v>-459.89343390064943</v>
      </c>
      <c r="AL242" s="248">
        <f t="shared" ref="AL242" si="3709">+(AL241-AH241)*10000</f>
        <v>-1188.998013329996</v>
      </c>
      <c r="AM242" s="248">
        <f t="shared" ref="AM242" si="3710">+(AM241-AI241)*10000</f>
        <v>-1656.8056317351106</v>
      </c>
      <c r="AN242" s="248">
        <f t="shared" ref="AN242" si="3711">+(AN241-AJ241)*10000</f>
        <v>-309.06084311303817</v>
      </c>
      <c r="AO242" s="248">
        <f t="shared" ref="AO242" si="3712">+(AO241-AK241)*10000</f>
        <v>798.09375070536203</v>
      </c>
      <c r="AP242" s="248">
        <f t="shared" ref="AP242" si="3713">+(AP241-AL241)*10000</f>
        <v>2609.0861587704812</v>
      </c>
      <c r="AQ242" s="248">
        <f t="shared" ref="AQ242" si="3714">+(AQ241-AM241)*10000</f>
        <v>425.84610565249483</v>
      </c>
      <c r="AR242" s="248">
        <f t="shared" ref="AR242" si="3715">+(AR241-AN241)*10000</f>
        <v>76.58536190423365</v>
      </c>
      <c r="AS242" s="248">
        <f t="shared" ref="AS242" si="3716">+(AS241-AO241)*10000</f>
        <v>74.161135895616511</v>
      </c>
      <c r="AT242" s="248">
        <f t="shared" ref="AT242" si="3717">+(AT241-AP241)*10000</f>
        <v>-452.58938249764986</v>
      </c>
      <c r="AU242" s="44"/>
      <c r="AV242" s="247"/>
      <c r="AW242" s="247"/>
      <c r="AX242" s="247"/>
      <c r="AY242" s="247"/>
      <c r="AZ242" s="248">
        <f t="shared" ref="AZ242" si="3718">+(AZ241-AV241)*10000</f>
        <v>297.0239168477251</v>
      </c>
      <c r="BA242" s="248">
        <f t="shared" ref="BA242" si="3719">+(BA241-AW241)*10000</f>
        <v>970.41370476997542</v>
      </c>
      <c r="BB242" s="248">
        <f t="shared" ref="BB242" si="3720">+(BB241-AX241)*10000</f>
        <v>239.25574667268441</v>
      </c>
      <c r="BC242" s="248">
        <f t="shared" ref="BC242" si="3721">+(BC241-AY241)*10000</f>
        <v>234.09116163819522</v>
      </c>
      <c r="BD242" s="248">
        <f t="shared" ref="BD242" si="3722">+(BD241-AZ241)*10000</f>
        <v>-2400.0607277114759</v>
      </c>
      <c r="BE242" s="248">
        <f t="shared" ref="BE242" si="3723">+(BE241-BA241)*10000</f>
        <v>-1114.2334231300763</v>
      </c>
      <c r="BF242" s="248">
        <f t="shared" ref="BF242" si="3724">+(BF241-BB241)*10000</f>
        <v>-190.25148013823713</v>
      </c>
      <c r="BG242" s="248">
        <f t="shared" ref="BG242" si="3725">+(BG241-BC241)*10000</f>
        <v>-978.43966787160809</v>
      </c>
      <c r="BH242" s="248">
        <f t="shared" ref="BH242" si="3726">+(BH241-BD241)*10000</f>
        <v>1260.6932088767992</v>
      </c>
      <c r="BI242" s="248">
        <f t="shared" ref="BI242" si="3727">+(BI241-BE241)*10000</f>
        <v>500.35932195037185</v>
      </c>
      <c r="BJ242" s="248">
        <f t="shared" ref="BJ242" si="3728">+(BJ241-BF241)*10000</f>
        <v>-307.32067066754269</v>
      </c>
      <c r="BK242" s="248">
        <f t="shared" ref="BK242:BT242" si="3729">+(BK241-BG241)*10000</f>
        <v>-13.549909972923047</v>
      </c>
      <c r="BL242" s="248">
        <f t="shared" si="3729"/>
        <v>10.880819832107258</v>
      </c>
      <c r="BM242" s="248">
        <f t="shared" si="3729"/>
        <v>-544.24283717926323</v>
      </c>
      <c r="BN242" s="248">
        <f t="shared" si="3729"/>
        <v>-555.32403668904408</v>
      </c>
      <c r="BO242" s="248">
        <f t="shared" si="3729"/>
        <v>-48.323037635963352</v>
      </c>
      <c r="BP242" s="248">
        <f t="shared" si="3729"/>
        <v>-130.52510740360262</v>
      </c>
      <c r="BQ242" s="248">
        <f t="shared" si="3729"/>
        <v>250.32618578898436</v>
      </c>
      <c r="BR242" s="248">
        <f t="shared" si="3729"/>
        <v>227.45563311280358</v>
      </c>
      <c r="BS242" s="248">
        <f t="shared" si="3729"/>
        <v>29.810053941290438</v>
      </c>
      <c r="BT242" s="248">
        <f t="shared" si="3729"/>
        <v>-53.762987301879676</v>
      </c>
    </row>
    <row r="243" spans="1:72">
      <c r="A243" s="187" t="s">
        <v>47</v>
      </c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40"/>
      <c r="O243" s="40"/>
      <c r="P243" s="40"/>
      <c r="Q243" s="40"/>
      <c r="R243" s="41"/>
      <c r="S243" s="172">
        <f>+'Country (YTD)'!S106</f>
        <v>115.24088702815905</v>
      </c>
      <c r="T243" s="172">
        <f>+'Country (YTD)'!T106</f>
        <v>89.137</v>
      </c>
      <c r="U243" s="172">
        <f>+'Country (YTD)'!U106</f>
        <v>139.41999999999999</v>
      </c>
      <c r="V243" s="172">
        <f>+'Country (YTD)'!V106</f>
        <v>222.262</v>
      </c>
      <c r="W243" s="172">
        <f>+'Country (YTD)'!W106</f>
        <v>188.125</v>
      </c>
      <c r="X243" s="172">
        <f>+'Country (YTD)'!X106</f>
        <v>377.44400000000002</v>
      </c>
      <c r="Y243" s="172">
        <f>+'Country (YTD)'!Y106</f>
        <v>401.68099999999998</v>
      </c>
      <c r="Z243" s="172">
        <f>+'Country (YTD)'!Z106</f>
        <v>385.31099999999998</v>
      </c>
      <c r="AA243" s="172">
        <f>+'Country (YTD)'!AA106</f>
        <v>87.501999999999995</v>
      </c>
      <c r="AB243" s="172">
        <f>+'Country (YTD)'!AB106</f>
        <v>48.496000000000002</v>
      </c>
      <c r="AC243" s="172">
        <f>+'Country (YTD)'!AC106</f>
        <v>129.14400000000001</v>
      </c>
      <c r="AD243" s="172">
        <f>+'Country (YTD)'!AD106</f>
        <v>70.866</v>
      </c>
      <c r="AE243" s="172">
        <f>+'Country (YTD)'!AE106</f>
        <v>173.24700000000001</v>
      </c>
      <c r="AF243" s="172">
        <f>+'Country (YTD)'!AF106</f>
        <v>82.945999999999998</v>
      </c>
      <c r="AG243" s="172">
        <f>+'Country (YTD)'!AG106</f>
        <v>66.760999999999996</v>
      </c>
      <c r="AH243" s="172">
        <f>+'Country (YTD)'!AH106</f>
        <v>51.402999999999999</v>
      </c>
      <c r="AI243" s="172">
        <f>+'Country (YTD)'!AI106</f>
        <v>165.89699999999999</v>
      </c>
      <c r="AJ243" s="172">
        <f>+'Country (YTD)'!AJ106</f>
        <v>86.117000000000004</v>
      </c>
      <c r="AK243" s="172">
        <f>+'Country (YTD)'!AK106</f>
        <v>54.540999999999997</v>
      </c>
      <c r="AL243" s="172">
        <f>+'Country (YTD)'!AL106</f>
        <v>-20.422000000000001</v>
      </c>
      <c r="AM243" s="172">
        <f>+'Country (YTD)'!AM106</f>
        <v>10.617000000000001</v>
      </c>
      <c r="AN243" s="172">
        <f>+'Country (YTD)'!AN106</f>
        <v>8.9149999999999991</v>
      </c>
      <c r="AO243" s="172">
        <f>+'Country (YTD)'!AO106</f>
        <v>18.969000000000001</v>
      </c>
      <c r="AP243" s="172">
        <f>+'Country (YTD)'!AP106</f>
        <v>44.792999999999999</v>
      </c>
      <c r="AQ243" s="172">
        <f>+'Country (YTD)'!AQ106</f>
        <v>30.498999999999999</v>
      </c>
      <c r="AR243" s="172">
        <f>+'Country (YTD)'!AR106</f>
        <v>14.282</v>
      </c>
      <c r="AS243" s="172">
        <f>+'Country (YTD)'!AS106</f>
        <v>26.571000000000002</v>
      </c>
      <c r="AT243" s="172">
        <f>+'Country (YTD)'!AT106</f>
        <v>33.984999999999999</v>
      </c>
      <c r="AU243" s="152"/>
      <c r="AV243" s="172">
        <f>+'Country (YTD)'!AV106</f>
        <v>30.498999999999999</v>
      </c>
      <c r="AW243" s="172">
        <f>+'Country (YTD)'!AW106</f>
        <v>14.282</v>
      </c>
      <c r="AX243" s="172">
        <f>+'Country (YTD)'!AX106</f>
        <v>26.571000000000002</v>
      </c>
      <c r="AY243" s="172">
        <f>+'Country (YTD)'!AY106</f>
        <v>33.984999999999999</v>
      </c>
      <c r="AZ243" s="172">
        <f>+'Country (YTD)'!AZ106</f>
        <v>74.945999999999998</v>
      </c>
      <c r="BA243" s="172">
        <f>+'Country (YTD)'!BA106</f>
        <v>74.147000000000006</v>
      </c>
      <c r="BB243" s="172">
        <f>+'Country (YTD)'!BB106</f>
        <v>93.034999999999997</v>
      </c>
      <c r="BC243" s="172">
        <f>+'Country (YTD)'!BC106</f>
        <v>106.996</v>
      </c>
      <c r="BD243" s="172">
        <f>+'Country (YTD)'!BD106</f>
        <v>-7.6890000000000001</v>
      </c>
      <c r="BE243" s="172">
        <f>+'Country (YTD)'!BE106</f>
        <v>111.074</v>
      </c>
      <c r="BF243" s="172">
        <f>+'Country (YTD)'!BF106</f>
        <v>312.69400000000002</v>
      </c>
      <c r="BG243" s="172">
        <f>+'Country (YTD)'!BG106</f>
        <v>272.76499999999999</v>
      </c>
      <c r="BH243" s="172">
        <f>+'Country (YTD)'!BH106</f>
        <v>281.55200000000002</v>
      </c>
      <c r="BI243" s="172">
        <f>+'Country (YTD)'!BI106</f>
        <v>420.63499999999999</v>
      </c>
      <c r="BJ243" s="172">
        <f>+'Country (YTD)'!BJ106</f>
        <v>649.404</v>
      </c>
      <c r="BK243" s="172">
        <f>+'Country (YTD)'!BK106</f>
        <v>600.54600000000005</v>
      </c>
      <c r="BL243" s="172">
        <f>+'Country (YTD)'!BL106</f>
        <v>305.68</v>
      </c>
      <c r="BM243" s="172">
        <f>+'Country (YTD)'!BM106</f>
        <v>370.69600000000003</v>
      </c>
      <c r="BN243" s="172">
        <f>+'Country (YTD)'!BN106</f>
        <v>445.98899999999998</v>
      </c>
      <c r="BO243" s="172">
        <f>+'Country (YTD)'!BO106</f>
        <v>580.10199999999998</v>
      </c>
      <c r="BP243" s="172">
        <f>+'Country (YTD)'!BP106</f>
        <v>168.696</v>
      </c>
      <c r="BQ243" s="172">
        <f>+'Country (YTD)'!BQ106</f>
        <v>406.79899999999998</v>
      </c>
      <c r="BR243" s="172">
        <f>+'Country (YTD)'!BR106</f>
        <v>532.23599999999999</v>
      </c>
      <c r="BS243" s="172">
        <f>+'Country (YTD)'!BS106</f>
        <v>600.87800000000004</v>
      </c>
      <c r="BT243" s="172">
        <f>+'Country (YTD)'!BT106</f>
        <v>295.01299999999998</v>
      </c>
    </row>
    <row r="244" spans="1:72">
      <c r="A244" s="246" t="s">
        <v>58</v>
      </c>
      <c r="B244" s="187"/>
      <c r="C244" s="172"/>
      <c r="D244" s="172"/>
      <c r="E244" s="172"/>
      <c r="F244" s="172"/>
      <c r="G244" s="245"/>
      <c r="H244" s="245"/>
      <c r="I244" s="245"/>
      <c r="J244" s="245"/>
      <c r="K244" s="245"/>
      <c r="L244" s="245"/>
      <c r="M244" s="245"/>
      <c r="N244" s="245"/>
      <c r="O244" s="245"/>
      <c r="P244" s="245"/>
      <c r="Q244" s="245"/>
      <c r="R244" s="245"/>
      <c r="S244" s="245"/>
      <c r="T244" s="245"/>
      <c r="U244" s="245"/>
      <c r="V244" s="245"/>
      <c r="W244" s="245">
        <f t="shared" ref="W244" si="3730">+W243/S243-1</f>
        <v>0.63245012123198729</v>
      </c>
      <c r="X244" s="245">
        <f t="shared" ref="X244" si="3731">+X243/T243-1</f>
        <v>3.2344256593782603</v>
      </c>
      <c r="Y244" s="245">
        <f t="shared" ref="Y244" si="3732">+Y243/U243-1</f>
        <v>1.8810859274135705</v>
      </c>
      <c r="Z244" s="245">
        <f t="shared" ref="Z244" si="3733">+Z243/V243-1</f>
        <v>0.73358918753543101</v>
      </c>
      <c r="AA244" s="245">
        <f t="shared" ref="AA244" si="3734">+AA243/W243-1</f>
        <v>-0.53487308970099678</v>
      </c>
      <c r="AB244" s="245">
        <f t="shared" ref="AB244" si="3735">+AB243/X243-1</f>
        <v>-0.87151471476563414</v>
      </c>
      <c r="AC244" s="245">
        <f t="shared" ref="AC244" si="3736">+AC243/Y243-1</f>
        <v>-0.67849114098003138</v>
      </c>
      <c r="AD244" s="245">
        <f t="shared" ref="AD244" si="3737">+AD243/Z243-1</f>
        <v>-0.81608103583858238</v>
      </c>
      <c r="AE244" s="245">
        <f t="shared" ref="AE244" si="3738">+AE243/AA243-1</f>
        <v>0.97992045896093827</v>
      </c>
      <c r="AF244" s="245">
        <f t="shared" ref="AF244" si="3739">+AF243/AB243-1</f>
        <v>0.71036786539095997</v>
      </c>
      <c r="AG244" s="245">
        <f t="shared" ref="AG244" si="3740">+AG243/AC243-1</f>
        <v>-0.48304992876169239</v>
      </c>
      <c r="AH244" s="245">
        <f t="shared" ref="AH244" si="3741">+AH243/AD243-1</f>
        <v>-0.27464510484576521</v>
      </c>
      <c r="AI244" s="245">
        <f t="shared" ref="AI244" si="3742">+AI243/AE243-1</f>
        <v>-4.2424977055879887E-2</v>
      </c>
      <c r="AJ244" s="245">
        <f t="shared" ref="AJ244" si="3743">+AJ243/AF243-1</f>
        <v>3.8229691606587402E-2</v>
      </c>
      <c r="AK244" s="245">
        <f t="shared" ref="AK244" si="3744">+AK243/AG243-1</f>
        <v>-0.18304099698926024</v>
      </c>
      <c r="AL244" s="245">
        <f t="shared" ref="AL244" si="3745">+AL243/AH243-1</f>
        <v>-1.3972919868490166</v>
      </c>
      <c r="AM244" s="245">
        <f t="shared" ref="AM244" si="3746">+AM243/AI243-1</f>
        <v>-0.93600245935731208</v>
      </c>
      <c r="AN244" s="245">
        <f t="shared" ref="AN244" si="3747">+AN243/AJ243-1</f>
        <v>-0.89647804730773251</v>
      </c>
      <c r="AO244" s="245">
        <f t="shared" ref="AO244" si="3748">+AO243/AK243-1</f>
        <v>-0.65220659687207783</v>
      </c>
      <c r="AP244" s="245">
        <f t="shared" ref="AP244" si="3749">+AP243/AL243-1</f>
        <v>-3.1933698952110467</v>
      </c>
      <c r="AQ244" s="245">
        <f t="shared" ref="AQ244" si="3750">+AQ243/AM243-1</f>
        <v>1.8726570594329845</v>
      </c>
      <c r="AR244" s="245">
        <f t="shared" ref="AR244" si="3751">+AR243/AN243-1</f>
        <v>0.60201906898485724</v>
      </c>
      <c r="AS244" s="245">
        <f t="shared" ref="AS244" si="3752">+AS243/AO243-1</f>
        <v>0.40075913332278978</v>
      </c>
      <c r="AT244" s="245">
        <f t="shared" ref="AT244" si="3753">+AT243/AP243-1</f>
        <v>-0.241287701203313</v>
      </c>
      <c r="AU244" s="44"/>
      <c r="AV244" s="172"/>
      <c r="AW244" s="172"/>
      <c r="AX244" s="172"/>
      <c r="AY244" s="172"/>
      <c r="AZ244" s="245">
        <f t="shared" ref="AZ244" si="3754">+AZ243/AV243-1</f>
        <v>1.4573264697203188</v>
      </c>
      <c r="BA244" s="245">
        <f t="shared" ref="BA244" si="3755">+BA243/AW243-1</f>
        <v>4.1916398263548524</v>
      </c>
      <c r="BB244" s="245">
        <f t="shared" ref="BB244" si="3756">+BB243/AX243-1</f>
        <v>2.5013736780700762</v>
      </c>
      <c r="BC244" s="245">
        <f t="shared" ref="BC244" si="3757">+BC243/AY243-1</f>
        <v>2.1483301456524937</v>
      </c>
      <c r="BD244" s="245">
        <f t="shared" ref="BD244" si="3758">+BD243/AZ243-1</f>
        <v>-1.1025938675846609</v>
      </c>
      <c r="BE244" s="245">
        <f t="shared" ref="BE244" si="3759">+BE243/BA243-1</f>
        <v>0.4980241951798452</v>
      </c>
      <c r="BF244" s="245">
        <f t="shared" ref="BF244" si="3760">+BF243/BB243-1</f>
        <v>2.3610361691836408</v>
      </c>
      <c r="BG244" s="245">
        <f t="shared" ref="BG244" si="3761">+BG243/BC243-1</f>
        <v>1.5493009084451757</v>
      </c>
      <c r="BH244" s="245">
        <f t="shared" ref="BH244" si="3762">+BH243/BD243-1</f>
        <v>-37.617505527376771</v>
      </c>
      <c r="BI244" s="245">
        <f t="shared" ref="BI244" si="3763">+BI243/BE243-1</f>
        <v>2.7869798512703241</v>
      </c>
      <c r="BJ244" s="245">
        <f t="shared" ref="BJ244" si="3764">+BJ243/BF243-1</f>
        <v>1.0768035203745514</v>
      </c>
      <c r="BK244" s="245">
        <f t="shared" ref="BK244" si="3765">+BK243/BG243-1</f>
        <v>1.2016974318552602</v>
      </c>
      <c r="BL244" s="245">
        <f t="shared" ref="BL244:BT244" si="3766">+BL243/BH243-1</f>
        <v>8.5696425527078457E-2</v>
      </c>
      <c r="BM244" s="245">
        <f t="shared" si="3766"/>
        <v>-0.11872288325983327</v>
      </c>
      <c r="BN244" s="245">
        <f t="shared" si="3766"/>
        <v>-0.31323336474675245</v>
      </c>
      <c r="BO244" s="245">
        <f t="shared" si="3766"/>
        <v>-3.4042354790474127E-2</v>
      </c>
      <c r="BP244" s="245">
        <f t="shared" si="3766"/>
        <v>-0.44812876210416119</v>
      </c>
      <c r="BQ244" s="245">
        <f t="shared" si="3766"/>
        <v>9.7392472538144315E-2</v>
      </c>
      <c r="BR244" s="245">
        <f t="shared" si="3766"/>
        <v>0.19338369331979055</v>
      </c>
      <c r="BS244" s="245">
        <f t="shared" si="3766"/>
        <v>3.5814391262226408E-2</v>
      </c>
      <c r="BT244" s="245">
        <f t="shared" si="3766"/>
        <v>0.74878479632000738</v>
      </c>
    </row>
    <row r="245" spans="1:72">
      <c r="A245" s="244" t="s">
        <v>367</v>
      </c>
      <c r="B245" s="187"/>
      <c r="C245" s="247"/>
      <c r="D245" s="247"/>
      <c r="E245" s="247"/>
      <c r="F245" s="247"/>
      <c r="G245" s="247"/>
      <c r="H245" s="247"/>
      <c r="I245" s="247"/>
      <c r="J245" s="247"/>
      <c r="K245" s="247"/>
      <c r="L245" s="247"/>
      <c r="M245" s="247"/>
      <c r="N245" s="247"/>
      <c r="O245" s="247"/>
      <c r="P245" s="247"/>
      <c r="Q245" s="247"/>
      <c r="R245" s="247"/>
      <c r="S245" s="247">
        <f t="shared" ref="S245:AT245" si="3767">+S243/S231</f>
        <v>0.29816143912280318</v>
      </c>
      <c r="T245" s="247">
        <f t="shared" si="3767"/>
        <v>0.19932423366935303</v>
      </c>
      <c r="U245" s="247">
        <f t="shared" si="3767"/>
        <v>0.17476937888050822</v>
      </c>
      <c r="V245" s="247">
        <f t="shared" si="3767"/>
        <v>0.23664051428869542</v>
      </c>
      <c r="W245" s="247">
        <f t="shared" si="3767"/>
        <v>0.30751539007254503</v>
      </c>
      <c r="X245" s="247">
        <f t="shared" si="3767"/>
        <v>0.62212420595284013</v>
      </c>
      <c r="Y245" s="247">
        <f t="shared" si="3767"/>
        <v>0.45416678444430625</v>
      </c>
      <c r="Z245" s="247">
        <f t="shared" si="3767"/>
        <v>0.3839476020650669</v>
      </c>
      <c r="AA245" s="247">
        <f t="shared" si="3767"/>
        <v>0.1402271146566838</v>
      </c>
      <c r="AB245" s="247">
        <f t="shared" si="3767"/>
        <v>7.9095916193818921E-2</v>
      </c>
      <c r="AC245" s="247">
        <f t="shared" si="3767"/>
        <v>0.12622985750953489</v>
      </c>
      <c r="AD245" s="247">
        <f t="shared" si="3767"/>
        <v>6.0236386122834086E-2</v>
      </c>
      <c r="AE245" s="247">
        <f t="shared" si="3767"/>
        <v>0.26031629164944969</v>
      </c>
      <c r="AF245" s="247">
        <f t="shared" si="3767"/>
        <v>0.13775819489032787</v>
      </c>
      <c r="AG245" s="247">
        <f t="shared" si="3767"/>
        <v>7.8208906966064681E-2</v>
      </c>
      <c r="AH245" s="247">
        <f t="shared" si="3767"/>
        <v>6.0053390657219125E-2</v>
      </c>
      <c r="AI245" s="247">
        <f t="shared" si="3767"/>
        <v>0.337177373952526</v>
      </c>
      <c r="AJ245" s="247">
        <f t="shared" si="3767"/>
        <v>0.16768340768231729</v>
      </c>
      <c r="AK245" s="247">
        <f t="shared" si="3767"/>
        <v>8.8886172700678764E-2</v>
      </c>
      <c r="AL245" s="247">
        <f t="shared" si="3767"/>
        <v>-3.0692835683164332E-2</v>
      </c>
      <c r="AM245" s="247">
        <f t="shared" si="3767"/>
        <v>8.1032811534028915E-2</v>
      </c>
      <c r="AN245" s="247">
        <f t="shared" si="3767"/>
        <v>4.9692314552629818E-2</v>
      </c>
      <c r="AO245" s="247">
        <f t="shared" si="3767"/>
        <v>7.6803167842190934E-2</v>
      </c>
      <c r="AP245" s="247">
        <f t="shared" si="3767"/>
        <v>0.14995530767402387</v>
      </c>
      <c r="AQ245" s="247">
        <f t="shared" si="3767"/>
        <v>0.13828798396713626</v>
      </c>
      <c r="AR245" s="247">
        <f t="shared" si="3767"/>
        <v>6.4604556064197433E-2</v>
      </c>
      <c r="AS245" s="247">
        <f t="shared" si="3767"/>
        <v>7.6173739539763946E-2</v>
      </c>
      <c r="AT245" s="247">
        <f t="shared" si="3767"/>
        <v>9.2849102791073806E-2</v>
      </c>
      <c r="AU245" s="44"/>
      <c r="AV245" s="247">
        <f t="shared" ref="AV245:BL245" si="3768">+AV243/AV231</f>
        <v>0.13828798396713626</v>
      </c>
      <c r="AW245" s="247">
        <f t="shared" si="3768"/>
        <v>6.4604556064197433E-2</v>
      </c>
      <c r="AX245" s="247">
        <f t="shared" si="3768"/>
        <v>7.6173739539763946E-2</v>
      </c>
      <c r="AY245" s="247">
        <f t="shared" si="3768"/>
        <v>9.2849102791073806E-2</v>
      </c>
      <c r="AZ245" s="247">
        <f t="shared" si="3768"/>
        <v>0.20606317224996148</v>
      </c>
      <c r="BA245" s="247">
        <f t="shared" si="3768"/>
        <v>0.18246179590028794</v>
      </c>
      <c r="BB245" s="247">
        <f t="shared" si="3768"/>
        <v>0.15359812713800802</v>
      </c>
      <c r="BC245" s="247">
        <f t="shared" si="3768"/>
        <v>0.16338884180467431</v>
      </c>
      <c r="BD245" s="247">
        <f t="shared" si="3768"/>
        <v>-1.7742754292043566E-2</v>
      </c>
      <c r="BE245" s="247">
        <f t="shared" si="3768"/>
        <v>0.13279580883926512</v>
      </c>
      <c r="BF245" s="247">
        <f t="shared" si="3768"/>
        <v>0.19693873116623095</v>
      </c>
      <c r="BG245" s="247">
        <f t="shared" si="3768"/>
        <v>0.12995443388243905</v>
      </c>
      <c r="BH245" s="247">
        <f t="shared" si="3768"/>
        <v>0.18512671440716805</v>
      </c>
      <c r="BI245" s="247">
        <f t="shared" si="3768"/>
        <v>0.19431148042310736</v>
      </c>
      <c r="BJ245" s="247">
        <f t="shared" si="3768"/>
        <v>0.18575565530095434</v>
      </c>
      <c r="BK245" s="247">
        <f t="shared" si="3768"/>
        <v>0.15127575773147575</v>
      </c>
      <c r="BL245" s="247">
        <f t="shared" si="3768"/>
        <v>0.15193114787342121</v>
      </c>
      <c r="BM245" s="247">
        <f t="shared" ref="BM245:BN245" si="3769">+BM243/BM231</f>
        <v>0.14863244247798257</v>
      </c>
      <c r="BN245" s="247">
        <f t="shared" si="3769"/>
        <v>0.12165428817392955</v>
      </c>
      <c r="BO245" s="247">
        <f t="shared" ref="BO245:BQ245" si="3770">+BO243/BO231</f>
        <v>0.1265932394947723</v>
      </c>
      <c r="BP245" s="247">
        <f t="shared" si="3770"/>
        <v>0.10079141358678963</v>
      </c>
      <c r="BQ245" s="247">
        <f t="shared" si="3770"/>
        <v>0.14432641123052406</v>
      </c>
      <c r="BR245" s="247">
        <f t="shared" ref="BR245:BT245" si="3771">+BR243/BR231</f>
        <v>0.12424053132694478</v>
      </c>
      <c r="BS245" s="247">
        <f t="shared" si="3771"/>
        <v>0.12016649137995342</v>
      </c>
      <c r="BT245" s="247">
        <f t="shared" si="3771"/>
        <v>0.15479786650715316</v>
      </c>
    </row>
    <row r="246" spans="1:72">
      <c r="A246" s="244" t="s">
        <v>373</v>
      </c>
      <c r="B246" s="34"/>
      <c r="C246" s="247"/>
      <c r="D246" s="247"/>
      <c r="E246" s="247"/>
      <c r="F246" s="247"/>
      <c r="G246" s="248"/>
      <c r="H246" s="248"/>
      <c r="I246" s="248"/>
      <c r="J246" s="248"/>
      <c r="K246" s="248"/>
      <c r="L246" s="248"/>
      <c r="M246" s="248"/>
      <c r="N246" s="248"/>
      <c r="O246" s="248"/>
      <c r="P246" s="248"/>
      <c r="Q246" s="248"/>
      <c r="R246" s="248"/>
      <c r="S246" s="248"/>
      <c r="T246" s="248"/>
      <c r="U246" s="248"/>
      <c r="V246" s="248"/>
      <c r="W246" s="248">
        <f t="shared" ref="W246" si="3772">+(W245-S245)*10000</f>
        <v>93.539509497418408</v>
      </c>
      <c r="X246" s="248">
        <f t="shared" ref="X246" si="3773">+(X245-T245)*10000</f>
        <v>4227.9997228348711</v>
      </c>
      <c r="Y246" s="248">
        <f t="shared" ref="Y246" si="3774">+(Y245-U245)*10000</f>
        <v>2793.9740556379797</v>
      </c>
      <c r="Z246" s="248">
        <f t="shared" ref="Z246" si="3775">+(Z245-V245)*10000</f>
        <v>1473.0708777637146</v>
      </c>
      <c r="AA246" s="248">
        <f t="shared" ref="AA246" si="3776">+(AA245-W245)*10000</f>
        <v>-1672.8827541586122</v>
      </c>
      <c r="AB246" s="248">
        <f t="shared" ref="AB246" si="3777">+(AB245-X245)*10000</f>
        <v>-5430.2828975902121</v>
      </c>
      <c r="AC246" s="248">
        <f t="shared" ref="AC246" si="3778">+(AC245-Y245)*10000</f>
        <v>-3279.3692693477137</v>
      </c>
      <c r="AD246" s="248">
        <f t="shared" ref="AD246" si="3779">+(AD245-Z245)*10000</f>
        <v>-3237.1121594223277</v>
      </c>
      <c r="AE246" s="248">
        <f t="shared" ref="AE246" si="3780">+(AE245-AA245)*10000</f>
        <v>1200.891769927659</v>
      </c>
      <c r="AF246" s="248">
        <f t="shared" ref="AF246" si="3781">+(AF245-AB245)*10000</f>
        <v>586.6227869650894</v>
      </c>
      <c r="AG246" s="248">
        <f t="shared" ref="AG246" si="3782">+(AG245-AC245)*10000</f>
        <v>-480.20950543470207</v>
      </c>
      <c r="AH246" s="248">
        <f t="shared" ref="AH246" si="3783">+(AH245-AD245)*10000</f>
        <v>-1.8299546561496154</v>
      </c>
      <c r="AI246" s="248">
        <f t="shared" ref="AI246" si="3784">+(AI245-AE245)*10000</f>
        <v>768.61082303076307</v>
      </c>
      <c r="AJ246" s="248">
        <f t="shared" ref="AJ246" si="3785">+(AJ245-AF245)*10000</f>
        <v>299.25212791989424</v>
      </c>
      <c r="AK246" s="248">
        <f t="shared" ref="AK246" si="3786">+(AK245-AG245)*10000</f>
        <v>106.77265734614083</v>
      </c>
      <c r="AL246" s="248">
        <f t="shared" ref="AL246" si="3787">+(AL245-AH245)*10000</f>
        <v>-907.46226340383453</v>
      </c>
      <c r="AM246" s="248">
        <f t="shared" ref="AM246" si="3788">+(AM245-AI245)*10000</f>
        <v>-2561.4456241849707</v>
      </c>
      <c r="AN246" s="248">
        <f t="shared" ref="AN246" si="3789">+(AN245-AJ245)*10000</f>
        <v>-1179.9109312968747</v>
      </c>
      <c r="AO246" s="248">
        <f t="shared" ref="AO246" si="3790">+(AO245-AK245)*10000</f>
        <v>-120.83004858487831</v>
      </c>
      <c r="AP246" s="248">
        <f t="shared" ref="AP246" si="3791">+(AP245-AL245)*10000</f>
        <v>1806.481433571882</v>
      </c>
      <c r="AQ246" s="248">
        <f t="shared" ref="AQ246" si="3792">+(AQ245-AM245)*10000</f>
        <v>572.5517243310735</v>
      </c>
      <c r="AR246" s="248">
        <f t="shared" ref="AR246" si="3793">+(AR245-AN245)*10000</f>
        <v>149.12241511567615</v>
      </c>
      <c r="AS246" s="248">
        <f t="shared" ref="AS246" si="3794">+(AS245-AO245)*10000</f>
        <v>-6.2942830242698751</v>
      </c>
      <c r="AT246" s="248">
        <f t="shared" ref="AT246" si="3795">+(AT245-AP245)*10000</f>
        <v>-571.06204882950067</v>
      </c>
      <c r="AU246" s="44"/>
      <c r="AV246" s="247"/>
      <c r="AW246" s="247"/>
      <c r="AX246" s="247"/>
      <c r="AY246" s="247"/>
      <c r="AZ246" s="248">
        <f t="shared" ref="AZ246" si="3796">+(AZ245-AV245)*10000</f>
        <v>677.75188282825218</v>
      </c>
      <c r="BA246" s="248">
        <f t="shared" ref="BA246" si="3797">+(BA245-AW245)*10000</f>
        <v>1178.572398360905</v>
      </c>
      <c r="BB246" s="248">
        <f t="shared" ref="BB246" si="3798">+(BB245-AX245)*10000</f>
        <v>774.24387598244073</v>
      </c>
      <c r="BC246" s="248">
        <f t="shared" ref="BC246" si="3799">+(BC245-AY245)*10000</f>
        <v>705.39739013600501</v>
      </c>
      <c r="BD246" s="248">
        <f t="shared" ref="BD246" si="3800">+(BD245-AZ245)*10000</f>
        <v>-2238.0592654200505</v>
      </c>
      <c r="BE246" s="248">
        <f t="shared" ref="BE246" si="3801">+(BE245-BA245)*10000</f>
        <v>-496.65987061022821</v>
      </c>
      <c r="BF246" s="248">
        <f t="shared" ref="BF246" si="3802">+(BF245-BB245)*10000</f>
        <v>433.4060402822293</v>
      </c>
      <c r="BG246" s="248">
        <f t="shared" ref="BG246" si="3803">+(BG245-BC245)*10000</f>
        <v>-334.3440792223526</v>
      </c>
      <c r="BH246" s="248">
        <f t="shared" ref="BH246" si="3804">+(BH245-BD245)*10000</f>
        <v>2028.694686992116</v>
      </c>
      <c r="BI246" s="248">
        <f t="shared" ref="BI246" si="3805">+(BI245-BE245)*10000</f>
        <v>615.15671583842243</v>
      </c>
      <c r="BJ246" s="248">
        <f t="shared" ref="BJ246" si="3806">+(BJ245-BF245)*10000</f>
        <v>-111.83075865276615</v>
      </c>
      <c r="BK246" s="248">
        <f t="shared" ref="BK246:BT246" si="3807">+(BK245-BG245)*10000</f>
        <v>213.21323849036705</v>
      </c>
      <c r="BL246" s="248">
        <f t="shared" si="3807"/>
        <v>-331.95566533746836</v>
      </c>
      <c r="BM246" s="248">
        <f t="shared" si="3807"/>
        <v>-456.79037945124787</v>
      </c>
      <c r="BN246" s="248">
        <f t="shared" si="3807"/>
        <v>-641.01367127024787</v>
      </c>
      <c r="BO246" s="248">
        <f t="shared" si="3807"/>
        <v>-246.8251823670345</v>
      </c>
      <c r="BP246" s="248">
        <f t="shared" si="3807"/>
        <v>-511.39734286631585</v>
      </c>
      <c r="BQ246" s="248">
        <f t="shared" si="3807"/>
        <v>-43.060312474585139</v>
      </c>
      <c r="BR246" s="248">
        <f t="shared" si="3807"/>
        <v>25.862431530152275</v>
      </c>
      <c r="BS246" s="248">
        <f t="shared" si="3807"/>
        <v>-64.267481148188864</v>
      </c>
      <c r="BT246" s="248">
        <f t="shared" si="3807"/>
        <v>540.06452920363529</v>
      </c>
    </row>
    <row r="247" spans="1:72">
      <c r="A247" s="187" t="s">
        <v>56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42"/>
      <c r="S247" s="172">
        <f>+'Country (YTD)'!S107</f>
        <v>115.24088702815905</v>
      </c>
      <c r="T247" s="172">
        <f>+'Country (YTD)'!T107</f>
        <v>89.137</v>
      </c>
      <c r="U247" s="172">
        <f>+'Country (YTD)'!U107</f>
        <v>139.41999999999999</v>
      </c>
      <c r="V247" s="172">
        <f>+'Country (YTD)'!V107</f>
        <v>222.262</v>
      </c>
      <c r="W247" s="172">
        <f>+'Country (YTD)'!W107</f>
        <v>189.60499999999999</v>
      </c>
      <c r="X247" s="172">
        <f>+'Country (YTD)'!X107</f>
        <v>378.863</v>
      </c>
      <c r="Y247" s="172">
        <f>+'Country (YTD)'!Y107</f>
        <v>403.096</v>
      </c>
      <c r="Z247" s="172">
        <f>+'Country (YTD)'!Z107</f>
        <v>386.71899999999999</v>
      </c>
      <c r="AA247" s="172">
        <f>+'Country (YTD)'!AA107</f>
        <v>91.245999999999995</v>
      </c>
      <c r="AB247" s="172">
        <f>+'Country (YTD)'!AB107</f>
        <v>51.827000000000005</v>
      </c>
      <c r="AC247" s="172">
        <f>+'Country (YTD)'!AC107</f>
        <v>133.10500000000002</v>
      </c>
      <c r="AD247" s="172">
        <f>+'Country (YTD)'!AD107</f>
        <v>74.875</v>
      </c>
      <c r="AE247" s="172">
        <f>+'Country (YTD)'!AE107</f>
        <v>173.24700000000001</v>
      </c>
      <c r="AF247" s="172">
        <f>+'Country (YTD)'!AF107</f>
        <v>82.945999999999998</v>
      </c>
      <c r="AG247" s="172">
        <f>+'Country (YTD)'!AG107</f>
        <v>66.760999999999996</v>
      </c>
      <c r="AH247" s="172">
        <f>+'Country (YTD)'!AH107</f>
        <v>51.402999999999999</v>
      </c>
      <c r="AI247" s="172">
        <f>+'Country (YTD)'!AI107</f>
        <v>165.89699999999999</v>
      </c>
      <c r="AJ247" s="172">
        <f>+'Country (YTD)'!AJ107</f>
        <v>86.117000000000004</v>
      </c>
      <c r="AK247" s="172">
        <f>+'Country (YTD)'!AK107</f>
        <v>54.540999999999997</v>
      </c>
      <c r="AL247" s="172">
        <f>+'Country (YTD)'!AL107</f>
        <v>-20.422000000000001</v>
      </c>
      <c r="AM247" s="172">
        <f>+'Country (YTD)'!AM107</f>
        <v>10.617000000000001</v>
      </c>
      <c r="AN247" s="172">
        <f>+'Country (YTD)'!AN107</f>
        <v>8.9149999999999991</v>
      </c>
      <c r="AO247" s="172">
        <f>+'Country (YTD)'!AO107</f>
        <v>18.969000000000001</v>
      </c>
      <c r="AP247" s="172">
        <f>+'Country (YTD)'!AP107</f>
        <v>44.792999999999999</v>
      </c>
      <c r="AQ247" s="172">
        <f>+'Country (YTD)'!AQ107</f>
        <v>31.994999999999997</v>
      </c>
      <c r="AR247" s="172">
        <f>+'Country (YTD)'!AR107</f>
        <v>15.731</v>
      </c>
      <c r="AS247" s="172">
        <f>+'Country (YTD)'!AS107</f>
        <v>28.713000000000001</v>
      </c>
      <c r="AT247" s="172">
        <f>+'Country (YTD)'!AT107</f>
        <v>36.127000000000002</v>
      </c>
      <c r="AU247" s="34"/>
      <c r="AV247" s="172">
        <f>+'Country (YTD)'!AV107</f>
        <v>31.994999999999997</v>
      </c>
      <c r="AW247" s="172">
        <f>+'Country (YTD)'!AW107</f>
        <v>15.731</v>
      </c>
      <c r="AX247" s="172">
        <f>+'Country (YTD)'!AX107</f>
        <v>28.713000000000001</v>
      </c>
      <c r="AY247" s="172">
        <f>+'Country (YTD)'!AY107</f>
        <v>36.127000000000002</v>
      </c>
      <c r="AZ247" s="172">
        <f>+'Country (YTD)'!AZ107</f>
        <v>76.897999999999996</v>
      </c>
      <c r="BA247" s="172">
        <f>+'Country (YTD)'!BA107</f>
        <v>76.177000000000007</v>
      </c>
      <c r="BB247" s="172">
        <f>+'Country (YTD)'!BB107</f>
        <v>96.257999999999996</v>
      </c>
      <c r="BC247" s="172">
        <f>+'Country (YTD)'!BC107</f>
        <v>110.542</v>
      </c>
      <c r="BD247" s="172">
        <f>+'Country (YTD)'!BD107</f>
        <v>-2.431</v>
      </c>
      <c r="BE247" s="172">
        <f>+'Country (YTD)'!BE107</f>
        <v>118.008</v>
      </c>
      <c r="BF247" s="172">
        <f>+'Country (YTD)'!BF107</f>
        <v>324.28500000000003</v>
      </c>
      <c r="BG247" s="172">
        <f>+'Country (YTD)'!BG107</f>
        <v>286.70299999999997</v>
      </c>
      <c r="BH247" s="172">
        <f>+'Country (YTD)'!BH107</f>
        <v>286.3</v>
      </c>
      <c r="BI247" s="172">
        <f>+'Country (YTD)'!BI107</f>
        <v>434.428</v>
      </c>
      <c r="BJ247" s="172">
        <f>+'Country (YTD)'!BJ107</f>
        <v>673.07500000000005</v>
      </c>
      <c r="BK247" s="172">
        <f>+'Country (YTD)'!BK107</f>
        <v>635.88800000000003</v>
      </c>
      <c r="BL247" s="172">
        <f>+'Country (YTD)'!BL107</f>
        <v>341.02199999999999</v>
      </c>
      <c r="BM247" s="172">
        <f>+'Country (YTD)'!BM107</f>
        <v>420.19100000000003</v>
      </c>
      <c r="BN247" s="172">
        <f>+'Country (YTD)'!BN107</f>
        <v>518.59699999999998</v>
      </c>
      <c r="BO247" s="172">
        <f>+'Country (YTD)'!BO107</f>
        <v>669.66</v>
      </c>
      <c r="BP247" s="172">
        <f>+'Country (YTD)'!BP107</f>
        <v>193.839</v>
      </c>
      <c r="BQ247" s="172">
        <f>+'Country (YTD)'!BQ107</f>
        <v>448.59299999999996</v>
      </c>
      <c r="BR247" s="172">
        <f>+'Country (YTD)'!BR107</f>
        <v>599.64400000000001</v>
      </c>
      <c r="BS247" s="172">
        <f>+'Country (YTD)'!BS107</f>
        <v>688.45300000000009</v>
      </c>
      <c r="BT247" s="172">
        <f>+'Country (YTD)'!BT107</f>
        <v>322.851</v>
      </c>
    </row>
    <row r="248" spans="1:72">
      <c r="A248" s="246" t="s">
        <v>58</v>
      </c>
      <c r="B248" s="193"/>
      <c r="C248" s="172"/>
      <c r="D248" s="172"/>
      <c r="E248" s="172"/>
      <c r="F248" s="172"/>
      <c r="G248" s="245"/>
      <c r="H248" s="245"/>
      <c r="I248" s="245"/>
      <c r="J248" s="245"/>
      <c r="K248" s="245"/>
      <c r="L248" s="245"/>
      <c r="M248" s="245"/>
      <c r="N248" s="245"/>
      <c r="O248" s="245"/>
      <c r="P248" s="245"/>
      <c r="Q248" s="245"/>
      <c r="R248" s="245"/>
      <c r="S248" s="245"/>
      <c r="T248" s="245"/>
      <c r="U248" s="245"/>
      <c r="V248" s="245"/>
      <c r="W248" s="245">
        <f t="shared" ref="W248" si="3808">+W247/S247-1</f>
        <v>0.64529278530865608</v>
      </c>
      <c r="X248" s="245">
        <f t="shared" ref="X248" si="3809">+X247/T247-1</f>
        <v>3.2503449745896766</v>
      </c>
      <c r="Y248" s="245">
        <f t="shared" ref="Y248" si="3810">+Y247/U247-1</f>
        <v>1.8912351169129251</v>
      </c>
      <c r="Z248" s="245">
        <f t="shared" ref="Z248" si="3811">+Z247/V247-1</f>
        <v>0.73992405359440649</v>
      </c>
      <c r="AA248" s="245">
        <f t="shared" ref="AA248" si="3812">+AA247/W247-1</f>
        <v>-0.51875741673479081</v>
      </c>
      <c r="AB248" s="245">
        <f t="shared" ref="AB248" si="3813">+AB247/X247-1</f>
        <v>-0.86320384941258443</v>
      </c>
      <c r="AC248" s="245">
        <f t="shared" ref="AC248" si="3814">+AC247/Y247-1</f>
        <v>-0.66979329985909053</v>
      </c>
      <c r="AD248" s="245">
        <f t="shared" ref="AD248" si="3815">+AD247/Z247-1</f>
        <v>-0.80638396354976094</v>
      </c>
      <c r="AE248" s="245">
        <f t="shared" ref="AE248" si="3816">+AE247/AA247-1</f>
        <v>0.89868049010367601</v>
      </c>
      <c r="AF248" s="245">
        <f t="shared" ref="AF248" si="3817">+AF247/AB247-1</f>
        <v>0.600439925135547</v>
      </c>
      <c r="AG248" s="245">
        <f t="shared" ref="AG248" si="3818">+AG247/AC247-1</f>
        <v>-0.498433567484317</v>
      </c>
      <c r="AH248" s="245">
        <f t="shared" ref="AH248" si="3819">+AH247/AD247-1</f>
        <v>-0.31348247078464109</v>
      </c>
      <c r="AI248" s="245">
        <f t="shared" ref="AI248" si="3820">+AI247/AE247-1</f>
        <v>-4.2424977055879887E-2</v>
      </c>
      <c r="AJ248" s="245">
        <f t="shared" ref="AJ248" si="3821">+AJ247/AF247-1</f>
        <v>3.8229691606587402E-2</v>
      </c>
      <c r="AK248" s="245">
        <f t="shared" ref="AK248" si="3822">+AK247/AG247-1</f>
        <v>-0.18304099698926024</v>
      </c>
      <c r="AL248" s="245">
        <f t="shared" ref="AL248" si="3823">+AL247/AH247-1</f>
        <v>-1.3972919868490166</v>
      </c>
      <c r="AM248" s="245">
        <f t="shared" ref="AM248" si="3824">+AM247/AI247-1</f>
        <v>-0.93600245935731208</v>
      </c>
      <c r="AN248" s="245">
        <f t="shared" ref="AN248" si="3825">+AN247/AJ247-1</f>
        <v>-0.89647804730773251</v>
      </c>
      <c r="AO248" s="245">
        <f t="shared" ref="AO248" si="3826">+AO247/AK247-1</f>
        <v>-0.65220659687207783</v>
      </c>
      <c r="AP248" s="245">
        <f t="shared" ref="AP248" si="3827">+AP247/AL247-1</f>
        <v>-3.1933698952110467</v>
      </c>
      <c r="AQ248" s="245">
        <f t="shared" ref="AQ248" si="3828">+AQ247/AM247-1</f>
        <v>2.0135631534331728</v>
      </c>
      <c r="AR248" s="245">
        <f t="shared" ref="AR248" si="3829">+AR247/AN247-1</f>
        <v>0.76455412226584429</v>
      </c>
      <c r="AS248" s="245">
        <f t="shared" ref="AS248" si="3830">+AS247/AO247-1</f>
        <v>0.51368021508777484</v>
      </c>
      <c r="AT248" s="245">
        <f t="shared" ref="AT248" si="3831">+AT247/AP247-1</f>
        <v>-0.19346772933270817</v>
      </c>
      <c r="AU248" s="44"/>
      <c r="AV248" s="172"/>
      <c r="AW248" s="172"/>
      <c r="AX248" s="172"/>
      <c r="AY248" s="172"/>
      <c r="AZ248" s="245">
        <f t="shared" ref="AZ248" si="3832">+AZ247/AV247-1</f>
        <v>1.4034380371933115</v>
      </c>
      <c r="BA248" s="245">
        <f t="shared" ref="BA248" si="3833">+BA247/AW247-1</f>
        <v>3.8424766384845217</v>
      </c>
      <c r="BB248" s="245">
        <f t="shared" ref="BB248" si="3834">+BB247/AX247-1</f>
        <v>2.3524187650193289</v>
      </c>
      <c r="BC248" s="245">
        <f t="shared" ref="BC248" si="3835">+BC247/AY247-1</f>
        <v>2.059816757549755</v>
      </c>
      <c r="BD248" s="245">
        <f t="shared" ref="BD248" si="3836">+BD247/AZ247-1</f>
        <v>-1.0316133059377357</v>
      </c>
      <c r="BE248" s="245">
        <f t="shared" ref="BE248" si="3837">+BE247/BA247-1</f>
        <v>0.54912900219226257</v>
      </c>
      <c r="BF248" s="245">
        <f t="shared" ref="BF248" si="3838">+BF247/BB247-1</f>
        <v>2.3689147914978501</v>
      </c>
      <c r="BG248" s="245">
        <f t="shared" ref="BG248" si="3839">+BG247/BC247-1</f>
        <v>1.5936114779902657</v>
      </c>
      <c r="BH248" s="245">
        <f t="shared" ref="BH248" si="3840">+BH247/BD247-1</f>
        <v>-118.77046482928836</v>
      </c>
      <c r="BI248" s="245">
        <f t="shared" ref="BI248" si="3841">+BI247/BE247-1</f>
        <v>2.6813436377194768</v>
      </c>
      <c r="BJ248" s="245">
        <f t="shared" ref="BJ248" si="3842">+BJ247/BF247-1</f>
        <v>1.0755662457406294</v>
      </c>
      <c r="BK248" s="245">
        <f t="shared" ref="BK248" si="3843">+BK247/BG247-1</f>
        <v>1.2179328433954306</v>
      </c>
      <c r="BL248" s="245">
        <f t="shared" ref="BL248:BT248" si="3844">+BL247/BH247-1</f>
        <v>0.19113517289556392</v>
      </c>
      <c r="BM248" s="245">
        <f t="shared" si="3844"/>
        <v>-3.2771828703490491E-2</v>
      </c>
      <c r="BN248" s="245">
        <f t="shared" si="3844"/>
        <v>-0.22951082717379201</v>
      </c>
      <c r="BO248" s="245">
        <f t="shared" si="3844"/>
        <v>5.3109981631985326E-2</v>
      </c>
      <c r="BP248" s="245">
        <f t="shared" si="3844"/>
        <v>-0.43159385611485479</v>
      </c>
      <c r="BQ248" s="245">
        <f t="shared" si="3844"/>
        <v>6.7593070770197272E-2</v>
      </c>
      <c r="BR248" s="245">
        <f t="shared" si="3844"/>
        <v>0.15628127428427097</v>
      </c>
      <c r="BS248" s="245">
        <f t="shared" si="3844"/>
        <v>2.8063494907863973E-2</v>
      </c>
      <c r="BT248" s="245">
        <f t="shared" si="3844"/>
        <v>0.66556265766950928</v>
      </c>
    </row>
    <row r="249" spans="1:72">
      <c r="A249" s="244" t="s">
        <v>368</v>
      </c>
      <c r="B249" s="193"/>
      <c r="C249" s="247"/>
      <c r="D249" s="247"/>
      <c r="E249" s="247"/>
      <c r="F249" s="247"/>
      <c r="G249" s="247"/>
      <c r="H249" s="247"/>
      <c r="I249" s="247"/>
      <c r="J249" s="247"/>
      <c r="K249" s="247"/>
      <c r="L249" s="247"/>
      <c r="M249" s="247"/>
      <c r="N249" s="247"/>
      <c r="O249" s="247"/>
      <c r="P249" s="247"/>
      <c r="Q249" s="247"/>
      <c r="R249" s="247"/>
      <c r="S249" s="247">
        <f t="shared" ref="S249:AT249" si="3845">+S247/S231</f>
        <v>0.29816143912280318</v>
      </c>
      <c r="T249" s="247">
        <f t="shared" si="3845"/>
        <v>0.19932423366935303</v>
      </c>
      <c r="U249" s="247">
        <f t="shared" si="3845"/>
        <v>0.17476937888050822</v>
      </c>
      <c r="V249" s="247">
        <f t="shared" si="3845"/>
        <v>0.23664051428869542</v>
      </c>
      <c r="W249" s="247">
        <f t="shared" si="3845"/>
        <v>0.30993464736055759</v>
      </c>
      <c r="X249" s="247">
        <f t="shared" si="3845"/>
        <v>0.62446308072167223</v>
      </c>
      <c r="Y249" s="247">
        <f t="shared" si="3845"/>
        <v>0.45576667590043363</v>
      </c>
      <c r="Z249" s="247">
        <f t="shared" si="3845"/>
        <v>0.38535061994856262</v>
      </c>
      <c r="AA249" s="247">
        <f t="shared" si="3845"/>
        <v>0.1462270954259762</v>
      </c>
      <c r="AB249" s="247">
        <f t="shared" si="3845"/>
        <v>8.4528704399889756E-2</v>
      </c>
      <c r="AC249" s="247">
        <f t="shared" si="3845"/>
        <v>0.13010147729516386</v>
      </c>
      <c r="AD249" s="247">
        <f t="shared" si="3845"/>
        <v>6.3644052309248467E-2</v>
      </c>
      <c r="AE249" s="247">
        <f t="shared" si="3845"/>
        <v>0.26031629164944969</v>
      </c>
      <c r="AF249" s="247">
        <f t="shared" si="3845"/>
        <v>0.13775819489032787</v>
      </c>
      <c r="AG249" s="247">
        <f t="shared" si="3845"/>
        <v>7.8208906966064681E-2</v>
      </c>
      <c r="AH249" s="247">
        <f t="shared" si="3845"/>
        <v>6.0053390657219125E-2</v>
      </c>
      <c r="AI249" s="247">
        <f t="shared" si="3845"/>
        <v>0.337177373952526</v>
      </c>
      <c r="AJ249" s="247">
        <f t="shared" si="3845"/>
        <v>0.16768340768231729</v>
      </c>
      <c r="AK249" s="247">
        <f t="shared" si="3845"/>
        <v>8.8886172700678764E-2</v>
      </c>
      <c r="AL249" s="247">
        <f t="shared" si="3845"/>
        <v>-3.0692835683164332E-2</v>
      </c>
      <c r="AM249" s="247">
        <f t="shared" si="3845"/>
        <v>8.1032811534028915E-2</v>
      </c>
      <c r="AN249" s="247">
        <f t="shared" si="3845"/>
        <v>4.9692314552629818E-2</v>
      </c>
      <c r="AO249" s="247">
        <f t="shared" si="3845"/>
        <v>7.6803167842190934E-2</v>
      </c>
      <c r="AP249" s="247">
        <f t="shared" si="3845"/>
        <v>0.14995530767402387</v>
      </c>
      <c r="AQ249" s="247">
        <f t="shared" si="3845"/>
        <v>0.14507111862777547</v>
      </c>
      <c r="AR249" s="247">
        <f t="shared" si="3845"/>
        <v>7.1159100367307798E-2</v>
      </c>
      <c r="AS249" s="247">
        <f t="shared" si="3845"/>
        <v>8.2314424876942613E-2</v>
      </c>
      <c r="AT249" s="247">
        <f t="shared" si="3845"/>
        <v>9.8701178064826353E-2</v>
      </c>
      <c r="AU249" s="44"/>
      <c r="AV249" s="247">
        <f t="shared" ref="AV249:BL249" si="3846">+AV247/AV231</f>
        <v>0.14507111862777547</v>
      </c>
      <c r="AW249" s="247">
        <f t="shared" si="3846"/>
        <v>7.1159100367307798E-2</v>
      </c>
      <c r="AX249" s="247">
        <f t="shared" si="3846"/>
        <v>8.2314424876942613E-2</v>
      </c>
      <c r="AY249" s="247">
        <f t="shared" si="3846"/>
        <v>9.8701178064826353E-2</v>
      </c>
      <c r="AZ249" s="247">
        <f t="shared" si="3846"/>
        <v>0.21143017398763828</v>
      </c>
      <c r="BA249" s="247">
        <f t="shared" si="3846"/>
        <v>0.18745724339887296</v>
      </c>
      <c r="BB249" s="247">
        <f t="shared" si="3846"/>
        <v>0.1589192080620237</v>
      </c>
      <c r="BC249" s="247">
        <f t="shared" si="3846"/>
        <v>0.16880378098968474</v>
      </c>
      <c r="BD249" s="247">
        <f t="shared" si="3846"/>
        <v>-5.6096547904744319E-3</v>
      </c>
      <c r="BE249" s="247">
        <f t="shared" si="3846"/>
        <v>0.14108583295374252</v>
      </c>
      <c r="BF249" s="247">
        <f t="shared" si="3846"/>
        <v>0.20423889309114088</v>
      </c>
      <c r="BG249" s="247">
        <f t="shared" si="3846"/>
        <v>0.13659496657341272</v>
      </c>
      <c r="BH249" s="247">
        <f t="shared" si="3846"/>
        <v>0.1882486302166996</v>
      </c>
      <c r="BI249" s="247">
        <f t="shared" si="3846"/>
        <v>0.20068312864419197</v>
      </c>
      <c r="BJ249" s="247">
        <f t="shared" si="3846"/>
        <v>0.19252651306688878</v>
      </c>
      <c r="BK249" s="247">
        <f t="shared" si="3846"/>
        <v>0.16017830279837456</v>
      </c>
      <c r="BL249" s="247">
        <f t="shared" si="3846"/>
        <v>0.16949706853601754</v>
      </c>
      <c r="BM249" s="247">
        <f t="shared" ref="BM249:BN249" si="3847">+BM247/BM231</f>
        <v>0.16847771391454444</v>
      </c>
      <c r="BN249" s="247">
        <f t="shared" si="3847"/>
        <v>0.14145987655331263</v>
      </c>
      <c r="BO249" s="247">
        <f t="shared" ref="BO249:BQ249" si="3848">+BO247/BO231</f>
        <v>0.14613710823280943</v>
      </c>
      <c r="BP249" s="247">
        <f t="shared" si="3848"/>
        <v>0.11581369337891659</v>
      </c>
      <c r="BQ249" s="247">
        <f t="shared" si="3848"/>
        <v>0.15915431894654233</v>
      </c>
      <c r="BR249" s="247">
        <f t="shared" ref="BR249:BT249" si="3849">+BR247/BR231</f>
        <v>0.13997566712325824</v>
      </c>
      <c r="BS249" s="247">
        <f t="shared" si="3849"/>
        <v>0.13768016384358067</v>
      </c>
      <c r="BT249" s="247">
        <f t="shared" si="3849"/>
        <v>0.16940489402060557</v>
      </c>
    </row>
    <row r="250" spans="1:72">
      <c r="A250" s="244" t="s">
        <v>372</v>
      </c>
      <c r="B250" s="34"/>
      <c r="C250" s="247"/>
      <c r="D250" s="247"/>
      <c r="E250" s="247"/>
      <c r="F250" s="247"/>
      <c r="G250" s="248"/>
      <c r="H250" s="248"/>
      <c r="I250" s="248"/>
      <c r="J250" s="248"/>
      <c r="K250" s="248"/>
      <c r="L250" s="248"/>
      <c r="M250" s="248"/>
      <c r="N250" s="248"/>
      <c r="O250" s="248"/>
      <c r="P250" s="248"/>
      <c r="Q250" s="248"/>
      <c r="R250" s="248"/>
      <c r="S250" s="248"/>
      <c r="T250" s="248"/>
      <c r="U250" s="248"/>
      <c r="V250" s="248"/>
      <c r="W250" s="248">
        <f t="shared" ref="W250" si="3850">+(W249-S249)*10000</f>
        <v>117.73208237754406</v>
      </c>
      <c r="X250" s="248">
        <f t="shared" ref="X250" si="3851">+(X249-T249)*10000</f>
        <v>4251.3884705231922</v>
      </c>
      <c r="Y250" s="248">
        <f t="shared" ref="Y250" si="3852">+(Y249-U249)*10000</f>
        <v>2809.9729701992537</v>
      </c>
      <c r="Z250" s="248">
        <f t="shared" ref="Z250" si="3853">+(Z249-V249)*10000</f>
        <v>1487.1010565986719</v>
      </c>
      <c r="AA250" s="248">
        <f t="shared" ref="AA250" si="3854">+(AA249-W249)*10000</f>
        <v>-1637.075519345814</v>
      </c>
      <c r="AB250" s="248">
        <f t="shared" ref="AB250" si="3855">+(AB249-X249)*10000</f>
        <v>-5399.3437632178238</v>
      </c>
      <c r="AC250" s="248">
        <f t="shared" ref="AC250" si="3856">+(AC249-Y249)*10000</f>
        <v>-3256.6519860526978</v>
      </c>
      <c r="AD250" s="248">
        <f t="shared" ref="AD250" si="3857">+(AD249-Z249)*10000</f>
        <v>-3217.0656763931415</v>
      </c>
      <c r="AE250" s="248">
        <f t="shared" ref="AE250" si="3858">+(AE249-AA249)*10000</f>
        <v>1140.891962234735</v>
      </c>
      <c r="AF250" s="248">
        <f t="shared" ref="AF250" si="3859">+(AF249-AB249)*10000</f>
        <v>532.29490490438116</v>
      </c>
      <c r="AG250" s="248">
        <f t="shared" ref="AG250" si="3860">+(AG249-AC249)*10000</f>
        <v>-518.92570329099181</v>
      </c>
      <c r="AH250" s="248">
        <f t="shared" ref="AH250" si="3861">+(AH249-AD249)*10000</f>
        <v>-35.906616520293419</v>
      </c>
      <c r="AI250" s="248">
        <f t="shared" ref="AI250" si="3862">+(AI249-AE249)*10000</f>
        <v>768.61082303076307</v>
      </c>
      <c r="AJ250" s="248">
        <f t="shared" ref="AJ250" si="3863">+(AJ249-AF249)*10000</f>
        <v>299.25212791989424</v>
      </c>
      <c r="AK250" s="248">
        <f t="shared" ref="AK250" si="3864">+(AK249-AG249)*10000</f>
        <v>106.77265734614083</v>
      </c>
      <c r="AL250" s="248">
        <f t="shared" ref="AL250" si="3865">+(AL249-AH249)*10000</f>
        <v>-907.46226340383453</v>
      </c>
      <c r="AM250" s="248">
        <f t="shared" ref="AM250" si="3866">+(AM249-AI249)*10000</f>
        <v>-2561.4456241849707</v>
      </c>
      <c r="AN250" s="248">
        <f t="shared" ref="AN250" si="3867">+(AN249-AJ249)*10000</f>
        <v>-1179.9109312968747</v>
      </c>
      <c r="AO250" s="248">
        <f t="shared" ref="AO250" si="3868">+(AO249-AK249)*10000</f>
        <v>-120.83004858487831</v>
      </c>
      <c r="AP250" s="248">
        <f t="shared" ref="AP250" si="3869">+(AP249-AL249)*10000</f>
        <v>1806.481433571882</v>
      </c>
      <c r="AQ250" s="248">
        <f t="shared" ref="AQ250" si="3870">+(AQ249-AM249)*10000</f>
        <v>640.3830709374655</v>
      </c>
      <c r="AR250" s="248">
        <f t="shared" ref="AR250" si="3871">+(AR249-AN249)*10000</f>
        <v>214.66785814677979</v>
      </c>
      <c r="AS250" s="248">
        <f t="shared" ref="AS250" si="3872">+(AS249-AO249)*10000</f>
        <v>55.112570347516794</v>
      </c>
      <c r="AT250" s="248">
        <f t="shared" ref="AT250" si="3873">+(AT249-AP249)*10000</f>
        <v>-512.54129609197525</v>
      </c>
      <c r="AU250" s="44"/>
      <c r="AV250" s="247"/>
      <c r="AW250" s="247"/>
      <c r="AX250" s="247"/>
      <c r="AY250" s="247"/>
      <c r="AZ250" s="248">
        <f t="shared" ref="AZ250" si="3874">+(AZ249-AV249)*10000</f>
        <v>663.59055359862805</v>
      </c>
      <c r="BA250" s="248">
        <f t="shared" ref="BA250" si="3875">+(BA249-AW249)*10000</f>
        <v>1162.9814303156516</v>
      </c>
      <c r="BB250" s="248">
        <f t="shared" ref="BB250" si="3876">+(BB249-AX249)*10000</f>
        <v>766.04783185081089</v>
      </c>
      <c r="BC250" s="248">
        <f t="shared" ref="BC250" si="3877">+(BC249-AY249)*10000</f>
        <v>701.02602924858388</v>
      </c>
      <c r="BD250" s="248">
        <f t="shared" ref="BD250" si="3878">+(BD249-AZ249)*10000</f>
        <v>-2170.3982877811272</v>
      </c>
      <c r="BE250" s="248">
        <f t="shared" ref="BE250" si="3879">+(BE249-BA249)*10000</f>
        <v>-463.71410445130437</v>
      </c>
      <c r="BF250" s="248">
        <f t="shared" ref="BF250" si="3880">+(BF249-BB249)*10000</f>
        <v>453.19685029117181</v>
      </c>
      <c r="BG250" s="248">
        <f t="shared" ref="BG250" si="3881">+(BG249-BC249)*10000</f>
        <v>-322.0881441627202</v>
      </c>
      <c r="BH250" s="248">
        <f t="shared" ref="BH250" si="3882">+(BH249-BD249)*10000</f>
        <v>1938.5828500717403</v>
      </c>
      <c r="BI250" s="248">
        <f t="shared" ref="BI250" si="3883">+(BI249-BE249)*10000</f>
        <v>595.97295690449437</v>
      </c>
      <c r="BJ250" s="248">
        <f t="shared" ref="BJ250" si="3884">+(BJ249-BF249)*10000</f>
        <v>-117.12380024252094</v>
      </c>
      <c r="BK250" s="248">
        <f t="shared" ref="BK250:BT250" si="3885">+(BK249-BG249)*10000</f>
        <v>235.83336224961838</v>
      </c>
      <c r="BL250" s="248">
        <f t="shared" si="3885"/>
        <v>-187.51561680682067</v>
      </c>
      <c r="BM250" s="248">
        <f t="shared" si="3885"/>
        <v>-322.05414729647526</v>
      </c>
      <c r="BN250" s="248">
        <f t="shared" si="3885"/>
        <v>-510.66636513576151</v>
      </c>
      <c r="BO250" s="248">
        <f t="shared" si="3885"/>
        <v>-140.41194565565129</v>
      </c>
      <c r="BP250" s="248">
        <f t="shared" si="3885"/>
        <v>-536.83375157100954</v>
      </c>
      <c r="BQ250" s="248">
        <f t="shared" si="3885"/>
        <v>-93.233949680021084</v>
      </c>
      <c r="BR250" s="248">
        <f t="shared" si="3885"/>
        <v>-14.842094300543952</v>
      </c>
      <c r="BS250" s="248">
        <f t="shared" si="3885"/>
        <v>-84.569443892287538</v>
      </c>
      <c r="BT250" s="248">
        <f t="shared" si="3885"/>
        <v>535.91200641688988</v>
      </c>
    </row>
    <row r="251" spans="1:72">
      <c r="A251" s="187" t="s">
        <v>263</v>
      </c>
      <c r="B251" s="33"/>
      <c r="C251" s="150"/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S251" s="150">
        <f>+'Country (YTD)'!S108</f>
        <v>0</v>
      </c>
      <c r="T251" s="150">
        <f>+'Country (YTD)'!T108</f>
        <v>0</v>
      </c>
      <c r="U251" s="150">
        <f>+'Country (YTD)'!U108</f>
        <v>0</v>
      </c>
      <c r="V251" s="150">
        <f>+'Country (YTD)'!V108</f>
        <v>0</v>
      </c>
      <c r="W251" s="150">
        <f>+'Country (YTD)'!W108</f>
        <v>1.48</v>
      </c>
      <c r="X251" s="150">
        <f>+'Country (YTD)'!X108</f>
        <v>1.419</v>
      </c>
      <c r="Y251" s="150">
        <f>+'Country (YTD)'!Y108</f>
        <v>1.415</v>
      </c>
      <c r="Z251" s="150">
        <f>+'Country (YTD)'!Z108</f>
        <v>1.4079999999999999</v>
      </c>
      <c r="AA251" s="150">
        <f>+'Country (YTD)'!AA108</f>
        <v>3.7440000000000002</v>
      </c>
      <c r="AB251" s="150">
        <f>+'Country (YTD)'!AB108</f>
        <v>3.331</v>
      </c>
      <c r="AC251" s="150">
        <f>+'Country (YTD)'!AC108</f>
        <v>3.9609999999999999</v>
      </c>
      <c r="AD251" s="150">
        <f>+'Country (YTD)'!AD108</f>
        <v>4.0090000000000003</v>
      </c>
      <c r="AE251" s="150">
        <f>+'Country (YTD)'!AE108</f>
        <v>0</v>
      </c>
      <c r="AF251" s="150">
        <f>+'Country (YTD)'!AF108</f>
        <v>0</v>
      </c>
      <c r="AG251" s="150">
        <f>+'Country (YTD)'!AG108</f>
        <v>0</v>
      </c>
      <c r="AH251" s="150">
        <f>+'Country (YTD)'!AH108</f>
        <v>0</v>
      </c>
      <c r="AI251" s="150">
        <f>+'Country (YTD)'!AI108</f>
        <v>0</v>
      </c>
      <c r="AJ251" s="150">
        <f>+'Country (YTD)'!AJ108</f>
        <v>0</v>
      </c>
      <c r="AK251" s="150">
        <f>+'Country (YTD)'!AK108</f>
        <v>0</v>
      </c>
      <c r="AL251" s="150">
        <f>+'Country (YTD)'!AL108</f>
        <v>0</v>
      </c>
      <c r="AM251" s="150">
        <f>+'Country (YTD)'!AM108</f>
        <v>0</v>
      </c>
      <c r="AN251" s="150">
        <f>+'Country (YTD)'!AN108</f>
        <v>0</v>
      </c>
      <c r="AO251" s="150">
        <f>+'Country (YTD)'!AO108</f>
        <v>0</v>
      </c>
      <c r="AP251" s="150">
        <f>+'Country (YTD)'!AP108</f>
        <v>0</v>
      </c>
      <c r="AQ251" s="150">
        <f>+'Country (YTD)'!AQ108</f>
        <v>1.496</v>
      </c>
      <c r="AR251" s="150">
        <f>+'Country (YTD)'!AR108</f>
        <v>1.4490000000000001</v>
      </c>
      <c r="AS251" s="150">
        <f>+'Country (YTD)'!AS108</f>
        <v>2.1419999999999999</v>
      </c>
      <c r="AT251" s="150">
        <f>+'Country (YTD)'!AT108</f>
        <v>2.1419999999999999</v>
      </c>
      <c r="AU251" s="34"/>
      <c r="AV251" s="150">
        <f>+'Country (YTD)'!AV108</f>
        <v>1.496</v>
      </c>
      <c r="AW251" s="150">
        <f>+'Country (YTD)'!AW108</f>
        <v>1.4490000000000001</v>
      </c>
      <c r="AX251" s="150">
        <f>+'Country (YTD)'!AX108</f>
        <v>2.1419999999999999</v>
      </c>
      <c r="AY251" s="150">
        <f>+'Country (YTD)'!AY108</f>
        <v>2.1419999999999999</v>
      </c>
      <c r="AZ251" s="150">
        <f>+'Country (YTD)'!AZ108</f>
        <v>1.952</v>
      </c>
      <c r="BA251" s="150">
        <f>+'Country (YTD)'!BA108</f>
        <v>2.0299999999999998</v>
      </c>
      <c r="BB251" s="150">
        <f>+'Country (YTD)'!BB108</f>
        <v>3.2229999999999999</v>
      </c>
      <c r="BC251" s="150">
        <f>+'Country (YTD)'!BC108</f>
        <v>3.5459999999999998</v>
      </c>
      <c r="BD251" s="150">
        <f>+'Country (YTD)'!BD108</f>
        <v>5.258</v>
      </c>
      <c r="BE251" s="150">
        <f>+'Country (YTD)'!BE108</f>
        <v>6.9339999999999975</v>
      </c>
      <c r="BF251" s="150">
        <f>+'Country (YTD)'!BF108</f>
        <v>11.591000000000008</v>
      </c>
      <c r="BG251" s="150">
        <f>+'Country (YTD)'!BG108</f>
        <v>13.938000000000001</v>
      </c>
      <c r="BH251" s="150">
        <f>+'Country (YTD)'!BH108</f>
        <v>4.7479999999999905</v>
      </c>
      <c r="BI251" s="150">
        <f>+'Country (YTD)'!BI108</f>
        <v>13.793000000000006</v>
      </c>
      <c r="BJ251" s="150">
        <f>+'Country (YTD)'!BJ108</f>
        <v>23.670999999999999</v>
      </c>
      <c r="BK251" s="150">
        <f>+'Country (YTD)'!BK108</f>
        <v>35.341999999999999</v>
      </c>
      <c r="BL251" s="150">
        <f>+'Country (YTD)'!BL108</f>
        <v>35.341999999999985</v>
      </c>
      <c r="BM251" s="150">
        <f>+'Country (YTD)'!BM108</f>
        <v>49.49499999999999</v>
      </c>
      <c r="BN251" s="150">
        <f>+'Country (YTD)'!BN108</f>
        <v>72.608000000000004</v>
      </c>
      <c r="BO251" s="150">
        <f>+'Country (YTD)'!BO108</f>
        <v>89.557999999999993</v>
      </c>
      <c r="BP251" s="150">
        <f>+'Country (YTD)'!BP108</f>
        <v>25.143000000000001</v>
      </c>
      <c r="BQ251" s="150">
        <f>+'Country (YTD)'!BQ108</f>
        <v>41.793999999999983</v>
      </c>
      <c r="BR251" s="150">
        <f>+'Country (YTD)'!BR108</f>
        <v>67.408000000000015</v>
      </c>
      <c r="BS251" s="150">
        <f>+'Country (YTD)'!BS108</f>
        <v>87.575000000000045</v>
      </c>
      <c r="BT251" s="150">
        <f>+'Country (YTD)'!BT108</f>
        <v>27.838000000000001</v>
      </c>
    </row>
    <row r="252" spans="1:72">
      <c r="A252" s="244" t="s">
        <v>369</v>
      </c>
      <c r="B252" s="190"/>
      <c r="C252" s="247"/>
      <c r="D252" s="247"/>
      <c r="E252" s="247"/>
      <c r="F252" s="247"/>
      <c r="G252" s="247"/>
      <c r="H252" s="247"/>
      <c r="I252" s="247"/>
      <c r="J252" s="247"/>
      <c r="K252" s="247"/>
      <c r="L252" s="247"/>
      <c r="M252" s="247"/>
      <c r="N252" s="247"/>
      <c r="O252" s="247"/>
      <c r="P252" s="247"/>
      <c r="Q252" s="247"/>
      <c r="R252" s="247"/>
      <c r="S252" s="247">
        <f t="shared" ref="S252:AT252" si="3886">+S251/S231</f>
        <v>0</v>
      </c>
      <c r="T252" s="247">
        <f t="shared" si="3886"/>
        <v>0</v>
      </c>
      <c r="U252" s="247">
        <f t="shared" si="3886"/>
        <v>0</v>
      </c>
      <c r="V252" s="247">
        <f t="shared" si="3886"/>
        <v>0</v>
      </c>
      <c r="W252" s="247">
        <f t="shared" si="3886"/>
        <v>2.4192572880125801E-3</v>
      </c>
      <c r="X252" s="247">
        <f t="shared" si="3886"/>
        <v>2.338874768832145E-3</v>
      </c>
      <c r="Y252" s="247">
        <f t="shared" si="3886"/>
        <v>1.5998914561273583E-3</v>
      </c>
      <c r="Z252" s="247">
        <f t="shared" si="3886"/>
        <v>1.4030178834957066E-3</v>
      </c>
      <c r="AA252" s="247">
        <f t="shared" si="3886"/>
        <v>5.9999807692924069E-3</v>
      </c>
      <c r="AB252" s="247">
        <f t="shared" si="3886"/>
        <v>5.4327882060708262E-3</v>
      </c>
      <c r="AC252" s="247">
        <f t="shared" si="3886"/>
        <v>3.8716197856289696E-3</v>
      </c>
      <c r="AD252" s="247">
        <f t="shared" si="3886"/>
        <v>3.4076661864143858E-3</v>
      </c>
      <c r="AE252" s="247">
        <f t="shared" si="3886"/>
        <v>0</v>
      </c>
      <c r="AF252" s="247">
        <f t="shared" si="3886"/>
        <v>0</v>
      </c>
      <c r="AG252" s="247">
        <f t="shared" si="3886"/>
        <v>0</v>
      </c>
      <c r="AH252" s="247">
        <f t="shared" si="3886"/>
        <v>0</v>
      </c>
      <c r="AI252" s="247">
        <f t="shared" si="3886"/>
        <v>0</v>
      </c>
      <c r="AJ252" s="247">
        <f t="shared" si="3886"/>
        <v>0</v>
      </c>
      <c r="AK252" s="247">
        <f t="shared" si="3886"/>
        <v>0</v>
      </c>
      <c r="AL252" s="247">
        <f t="shared" si="3886"/>
        <v>0</v>
      </c>
      <c r="AM252" s="247">
        <f t="shared" si="3886"/>
        <v>0</v>
      </c>
      <c r="AN252" s="247">
        <f t="shared" si="3886"/>
        <v>0</v>
      </c>
      <c r="AO252" s="247">
        <f t="shared" si="3886"/>
        <v>0</v>
      </c>
      <c r="AP252" s="247">
        <f t="shared" si="3886"/>
        <v>0</v>
      </c>
      <c r="AQ252" s="247">
        <f t="shared" si="3886"/>
        <v>6.7831346606392288E-3</v>
      </c>
      <c r="AR252" s="247">
        <f t="shared" si="3886"/>
        <v>6.5545443031103552E-3</v>
      </c>
      <c r="AS252" s="247">
        <f t="shared" si="3886"/>
        <v>6.1406853371786668E-3</v>
      </c>
      <c r="AT252" s="247">
        <f t="shared" si="3886"/>
        <v>5.8520752737525406E-3</v>
      </c>
      <c r="AU252" s="44"/>
      <c r="AV252" s="247">
        <f t="shared" ref="AV252:BL252" si="3887">+AV251/AV231</f>
        <v>6.7831346606392288E-3</v>
      </c>
      <c r="AW252" s="247">
        <f t="shared" si="3887"/>
        <v>6.5545443031103552E-3</v>
      </c>
      <c r="AX252" s="247">
        <f t="shared" si="3887"/>
        <v>6.1406853371786668E-3</v>
      </c>
      <c r="AY252" s="247">
        <f t="shared" si="3887"/>
        <v>5.8520752737525406E-3</v>
      </c>
      <c r="AZ252" s="247">
        <f t="shared" si="3887"/>
        <v>5.3670017376767918E-3</v>
      </c>
      <c r="BA252" s="247">
        <f t="shared" si="3887"/>
        <v>4.9954474985850327E-3</v>
      </c>
      <c r="BB252" s="247">
        <f t="shared" si="3887"/>
        <v>5.321080924015691E-3</v>
      </c>
      <c r="BC252" s="247">
        <f t="shared" si="3887"/>
        <v>5.4149391850104216E-3</v>
      </c>
      <c r="BD252" s="247">
        <f t="shared" si="3887"/>
        <v>1.2133099501569133E-2</v>
      </c>
      <c r="BE252" s="247">
        <f t="shared" si="3887"/>
        <v>8.2900241144774102E-3</v>
      </c>
      <c r="BF252" s="247">
        <f t="shared" si="3887"/>
        <v>7.3001619249099267E-3</v>
      </c>
      <c r="BG252" s="247">
        <f t="shared" si="3887"/>
        <v>6.6405326909736787E-3</v>
      </c>
      <c r="BH252" s="247">
        <f t="shared" si="3887"/>
        <v>3.1219158095315679E-3</v>
      </c>
      <c r="BI252" s="247">
        <f t="shared" si="3887"/>
        <v>6.3716482210846009E-3</v>
      </c>
      <c r="BJ252" s="247">
        <f t="shared" si="3887"/>
        <v>6.7708577659344417E-3</v>
      </c>
      <c r="BK252" s="247">
        <f t="shared" si="3887"/>
        <v>8.9025450668988142E-3</v>
      </c>
      <c r="BL252" s="247">
        <f t="shared" si="3887"/>
        <v>1.7565920662596341E-2</v>
      </c>
      <c r="BM252" s="247">
        <f t="shared" ref="BM252:BN252" si="3888">+BM251/BM231</f>
        <v>1.9845271436561885E-2</v>
      </c>
      <c r="BN252" s="247">
        <f t="shared" si="3888"/>
        <v>1.9805588379383073E-2</v>
      </c>
      <c r="BO252" s="247">
        <f t="shared" ref="BO252:BQ252" si="3889">+BO251/BO231</f>
        <v>1.9543868738037134E-2</v>
      </c>
      <c r="BP252" s="247">
        <f t="shared" si="3889"/>
        <v>1.5022279792126971E-2</v>
      </c>
      <c r="BQ252" s="247">
        <f t="shared" si="3889"/>
        <v>1.4827907716018279E-2</v>
      </c>
      <c r="BR252" s="247">
        <f t="shared" ref="BR252:BT252" si="3890">+BR251/BR231</f>
        <v>1.5735135796313471E-2</v>
      </c>
      <c r="BS252" s="247">
        <f t="shared" si="3890"/>
        <v>1.7513672463627266E-2</v>
      </c>
      <c r="BT252" s="247">
        <f t="shared" si="3890"/>
        <v>1.4607027513452392E-2</v>
      </c>
    </row>
    <row r="253" spans="1:72">
      <c r="A253" s="33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</row>
    <row r="254" spans="1:72">
      <c r="A254" s="28" t="s">
        <v>5</v>
      </c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V254" s="28" t="s">
        <v>5</v>
      </c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</row>
    <row r="255" spans="1:7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V255" s="3"/>
      <c r="BL255" s="24"/>
      <c r="BM255" s="24"/>
      <c r="BN255" s="24"/>
      <c r="BP255" s="24"/>
      <c r="BQ255" s="24"/>
      <c r="BR255" s="24"/>
      <c r="BS255" s="24"/>
      <c r="BT255" s="24"/>
    </row>
    <row r="256" spans="1:72">
      <c r="A256" s="2" t="s">
        <v>2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V256" s="2" t="s">
        <v>2</v>
      </c>
      <c r="BL256" s="24"/>
      <c r="BM256" s="24"/>
      <c r="BN256" s="24"/>
      <c r="BP256" s="24"/>
      <c r="BQ256" s="24"/>
      <c r="BR256" s="24"/>
      <c r="BS256" s="24"/>
      <c r="BT256" s="24"/>
    </row>
    <row r="257" spans="1:72">
      <c r="A257" s="3" t="s">
        <v>50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V257" s="3" t="s">
        <v>50</v>
      </c>
      <c r="BL257" s="171"/>
      <c r="BM257" s="171"/>
      <c r="BN257" s="171"/>
      <c r="BP257" s="171"/>
      <c r="BQ257" s="171"/>
      <c r="BR257" s="171"/>
      <c r="BS257" s="171"/>
      <c r="BT257" s="171"/>
    </row>
    <row r="258" spans="1:72">
      <c r="A258" s="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7"/>
      <c r="AF258" s="7"/>
      <c r="AG258" s="7"/>
      <c r="AH258" s="7"/>
      <c r="AI258" s="7"/>
      <c r="AJ258" s="7"/>
      <c r="AK258" s="7"/>
      <c r="AL258" s="7"/>
      <c r="AM258" s="2"/>
      <c r="AN258" s="2"/>
      <c r="BL258" s="24"/>
      <c r="BM258" s="24"/>
      <c r="BN258" s="24"/>
      <c r="BP258" s="24"/>
      <c r="BQ258" s="24"/>
      <c r="BR258" s="24"/>
      <c r="BS258" s="24"/>
      <c r="BT258" s="24"/>
    </row>
    <row r="259" spans="1:72">
      <c r="A259" s="5" t="s">
        <v>45</v>
      </c>
      <c r="B259" s="21"/>
      <c r="C259" s="6" t="s">
        <v>6</v>
      </c>
      <c r="D259" s="6" t="s">
        <v>7</v>
      </c>
      <c r="E259" s="6" t="s">
        <v>8</v>
      </c>
      <c r="F259" s="6" t="s">
        <v>9</v>
      </c>
      <c r="G259" s="6" t="s">
        <v>10</v>
      </c>
      <c r="H259" s="6" t="s">
        <v>11</v>
      </c>
      <c r="I259" s="6" t="s">
        <v>12</v>
      </c>
      <c r="J259" s="6" t="s">
        <v>13</v>
      </c>
      <c r="K259" s="6" t="s">
        <v>14</v>
      </c>
      <c r="L259" s="6" t="s">
        <v>15</v>
      </c>
      <c r="M259" s="6" t="s">
        <v>16</v>
      </c>
      <c r="N259" s="6" t="s">
        <v>17</v>
      </c>
      <c r="O259" s="6" t="s">
        <v>18</v>
      </c>
      <c r="P259" s="6" t="s">
        <v>19</v>
      </c>
      <c r="Q259" s="6" t="s">
        <v>20</v>
      </c>
      <c r="R259" s="6" t="s">
        <v>21</v>
      </c>
      <c r="S259" s="6" t="s">
        <v>22</v>
      </c>
      <c r="T259" s="6" t="s">
        <v>23</v>
      </c>
      <c r="U259" s="6" t="s">
        <v>24</v>
      </c>
      <c r="V259" s="6" t="s">
        <v>25</v>
      </c>
      <c r="W259" s="6" t="s">
        <v>26</v>
      </c>
      <c r="X259" s="6" t="s">
        <v>27</v>
      </c>
      <c r="Y259" s="6" t="s">
        <v>28</v>
      </c>
      <c r="Z259" s="6" t="s">
        <v>29</v>
      </c>
      <c r="AA259" s="6" t="s">
        <v>30</v>
      </c>
      <c r="AB259" s="6" t="s">
        <v>31</v>
      </c>
      <c r="AC259" s="6" t="s">
        <v>32</v>
      </c>
      <c r="AD259" s="6" t="s">
        <v>33</v>
      </c>
      <c r="AE259" s="6" t="s">
        <v>34</v>
      </c>
      <c r="AF259" s="6" t="s">
        <v>35</v>
      </c>
      <c r="AG259" s="6" t="s">
        <v>36</v>
      </c>
      <c r="AH259" s="6" t="s">
        <v>37</v>
      </c>
      <c r="AI259" s="6" t="s">
        <v>38</v>
      </c>
      <c r="AJ259" s="6" t="s">
        <v>39</v>
      </c>
      <c r="AK259" s="6" t="s">
        <v>40</v>
      </c>
      <c r="AL259" s="6" t="s">
        <v>41</v>
      </c>
      <c r="AM259" s="6" t="s">
        <v>42</v>
      </c>
      <c r="AN259" s="6" t="s">
        <v>43</v>
      </c>
      <c r="AO259" s="6" t="s">
        <v>216</v>
      </c>
      <c r="AP259" s="6" t="s">
        <v>220</v>
      </c>
      <c r="AQ259" s="6" t="s">
        <v>226</v>
      </c>
      <c r="AR259" s="6" t="s">
        <v>229</v>
      </c>
      <c r="AS259" s="6" t="s">
        <v>233</v>
      </c>
      <c r="AT259" s="6" t="s">
        <v>246</v>
      </c>
      <c r="AV259" s="6" t="str">
        <f>+'Country (YTD)'!AV116</f>
        <v>3M 2020</v>
      </c>
      <c r="AW259" s="6" t="str">
        <f>+'Country (YTD)'!AW116</f>
        <v>6M 2020</v>
      </c>
      <c r="AX259" s="6" t="str">
        <f>+'Country (YTD)'!AX116</f>
        <v>9M 2020</v>
      </c>
      <c r="AY259" s="6" t="str">
        <f>+'Country (YTD)'!AY116</f>
        <v>12M 2020</v>
      </c>
      <c r="AZ259" s="6" t="str">
        <f>+'Country (YTD)'!AZ116</f>
        <v>3M 2021</v>
      </c>
      <c r="BA259" s="6" t="str">
        <f>+'Country (YTD)'!BA116</f>
        <v>6M 2021</v>
      </c>
      <c r="BB259" s="6" t="str">
        <f>+'Country (YTD)'!BB116</f>
        <v>9M 2021</v>
      </c>
      <c r="BC259" s="6" t="str">
        <f>+'Country (YTD)'!BC116</f>
        <v>12M 2021</v>
      </c>
      <c r="BD259" s="6" t="str">
        <f>+'Country (YTD)'!BD116</f>
        <v>3M 2022</v>
      </c>
      <c r="BE259" s="6" t="str">
        <f>+'Country (YTD)'!BE116</f>
        <v>6M 2022</v>
      </c>
      <c r="BF259" s="6" t="str">
        <f>+'Country (YTD)'!BF116</f>
        <v>9M 2022</v>
      </c>
      <c r="BG259" s="6" t="str">
        <f>+'Country (YTD)'!BG116</f>
        <v>12M 2022</v>
      </c>
      <c r="BH259" s="6" t="str">
        <f>+'Country (YTD)'!BH116</f>
        <v>3M 2023</v>
      </c>
      <c r="BI259" s="6" t="str">
        <f>+'Country (YTD)'!BI116</f>
        <v>6M 2023</v>
      </c>
      <c r="BJ259" s="6" t="str">
        <f>+'Country (YTD)'!BJ116</f>
        <v>9M 2023</v>
      </c>
      <c r="BK259" s="6" t="str">
        <f>+'Country (YTD)'!BK116</f>
        <v>12M 2023</v>
      </c>
      <c r="BL259" s="6" t="str">
        <f>+'Country (YTD)'!BL116</f>
        <v>3M 2024</v>
      </c>
      <c r="BM259" s="6" t="str">
        <f>+'Country (YTD)'!BM116</f>
        <v>6M 2024</v>
      </c>
      <c r="BN259" s="6" t="str">
        <f>+'Country (YTD)'!BN116</f>
        <v>9M 2024</v>
      </c>
      <c r="BO259" s="6" t="str">
        <f>+'Country (YTD)'!BO116</f>
        <v>12M 2024</v>
      </c>
      <c r="BP259" s="6" t="str">
        <f>+'Country (YTD)'!BP116</f>
        <v>3M 2025</v>
      </c>
      <c r="BQ259" s="6" t="str">
        <f>+'Country (YTD)'!BQ116</f>
        <v>6M 2025</v>
      </c>
      <c r="BR259" s="6" t="str">
        <f>+'Country (YTD)'!BR116</f>
        <v>9M 2025</v>
      </c>
      <c r="BS259" s="6" t="str">
        <f>+'Country (YTD)'!BS116</f>
        <v>12M 2025</v>
      </c>
      <c r="BT259" s="6" t="str">
        <f>+'Country (YTD)'!BT116</f>
        <v>3M 2026</v>
      </c>
    </row>
    <row r="260" spans="1:72">
      <c r="A260" s="187" t="s">
        <v>48</v>
      </c>
      <c r="B260" s="187"/>
      <c r="C260" s="172">
        <f>+'Country (YTD)'!C117</f>
        <v>1251.3520000000001</v>
      </c>
      <c r="D260" s="172">
        <f>+'Country (YTD)'!D117</f>
        <v>2276.6570000000002</v>
      </c>
      <c r="E260" s="172">
        <f>+'Country (YTD)'!E117</f>
        <v>2975.623</v>
      </c>
      <c r="F260" s="172">
        <f>+'Country (YTD)'!F117</f>
        <v>4244.3240000000005</v>
      </c>
      <c r="G260" s="172">
        <f>+'Country (YTD)'!G117</f>
        <v>689.46600000000001</v>
      </c>
      <c r="H260" s="172">
        <f>+'Country (YTD)'!H117</f>
        <v>1589.0219999999999</v>
      </c>
      <c r="I260" s="172">
        <f>+'Country (YTD)'!I117</f>
        <v>2639.8809999999999</v>
      </c>
      <c r="J260" s="172">
        <f>+'Country (YTD)'!J117</f>
        <v>4052.89</v>
      </c>
      <c r="K260" s="172">
        <f>+'Country (YTD)'!K117</f>
        <v>931.428</v>
      </c>
      <c r="L260" s="172">
        <f>+'Country (YTD)'!L117</f>
        <v>2846.6480000000001</v>
      </c>
      <c r="M260" s="172">
        <f>+'Country (YTD)'!M117</f>
        <v>4344.9790000000003</v>
      </c>
      <c r="N260" s="172">
        <f>+'Country (YTD)'!N117</f>
        <v>6270.2129999999997</v>
      </c>
      <c r="O260" s="172">
        <f>+'Country (YTD)'!O117</f>
        <v>1277.116</v>
      </c>
      <c r="P260" s="172">
        <f>+'Country (YTD)'!P117</f>
        <v>2447.9160000000002</v>
      </c>
      <c r="Q260" s="172">
        <f>+'Country (YTD)'!Q117</f>
        <v>3618.973</v>
      </c>
      <c r="R260" s="172">
        <f>+'Country (YTD)'!R117</f>
        <v>5589.393</v>
      </c>
      <c r="S260" s="172">
        <f>+'Country (YTD)'!S117</f>
        <v>1358.701</v>
      </c>
      <c r="T260" s="172">
        <f>+'Country (YTD)'!T117</f>
        <v>2849.0740000000001</v>
      </c>
      <c r="U260" s="172">
        <f>+'Country (YTD)'!U117</f>
        <v>4400.3590000000004</v>
      </c>
      <c r="V260" s="172">
        <f>+'Country (YTD)'!V117</f>
        <v>6723.6020000000008</v>
      </c>
      <c r="W260" s="172">
        <f>+'Country (YTD)'!W117</f>
        <v>1403.451</v>
      </c>
      <c r="X260" s="172">
        <f>+'Country (YTD)'!X117</f>
        <v>2762.3969999999999</v>
      </c>
      <c r="Y260" s="172">
        <f>+'Country (YTD)'!Y117</f>
        <v>4058.915</v>
      </c>
      <c r="Z260" s="172">
        <f>+'Country (YTD)'!Z117</f>
        <v>5880.9690000000001</v>
      </c>
      <c r="AA260" s="172">
        <f>+'Country (YTD)'!AA117</f>
        <v>1162.1759999999999</v>
      </c>
      <c r="AB260" s="172">
        <f>+'Country (YTD)'!AB117</f>
        <v>2447.9700000000003</v>
      </c>
      <c r="AC260" s="172">
        <f>+'Country (YTD)'!AC117</f>
        <v>3712.6730000000002</v>
      </c>
      <c r="AD260" s="172">
        <f>+'Country (YTD)'!AD117</f>
        <v>5554.4620000000004</v>
      </c>
      <c r="AE260" s="172">
        <f>+'Country (YTD)'!AE117</f>
        <v>1274.6289999999999</v>
      </c>
      <c r="AF260" s="172">
        <f>+'Country (YTD)'!AF117</f>
        <v>2489.7849999999999</v>
      </c>
      <c r="AG260" s="172">
        <f>+'Country (YTD)'!AG117</f>
        <v>3620.3279999999995</v>
      </c>
      <c r="AH260" s="172">
        <f>+'Country (YTD)'!AH117</f>
        <v>5164.9339999999993</v>
      </c>
      <c r="AI260" s="172">
        <f>+'Country (YTD)'!AI117</f>
        <v>1024.2180000000001</v>
      </c>
      <c r="AJ260" s="172">
        <f>+'Country (YTD)'!AJ117</f>
        <v>2175.0569999999998</v>
      </c>
      <c r="AK260" s="172">
        <f>+'Country (YTD)'!AK117</f>
        <v>3334.0029999999997</v>
      </c>
      <c r="AL260" s="172">
        <f>+'Country (YTD)'!AL117</f>
        <v>4932.2959999999994</v>
      </c>
      <c r="AM260" s="172">
        <f>+'Country (YTD)'!AM117</f>
        <v>936.62400000000002</v>
      </c>
      <c r="AN260" s="172">
        <f>+'Country (YTD)'!AN117</f>
        <v>1987.9690000000001</v>
      </c>
      <c r="AO260" s="172">
        <f>+'Country (YTD)'!AO117</f>
        <v>3038.7840000000001</v>
      </c>
      <c r="AP260" s="172">
        <f>+'Country (YTD)'!AP117</f>
        <v>4697.1689999999999</v>
      </c>
      <c r="AQ260" s="172">
        <f>+'Country (YTD)'!AQ117</f>
        <v>860.572</v>
      </c>
      <c r="AR260" s="172">
        <f>+'Country (YTD)'!AR117</f>
        <v>1026.6559999999999</v>
      </c>
      <c r="AS260" s="172">
        <f>+'Country (YTD)'!AS117</f>
        <v>1598.019</v>
      </c>
      <c r="AT260" s="172">
        <f>+'Country (YTD)'!AT117</f>
        <v>3487.7820000000002</v>
      </c>
      <c r="AU260" s="36"/>
      <c r="AV260" s="172">
        <f>+'Country (YTD)'!AV117</f>
        <v>860.572</v>
      </c>
      <c r="AW260" s="172">
        <f>+'Country (YTD)'!AW117</f>
        <v>1026.6559999999999</v>
      </c>
      <c r="AX260" s="172">
        <f>+'Country (YTD)'!AX117</f>
        <v>1598.019</v>
      </c>
      <c r="AY260" s="172">
        <f>+'Country (YTD)'!AY117</f>
        <v>3487.7820000000002</v>
      </c>
      <c r="AZ260" s="172">
        <f>+'Country (YTD)'!AZ117</f>
        <v>1180.944</v>
      </c>
      <c r="BA260" s="172">
        <f>+'Country (YTD)'!BA117</f>
        <v>2406.5360000000001</v>
      </c>
      <c r="BB260" s="172">
        <f>+'Country (YTD)'!BB117</f>
        <v>5667.9940000000006</v>
      </c>
      <c r="BC260" s="172">
        <f>+'Country (YTD)'!BC117</f>
        <v>10304.605</v>
      </c>
      <c r="BD260" s="172">
        <f>+'Country (YTD)'!BD117</f>
        <v>4720.0600000000004</v>
      </c>
      <c r="BE260" s="172">
        <f>+'Country (YTD)'!BE117</f>
        <v>10094.204000000002</v>
      </c>
      <c r="BF260" s="172">
        <f>+'Country (YTD)'!BF117</f>
        <v>17274.585999999999</v>
      </c>
      <c r="BG260" s="172">
        <f>+'Country (YTD)'!BG117</f>
        <v>24608.245999999999</v>
      </c>
      <c r="BH260" s="172">
        <f>+'Country (YTD)'!BH117</f>
        <v>4833.0720000000001</v>
      </c>
      <c r="BI260" s="172">
        <f>+'Country (YTD)'!BI117</f>
        <v>10143.614000000001</v>
      </c>
      <c r="BJ260" s="172">
        <f>+'Country (YTD)'!BJ117</f>
        <v>17160.718000000001</v>
      </c>
      <c r="BK260" s="172">
        <f>+'Country (YTD)'!BK117</f>
        <v>25931.006000000001</v>
      </c>
      <c r="BL260" s="172">
        <f>+'Country (YTD)'!BL117</f>
        <v>6676.3890000000001</v>
      </c>
      <c r="BM260" s="172">
        <f>+'Country (YTD)'!BM117</f>
        <v>15365.123</v>
      </c>
      <c r="BN260" s="172">
        <f>+'Country (YTD)'!BN117</f>
        <v>23245.758999999998</v>
      </c>
      <c r="BO260" s="172">
        <f>+'Country (YTD)'!BO117</f>
        <v>34086.67</v>
      </c>
      <c r="BP260" s="172">
        <f>+'Country (YTD)'!BP117</f>
        <v>7804.0219999999999</v>
      </c>
      <c r="BQ260" s="172">
        <f>+'Country (YTD)'!BQ117</f>
        <v>15971.968000000001</v>
      </c>
      <c r="BR260" s="172">
        <f>+'Country (YTD)'!BR117</f>
        <v>24854.152999999998</v>
      </c>
      <c r="BS260" s="172">
        <f>+'Country (YTD)'!BS117</f>
        <v>39675.786999999997</v>
      </c>
      <c r="BT260" s="172">
        <f>+'Country (YTD)'!BT117</f>
        <v>9690.8549999999996</v>
      </c>
    </row>
    <row r="261" spans="1:72">
      <c r="A261" s="246" t="s">
        <v>58</v>
      </c>
      <c r="B261" s="187"/>
      <c r="C261" s="172"/>
      <c r="D261" s="172"/>
      <c r="E261" s="172"/>
      <c r="F261" s="172"/>
      <c r="G261" s="245">
        <f>+G260/C260-1</f>
        <v>-0.44902313657547999</v>
      </c>
      <c r="H261" s="245">
        <f t="shared" ref="H261" si="3891">+H260/D260-1</f>
        <v>-0.30203715359845607</v>
      </c>
      <c r="I261" s="245">
        <f t="shared" ref="I261" si="3892">+I260/E260-1</f>
        <v>-0.112830825679194</v>
      </c>
      <c r="J261" s="245">
        <f t="shared" ref="J261" si="3893">+J260/F260-1</f>
        <v>-4.5103531210152759E-2</v>
      </c>
      <c r="K261" s="245">
        <f t="shared" ref="K261" si="3894">+K260/G260-1</f>
        <v>0.35094116316105506</v>
      </c>
      <c r="L261" s="245">
        <f t="shared" ref="L261" si="3895">+L260/H260-1</f>
        <v>0.79144656272852121</v>
      </c>
      <c r="M261" s="245">
        <f t="shared" ref="M261" si="3896">+M260/I260-1</f>
        <v>0.64589956895784328</v>
      </c>
      <c r="N261" s="245">
        <f t="shared" ref="N261" si="3897">+N260/J260-1</f>
        <v>0.54709676305056387</v>
      </c>
      <c r="O261" s="245">
        <f t="shared" ref="O261" si="3898">+O260/K260-1</f>
        <v>0.37113765100469376</v>
      </c>
      <c r="P261" s="245">
        <f t="shared" ref="P261" si="3899">+P260/L260-1</f>
        <v>-0.1400707077236103</v>
      </c>
      <c r="Q261" s="245">
        <f t="shared" ref="Q261" si="3900">+Q260/M260-1</f>
        <v>-0.16709079606598798</v>
      </c>
      <c r="R261" s="245">
        <f t="shared" ref="R261" si="3901">+R260/N260-1</f>
        <v>-0.10858004345306926</v>
      </c>
      <c r="S261" s="245">
        <f t="shared" ref="S261" si="3902">+S260/O260-1</f>
        <v>6.3882215867626879E-2</v>
      </c>
      <c r="T261" s="245">
        <f t="shared" ref="T261" si="3903">+T260/P260-1</f>
        <v>0.16387735526872649</v>
      </c>
      <c r="U261" s="245">
        <f t="shared" ref="U261" si="3904">+U260/Q260-1</f>
        <v>0.215913741274113</v>
      </c>
      <c r="V261" s="245">
        <f t="shared" ref="V261" si="3905">+V260/R260-1</f>
        <v>0.20292167682608842</v>
      </c>
      <c r="W261" s="245">
        <f t="shared" ref="W261" si="3906">+W260/S260-1</f>
        <v>3.2935870364414255E-2</v>
      </c>
      <c r="X261" s="245">
        <f t="shared" ref="X261" si="3907">+X260/T260-1</f>
        <v>-3.0422867219314087E-2</v>
      </c>
      <c r="Y261" s="245">
        <f t="shared" ref="Y261" si="3908">+Y260/U260-1</f>
        <v>-7.7594578078743259E-2</v>
      </c>
      <c r="Z261" s="245">
        <f t="shared" ref="Z261" si="3909">+Z260/V260-1</f>
        <v>-0.12532463997720278</v>
      </c>
      <c r="AA261" s="245">
        <f t="shared" ref="AA261" si="3910">+AA260/W260-1</f>
        <v>-0.17191551397234395</v>
      </c>
      <c r="AB261" s="245">
        <f t="shared" ref="AB261" si="3911">+AB260/X260-1</f>
        <v>-0.11382397244132525</v>
      </c>
      <c r="AC261" s="245">
        <f t="shared" ref="AC261" si="3912">+AC260/Y260-1</f>
        <v>-8.5304077567527226E-2</v>
      </c>
      <c r="AD261" s="245">
        <f t="shared" ref="AD261" si="3913">+AD260/Z260-1</f>
        <v>-5.5519252014421316E-2</v>
      </c>
      <c r="AE261" s="245">
        <f t="shared" ref="AE261" si="3914">+AE260/AA260-1</f>
        <v>9.6760731593149352E-2</v>
      </c>
      <c r="AF261" s="245">
        <f t="shared" ref="AF261" si="3915">+AF260/AB260-1</f>
        <v>1.7081500181783005E-2</v>
      </c>
      <c r="AG261" s="245">
        <f t="shared" ref="AG261" si="3916">+AG260/AC260-1</f>
        <v>-2.4872915012984054E-2</v>
      </c>
      <c r="AH261" s="245">
        <f t="shared" ref="AH261" si="3917">+AH260/AD260-1</f>
        <v>-7.0128844161684967E-2</v>
      </c>
      <c r="AI261" s="245">
        <f t="shared" ref="AI261" si="3918">+AI260/AE260-1</f>
        <v>-0.19645794972497865</v>
      </c>
      <c r="AJ261" s="245">
        <f t="shared" ref="AJ261" si="3919">+AJ260/AF260-1</f>
        <v>-0.12640770186984018</v>
      </c>
      <c r="AK261" s="245">
        <f t="shared" ref="AK261" si="3920">+AK260/AG260-1</f>
        <v>-7.9088137870380715E-2</v>
      </c>
      <c r="AL261" s="245">
        <f t="shared" ref="AL261" si="3921">+AL260/AH260-1</f>
        <v>-4.5041814667912461E-2</v>
      </c>
      <c r="AM261" s="245">
        <f t="shared" ref="AM261" si="3922">+AM260/AI260-1</f>
        <v>-8.5522808620820956E-2</v>
      </c>
      <c r="AN261" s="245">
        <f t="shared" ref="AN261" si="3923">+AN260/AJ260-1</f>
        <v>-8.6015217072472061E-2</v>
      </c>
      <c r="AO261" s="245">
        <f t="shared" ref="AO261" si="3924">+AO260/AK260-1</f>
        <v>-8.8547910724735335E-2</v>
      </c>
      <c r="AP261" s="245">
        <f t="shared" ref="AP261" si="3925">+AP260/AL260-1</f>
        <v>-4.7670902151857764E-2</v>
      </c>
      <c r="AQ261" s="245">
        <f t="shared" ref="AQ261" si="3926">+AQ260/AM260-1</f>
        <v>-8.1198004748970765E-2</v>
      </c>
      <c r="AR261" s="245">
        <f t="shared" ref="AR261" si="3927">+AR260/AN260-1</f>
        <v>-0.48356538758904188</v>
      </c>
      <c r="AS261" s="245">
        <f t="shared" ref="AS261" si="3928">+AS260/AO260-1</f>
        <v>-0.47412550546534404</v>
      </c>
      <c r="AT261" s="245">
        <f t="shared" ref="AT261" si="3929">+AT260/AP260-1</f>
        <v>-0.25747146845259339</v>
      </c>
      <c r="AU261" s="44"/>
      <c r="AV261" s="172"/>
      <c r="AW261" s="172"/>
      <c r="AX261" s="172"/>
      <c r="AY261" s="172"/>
      <c r="AZ261" s="245">
        <f t="shared" ref="AZ261" si="3930">+AZ260/AV260-1</f>
        <v>0.3722779732549979</v>
      </c>
      <c r="BA261" s="245">
        <f t="shared" ref="BA261" si="3931">+BA260/AW260-1</f>
        <v>1.3440529252251974</v>
      </c>
      <c r="BB261" s="245">
        <f t="shared" ref="BB261" si="3932">+BB260/AX260-1</f>
        <v>2.5468877403835628</v>
      </c>
      <c r="BC261" s="245">
        <f t="shared" ref="BC261" si="3933">+BC260/AY260-1</f>
        <v>1.9544865476110602</v>
      </c>
      <c r="BD261" s="245">
        <f t="shared" ref="BD261" si="3934">+BD260/AZ260-1</f>
        <v>2.9968533647658151</v>
      </c>
      <c r="BE261" s="245">
        <f t="shared" ref="BE261" si="3935">+BE260/BA260-1</f>
        <v>3.1944953243998846</v>
      </c>
      <c r="BF261" s="245">
        <f t="shared" ref="BF261" si="3936">+BF260/BB260-1</f>
        <v>2.0477424640887052</v>
      </c>
      <c r="BG261" s="245">
        <f t="shared" ref="BG261" si="3937">+BG260/BC260-1</f>
        <v>1.3880824155802189</v>
      </c>
      <c r="BH261" s="245">
        <f t="shared" ref="BH261" si="3938">+BH260/BD260-1</f>
        <v>2.3942915979881629E-2</v>
      </c>
      <c r="BI261" s="245">
        <f t="shared" ref="BI261" si="3939">+BI260/BE260-1</f>
        <v>4.8948881952455281E-3</v>
      </c>
      <c r="BJ261" s="245">
        <f t="shared" ref="BJ261" si="3940">+BJ260/BF260-1</f>
        <v>-6.5916485639655464E-3</v>
      </c>
      <c r="BK261" s="245">
        <f t="shared" ref="BK261" si="3941">+BK260/BG260-1</f>
        <v>5.3752713622905235E-2</v>
      </c>
      <c r="BL261" s="245">
        <f t="shared" ref="BL261:BT261" si="3942">+BL260/BH260-1</f>
        <v>0.38139655275154194</v>
      </c>
      <c r="BM261" s="245">
        <f t="shared" si="3942"/>
        <v>0.51475825085615412</v>
      </c>
      <c r="BN261" s="245">
        <f t="shared" si="3942"/>
        <v>0.35459128225287517</v>
      </c>
      <c r="BO261" s="245">
        <f t="shared" si="3942"/>
        <v>0.31451398376137041</v>
      </c>
      <c r="BP261" s="245">
        <f t="shared" si="3942"/>
        <v>0.1688986366732077</v>
      </c>
      <c r="BQ261" s="245">
        <f t="shared" si="3942"/>
        <v>3.949496531853347E-2</v>
      </c>
      <c r="BR261" s="245">
        <f t="shared" si="3942"/>
        <v>6.9190857566750141E-2</v>
      </c>
      <c r="BS261" s="245">
        <f t="shared" si="3942"/>
        <v>0.16396782085196349</v>
      </c>
      <c r="BT261" s="245">
        <f t="shared" si="3942"/>
        <v>0.24177699652820039</v>
      </c>
    </row>
    <row r="262" spans="1:72">
      <c r="A262" s="187" t="s">
        <v>49</v>
      </c>
      <c r="B262" s="187"/>
      <c r="C262" s="172">
        <f>+'Country (YTD)'!C118</f>
        <v>-821.726</v>
      </c>
      <c r="D262" s="172">
        <f>+'Country (YTD)'!D118</f>
        <v>-1416.8620000000001</v>
      </c>
      <c r="E262" s="172">
        <f>+'Country (YTD)'!E118</f>
        <v>-1743.364</v>
      </c>
      <c r="F262" s="172">
        <f>+'Country (YTD)'!F118</f>
        <v>-2338.8810000000003</v>
      </c>
      <c r="G262" s="172">
        <f>+'Country (YTD)'!G118</f>
        <v>-296.09300000000002</v>
      </c>
      <c r="H262" s="172">
        <f>+'Country (YTD)'!H118</f>
        <v>-646.04700000000003</v>
      </c>
      <c r="I262" s="172">
        <f>+'Country (YTD)'!I118</f>
        <v>-1117.0060000000001</v>
      </c>
      <c r="J262" s="172">
        <f>+'Country (YTD)'!J118</f>
        <v>-1638.7830000000001</v>
      </c>
      <c r="K262" s="172">
        <f>+'Country (YTD)'!K118</f>
        <v>-355.20800000000003</v>
      </c>
      <c r="L262" s="172">
        <f>+'Country (YTD)'!L118</f>
        <v>-1559.0440000000001</v>
      </c>
      <c r="M262" s="172">
        <f>+'Country (YTD)'!M118</f>
        <v>-2434.4</v>
      </c>
      <c r="N262" s="172">
        <f>+'Country (YTD)'!N118</f>
        <v>-3335.306</v>
      </c>
      <c r="O262" s="172">
        <f>+'Country (YTD)'!O118</f>
        <v>-700.62900000000002</v>
      </c>
      <c r="P262" s="172">
        <f>+'Country (YTD)'!P118</f>
        <v>-1180.7670000000001</v>
      </c>
      <c r="Q262" s="172">
        <f>+'Country (YTD)'!Q118</f>
        <v>-1755.1410000000001</v>
      </c>
      <c r="R262" s="172">
        <f>+'Country (YTD)'!R118</f>
        <v>-2714.44</v>
      </c>
      <c r="S262" s="172">
        <f>+'Country (YTD)'!S118</f>
        <v>-778.40099999999995</v>
      </c>
      <c r="T262" s="172">
        <f>+'Country (YTD)'!T118</f>
        <v>-1458.5540000000001</v>
      </c>
      <c r="U262" s="172">
        <f>+'Country (YTD)'!U118</f>
        <v>-2188.7250000000004</v>
      </c>
      <c r="V262" s="172">
        <f>+'Country (YTD)'!V118</f>
        <v>-3281.2170000000006</v>
      </c>
      <c r="W262" s="172">
        <f>+'Country (YTD)'!W118</f>
        <v>-753.25400000000002</v>
      </c>
      <c r="X262" s="172">
        <f>+'Country (YTD)'!X118</f>
        <v>-1392.127</v>
      </c>
      <c r="Y262" s="172">
        <f>+'Country (YTD)'!Y118</f>
        <v>-2066.4229999999998</v>
      </c>
      <c r="Z262" s="172">
        <f>+'Country (YTD)'!Z118</f>
        <v>-2972.7029999999995</v>
      </c>
      <c r="AA262" s="172">
        <f>+'Country (YTD)'!AA118</f>
        <v>-658.84699999999998</v>
      </c>
      <c r="AB262" s="172">
        <f>+'Country (YTD)'!AB118</f>
        <v>-1369.5740000000001</v>
      </c>
      <c r="AC262" s="172">
        <f>+'Country (YTD)'!AC118</f>
        <v>-2124.7579999999998</v>
      </c>
      <c r="AD262" s="172">
        <f>+'Country (YTD)'!AD118</f>
        <v>-3232.6539999999995</v>
      </c>
      <c r="AE262" s="172">
        <f>+'Country (YTD)'!AE118</f>
        <v>-736.00099999999998</v>
      </c>
      <c r="AF262" s="172">
        <f>+'Country (YTD)'!AF118</f>
        <v>-1423.548</v>
      </c>
      <c r="AG262" s="172">
        <f>+'Country (YTD)'!AG118</f>
        <v>-2065.768</v>
      </c>
      <c r="AH262" s="172">
        <f>+'Country (YTD)'!AH118</f>
        <v>-2958.422</v>
      </c>
      <c r="AI262" s="172">
        <f>+'Country (YTD)'!AI118</f>
        <v>-563.54300000000001</v>
      </c>
      <c r="AJ262" s="172">
        <f>+'Country (YTD)'!AJ118</f>
        <v>-1185.9560000000001</v>
      </c>
      <c r="AK262" s="172">
        <f>+'Country (YTD)'!AK118</f>
        <v>-1790.991</v>
      </c>
      <c r="AL262" s="172">
        <f>+'Country (YTD)'!AL118</f>
        <v>-2555.451</v>
      </c>
      <c r="AM262" s="172">
        <f>+'Country (YTD)'!AM118</f>
        <v>-523.30499999999995</v>
      </c>
      <c r="AN262" s="172">
        <f>+'Country (YTD)'!AN118</f>
        <v>-1122.57</v>
      </c>
      <c r="AO262" s="172">
        <f>+'Country (YTD)'!AO118</f>
        <v>-1691.306</v>
      </c>
      <c r="AP262" s="172">
        <f>+'Country (YTD)'!AP118</f>
        <v>-2383.348</v>
      </c>
      <c r="AQ262" s="172">
        <f>+'Country (YTD)'!AQ118</f>
        <v>-449.92200000000003</v>
      </c>
      <c r="AR262" s="172">
        <f>+'Country (YTD)'!AR118</f>
        <v>-534.66200000000003</v>
      </c>
      <c r="AS262" s="172">
        <f>+'Country (YTD)'!AS118</f>
        <v>-853.71199999999999</v>
      </c>
      <c r="AT262" s="172">
        <f>+'Country (YTD)'!AT118</f>
        <v>-1960.1489999999999</v>
      </c>
      <c r="AU262" s="36"/>
      <c r="AV262" s="172">
        <f>+'Country (YTD)'!AV118</f>
        <v>-449.92200000000003</v>
      </c>
      <c r="AW262" s="172">
        <f>+'Country (YTD)'!AW118</f>
        <v>-534.66200000000003</v>
      </c>
      <c r="AX262" s="172">
        <f>+'Country (YTD)'!AX118</f>
        <v>-853.71199999999999</v>
      </c>
      <c r="AY262" s="172">
        <f>+'Country (YTD)'!AY118</f>
        <v>-1960.1489999999999</v>
      </c>
      <c r="AZ262" s="172">
        <f>+'Country (YTD)'!AZ118</f>
        <v>-670.91600000000005</v>
      </c>
      <c r="BA262" s="172">
        <f>+'Country (YTD)'!BA118</f>
        <v>-1382.1859999999999</v>
      </c>
      <c r="BB262" s="172">
        <f>+'Country (YTD)'!BB118</f>
        <v>-3462.4780000000001</v>
      </c>
      <c r="BC262" s="172">
        <f>+'Country (YTD)'!BC118</f>
        <v>-6064.35</v>
      </c>
      <c r="BD262" s="172">
        <f>+'Country (YTD)'!BD118</f>
        <v>-2634.12</v>
      </c>
      <c r="BE262" s="172">
        <f>+'Country (YTD)'!BE118</f>
        <v>-5329.5679999999993</v>
      </c>
      <c r="BF262" s="172">
        <f>+'Country (YTD)'!BF118</f>
        <v>-9678.2579999999998</v>
      </c>
      <c r="BG262" s="172">
        <f>+'Country (YTD)'!BG118</f>
        <v>-13789.423000000001</v>
      </c>
      <c r="BH262" s="172">
        <f>+'Country (YTD)'!BH118</f>
        <v>-2728.194</v>
      </c>
      <c r="BI262" s="172">
        <f>+'Country (YTD)'!BI118</f>
        <v>-5605.5069999999996</v>
      </c>
      <c r="BJ262" s="172">
        <f>+'Country (YTD)'!BJ118</f>
        <v>-9383.1610000000001</v>
      </c>
      <c r="BK262" s="172">
        <f>+'Country (YTD)'!BK118</f>
        <v>-14365.308000000001</v>
      </c>
      <c r="BL262" s="172">
        <f>+'Country (YTD)'!BL118</f>
        <v>-3561.3919999999998</v>
      </c>
      <c r="BM262" s="172">
        <f>+'Country (YTD)'!BM118</f>
        <v>-8375.5220000000008</v>
      </c>
      <c r="BN262" s="172">
        <f>+'Country (YTD)'!BN118</f>
        <v>-12563.746999999999</v>
      </c>
      <c r="BO262" s="172">
        <f>+'Country (YTD)'!BO118</f>
        <v>-18127.544000000002</v>
      </c>
      <c r="BP262" s="172">
        <f>+'Country (YTD)'!BP118</f>
        <v>-4167.058</v>
      </c>
      <c r="BQ262" s="172">
        <f>+'Country (YTD)'!BQ118</f>
        <v>-8310.0930000000008</v>
      </c>
      <c r="BR262" s="172">
        <f>+'Country (YTD)'!BR118</f>
        <v>-12791.141</v>
      </c>
      <c r="BS262" s="172">
        <f>+'Country (YTD)'!BS118</f>
        <v>-19881.076000000001</v>
      </c>
      <c r="BT262" s="172">
        <f>+'Country (YTD)'!BT118</f>
        <v>-4530.4530000000004</v>
      </c>
    </row>
    <row r="263" spans="1:72">
      <c r="A263" s="246" t="s">
        <v>58</v>
      </c>
      <c r="B263" s="187"/>
      <c r="C263" s="172"/>
      <c r="D263" s="172"/>
      <c r="E263" s="172"/>
      <c r="F263" s="172"/>
      <c r="G263" s="245">
        <f>+G262/C262-1</f>
        <v>-0.63966942752206934</v>
      </c>
      <c r="H263" s="245">
        <f t="shared" ref="H263" si="3943">+H262/D262-1</f>
        <v>-0.54402969378810351</v>
      </c>
      <c r="I263" s="245">
        <f t="shared" ref="I263" si="3944">+I262/E262-1</f>
        <v>-0.35928125164911051</v>
      </c>
      <c r="J263" s="245">
        <f t="shared" ref="J263" si="3945">+J262/F262-1</f>
        <v>-0.2993303207816046</v>
      </c>
      <c r="K263" s="245">
        <f t="shared" ref="K263" si="3946">+K262/G262-1</f>
        <v>0.19965010993167698</v>
      </c>
      <c r="L263" s="245">
        <f t="shared" ref="L263" si="3947">+L262/H262-1</f>
        <v>1.4132052311983494</v>
      </c>
      <c r="M263" s="245">
        <f t="shared" ref="M263" si="3948">+M262/I262-1</f>
        <v>1.1793974249019255</v>
      </c>
      <c r="N263" s="245">
        <f t="shared" ref="N263" si="3949">+N262/J262-1</f>
        <v>1.0352334628806865</v>
      </c>
      <c r="O263" s="245">
        <f t="shared" ref="O263" si="3950">+O262/K262-1</f>
        <v>0.97244712956915369</v>
      </c>
      <c r="P263" s="245">
        <f t="shared" ref="P263" si="3951">+P262/L262-1</f>
        <v>-0.24263394747037292</v>
      </c>
      <c r="Q263" s="245">
        <f t="shared" ref="Q263" si="3952">+Q262/M262-1</f>
        <v>-0.27902522182057177</v>
      </c>
      <c r="R263" s="245">
        <f t="shared" ref="R263" si="3953">+R262/N262-1</f>
        <v>-0.18614963664503348</v>
      </c>
      <c r="S263" s="245">
        <f t="shared" ref="S263" si="3954">+S262/O262-1</f>
        <v>0.11100311291710718</v>
      </c>
      <c r="T263" s="245">
        <f t="shared" ref="T263" si="3955">+T262/P262-1</f>
        <v>0.2352597929989575</v>
      </c>
      <c r="U263" s="245">
        <f t="shared" ref="U263" si="3956">+U262/Q262-1</f>
        <v>0.24703656287443598</v>
      </c>
      <c r="V263" s="245">
        <f t="shared" ref="V263" si="3957">+V262/R262-1</f>
        <v>0.20880071027541613</v>
      </c>
      <c r="W263" s="245">
        <f t="shared" ref="W263" si="3958">+W262/S262-1</f>
        <v>-3.2305970829944908E-2</v>
      </c>
      <c r="X263" s="245">
        <f t="shared" ref="X263" si="3959">+X262/T262-1</f>
        <v>-4.5543051542829449E-2</v>
      </c>
      <c r="Y263" s="245">
        <f t="shared" ref="Y263" si="3960">+Y262/U262-1</f>
        <v>-5.5878193925687603E-2</v>
      </c>
      <c r="Z263" s="245">
        <f t="shared" ref="Z263" si="3961">+Z262/V262-1</f>
        <v>-9.4024259901128393E-2</v>
      </c>
      <c r="AA263" s="245">
        <f t="shared" ref="AA263" si="3962">+AA262/W262-1</f>
        <v>-0.12533222525203991</v>
      </c>
      <c r="AB263" s="245">
        <f t="shared" ref="AB263" si="3963">+AB262/X262-1</f>
        <v>-1.6200389763290191E-2</v>
      </c>
      <c r="AC263" s="245">
        <f t="shared" ref="AC263" si="3964">+AC262/Y262-1</f>
        <v>2.8229941304369843E-2</v>
      </c>
      <c r="AD263" s="245">
        <f t="shared" ref="AD263" si="3965">+AD262/Z262-1</f>
        <v>8.7446004528538568E-2</v>
      </c>
      <c r="AE263" s="245">
        <f t="shared" ref="AE263" si="3966">+AE262/AA262-1</f>
        <v>0.11710457814940334</v>
      </c>
      <c r="AF263" s="245">
        <f t="shared" ref="AF263" si="3967">+AF262/AB262-1</f>
        <v>3.9409334581409938E-2</v>
      </c>
      <c r="AG263" s="245">
        <f t="shared" ref="AG263" si="3968">+AG262/AC262-1</f>
        <v>-2.776316173418325E-2</v>
      </c>
      <c r="AH263" s="245">
        <f t="shared" ref="AH263" si="3969">+AH262/AD262-1</f>
        <v>-8.4831844051358241E-2</v>
      </c>
      <c r="AI263" s="245">
        <f t="shared" ref="AI263" si="3970">+AI262/AE262-1</f>
        <v>-0.23431761641628202</v>
      </c>
      <c r="AJ263" s="245">
        <f t="shared" ref="AJ263" si="3971">+AJ262/AF262-1</f>
        <v>-0.1669012917021413</v>
      </c>
      <c r="AK263" s="245">
        <f t="shared" ref="AK263" si="3972">+AK262/AG262-1</f>
        <v>-0.13301445273622214</v>
      </c>
      <c r="AL263" s="245">
        <f t="shared" ref="AL263" si="3973">+AL262/AH262-1</f>
        <v>-0.13621146678871376</v>
      </c>
      <c r="AM263" s="245">
        <f t="shared" ref="AM263" si="3974">+AM262/AI262-1</f>
        <v>-7.1401827367210791E-2</v>
      </c>
      <c r="AN263" s="245">
        <f t="shared" ref="AN263" si="3975">+AN262/AJ262-1</f>
        <v>-5.3447176792393858E-2</v>
      </c>
      <c r="AO263" s="245">
        <f t="shared" ref="AO263" si="3976">+AO262/AK262-1</f>
        <v>-5.5659129498696447E-2</v>
      </c>
      <c r="AP263" s="245">
        <f t="shared" ref="AP263" si="3977">+AP262/AL262-1</f>
        <v>-6.7347407561326733E-2</v>
      </c>
      <c r="AQ263" s="245">
        <f t="shared" ref="AQ263" si="3978">+AQ262/AM262-1</f>
        <v>-0.14022988505747114</v>
      </c>
      <c r="AR263" s="245">
        <f t="shared" ref="AR263" si="3979">+AR262/AN262-1</f>
        <v>-0.52371611569879817</v>
      </c>
      <c r="AS263" s="245">
        <f t="shared" ref="AS263" si="3980">+AS262/AO262-1</f>
        <v>-0.4952350432151249</v>
      </c>
      <c r="AT263" s="245">
        <f t="shared" ref="AT263" si="3981">+AT262/AP262-1</f>
        <v>-0.17756492127880619</v>
      </c>
      <c r="AU263" s="44"/>
      <c r="AV263" s="172"/>
      <c r="AW263" s="172"/>
      <c r="AX263" s="172"/>
      <c r="AY263" s="172"/>
      <c r="AZ263" s="245">
        <f t="shared" ref="AZ263" si="3982">+AZ262/AV262-1</f>
        <v>0.49118291614991039</v>
      </c>
      <c r="BA263" s="245">
        <f t="shared" ref="BA263" si="3983">+BA262/AW262-1</f>
        <v>1.5851584739517675</v>
      </c>
      <c r="BB263" s="245">
        <f t="shared" ref="BB263" si="3984">+BB262/AX262-1</f>
        <v>3.0557916487058865</v>
      </c>
      <c r="BC263" s="245">
        <f t="shared" ref="BC263" si="3985">+BC262/AY262-1</f>
        <v>2.0938209289191794</v>
      </c>
      <c r="BD263" s="245">
        <f t="shared" ref="BD263" si="3986">+BD262/AZ262-1</f>
        <v>2.9261546900059021</v>
      </c>
      <c r="BE263" s="245">
        <f t="shared" ref="BE263" si="3987">+BE262/BA262-1</f>
        <v>2.8558978314061925</v>
      </c>
      <c r="BF263" s="245">
        <f t="shared" ref="BF263" si="3988">+BF262/BB262-1</f>
        <v>1.7951825253474532</v>
      </c>
      <c r="BG263" s="245">
        <f t="shared" ref="BG263" si="3989">+BG262/BC262-1</f>
        <v>1.273850124085846</v>
      </c>
      <c r="BH263" s="245">
        <f t="shared" ref="BH263" si="3990">+BH262/BD262-1</f>
        <v>3.5713634914126935E-2</v>
      </c>
      <c r="BI263" s="245">
        <f t="shared" ref="BI263" si="3991">+BI262/BE262-1</f>
        <v>5.1775115731706567E-2</v>
      </c>
      <c r="BJ263" s="245">
        <f t="shared" ref="BJ263" si="3992">+BJ262/BF262-1</f>
        <v>-3.0490714341361858E-2</v>
      </c>
      <c r="BK263" s="245">
        <f t="shared" ref="BK263" si="3993">+BK262/BG262-1</f>
        <v>4.1762806173978539E-2</v>
      </c>
      <c r="BL263" s="245">
        <f t="shared" ref="BL263:BT263" si="3994">+BL262/BH262-1</f>
        <v>0.305402768278209</v>
      </c>
      <c r="BM263" s="245">
        <f t="shared" si="3994"/>
        <v>0.49415958271035998</v>
      </c>
      <c r="BN263" s="245">
        <f t="shared" si="3994"/>
        <v>0.33896743325623424</v>
      </c>
      <c r="BO263" s="245">
        <f t="shared" si="3994"/>
        <v>0.26189734323830716</v>
      </c>
      <c r="BP263" s="245">
        <f t="shared" si="3994"/>
        <v>0.1700644017844708</v>
      </c>
      <c r="BQ263" s="245">
        <f t="shared" si="3994"/>
        <v>-7.8119310056137259E-3</v>
      </c>
      <c r="BR263" s="245">
        <f t="shared" si="3994"/>
        <v>1.8099218330327682E-2</v>
      </c>
      <c r="BS263" s="245">
        <f t="shared" si="3994"/>
        <v>9.6733015790776644E-2</v>
      </c>
      <c r="BT263" s="245">
        <f t="shared" si="3994"/>
        <v>8.720660955523063E-2</v>
      </c>
    </row>
    <row r="264" spans="1:72">
      <c r="A264" s="34" t="s">
        <v>46</v>
      </c>
      <c r="B264" s="33"/>
      <c r="C264" s="34">
        <f>+'Country (YTD)'!C119</f>
        <v>429.62600000000009</v>
      </c>
      <c r="D264" s="34">
        <f>+'Country (YTD)'!D119</f>
        <v>859.79500000000019</v>
      </c>
      <c r="E264" s="34">
        <f>+'Country (YTD)'!E119</f>
        <v>1232.2590000000002</v>
      </c>
      <c r="F264" s="34">
        <f>+'Country (YTD)'!F119</f>
        <v>1905.4430000000002</v>
      </c>
      <c r="G264" s="34">
        <f>+'Country (YTD)'!G119</f>
        <v>393.37299999999999</v>
      </c>
      <c r="H264" s="34">
        <f>+'Country (YTD)'!H119</f>
        <v>942.97500000000014</v>
      </c>
      <c r="I264" s="34">
        <f>+'Country (YTD)'!I119</f>
        <v>1522.875</v>
      </c>
      <c r="J264" s="34">
        <f>+'Country (YTD)'!J119</f>
        <v>2414.107</v>
      </c>
      <c r="K264" s="34">
        <f>+'Country (YTD)'!K119</f>
        <v>576.22</v>
      </c>
      <c r="L264" s="34">
        <f>+'Country (YTD)'!L119</f>
        <v>1287.604</v>
      </c>
      <c r="M264" s="34">
        <f>+'Country (YTD)'!M119</f>
        <v>1910.579</v>
      </c>
      <c r="N264" s="34">
        <f>+'Country (YTD)'!N119</f>
        <v>2934.9070000000002</v>
      </c>
      <c r="O264" s="34">
        <f>+'Country (YTD)'!O119</f>
        <v>576.48699999999997</v>
      </c>
      <c r="P264" s="34">
        <f>+'Country (YTD)'!P119</f>
        <v>1267.1489999999999</v>
      </c>
      <c r="Q264" s="34">
        <f>+'Country (YTD)'!Q119</f>
        <v>1863.8319999999999</v>
      </c>
      <c r="R264" s="34">
        <f>+'Country (YTD)'!R119</f>
        <v>2874.953</v>
      </c>
      <c r="S264" s="34">
        <f>+'Country (YTD)'!S119</f>
        <v>580.30000000000007</v>
      </c>
      <c r="T264" s="34">
        <f>+'Country (YTD)'!T119</f>
        <v>1390.52</v>
      </c>
      <c r="U264" s="34">
        <f>+'Country (YTD)'!U119</f>
        <v>2211.634</v>
      </c>
      <c r="V264" s="34">
        <f>+'Country (YTD)'!V119</f>
        <v>3442.3850000000002</v>
      </c>
      <c r="W264" s="34">
        <f>+'Country (YTD)'!W119</f>
        <v>650.197</v>
      </c>
      <c r="X264" s="34">
        <f>+'Country (YTD)'!X119</f>
        <v>1370.27</v>
      </c>
      <c r="Y264" s="34">
        <f>+'Country (YTD)'!Y119</f>
        <v>1992.492</v>
      </c>
      <c r="Z264" s="34">
        <f>+'Country (YTD)'!Z119</f>
        <v>2908.2660000000001</v>
      </c>
      <c r="AA264" s="34">
        <f>+'Country (YTD)'!AA119</f>
        <v>503.32899999999995</v>
      </c>
      <c r="AB264" s="34">
        <f>+'Country (YTD)'!AB119</f>
        <v>1078.3960000000002</v>
      </c>
      <c r="AC264" s="34">
        <f>+'Country (YTD)'!AC119</f>
        <v>1587.9150000000002</v>
      </c>
      <c r="AD264" s="34">
        <f>+'Country (YTD)'!AD119</f>
        <v>2321.808</v>
      </c>
      <c r="AE264" s="34">
        <f>+'Country (YTD)'!AE119</f>
        <v>538.62799999999993</v>
      </c>
      <c r="AF264" s="34">
        <f>+'Country (YTD)'!AF119</f>
        <v>1066.2369999999999</v>
      </c>
      <c r="AG264" s="34">
        <f>+'Country (YTD)'!AG119</f>
        <v>1554.5599999999997</v>
      </c>
      <c r="AH264" s="34">
        <f>+'Country (YTD)'!AH119</f>
        <v>2206.5119999999997</v>
      </c>
      <c r="AI264" s="34">
        <f>+'Country (YTD)'!AI119</f>
        <v>460.67500000000007</v>
      </c>
      <c r="AJ264" s="34">
        <f>+'Country (YTD)'!AJ119</f>
        <v>989.101</v>
      </c>
      <c r="AK264" s="34">
        <f>+'Country (YTD)'!AK119</f>
        <v>1543.0119999999999</v>
      </c>
      <c r="AL264" s="34">
        <f>+'Country (YTD)'!AL119</f>
        <v>2376.8449999999998</v>
      </c>
      <c r="AM264" s="34">
        <f>+'Country (YTD)'!AM119</f>
        <v>413.31900000000007</v>
      </c>
      <c r="AN264" s="34">
        <f>+'Country (YTD)'!AN119</f>
        <v>865.39900000000011</v>
      </c>
      <c r="AO264" s="34">
        <f>+'Country (YTD)'!AO119</f>
        <v>1347.4780000000001</v>
      </c>
      <c r="AP264" s="34">
        <f>+'Country (YTD)'!AP119</f>
        <v>2313.8209999999999</v>
      </c>
      <c r="AQ264" s="34">
        <f>+'Country (YTD)'!AQ119</f>
        <v>410.65</v>
      </c>
      <c r="AR264" s="34">
        <f>+'Country (YTD)'!AR119</f>
        <v>491.99399999999991</v>
      </c>
      <c r="AS264" s="34">
        <f>+'Country (YTD)'!AS119</f>
        <v>744.30700000000002</v>
      </c>
      <c r="AT264" s="34">
        <f>+'Country (YTD)'!AT119</f>
        <v>1527.6330000000003</v>
      </c>
      <c r="AU264" s="36"/>
      <c r="AV264" s="34">
        <f>+'Country (YTD)'!AV119</f>
        <v>410.65</v>
      </c>
      <c r="AW264" s="34">
        <f>+'Country (YTD)'!AW119</f>
        <v>491.99399999999991</v>
      </c>
      <c r="AX264" s="34">
        <f>+'Country (YTD)'!AX119</f>
        <v>744.30700000000002</v>
      </c>
      <c r="AY264" s="34">
        <f>+'Country (YTD)'!AY119</f>
        <v>1527.6330000000003</v>
      </c>
      <c r="AZ264" s="34">
        <f>+'Country (YTD)'!AZ119</f>
        <v>510.02799999999991</v>
      </c>
      <c r="BA264" s="34">
        <f>+'Country (YTD)'!BA119</f>
        <v>1024.3500000000001</v>
      </c>
      <c r="BB264" s="34">
        <f>+'Country (YTD)'!BB119</f>
        <v>2205.5160000000001</v>
      </c>
      <c r="BC264" s="34">
        <f>+'Country (YTD)'!BC119</f>
        <v>4240.2549999999992</v>
      </c>
      <c r="BD264" s="34">
        <f>+'Country (YTD)'!BD119</f>
        <v>2085.9400000000005</v>
      </c>
      <c r="BE264" s="34">
        <f>+'Country (YTD)'!BE119</f>
        <v>4764.6360000000004</v>
      </c>
      <c r="BF264" s="34">
        <f>+'Country (YTD)'!BF119</f>
        <v>7596.3279999999995</v>
      </c>
      <c r="BG264" s="34">
        <f>+'Country (YTD)'!BG119</f>
        <v>10818.822999999999</v>
      </c>
      <c r="BH264" s="34">
        <f>+'Country (YTD)'!BH119</f>
        <v>2104.8780000000002</v>
      </c>
      <c r="BI264" s="34">
        <f>+'Country (YTD)'!BI119</f>
        <v>4538.107</v>
      </c>
      <c r="BJ264" s="34">
        <f>+'Country (YTD)'!BJ119</f>
        <v>7777.5570000000007</v>
      </c>
      <c r="BK264" s="34">
        <f>+'Country (YTD)'!BK119</f>
        <v>11565.698</v>
      </c>
      <c r="BL264" s="34">
        <f>+'Country (YTD)'!BL119</f>
        <v>3114.9970000000003</v>
      </c>
      <c r="BM264" s="34">
        <f>+'Country (YTD)'!BM119</f>
        <v>6989.6010000000006</v>
      </c>
      <c r="BN264" s="34">
        <f>+'Country (YTD)'!BN119</f>
        <v>10682.011999999999</v>
      </c>
      <c r="BO264" s="34">
        <f>+'Country (YTD)'!BO119</f>
        <v>15959.125999999997</v>
      </c>
      <c r="BP264" s="34">
        <f>+'Country (YTD)'!BP119</f>
        <v>3636.9639999999999</v>
      </c>
      <c r="BQ264" s="34">
        <f>+'Country (YTD)'!BQ119</f>
        <v>7661.875</v>
      </c>
      <c r="BR264" s="34">
        <f>+'Country (YTD)'!BR119</f>
        <v>12063.011999999999</v>
      </c>
      <c r="BS264" s="34">
        <f>+'Country (YTD)'!BS119</f>
        <v>19794.710999999996</v>
      </c>
      <c r="BT264" s="34">
        <f>+'Country (YTD)'!BT119</f>
        <v>5160.4019999999991</v>
      </c>
    </row>
    <row r="265" spans="1:72">
      <c r="A265" s="246" t="s">
        <v>58</v>
      </c>
      <c r="B265" s="34"/>
      <c r="C265" s="34"/>
      <c r="D265" s="34"/>
      <c r="E265" s="34"/>
      <c r="F265" s="34"/>
      <c r="G265" s="245">
        <f>+G264/C264-1</f>
        <v>-8.4382695646911698E-2</v>
      </c>
      <c r="H265" s="245">
        <f t="shared" ref="H265" si="3995">+H264/D264-1</f>
        <v>9.6743991300251686E-2</v>
      </c>
      <c r="I265" s="245">
        <f t="shared" ref="I265" si="3996">+I264/E264-1</f>
        <v>0.23584003038322265</v>
      </c>
      <c r="J265" s="245">
        <f t="shared" ref="J265" si="3997">+J264/F264-1</f>
        <v>0.26695314422945193</v>
      </c>
      <c r="K265" s="245">
        <f t="shared" ref="K265" si="3998">+K264/G264-1</f>
        <v>0.46481837848555951</v>
      </c>
      <c r="L265" s="245">
        <f t="shared" ref="L265" si="3999">+L264/H264-1</f>
        <v>0.36546992232031594</v>
      </c>
      <c r="M265" s="245">
        <f t="shared" ref="M265" si="4000">+M264/I264-1</f>
        <v>0.25458688336206192</v>
      </c>
      <c r="N265" s="245">
        <f t="shared" ref="N265" si="4001">+N264/J264-1</f>
        <v>0.21573194560141706</v>
      </c>
      <c r="O265" s="245">
        <f t="shared" ref="O265" si="4002">+O264/K264-1</f>
        <v>4.6336468709862189E-4</v>
      </c>
      <c r="P265" s="245">
        <f t="shared" ref="P265" si="4003">+P264/L264-1</f>
        <v>-1.5886095414428758E-2</v>
      </c>
      <c r="Q265" s="245">
        <f t="shared" ref="Q265" si="4004">+Q264/M264-1</f>
        <v>-2.4467452013237856E-2</v>
      </c>
      <c r="R265" s="245">
        <f t="shared" ref="R265" si="4005">+R264/N264-1</f>
        <v>-2.0427904529853991E-2</v>
      </c>
      <c r="S265" s="245">
        <f t="shared" ref="S265" si="4006">+S264/O264-1</f>
        <v>6.6141994528932102E-3</v>
      </c>
      <c r="T265" s="245">
        <f t="shared" ref="T265" si="4007">+T264/P264-1</f>
        <v>9.7361083818872318E-2</v>
      </c>
      <c r="U265" s="245">
        <f t="shared" ref="U265" si="4008">+U264/Q264-1</f>
        <v>0.18660587434919029</v>
      </c>
      <c r="V265" s="245">
        <f t="shared" ref="V265" si="4009">+V264/R264-1</f>
        <v>0.19737087875871362</v>
      </c>
      <c r="W265" s="245">
        <f t="shared" ref="W265" si="4010">+W264/S264-1</f>
        <v>0.12044976736170931</v>
      </c>
      <c r="X265" s="245">
        <f t="shared" ref="X265" si="4011">+X264/T264-1</f>
        <v>-1.4562897333371683E-2</v>
      </c>
      <c r="Y265" s="245">
        <f t="shared" ref="Y265" si="4012">+Y264/U264-1</f>
        <v>-9.9086015136320094E-2</v>
      </c>
      <c r="Z265" s="245">
        <f t="shared" ref="Z265" si="4013">+Z264/V264-1</f>
        <v>-0.1551595768631342</v>
      </c>
      <c r="AA265" s="245">
        <f t="shared" ref="AA265" si="4014">+AA264/W264-1</f>
        <v>-0.22588230951542387</v>
      </c>
      <c r="AB265" s="245">
        <f t="shared" ref="AB265" si="4015">+AB264/X264-1</f>
        <v>-0.21300473629284722</v>
      </c>
      <c r="AC265" s="245">
        <f t="shared" ref="AC265" si="4016">+AC264/Y264-1</f>
        <v>-0.20305075252497862</v>
      </c>
      <c r="AD265" s="245">
        <f t="shared" ref="AD265" si="4017">+AD264/Z264-1</f>
        <v>-0.20165211847884623</v>
      </c>
      <c r="AE265" s="245">
        <f t="shared" ref="AE265" si="4018">+AE264/AA264-1</f>
        <v>7.0131067353560006E-2</v>
      </c>
      <c r="AF265" s="245">
        <f t="shared" ref="AF265" si="4019">+AF264/AB264-1</f>
        <v>-1.1275078913497771E-2</v>
      </c>
      <c r="AG265" s="245">
        <f t="shared" ref="AG265" si="4020">+AG264/AC264-1</f>
        <v>-2.100553241199965E-2</v>
      </c>
      <c r="AH265" s="245">
        <f t="shared" ref="AH265" si="4021">+AH264/AD264-1</f>
        <v>-4.9657852845713446E-2</v>
      </c>
      <c r="AI265" s="245">
        <f t="shared" ref="AI265" si="4022">+AI264/AE264-1</f>
        <v>-0.14472511640687058</v>
      </c>
      <c r="AJ265" s="245">
        <f t="shared" ref="AJ265" si="4023">+AJ264/AF264-1</f>
        <v>-7.2344141124346506E-2</v>
      </c>
      <c r="AK265" s="245">
        <f t="shared" ref="AK265" si="4024">+AK264/AG264-1</f>
        <v>-7.4284685055576727E-3</v>
      </c>
      <c r="AL265" s="245">
        <f t="shared" ref="AL265" si="4025">+AL264/AH264-1</f>
        <v>7.7195591956898513E-2</v>
      </c>
      <c r="AM265" s="245">
        <f t="shared" ref="AM265" si="4026">+AM264/AI264-1</f>
        <v>-0.10279698268844628</v>
      </c>
      <c r="AN265" s="245">
        <f t="shared" ref="AN265" si="4027">+AN264/AJ264-1</f>
        <v>-0.12506508435437824</v>
      </c>
      <c r="AO265" s="245">
        <f t="shared" ref="AO265" si="4028">+AO264/AK264-1</f>
        <v>-0.12672228083773807</v>
      </c>
      <c r="AP265" s="245">
        <f t="shared" ref="AP265" si="4029">+AP264/AL264-1</f>
        <v>-2.6515822445300374E-2</v>
      </c>
      <c r="AQ265" s="245">
        <f t="shared" ref="AQ265" si="4030">+AQ264/AM264-1</f>
        <v>-6.4574819933274075E-3</v>
      </c>
      <c r="AR265" s="245">
        <f t="shared" ref="AR265" si="4031">+AR264/AN264-1</f>
        <v>-0.43148305001507992</v>
      </c>
      <c r="AS265" s="245">
        <f t="shared" ref="AS265" si="4032">+AS264/AO264-1</f>
        <v>-0.44762957168874007</v>
      </c>
      <c r="AT265" s="245">
        <f t="shared" ref="AT265" si="4033">+AT264/AP264-1</f>
        <v>-0.3397790926783012</v>
      </c>
      <c r="AU265" s="44"/>
      <c r="AV265" s="172"/>
      <c r="AW265" s="172"/>
      <c r="AX265" s="172"/>
      <c r="AY265" s="172"/>
      <c r="AZ265" s="245">
        <f t="shared" ref="AZ265" si="4034">+AZ264/AV264-1</f>
        <v>0.24200170461463522</v>
      </c>
      <c r="BA265" s="245">
        <f t="shared" ref="BA265" si="4035">+BA264/AW264-1</f>
        <v>1.0820375858242182</v>
      </c>
      <c r="BB265" s="245">
        <f t="shared" ref="BB265" si="4036">+BB264/AX264-1</f>
        <v>1.9631805155668292</v>
      </c>
      <c r="BC265" s="245">
        <f t="shared" ref="BC265" si="4037">+BC264/AY264-1</f>
        <v>1.7757026720423021</v>
      </c>
      <c r="BD265" s="245">
        <f t="shared" ref="BD265" si="4038">+BD264/AZ264-1</f>
        <v>3.0898538903746475</v>
      </c>
      <c r="BE265" s="245">
        <f t="shared" ref="BE265" si="4039">+BE264/BA264-1</f>
        <v>3.6513750183042903</v>
      </c>
      <c r="BF265" s="245">
        <f t="shared" ref="BF265" si="4040">+BF264/BB264-1</f>
        <v>2.4442407128309198</v>
      </c>
      <c r="BG265" s="245">
        <f t="shared" ref="BG265" si="4041">+BG264/BC264-1</f>
        <v>1.551455749713166</v>
      </c>
      <c r="BH265" s="245">
        <f t="shared" ref="BH265" si="4042">+BH264/BD264-1</f>
        <v>9.0788805047123944E-3</v>
      </c>
      <c r="BI265" s="245">
        <f t="shared" ref="BI265" si="4043">+BI264/BE264-1</f>
        <v>-4.7543820766161482E-2</v>
      </c>
      <c r="BJ265" s="245">
        <f t="shared" ref="BJ265" si="4044">+BJ264/BF264-1</f>
        <v>2.3857447966965317E-2</v>
      </c>
      <c r="BK265" s="245">
        <f t="shared" ref="BK265" si="4045">+BK264/BG264-1</f>
        <v>6.9034773930583881E-2</v>
      </c>
      <c r="BL265" s="245">
        <f t="shared" ref="BL265:BT265" si="4046">+BL264/BH264-1</f>
        <v>0.47989432166614887</v>
      </c>
      <c r="BM265" s="245">
        <f t="shared" si="4046"/>
        <v>0.54020189475479552</v>
      </c>
      <c r="BN265" s="245">
        <f t="shared" si="4046"/>
        <v>0.37344052894758573</v>
      </c>
      <c r="BO265" s="245">
        <f t="shared" si="4046"/>
        <v>0.37986708627529397</v>
      </c>
      <c r="BP265" s="245">
        <f t="shared" si="4046"/>
        <v>0.16756581145985039</v>
      </c>
      <c r="BQ265" s="245">
        <f t="shared" si="4046"/>
        <v>9.6182028130074926E-2</v>
      </c>
      <c r="BR265" s="245">
        <f t="shared" si="4046"/>
        <v>0.12928276058854826</v>
      </c>
      <c r="BS265" s="245">
        <f t="shared" si="4046"/>
        <v>0.24033803605535797</v>
      </c>
      <c r="BT265" s="245">
        <f t="shared" si="4046"/>
        <v>0.41887629352393896</v>
      </c>
    </row>
    <row r="266" spans="1:72">
      <c r="A266" s="244" t="s">
        <v>364</v>
      </c>
      <c r="B266" s="34"/>
      <c r="C266" s="247">
        <f>+C264/C260</f>
        <v>0.3433294548616217</v>
      </c>
      <c r="D266" s="247">
        <f t="shared" ref="D266:AT266" si="4047">+D264/D260</f>
        <v>0.37765680117821882</v>
      </c>
      <c r="E266" s="247">
        <f t="shared" si="4047"/>
        <v>0.4141179847043796</v>
      </c>
      <c r="F266" s="247">
        <f t="shared" si="4047"/>
        <v>0.44893910078495419</v>
      </c>
      <c r="G266" s="247">
        <f t="shared" si="4047"/>
        <v>0.57054735113841726</v>
      </c>
      <c r="H266" s="247">
        <f t="shared" si="4047"/>
        <v>0.59343105381800887</v>
      </c>
      <c r="I266" s="247">
        <f t="shared" si="4047"/>
        <v>0.57687259387828471</v>
      </c>
      <c r="J266" s="247">
        <f t="shared" si="4047"/>
        <v>0.59565075785427191</v>
      </c>
      <c r="K266" s="247">
        <f t="shared" si="4047"/>
        <v>0.6186414838291312</v>
      </c>
      <c r="L266" s="247">
        <f t="shared" si="4047"/>
        <v>0.45232287237480712</v>
      </c>
      <c r="M266" s="247">
        <f t="shared" si="4047"/>
        <v>0.43972111257614821</v>
      </c>
      <c r="N266" s="247">
        <f t="shared" si="4047"/>
        <v>0.46807133984124627</v>
      </c>
      <c r="O266" s="247">
        <f t="shared" si="4047"/>
        <v>0.45139752379580239</v>
      </c>
      <c r="P266" s="247">
        <f t="shared" si="4047"/>
        <v>0.51764398778389442</v>
      </c>
      <c r="Q266" s="247">
        <f t="shared" si="4047"/>
        <v>0.51501682936015269</v>
      </c>
      <c r="R266" s="247">
        <f t="shared" si="4047"/>
        <v>0.51435871480141049</v>
      </c>
      <c r="S266" s="247">
        <f t="shared" si="4047"/>
        <v>0.42709911893786789</v>
      </c>
      <c r="T266" s="247">
        <f t="shared" si="4047"/>
        <v>0.48806033118128905</v>
      </c>
      <c r="U266" s="247">
        <f t="shared" si="4047"/>
        <v>0.5026030830666316</v>
      </c>
      <c r="V266" s="247">
        <f t="shared" si="4047"/>
        <v>0.51198524243404053</v>
      </c>
      <c r="W266" s="247">
        <f t="shared" si="4047"/>
        <v>0.46328443244545053</v>
      </c>
      <c r="X266" s="247">
        <f t="shared" si="4047"/>
        <v>0.49604383439454935</v>
      </c>
      <c r="Y266" s="247">
        <f t="shared" si="4047"/>
        <v>0.49089276321381453</v>
      </c>
      <c r="Z266" s="247">
        <f t="shared" si="4047"/>
        <v>0.49452156608885373</v>
      </c>
      <c r="AA266" s="247">
        <f t="shared" si="4047"/>
        <v>0.4330918896965692</v>
      </c>
      <c r="AB266" s="247">
        <f t="shared" si="4047"/>
        <v>0.4405266404408551</v>
      </c>
      <c r="AC266" s="247">
        <f t="shared" si="4047"/>
        <v>0.4277012815295072</v>
      </c>
      <c r="AD266" s="247">
        <f t="shared" si="4047"/>
        <v>0.41800772063973068</v>
      </c>
      <c r="AE266" s="247">
        <f t="shared" si="4047"/>
        <v>0.42257629474929564</v>
      </c>
      <c r="AF266" s="247">
        <f t="shared" si="4047"/>
        <v>0.42824460746610649</v>
      </c>
      <c r="AG266" s="247">
        <f t="shared" si="4047"/>
        <v>0.42939755734839491</v>
      </c>
      <c r="AH266" s="247">
        <f t="shared" si="4047"/>
        <v>0.42721010568576484</v>
      </c>
      <c r="AI266" s="247">
        <f t="shared" si="4047"/>
        <v>0.44978217527909103</v>
      </c>
      <c r="AJ266" s="247">
        <f t="shared" si="4047"/>
        <v>0.45474716294791362</v>
      </c>
      <c r="AK266" s="247">
        <f t="shared" si="4047"/>
        <v>0.46281062134617157</v>
      </c>
      <c r="AL266" s="247">
        <f t="shared" si="4047"/>
        <v>0.48189423343611171</v>
      </c>
      <c r="AM266" s="247">
        <f t="shared" si="4047"/>
        <v>0.44128593758007489</v>
      </c>
      <c r="AN266" s="247">
        <f t="shared" si="4047"/>
        <v>0.43531815636964161</v>
      </c>
      <c r="AO266" s="247">
        <f t="shared" si="4047"/>
        <v>0.44342671279037932</v>
      </c>
      <c r="AP266" s="247">
        <f t="shared" si="4047"/>
        <v>0.49259905274858112</v>
      </c>
      <c r="AQ266" s="247">
        <f t="shared" si="4047"/>
        <v>0.47718261807263074</v>
      </c>
      <c r="AR266" s="247">
        <f t="shared" si="4047"/>
        <v>0.47921991397313213</v>
      </c>
      <c r="AS266" s="247">
        <f t="shared" si="4047"/>
        <v>0.46576855469177775</v>
      </c>
      <c r="AT266" s="247">
        <f t="shared" si="4047"/>
        <v>0.4379955513274626</v>
      </c>
      <c r="AU266" s="44"/>
      <c r="AV266" s="247">
        <f t="shared" ref="AV266:BL266" si="4048">+AV264/AV260</f>
        <v>0.47718261807263074</v>
      </c>
      <c r="AW266" s="247">
        <f t="shared" si="4048"/>
        <v>0.47921991397313213</v>
      </c>
      <c r="AX266" s="247">
        <f t="shared" si="4048"/>
        <v>0.46576855469177775</v>
      </c>
      <c r="AY266" s="247">
        <f t="shared" si="4048"/>
        <v>0.4379955513274626</v>
      </c>
      <c r="AZ266" s="247">
        <f t="shared" si="4048"/>
        <v>0.43188161335338504</v>
      </c>
      <c r="BA266" s="247">
        <f t="shared" si="4048"/>
        <v>0.42565330416831498</v>
      </c>
      <c r="BB266" s="247">
        <f t="shared" si="4048"/>
        <v>0.38911756081604881</v>
      </c>
      <c r="BC266" s="247">
        <f t="shared" si="4048"/>
        <v>0.41149127016513487</v>
      </c>
      <c r="BD266" s="247">
        <f t="shared" si="4048"/>
        <v>0.44193082291326813</v>
      </c>
      <c r="BE266" s="247">
        <f t="shared" si="4048"/>
        <v>0.47201701095004617</v>
      </c>
      <c r="BF266" s="247">
        <f t="shared" si="4048"/>
        <v>0.43974008986380336</v>
      </c>
      <c r="BG266" s="247">
        <f t="shared" si="4048"/>
        <v>0.4396421833559368</v>
      </c>
      <c r="BH266" s="247">
        <f t="shared" si="4048"/>
        <v>0.4355155478751403</v>
      </c>
      <c r="BI266" s="247">
        <f t="shared" si="4048"/>
        <v>0.44738561621134237</v>
      </c>
      <c r="BJ266" s="247">
        <f t="shared" si="4048"/>
        <v>0.45321862406922603</v>
      </c>
      <c r="BK266" s="247">
        <f t="shared" si="4048"/>
        <v>0.44601809895073102</v>
      </c>
      <c r="BL266" s="247">
        <f t="shared" si="4048"/>
        <v>0.46656912891085289</v>
      </c>
      <c r="BM266" s="247">
        <f t="shared" ref="BM266:BN266" si="4049">+BM264/BM260</f>
        <v>0.45490042611438913</v>
      </c>
      <c r="BN266" s="247">
        <f t="shared" si="4049"/>
        <v>0.45952519769305017</v>
      </c>
      <c r="BO266" s="247">
        <f t="shared" ref="BO266:BQ266" si="4050">+BO264/BO260</f>
        <v>0.46819258085345378</v>
      </c>
      <c r="BP266" s="247">
        <f t="shared" si="4050"/>
        <v>0.46603712803474928</v>
      </c>
      <c r="BQ266" s="247">
        <f t="shared" si="4050"/>
        <v>0.47970763527700527</v>
      </c>
      <c r="BR266" s="247">
        <f t="shared" ref="BR266:BT266" si="4051">+BR264/BR260</f>
        <v>0.48535196512228762</v>
      </c>
      <c r="BS266" s="247">
        <f t="shared" si="4051"/>
        <v>0.49891161579227145</v>
      </c>
      <c r="BT266" s="247">
        <f t="shared" si="4051"/>
        <v>0.53250224051438177</v>
      </c>
    </row>
    <row r="267" spans="1:72">
      <c r="A267" s="244" t="s">
        <v>370</v>
      </c>
      <c r="B267" s="34"/>
      <c r="C267" s="247"/>
      <c r="D267" s="247"/>
      <c r="E267" s="247"/>
      <c r="F267" s="247"/>
      <c r="G267" s="248">
        <f t="shared" ref="G267" si="4052">+(G266-C266)*10000</f>
        <v>2272.1789627679555</v>
      </c>
      <c r="H267" s="248">
        <f t="shared" ref="H267" si="4053">+(H266-D266)*10000</f>
        <v>2157.7425263979007</v>
      </c>
      <c r="I267" s="248">
        <f t="shared" ref="I267" si="4054">+(I266-E266)*10000</f>
        <v>1627.546091739051</v>
      </c>
      <c r="J267" s="248">
        <f t="shared" ref="J267" si="4055">+(J266-F266)*10000</f>
        <v>1467.1165706931772</v>
      </c>
      <c r="K267" s="248">
        <f t="shared" ref="K267" si="4056">+(K266-G266)*10000</f>
        <v>480.9413269071394</v>
      </c>
      <c r="L267" s="248">
        <f t="shared" ref="L267" si="4057">+(L266-H266)*10000</f>
        <v>-1411.0818144320176</v>
      </c>
      <c r="M267" s="248">
        <f t="shared" ref="M267" si="4058">+(M266-I266)*10000</f>
        <v>-1371.5148130213649</v>
      </c>
      <c r="N267" s="248">
        <f t="shared" ref="N267" si="4059">+(N266-J266)*10000</f>
        <v>-1275.7941801302563</v>
      </c>
      <c r="O267" s="248">
        <f t="shared" ref="O267" si="4060">+(O266-K266)*10000</f>
        <v>-1672.4396003332881</v>
      </c>
      <c r="P267" s="248">
        <f t="shared" ref="P267" si="4061">+(P266-L266)*10000</f>
        <v>653.21115409087304</v>
      </c>
      <c r="Q267" s="248">
        <f t="shared" ref="Q267" si="4062">+(Q266-M266)*10000</f>
        <v>752.9571678400448</v>
      </c>
      <c r="R267" s="248">
        <f t="shared" ref="R267" si="4063">+(R266-N266)*10000</f>
        <v>462.8737496016422</v>
      </c>
      <c r="S267" s="248">
        <f t="shared" ref="S267" si="4064">+(S266-O266)*10000</f>
        <v>-242.98404857934497</v>
      </c>
      <c r="T267" s="248">
        <f t="shared" ref="T267" si="4065">+(T266-P266)*10000</f>
        <v>-295.83656602605367</v>
      </c>
      <c r="U267" s="248">
        <f t="shared" ref="U267" si="4066">+(U266-Q266)*10000</f>
        <v>-124.13746293521099</v>
      </c>
      <c r="V267" s="248">
        <f t="shared" ref="V267" si="4067">+(V266-R266)*10000</f>
        <v>-23.734723673699555</v>
      </c>
      <c r="W267" s="248">
        <f t="shared" ref="W267" si="4068">+(W266-S266)*10000</f>
        <v>361.8531350758264</v>
      </c>
      <c r="X267" s="248">
        <f t="shared" ref="X267" si="4069">+(X266-T266)*10000</f>
        <v>79.835032132603018</v>
      </c>
      <c r="Y267" s="248">
        <f t="shared" ref="Y267" si="4070">+(Y266-U266)*10000</f>
        <v>-117.10319852817064</v>
      </c>
      <c r="Z267" s="248">
        <f t="shared" ref="Z267" si="4071">+(Z266-V266)*10000</f>
        <v>-174.63676345186806</v>
      </c>
      <c r="AA267" s="248">
        <f t="shared" ref="AA267" si="4072">+(AA266-W266)*10000</f>
        <v>-301.92542748881334</v>
      </c>
      <c r="AB267" s="248">
        <f t="shared" ref="AB267" si="4073">+(AB266-X266)*10000</f>
        <v>-555.17193953694255</v>
      </c>
      <c r="AC267" s="248">
        <f t="shared" ref="AC267" si="4074">+(AC266-Y266)*10000</f>
        <v>-631.91481684307325</v>
      </c>
      <c r="AD267" s="248">
        <f t="shared" ref="AD267" si="4075">+(AD266-Z266)*10000</f>
        <v>-765.13845449123039</v>
      </c>
      <c r="AE267" s="248">
        <f t="shared" ref="AE267" si="4076">+(AE266-AA266)*10000</f>
        <v>-105.15594947273554</v>
      </c>
      <c r="AF267" s="248">
        <f t="shared" ref="AF267" si="4077">+(AF266-AB266)*10000</f>
        <v>-122.82032974748614</v>
      </c>
      <c r="AG267" s="248">
        <f t="shared" ref="AG267" si="4078">+(AG266-AC266)*10000</f>
        <v>16.962758188877046</v>
      </c>
      <c r="AH267" s="248">
        <f t="shared" ref="AH267" si="4079">+(AH266-AD266)*10000</f>
        <v>92.023850460341563</v>
      </c>
      <c r="AI267" s="248">
        <f t="shared" ref="AI267" si="4080">+(AI266-AE266)*10000</f>
        <v>272.05880529795388</v>
      </c>
      <c r="AJ267" s="248">
        <f t="shared" ref="AJ267" si="4081">+(AJ266-AF266)*10000</f>
        <v>265.02555481807133</v>
      </c>
      <c r="AK267" s="248">
        <f t="shared" ref="AK267" si="4082">+(AK266-AG266)*10000</f>
        <v>334.13063997776658</v>
      </c>
      <c r="AL267" s="248">
        <f t="shared" ref="AL267" si="4083">+(AL266-AH266)*10000</f>
        <v>546.84127750346863</v>
      </c>
      <c r="AM267" s="248">
        <f t="shared" ref="AM267" si="4084">+(AM266-AI266)*10000</f>
        <v>-84.962376990161403</v>
      </c>
      <c r="AN267" s="248">
        <f t="shared" ref="AN267" si="4085">+(AN266-AJ266)*10000</f>
        <v>-194.29006578272012</v>
      </c>
      <c r="AO267" s="248">
        <f t="shared" ref="AO267" si="4086">+(AO266-AK266)*10000</f>
        <v>-193.83908555792252</v>
      </c>
      <c r="AP267" s="248">
        <f t="shared" ref="AP267" si="4087">+(AP266-AL266)*10000</f>
        <v>107.04819312469415</v>
      </c>
      <c r="AQ267" s="248">
        <f t="shared" ref="AQ267" si="4088">+(AQ266-AM266)*10000</f>
        <v>358.96680492555845</v>
      </c>
      <c r="AR267" s="248">
        <f t="shared" ref="AR267" si="4089">+(AR266-AN266)*10000</f>
        <v>439.01757603490523</v>
      </c>
      <c r="AS267" s="248">
        <f t="shared" ref="AS267" si="4090">+(AS266-AO266)*10000</f>
        <v>223.41841901398431</v>
      </c>
      <c r="AT267" s="248">
        <f t="shared" ref="AT267" si="4091">+(AT266-AP266)*10000</f>
        <v>-546.03501421118528</v>
      </c>
      <c r="AU267" s="44"/>
      <c r="AV267" s="247"/>
      <c r="AW267" s="247"/>
      <c r="AX267" s="247"/>
      <c r="AY267" s="247"/>
      <c r="AZ267" s="248">
        <f t="shared" ref="AZ267" si="4092">+(AZ266-AV266)*10000</f>
        <v>-453.01004719245697</v>
      </c>
      <c r="BA267" s="248">
        <f t="shared" ref="BA267" si="4093">+(BA266-AW266)*10000</f>
        <v>-535.66609804817142</v>
      </c>
      <c r="BB267" s="248">
        <f t="shared" ref="BB267" si="4094">+(BB266-AX266)*10000</f>
        <v>-766.50993875728932</v>
      </c>
      <c r="BC267" s="248">
        <f t="shared" ref="BC267" si="4095">+(BC266-AY266)*10000</f>
        <v>-265.04281162327726</v>
      </c>
      <c r="BD267" s="248">
        <f t="shared" ref="BD267" si="4096">+(BD266-AZ266)*10000</f>
        <v>100.49209559883087</v>
      </c>
      <c r="BE267" s="248">
        <f t="shared" ref="BE267" si="4097">+(BE266-BA266)*10000</f>
        <v>463.63706781731184</v>
      </c>
      <c r="BF267" s="248">
        <f t="shared" ref="BF267" si="4098">+(BF266-BB266)*10000</f>
        <v>506.22529047754551</v>
      </c>
      <c r="BG267" s="248">
        <f t="shared" ref="BG267" si="4099">+(BG266-BC266)*10000</f>
        <v>281.5091319080193</v>
      </c>
      <c r="BH267" s="248">
        <f t="shared" ref="BH267" si="4100">+(BH266-BD266)*10000</f>
        <v>-64.152750381278324</v>
      </c>
      <c r="BI267" s="248">
        <f t="shared" ref="BI267" si="4101">+(BI266-BE266)*10000</f>
        <v>-246.31394738703793</v>
      </c>
      <c r="BJ267" s="248">
        <f t="shared" ref="BJ267" si="4102">+(BJ266-BF266)*10000</f>
        <v>134.78534205422665</v>
      </c>
      <c r="BK267" s="248">
        <f t="shared" ref="BK267:BT267" si="4103">+(BK266-BG266)*10000</f>
        <v>63.759155947942233</v>
      </c>
      <c r="BL267" s="248">
        <f t="shared" si="4103"/>
        <v>310.53581035712597</v>
      </c>
      <c r="BM267" s="248">
        <f t="shared" si="4103"/>
        <v>75.148099030467591</v>
      </c>
      <c r="BN267" s="248">
        <f t="shared" si="4103"/>
        <v>63.065736238241414</v>
      </c>
      <c r="BO267" s="248">
        <f t="shared" si="4103"/>
        <v>221.74481902722755</v>
      </c>
      <c r="BP267" s="248">
        <f t="shared" si="4103"/>
        <v>-5.3200087610361102</v>
      </c>
      <c r="BQ267" s="248">
        <f t="shared" si="4103"/>
        <v>248.07209162616141</v>
      </c>
      <c r="BR267" s="248">
        <f t="shared" si="4103"/>
        <v>258.26767429237452</v>
      </c>
      <c r="BS267" s="248">
        <f t="shared" si="4103"/>
        <v>307.19034938817668</v>
      </c>
      <c r="BT267" s="248">
        <f t="shared" si="4103"/>
        <v>664.65112479632489</v>
      </c>
    </row>
    <row r="268" spans="1:72">
      <c r="A268" s="34" t="s">
        <v>365</v>
      </c>
      <c r="B268" s="34"/>
      <c r="C268" s="34">
        <f t="shared" ref="C268:F268" si="4104">+C272-C264</f>
        <v>-500.27400000000011</v>
      </c>
      <c r="D268" s="34">
        <f t="shared" si="4104"/>
        <v>-992.19900000000018</v>
      </c>
      <c r="E268" s="34">
        <f t="shared" si="4104"/>
        <v>-1453.2010000000002</v>
      </c>
      <c r="F268" s="34">
        <f t="shared" si="4104"/>
        <v>-2005.9430000000002</v>
      </c>
      <c r="G268" s="34">
        <f>+G272-G264</f>
        <v>-453.673</v>
      </c>
      <c r="H268" s="34">
        <f t="shared" ref="H268:AT268" si="4105">+H272-H264</f>
        <v>-989.29100000000017</v>
      </c>
      <c r="I268" s="34">
        <f t="shared" si="4105"/>
        <v>-1511.2819999999999</v>
      </c>
      <c r="J268" s="34">
        <f t="shared" si="4105"/>
        <v>-2214.893</v>
      </c>
      <c r="K268" s="34">
        <f t="shared" si="4105"/>
        <v>-710.63700000000006</v>
      </c>
      <c r="L268" s="34">
        <f t="shared" si="4105"/>
        <v>-1374.03</v>
      </c>
      <c r="M268" s="34">
        <f t="shared" si="4105"/>
        <v>-1989.415</v>
      </c>
      <c r="N268" s="34">
        <f t="shared" si="4105"/>
        <v>-2689.0750000000003</v>
      </c>
      <c r="O268" s="34">
        <f t="shared" si="4105"/>
        <v>-624.63099999999997</v>
      </c>
      <c r="P268" s="34">
        <f t="shared" si="4105"/>
        <v>-1419.7969999999998</v>
      </c>
      <c r="Q268" s="34">
        <f t="shared" si="4105"/>
        <v>-2153.9479999999999</v>
      </c>
      <c r="R268" s="34">
        <f t="shared" si="4105"/>
        <v>-2995.1639999999998</v>
      </c>
      <c r="S268" s="34">
        <f t="shared" si="4105"/>
        <v>-765.52900000000011</v>
      </c>
      <c r="T268" s="34">
        <f t="shared" si="4105"/>
        <v>-1684.0409999999999</v>
      </c>
      <c r="U268" s="34">
        <f t="shared" si="4105"/>
        <v>-2613.9499999999998</v>
      </c>
      <c r="V268" s="34">
        <f t="shared" si="4105"/>
        <v>-3484.8090000000002</v>
      </c>
      <c r="W268" s="34">
        <f t="shared" si="4105"/>
        <v>-857.38300000000004</v>
      </c>
      <c r="X268" s="34">
        <f t="shared" si="4105"/>
        <v>-1662.655</v>
      </c>
      <c r="Y268" s="34">
        <f t="shared" si="4105"/>
        <v>-2397.0230000000001</v>
      </c>
      <c r="Z268" s="34">
        <f t="shared" si="4105"/>
        <v>-3301.2919999999999</v>
      </c>
      <c r="AA268" s="34">
        <f t="shared" si="4105"/>
        <v>-744.33899999999994</v>
      </c>
      <c r="AB268" s="34">
        <f t="shared" si="4105"/>
        <v>-1565.0650000000001</v>
      </c>
      <c r="AC268" s="34">
        <f t="shared" si="4105"/>
        <v>-2263.6030000000001</v>
      </c>
      <c r="AD268" s="34">
        <f t="shared" si="4105"/>
        <v>-3209.5889999999999</v>
      </c>
      <c r="AE268" s="34">
        <f t="shared" si="4105"/>
        <v>-748.80899999999997</v>
      </c>
      <c r="AF268" s="34">
        <f t="shared" si="4105"/>
        <v>-1469.4719999999998</v>
      </c>
      <c r="AG268" s="34">
        <f t="shared" si="4105"/>
        <v>-2138.3869999999997</v>
      </c>
      <c r="AH268" s="34">
        <f t="shared" si="4105"/>
        <v>-2764.9589999999998</v>
      </c>
      <c r="AI268" s="34">
        <f t="shared" si="4105"/>
        <v>-628.82100000000003</v>
      </c>
      <c r="AJ268" s="34">
        <f t="shared" si="4105"/>
        <v>-1204.684</v>
      </c>
      <c r="AK268" s="34">
        <f t="shared" si="4105"/>
        <v>-1799.6489999999999</v>
      </c>
      <c r="AL268" s="34">
        <f t="shared" si="4105"/>
        <v>-2431.0649999999996</v>
      </c>
      <c r="AM268" s="34">
        <f t="shared" si="4105"/>
        <v>-681.81000000000006</v>
      </c>
      <c r="AN268" s="34">
        <f t="shared" si="4105"/>
        <v>-1382.5920000000001</v>
      </c>
      <c r="AO268" s="34">
        <f t="shared" si="4105"/>
        <v>-2092.0410000000002</v>
      </c>
      <c r="AP268" s="34">
        <f t="shared" si="4105"/>
        <v>-2916.4089999999997</v>
      </c>
      <c r="AQ268" s="34">
        <f t="shared" si="4105"/>
        <v>-761.43799999999999</v>
      </c>
      <c r="AR268" s="34">
        <f t="shared" si="4105"/>
        <v>-1189.3109999999999</v>
      </c>
      <c r="AS268" s="34">
        <f t="shared" si="4105"/>
        <v>-1684.655</v>
      </c>
      <c r="AT268" s="34">
        <f t="shared" si="4105"/>
        <v>-2491.34</v>
      </c>
      <c r="AU268" s="34"/>
      <c r="AV268" s="34">
        <f t="shared" ref="AV268:BL268" si="4106">+AV272-AV264</f>
        <v>-761.43799999999999</v>
      </c>
      <c r="AW268" s="34">
        <f t="shared" si="4106"/>
        <v>-1189.3109999999999</v>
      </c>
      <c r="AX268" s="34">
        <f t="shared" si="4106"/>
        <v>-1684.655</v>
      </c>
      <c r="AY268" s="34">
        <f t="shared" si="4106"/>
        <v>-2491.34</v>
      </c>
      <c r="AZ268" s="34">
        <f t="shared" si="4106"/>
        <v>-733.85699999999997</v>
      </c>
      <c r="BA268" s="34">
        <f t="shared" si="4106"/>
        <v>-1427.096</v>
      </c>
      <c r="BB268" s="34">
        <f t="shared" si="4106"/>
        <v>-2474.527</v>
      </c>
      <c r="BC268" s="34">
        <f t="shared" si="4106"/>
        <v>-3804.9779999999992</v>
      </c>
      <c r="BD268" s="34">
        <f t="shared" si="4106"/>
        <v>-1634.9410000000005</v>
      </c>
      <c r="BE268" s="34">
        <f t="shared" si="4106"/>
        <v>-3560.5390000000007</v>
      </c>
      <c r="BF268" s="34">
        <f t="shared" si="4106"/>
        <v>-5473.9939999999997</v>
      </c>
      <c r="BG268" s="34">
        <f t="shared" si="4106"/>
        <v>-7564.1989999999987</v>
      </c>
      <c r="BH268" s="34">
        <f t="shared" si="4106"/>
        <v>-1733.1330000000003</v>
      </c>
      <c r="BI268" s="34">
        <f t="shared" si="4106"/>
        <v>-3807.7039999999997</v>
      </c>
      <c r="BJ268" s="34">
        <f t="shared" si="4106"/>
        <v>-6474.1770000000006</v>
      </c>
      <c r="BK268" s="34">
        <f t="shared" si="4106"/>
        <v>-9724.4310000000005</v>
      </c>
      <c r="BL268" s="34">
        <f t="shared" si="4106"/>
        <v>-3076.8560000000002</v>
      </c>
      <c r="BM268" s="34">
        <f t="shared" ref="BM268:BN268" si="4107">+BM272-BM264</f>
        <v>-6401.01</v>
      </c>
      <c r="BN268" s="34">
        <f t="shared" si="4107"/>
        <v>-9507.5429999999978</v>
      </c>
      <c r="BO268" s="34">
        <f t="shared" ref="BO268:BQ268" si="4108">+BO272-BO264</f>
        <v>-13131.719999999998</v>
      </c>
      <c r="BP268" s="34">
        <f t="shared" si="4108"/>
        <v>-3252.5079999999998</v>
      </c>
      <c r="BQ268" s="34">
        <f t="shared" si="4108"/>
        <v>-6666.3119999999999</v>
      </c>
      <c r="BR268" s="34">
        <f t="shared" ref="BR268:BT268" si="4109">+BR272-BR264</f>
        <v>-10739.696999999998</v>
      </c>
      <c r="BS268" s="34">
        <f t="shared" si="4109"/>
        <v>-15896.408999999996</v>
      </c>
      <c r="BT268" s="34">
        <f t="shared" si="4109"/>
        <v>-4750.0989999999993</v>
      </c>
    </row>
    <row r="269" spans="1:72">
      <c r="A269" s="246" t="s">
        <v>58</v>
      </c>
      <c r="B269" s="34"/>
      <c r="C269" s="34"/>
      <c r="D269" s="34"/>
      <c r="E269" s="34"/>
      <c r="F269" s="34"/>
      <c r="G269" s="245">
        <f>+G268/C268-1</f>
        <v>-9.3150953277604032E-2</v>
      </c>
      <c r="H269" s="245">
        <f t="shared" ref="H269" si="4110">+H268/D268-1</f>
        <v>-2.930863667469974E-3</v>
      </c>
      <c r="I269" s="245">
        <f t="shared" ref="I269" si="4111">+I268/E268-1</f>
        <v>3.9967630080078198E-2</v>
      </c>
      <c r="J269" s="245">
        <f t="shared" ref="J269" si="4112">+J268/F268-1</f>
        <v>0.10416547229906326</v>
      </c>
      <c r="K269" s="245">
        <f t="shared" ref="K269" si="4113">+K268/G268-1</f>
        <v>0.56640796344503652</v>
      </c>
      <c r="L269" s="245">
        <f t="shared" ref="L269" si="4114">+L268/H268-1</f>
        <v>0.38890377047804914</v>
      </c>
      <c r="M269" s="245">
        <f t="shared" ref="M269" si="4115">+M268/I268-1</f>
        <v>0.31637576574060966</v>
      </c>
      <c r="N269" s="245">
        <f t="shared" ref="N269" si="4116">+N268/J268-1</f>
        <v>0.21408799431846148</v>
      </c>
      <c r="O269" s="245">
        <f t="shared" ref="O269" si="4117">+O268/K268-1</f>
        <v>-0.12102662822228516</v>
      </c>
      <c r="P269" s="245">
        <f t="shared" ref="P269" si="4118">+P268/L268-1</f>
        <v>3.3308588604324285E-2</v>
      </c>
      <c r="Q269" s="245">
        <f t="shared" ref="Q269" si="4119">+Q268/M268-1</f>
        <v>8.2704212042233438E-2</v>
      </c>
      <c r="R269" s="245">
        <f t="shared" ref="R269" si="4120">+R268/N268-1</f>
        <v>0.11382687355317334</v>
      </c>
      <c r="S269" s="245">
        <f t="shared" ref="S269" si="4121">+S268/O268-1</f>
        <v>0.22556997651413413</v>
      </c>
      <c r="T269" s="245">
        <f t="shared" ref="T269" si="4122">+T268/P268-1</f>
        <v>0.18611393037173629</v>
      </c>
      <c r="U269" s="245">
        <f t="shared" ref="U269" si="4123">+U268/Q268-1</f>
        <v>0.2135622586989101</v>
      </c>
      <c r="V269" s="245">
        <f t="shared" ref="V269" si="4124">+V268/R268-1</f>
        <v>0.16347852738614654</v>
      </c>
      <c r="W269" s="245">
        <f t="shared" ref="W269" si="4125">+W268/S268-1</f>
        <v>0.11998761640643263</v>
      </c>
      <c r="X269" s="245">
        <f t="shared" ref="X269" si="4126">+X268/T268-1</f>
        <v>-1.2699215755435866E-2</v>
      </c>
      <c r="Y269" s="245">
        <f t="shared" ref="Y269" si="4127">+Y268/U268-1</f>
        <v>-8.2988197937986508E-2</v>
      </c>
      <c r="Z269" s="245">
        <f t="shared" ref="Z269" si="4128">+Z268/V268-1</f>
        <v>-5.2661996683319057E-2</v>
      </c>
      <c r="AA269" s="245">
        <f t="shared" ref="AA269" si="4129">+AA268/W268-1</f>
        <v>-0.13184772732839356</v>
      </c>
      <c r="AB269" s="245">
        <f t="shared" ref="AB269" si="4130">+AB268/X268-1</f>
        <v>-5.8695279537847589E-2</v>
      </c>
      <c r="AC269" s="245">
        <f t="shared" ref="AC269" si="4131">+AC268/Y268-1</f>
        <v>-5.5660709137959952E-2</v>
      </c>
      <c r="AD269" s="245">
        <f t="shared" ref="AD269" si="4132">+AD268/Z268-1</f>
        <v>-2.7777912405203775E-2</v>
      </c>
      <c r="AE269" s="245">
        <f t="shared" ref="AE269" si="4133">+AE268/AA268-1</f>
        <v>6.0053282173848643E-3</v>
      </c>
      <c r="AF269" s="245">
        <f t="shared" ref="AF269" si="4134">+AF268/AB268-1</f>
        <v>-6.1079252299425457E-2</v>
      </c>
      <c r="AG269" s="245">
        <f t="shared" ref="AG269" si="4135">+AG268/AC268-1</f>
        <v>-5.5317120537479614E-2</v>
      </c>
      <c r="AH269" s="245">
        <f t="shared" ref="AH269" si="4136">+AH268/AD268-1</f>
        <v>-0.13853175593510569</v>
      </c>
      <c r="AI269" s="245">
        <f t="shared" ref="AI269" si="4137">+AI268/AE268-1</f>
        <v>-0.16023845867237163</v>
      </c>
      <c r="AJ269" s="245">
        <f t="shared" ref="AJ269" si="4138">+AJ268/AF268-1</f>
        <v>-0.18019261340127601</v>
      </c>
      <c r="AK269" s="245">
        <f t="shared" ref="AK269" si="4139">+AK268/AG268-1</f>
        <v>-0.1584081833643769</v>
      </c>
      <c r="AL269" s="245">
        <f t="shared" ref="AL269" si="4140">+AL268/AH268-1</f>
        <v>-0.12075911433044761</v>
      </c>
      <c r="AM269" s="245">
        <f t="shared" ref="AM269" si="4141">+AM268/AI268-1</f>
        <v>8.4267223899965327E-2</v>
      </c>
      <c r="AN269" s="245">
        <f t="shared" ref="AN269" si="4142">+AN268/AJ268-1</f>
        <v>0.14768022153527416</v>
      </c>
      <c r="AO269" s="245">
        <f t="shared" ref="AO269" si="4143">+AO268/AK268-1</f>
        <v>0.16247168197798589</v>
      </c>
      <c r="AP269" s="245">
        <f t="shared" ref="AP269" si="4144">+AP268/AL268-1</f>
        <v>0.19964254349431232</v>
      </c>
      <c r="AQ269" s="245">
        <f t="shared" ref="AQ269" si="4145">+AQ268/AM268-1</f>
        <v>0.11678913480295083</v>
      </c>
      <c r="AR269" s="245">
        <f t="shared" ref="AR269" si="4146">+AR268/AN268-1</f>
        <v>-0.13979612206637981</v>
      </c>
      <c r="AS269" s="245">
        <f t="shared" ref="AS269" si="4147">+AS268/AO268-1</f>
        <v>-0.1947313652074697</v>
      </c>
      <c r="AT269" s="245">
        <f t="shared" ref="AT269" si="4148">+AT268/AP268-1</f>
        <v>-0.14575081890091535</v>
      </c>
      <c r="AU269" s="44"/>
      <c r="AV269" s="172"/>
      <c r="AW269" s="172"/>
      <c r="AX269" s="172"/>
      <c r="AY269" s="172"/>
      <c r="AZ269" s="245">
        <f t="shared" ref="AZ269" si="4149">+AZ268/AV268-1</f>
        <v>-3.6222253157840889E-2</v>
      </c>
      <c r="BA269" s="245">
        <f t="shared" ref="BA269" si="4150">+BA268/AW268-1</f>
        <v>0.19993508846718822</v>
      </c>
      <c r="BB269" s="245">
        <f t="shared" ref="BB269" si="4151">+BB268/AX268-1</f>
        <v>0.46886276418613915</v>
      </c>
      <c r="BC269" s="245">
        <f t="shared" ref="BC269" si="4152">+BC268/AY268-1</f>
        <v>0.5272817038220392</v>
      </c>
      <c r="BD269" s="245">
        <f t="shared" ref="BD269" si="4153">+BD268/AZ268-1</f>
        <v>1.2278740953619036</v>
      </c>
      <c r="BE269" s="245">
        <f t="shared" ref="BE269" si="4154">+BE268/BA268-1</f>
        <v>1.4949540885826886</v>
      </c>
      <c r="BF269" s="245">
        <f t="shared" ref="BF269" si="4155">+BF268/BB268-1</f>
        <v>1.2121375115325068</v>
      </c>
      <c r="BG269" s="245">
        <f t="shared" ref="BG269" si="4156">+BG268/BC268-1</f>
        <v>0.9879744376971431</v>
      </c>
      <c r="BH269" s="245">
        <f t="shared" ref="BH269" si="4157">+BH268/BD268-1</f>
        <v>6.0058436359476941E-2</v>
      </c>
      <c r="BI269" s="245">
        <f t="shared" ref="BI269" si="4158">+BI268/BE268-1</f>
        <v>6.9417860610429871E-2</v>
      </c>
      <c r="BJ269" s="245">
        <f t="shared" ref="BJ269" si="4159">+BJ268/BF268-1</f>
        <v>0.18271539939576131</v>
      </c>
      <c r="BK269" s="245">
        <f t="shared" ref="BK269" si="4160">+BK268/BG268-1</f>
        <v>0.28558635223637063</v>
      </c>
      <c r="BL269" s="245">
        <f t="shared" ref="BL269:BT269" si="4161">+BL268/BH268-1</f>
        <v>0.77531441614694296</v>
      </c>
      <c r="BM269" s="245">
        <f t="shared" si="4161"/>
        <v>0.68106817126541364</v>
      </c>
      <c r="BN269" s="245">
        <f t="shared" si="4161"/>
        <v>0.46853306605611755</v>
      </c>
      <c r="BO269" s="245">
        <f t="shared" si="4161"/>
        <v>0.35038440809544502</v>
      </c>
      <c r="BP269" s="245">
        <f t="shared" si="4161"/>
        <v>5.7088144521550532E-2</v>
      </c>
      <c r="BQ269" s="245">
        <f t="shared" si="4161"/>
        <v>4.1446896661620602E-2</v>
      </c>
      <c r="BR269" s="245">
        <f t="shared" si="4161"/>
        <v>0.12959752062125829</v>
      </c>
      <c r="BS269" s="245">
        <f t="shared" si="4161"/>
        <v>0.21053517741773353</v>
      </c>
      <c r="BT269" s="245">
        <f t="shared" si="4161"/>
        <v>0.46044191128815037</v>
      </c>
    </row>
    <row r="270" spans="1:72">
      <c r="A270" s="244" t="s">
        <v>366</v>
      </c>
      <c r="B270" s="34"/>
      <c r="C270" s="247">
        <f>+C268/C260</f>
        <v>-0.39978679060727923</v>
      </c>
      <c r="D270" s="247">
        <f t="shared" ref="D270:AT270" si="4162">+D268/D260</f>
        <v>-0.43581400272416976</v>
      </c>
      <c r="E270" s="247">
        <f t="shared" si="4162"/>
        <v>-0.48836865422803905</v>
      </c>
      <c r="F270" s="247">
        <f t="shared" si="4162"/>
        <v>-0.47261778318526104</v>
      </c>
      <c r="G270" s="247">
        <f t="shared" si="4162"/>
        <v>-0.65800634113937451</v>
      </c>
      <c r="H270" s="247">
        <f t="shared" si="4162"/>
        <v>-0.6225785420214448</v>
      </c>
      <c r="I270" s="247">
        <f t="shared" si="4162"/>
        <v>-0.57248110804994623</v>
      </c>
      <c r="J270" s="247">
        <f t="shared" si="4162"/>
        <v>-0.54649719089341187</v>
      </c>
      <c r="K270" s="247">
        <f t="shared" si="4162"/>
        <v>-0.76295430242595252</v>
      </c>
      <c r="L270" s="247">
        <f t="shared" si="4162"/>
        <v>-0.48268349300651148</v>
      </c>
      <c r="M270" s="247">
        <f t="shared" si="4162"/>
        <v>-0.45786527391731924</v>
      </c>
      <c r="N270" s="247">
        <f t="shared" si="4162"/>
        <v>-0.42886501622831641</v>
      </c>
      <c r="O270" s="247">
        <f t="shared" si="4162"/>
        <v>-0.48909496083362825</v>
      </c>
      <c r="P270" s="247">
        <f t="shared" si="4162"/>
        <v>-0.58000233668148726</v>
      </c>
      <c r="Q270" s="247">
        <f t="shared" si="4162"/>
        <v>-0.59518211382068886</v>
      </c>
      <c r="R270" s="247">
        <f t="shared" si="4162"/>
        <v>-0.53586570133823108</v>
      </c>
      <c r="S270" s="247">
        <f t="shared" si="4162"/>
        <v>-0.56342712635083081</v>
      </c>
      <c r="T270" s="247">
        <f t="shared" si="4162"/>
        <v>-0.5910836292774424</v>
      </c>
      <c r="U270" s="247">
        <f t="shared" si="4162"/>
        <v>-0.59403107791886967</v>
      </c>
      <c r="V270" s="247">
        <f t="shared" si="4162"/>
        <v>-0.5182949555907681</v>
      </c>
      <c r="W270" s="247">
        <f t="shared" si="4162"/>
        <v>-0.61091053410486007</v>
      </c>
      <c r="X270" s="247">
        <f t="shared" si="4162"/>
        <v>-0.60188850480217004</v>
      </c>
      <c r="Y270" s="247">
        <f t="shared" si="4162"/>
        <v>-0.59055757511551732</v>
      </c>
      <c r="Z270" s="247">
        <f t="shared" si="4162"/>
        <v>-0.56135170921662736</v>
      </c>
      <c r="AA270" s="247">
        <f t="shared" si="4162"/>
        <v>-0.64047011812324461</v>
      </c>
      <c r="AB270" s="247">
        <f t="shared" si="4162"/>
        <v>-0.63933177285669351</v>
      </c>
      <c r="AC270" s="247">
        <f t="shared" si="4162"/>
        <v>-0.60969630236759331</v>
      </c>
      <c r="AD270" s="247">
        <f t="shared" si="4162"/>
        <v>-0.57783976197874787</v>
      </c>
      <c r="AE270" s="247">
        <f t="shared" si="4162"/>
        <v>-0.58747211933825449</v>
      </c>
      <c r="AF270" s="247">
        <f t="shared" si="4162"/>
        <v>-0.59020035866550724</v>
      </c>
      <c r="AG270" s="247">
        <f t="shared" si="4162"/>
        <v>-0.59066112241763735</v>
      </c>
      <c r="AH270" s="247">
        <f t="shared" si="4162"/>
        <v>-0.53533288131077772</v>
      </c>
      <c r="AI270" s="247">
        <f t="shared" si="4162"/>
        <v>-0.61395230312296789</v>
      </c>
      <c r="AJ270" s="247">
        <f t="shared" si="4162"/>
        <v>-0.55386318611420304</v>
      </c>
      <c r="AK270" s="247">
        <f t="shared" si="4162"/>
        <v>-0.53978625694098059</v>
      </c>
      <c r="AL270" s="247">
        <f t="shared" si="4162"/>
        <v>-0.49288708544661552</v>
      </c>
      <c r="AM270" s="247">
        <f t="shared" si="4162"/>
        <v>-0.72794419105211916</v>
      </c>
      <c r="AN270" s="247">
        <f t="shared" si="4162"/>
        <v>-0.69547965788198918</v>
      </c>
      <c r="AO270" s="247">
        <f t="shared" si="4162"/>
        <v>-0.68844676028306062</v>
      </c>
      <c r="AP270" s="247">
        <f t="shared" si="4162"/>
        <v>-0.62088653825314777</v>
      </c>
      <c r="AQ270" s="247">
        <f t="shared" si="4162"/>
        <v>-0.88480452536220089</v>
      </c>
      <c r="AR270" s="247">
        <f t="shared" si="4162"/>
        <v>-1.1584318408502945</v>
      </c>
      <c r="AS270" s="247">
        <f t="shared" si="4162"/>
        <v>-1.0542146244819366</v>
      </c>
      <c r="AT270" s="247">
        <f t="shared" si="4162"/>
        <v>-0.71430496516123998</v>
      </c>
      <c r="AU270" s="44"/>
      <c r="AV270" s="247">
        <f t="shared" ref="AV270:BL270" si="4163">+AV268/AV260</f>
        <v>-0.88480452536220089</v>
      </c>
      <c r="AW270" s="247">
        <f t="shared" si="4163"/>
        <v>-1.1584318408502945</v>
      </c>
      <c r="AX270" s="247">
        <f t="shared" si="4163"/>
        <v>-1.0542146244819366</v>
      </c>
      <c r="AY270" s="247">
        <f t="shared" si="4163"/>
        <v>-0.71430496516123998</v>
      </c>
      <c r="AZ270" s="247">
        <f t="shared" si="4163"/>
        <v>-0.6214155794008861</v>
      </c>
      <c r="BA270" s="247">
        <f t="shared" si="4163"/>
        <v>-0.59300837386184957</v>
      </c>
      <c r="BB270" s="247">
        <f t="shared" si="4163"/>
        <v>-0.43657897308995031</v>
      </c>
      <c r="BC270" s="247">
        <f t="shared" si="4163"/>
        <v>-0.36925025267829281</v>
      </c>
      <c r="BD270" s="247">
        <f t="shared" si="4163"/>
        <v>-0.34638140193133143</v>
      </c>
      <c r="BE270" s="247">
        <f t="shared" si="4163"/>
        <v>-0.35273103258067701</v>
      </c>
      <c r="BF270" s="247">
        <f t="shared" si="4163"/>
        <v>-0.31688134233723458</v>
      </c>
      <c r="BG270" s="247">
        <f t="shared" si="4163"/>
        <v>-0.30738472786723603</v>
      </c>
      <c r="BH270" s="247">
        <f t="shared" si="4163"/>
        <v>-0.35859863043629397</v>
      </c>
      <c r="BI270" s="247">
        <f t="shared" si="4163"/>
        <v>-0.3753794259126973</v>
      </c>
      <c r="BJ270" s="247">
        <f t="shared" si="4163"/>
        <v>-0.3772672565332057</v>
      </c>
      <c r="BK270" s="247">
        <f t="shared" si="4163"/>
        <v>-0.37501171377616432</v>
      </c>
      <c r="BL270" s="247">
        <f t="shared" si="4163"/>
        <v>-0.46085631020001983</v>
      </c>
      <c r="BM270" s="247">
        <f t="shared" ref="BM270:BN270" si="4164">+BM268/BM260</f>
        <v>-0.41659347601708102</v>
      </c>
      <c r="BN270" s="247">
        <f t="shared" si="4164"/>
        <v>-0.4090011859797737</v>
      </c>
      <c r="BO270" s="247">
        <f t="shared" ref="BO270:BQ270" si="4165">+BO268/BO260</f>
        <v>-0.38524502393457616</v>
      </c>
      <c r="BP270" s="247">
        <f t="shared" si="4165"/>
        <v>-0.41677329971647953</v>
      </c>
      <c r="BQ270" s="247">
        <f t="shared" si="4165"/>
        <v>-0.41737574230051044</v>
      </c>
      <c r="BR270" s="247">
        <f t="shared" ref="BR270:BT270" si="4166">+BR268/BR260</f>
        <v>-0.43210875059793824</v>
      </c>
      <c r="BS270" s="247">
        <f t="shared" si="4166"/>
        <v>-0.40065768575680671</v>
      </c>
      <c r="BT270" s="247">
        <f t="shared" si="4166"/>
        <v>-0.49016304546915618</v>
      </c>
    </row>
    <row r="271" spans="1:72">
      <c r="A271" s="244" t="s">
        <v>371</v>
      </c>
      <c r="B271" s="34"/>
      <c r="C271" s="247"/>
      <c r="D271" s="247"/>
      <c r="E271" s="247"/>
      <c r="F271" s="247"/>
      <c r="G271" s="248">
        <f t="shared" ref="G271" si="4167">+(G270-C270)*10000</f>
        <v>-2582.1955053209526</v>
      </c>
      <c r="H271" s="248">
        <f t="shared" ref="H271" si="4168">+(H270-D270)*10000</f>
        <v>-1867.6453929727504</v>
      </c>
      <c r="I271" s="248">
        <f t="shared" ref="I271" si="4169">+(I270-E270)*10000</f>
        <v>-841.12453821907184</v>
      </c>
      <c r="J271" s="248">
        <f t="shared" ref="J271" si="4170">+(J270-F270)*10000</f>
        <v>-738.79407708150825</v>
      </c>
      <c r="K271" s="248">
        <f t="shared" ref="K271" si="4171">+(K270-G270)*10000</f>
        <v>-1049.4796128657802</v>
      </c>
      <c r="L271" s="248">
        <f t="shared" ref="L271" si="4172">+(L270-H270)*10000</f>
        <v>1398.9504901493333</v>
      </c>
      <c r="M271" s="248">
        <f t="shared" ref="M271" si="4173">+(M270-I270)*10000</f>
        <v>1146.1583413262699</v>
      </c>
      <c r="N271" s="248">
        <f t="shared" ref="N271" si="4174">+(N270-J270)*10000</f>
        <v>1176.3217466509545</v>
      </c>
      <c r="O271" s="248">
        <f t="shared" ref="O271" si="4175">+(O270-K270)*10000</f>
        <v>2738.5934159232429</v>
      </c>
      <c r="P271" s="248">
        <f t="shared" ref="P271" si="4176">+(P270-L270)*10000</f>
        <v>-973.1884367497579</v>
      </c>
      <c r="Q271" s="248">
        <f t="shared" ref="Q271" si="4177">+(Q270-M270)*10000</f>
        <v>-1373.1683990336962</v>
      </c>
      <c r="R271" s="248">
        <f t="shared" ref="R271" si="4178">+(R270-N270)*10000</f>
        <v>-1070.0068510991466</v>
      </c>
      <c r="S271" s="248">
        <f t="shared" ref="S271" si="4179">+(S270-O270)*10000</f>
        <v>-743.32165517202566</v>
      </c>
      <c r="T271" s="248">
        <f t="shared" ref="T271" si="4180">+(T270-P270)*10000</f>
        <v>-110.81292595955139</v>
      </c>
      <c r="U271" s="248">
        <f t="shared" ref="U271" si="4181">+(U270-Q270)*10000</f>
        <v>11.510359018191973</v>
      </c>
      <c r="V271" s="248">
        <f t="shared" ref="V271" si="4182">+(V270-R270)*10000</f>
        <v>175.70745747462979</v>
      </c>
      <c r="W271" s="248">
        <f t="shared" ref="W271" si="4183">+(W270-S270)*10000</f>
        <v>-474.83407754029258</v>
      </c>
      <c r="X271" s="248">
        <f t="shared" ref="X271" si="4184">+(X270-T270)*10000</f>
        <v>-108.04875524727642</v>
      </c>
      <c r="Y271" s="248">
        <f t="shared" ref="Y271" si="4185">+(Y270-U270)*10000</f>
        <v>34.735028033523463</v>
      </c>
      <c r="Z271" s="248">
        <f t="shared" ref="Z271" si="4186">+(Z270-V270)*10000</f>
        <v>-430.56753625859255</v>
      </c>
      <c r="AA271" s="248">
        <f t="shared" ref="AA271" si="4187">+(AA270-W270)*10000</f>
        <v>-295.59584018384544</v>
      </c>
      <c r="AB271" s="248">
        <f t="shared" ref="AB271" si="4188">+(AB270-X270)*10000</f>
        <v>-374.43268054523469</v>
      </c>
      <c r="AC271" s="248">
        <f t="shared" ref="AC271" si="4189">+(AC270-Y270)*10000</f>
        <v>-191.38727252075992</v>
      </c>
      <c r="AD271" s="248">
        <f t="shared" ref="AD271" si="4190">+(AD270-Z270)*10000</f>
        <v>-164.88052762120509</v>
      </c>
      <c r="AE271" s="248">
        <f t="shared" ref="AE271" si="4191">+(AE270-AA270)*10000</f>
        <v>529.97998784990114</v>
      </c>
      <c r="AF271" s="248">
        <f t="shared" ref="AF271" si="4192">+(AF270-AB270)*10000</f>
        <v>491.31414191186275</v>
      </c>
      <c r="AG271" s="248">
        <f t="shared" ref="AG271" si="4193">+(AG270-AC270)*10000</f>
        <v>190.3517994995596</v>
      </c>
      <c r="AH271" s="248">
        <f t="shared" ref="AH271" si="4194">+(AH270-AD270)*10000</f>
        <v>425.06880667970148</v>
      </c>
      <c r="AI271" s="248">
        <f t="shared" ref="AI271" si="4195">+(AI270-AE270)*10000</f>
        <v>-264.80183784713398</v>
      </c>
      <c r="AJ271" s="248">
        <f t="shared" ref="AJ271" si="4196">+(AJ270-AF270)*10000</f>
        <v>363.37172551304195</v>
      </c>
      <c r="AK271" s="248">
        <f t="shared" ref="AK271" si="4197">+(AK270-AG270)*10000</f>
        <v>508.7486547665676</v>
      </c>
      <c r="AL271" s="248">
        <f t="shared" ref="AL271" si="4198">+(AL270-AH270)*10000</f>
        <v>424.45795864162193</v>
      </c>
      <c r="AM271" s="248">
        <f t="shared" ref="AM271" si="4199">+(AM270-AI270)*10000</f>
        <v>-1139.9188792915127</v>
      </c>
      <c r="AN271" s="248">
        <f t="shared" ref="AN271" si="4200">+(AN270-AJ270)*10000</f>
        <v>-1416.1647176778613</v>
      </c>
      <c r="AO271" s="248">
        <f t="shared" ref="AO271" si="4201">+(AO270-AK270)*10000</f>
        <v>-1486.6050334208003</v>
      </c>
      <c r="AP271" s="248">
        <f t="shared" ref="AP271" si="4202">+(AP270-AL270)*10000</f>
        <v>-1279.9945280653224</v>
      </c>
      <c r="AQ271" s="248">
        <f t="shared" ref="AQ271" si="4203">+(AQ270-AM270)*10000</f>
        <v>-1568.6033431008173</v>
      </c>
      <c r="AR271" s="248">
        <f t="shared" ref="AR271" si="4204">+(AR270-AN270)*10000</f>
        <v>-4629.5218296830535</v>
      </c>
      <c r="AS271" s="248">
        <f t="shared" ref="AS271" si="4205">+(AS270-AO270)*10000</f>
        <v>-3657.6786419887599</v>
      </c>
      <c r="AT271" s="248">
        <f t="shared" ref="AT271" si="4206">+(AT270-AP270)*10000</f>
        <v>-934.18426908092215</v>
      </c>
      <c r="AU271" s="44"/>
      <c r="AV271" s="247"/>
      <c r="AW271" s="247"/>
      <c r="AX271" s="247"/>
      <c r="AY271" s="247"/>
      <c r="AZ271" s="248">
        <f t="shared" ref="AZ271" si="4207">+(AZ270-AV270)*10000</f>
        <v>2633.8894596131481</v>
      </c>
      <c r="BA271" s="248">
        <f t="shared" ref="BA271" si="4208">+(BA270-AW270)*10000</f>
        <v>5654.2346698844494</v>
      </c>
      <c r="BB271" s="248">
        <f t="shared" ref="BB271" si="4209">+(BB270-AX270)*10000</f>
        <v>6176.3565139198627</v>
      </c>
      <c r="BC271" s="248">
        <f t="shared" ref="BC271" si="4210">+(BC270-AY270)*10000</f>
        <v>3450.5471248294716</v>
      </c>
      <c r="BD271" s="248">
        <f t="shared" ref="BD271" si="4211">+(BD270-AZ270)*10000</f>
        <v>2750.3417746955465</v>
      </c>
      <c r="BE271" s="248">
        <f t="shared" ref="BE271" si="4212">+(BE270-BA270)*10000</f>
        <v>2402.7734128117258</v>
      </c>
      <c r="BF271" s="248">
        <f t="shared" ref="BF271" si="4213">+(BF270-BB270)*10000</f>
        <v>1196.9763075271571</v>
      </c>
      <c r="BG271" s="248">
        <f t="shared" ref="BG271" si="4214">+(BG270-BC270)*10000</f>
        <v>618.65524811056787</v>
      </c>
      <c r="BH271" s="248">
        <f t="shared" ref="BH271" si="4215">+(BH270-BD270)*10000</f>
        <v>-122.1722850496254</v>
      </c>
      <c r="BI271" s="248">
        <f t="shared" ref="BI271" si="4216">+(BI270-BE270)*10000</f>
        <v>-226.48393332020288</v>
      </c>
      <c r="BJ271" s="248">
        <f t="shared" ref="BJ271" si="4217">+(BJ270-BF270)*10000</f>
        <v>-603.85914195971111</v>
      </c>
      <c r="BK271" s="248">
        <f t="shared" ref="BK271:BT271" si="4218">+(BK270-BG270)*10000</f>
        <v>-676.26985908928293</v>
      </c>
      <c r="BL271" s="248">
        <f t="shared" si="4218"/>
        <v>-1022.5767976372586</v>
      </c>
      <c r="BM271" s="248">
        <f t="shared" si="4218"/>
        <v>-412.14050104383728</v>
      </c>
      <c r="BN271" s="248">
        <f t="shared" si="4218"/>
        <v>-317.33929446567998</v>
      </c>
      <c r="BO271" s="248">
        <f t="shared" si="4218"/>
        <v>-102.33310158411835</v>
      </c>
      <c r="BP271" s="248">
        <f t="shared" si="4218"/>
        <v>440.83010483540295</v>
      </c>
      <c r="BQ271" s="248">
        <f t="shared" si="4218"/>
        <v>-7.822662834294225</v>
      </c>
      <c r="BR271" s="248">
        <f t="shared" si="4218"/>
        <v>-231.07564618164545</v>
      </c>
      <c r="BS271" s="248">
        <f t="shared" si="4218"/>
        <v>-154.12661822230555</v>
      </c>
      <c r="BT271" s="248">
        <f t="shared" si="4218"/>
        <v>-733.89745752676652</v>
      </c>
    </row>
    <row r="272" spans="1:72">
      <c r="A272" s="187" t="s">
        <v>47</v>
      </c>
      <c r="B272" s="187"/>
      <c r="C272" s="172">
        <f>+'Country (YTD)'!C120</f>
        <v>-70.647999999999996</v>
      </c>
      <c r="D272" s="172">
        <f>+'Country (YTD)'!D120</f>
        <v>-132.404</v>
      </c>
      <c r="E272" s="172">
        <f>+'Country (YTD)'!E120</f>
        <v>-220.94200000000001</v>
      </c>
      <c r="F272" s="172">
        <f>+'Country (YTD)'!F120</f>
        <v>-100.50000000000001</v>
      </c>
      <c r="G272" s="172">
        <f>+'Country (YTD)'!G120</f>
        <v>-60.3</v>
      </c>
      <c r="H272" s="172">
        <f>+'Country (YTD)'!H120</f>
        <v>-46.315999999999995</v>
      </c>
      <c r="I272" s="172">
        <f>+'Country (YTD)'!I120</f>
        <v>11.593000000000004</v>
      </c>
      <c r="J272" s="172">
        <f>+'Country (YTD)'!J120</f>
        <v>199.214</v>
      </c>
      <c r="K272" s="172">
        <f>+'Country (YTD)'!K120</f>
        <v>-134.417</v>
      </c>
      <c r="L272" s="172">
        <f>+'Country (YTD)'!L120</f>
        <v>-86.426000000000002</v>
      </c>
      <c r="M272" s="172">
        <f>+'Country (YTD)'!M120</f>
        <v>-78.835999999999999</v>
      </c>
      <c r="N272" s="172">
        <f>+'Country (YTD)'!N120</f>
        <v>245.83199999999999</v>
      </c>
      <c r="O272" s="172">
        <f>+'Country (YTD)'!O120</f>
        <v>-48.143999999999998</v>
      </c>
      <c r="P272" s="172">
        <f>+'Country (YTD)'!P120</f>
        <v>-152.648</v>
      </c>
      <c r="Q272" s="172">
        <f>+'Country (YTD)'!Q120</f>
        <v>-290.11599999999999</v>
      </c>
      <c r="R272" s="172">
        <f>+'Country (YTD)'!R120</f>
        <v>-120.21099999999998</v>
      </c>
      <c r="S272" s="172">
        <f>+'Country (YTD)'!S120</f>
        <v>-185.22900000000001</v>
      </c>
      <c r="T272" s="172">
        <f>+'Country (YTD)'!T120</f>
        <v>-293.52100000000002</v>
      </c>
      <c r="U272" s="172">
        <f>+'Country (YTD)'!U120</f>
        <v>-402.31600000000003</v>
      </c>
      <c r="V272" s="172">
        <f>+'Country (YTD)'!V120</f>
        <v>-42.424000000000035</v>
      </c>
      <c r="W272" s="172">
        <f>+'Country (YTD)'!W120</f>
        <v>-207.18600000000001</v>
      </c>
      <c r="X272" s="172">
        <f>+'Country (YTD)'!X120</f>
        <v>-292.38499999999999</v>
      </c>
      <c r="Y272" s="172">
        <f>+'Country (YTD)'!Y120</f>
        <v>-404.53100000000001</v>
      </c>
      <c r="Z272" s="172">
        <f>+'Country (YTD)'!Z120</f>
        <v>-393.02600000000001</v>
      </c>
      <c r="AA272" s="172">
        <f>+'Country (YTD)'!AA120</f>
        <v>-241.01</v>
      </c>
      <c r="AB272" s="172">
        <f>+'Country (YTD)'!AB120</f>
        <v>-486.66899999999998</v>
      </c>
      <c r="AC272" s="172">
        <f>+'Country (YTD)'!AC120</f>
        <v>-675.68799999999999</v>
      </c>
      <c r="AD272" s="172">
        <f>+'Country (YTD)'!AD120</f>
        <v>-887.78099999999995</v>
      </c>
      <c r="AE272" s="172">
        <f>+'Country (YTD)'!AE120</f>
        <v>-210.18100000000001</v>
      </c>
      <c r="AF272" s="172">
        <f>+'Country (YTD)'!AF120</f>
        <v>-403.23500000000001</v>
      </c>
      <c r="AG272" s="172">
        <f>+'Country (YTD)'!AG120</f>
        <v>-583.827</v>
      </c>
      <c r="AH272" s="172">
        <f>+'Country (YTD)'!AH120</f>
        <v>-558.447</v>
      </c>
      <c r="AI272" s="172">
        <f>+'Country (YTD)'!AI120</f>
        <v>-168.14599999999999</v>
      </c>
      <c r="AJ272" s="172">
        <f>+'Country (YTD)'!AJ120</f>
        <v>-215.58299999999997</v>
      </c>
      <c r="AK272" s="172">
        <f>+'Country (YTD)'!AK120</f>
        <v>-256.63699999999994</v>
      </c>
      <c r="AL272" s="172">
        <f>+'Country (YTD)'!AL120</f>
        <v>-54.219999999999942</v>
      </c>
      <c r="AM272" s="172">
        <f>+'Country (YTD)'!AM120</f>
        <v>-268.49099999999999</v>
      </c>
      <c r="AN272" s="172">
        <f>+'Country (YTD)'!AN120</f>
        <v>-517.19299999999998</v>
      </c>
      <c r="AO272" s="172">
        <f>+'Country (YTD)'!AO120</f>
        <v>-744.56299999999999</v>
      </c>
      <c r="AP272" s="172">
        <f>+'Country (YTD)'!AP120</f>
        <v>-602.58799999999997</v>
      </c>
      <c r="AQ272" s="172">
        <f>+'Country (YTD)'!AQ120</f>
        <v>-350.78800000000001</v>
      </c>
      <c r="AR272" s="172">
        <f>+'Country (YTD)'!AR120</f>
        <v>-697.31700000000001</v>
      </c>
      <c r="AS272" s="172">
        <f>+'Country (YTD)'!AS120</f>
        <v>-940.34799999999996</v>
      </c>
      <c r="AT272" s="172">
        <f>+'Country (YTD)'!AT120</f>
        <v>-963.70699999999999</v>
      </c>
      <c r="AU272" s="172"/>
      <c r="AV272" s="172">
        <f>+'Country (YTD)'!AV120</f>
        <v>-350.78800000000001</v>
      </c>
      <c r="AW272" s="172">
        <f>+'Country (YTD)'!AW120</f>
        <v>-697.31700000000001</v>
      </c>
      <c r="AX272" s="172">
        <f>+'Country (YTD)'!AX120</f>
        <v>-940.34799999999996</v>
      </c>
      <c r="AY272" s="172">
        <f>+'Country (YTD)'!AY120</f>
        <v>-963.70699999999999</v>
      </c>
      <c r="AZ272" s="172">
        <f>+'Country (YTD)'!AZ120</f>
        <v>-223.82900000000001</v>
      </c>
      <c r="BA272" s="172">
        <f>+'Country (YTD)'!BA120</f>
        <v>-402.74599999999998</v>
      </c>
      <c r="BB272" s="172">
        <f>+'Country (YTD)'!BB120</f>
        <v>-269.01100000000002</v>
      </c>
      <c r="BC272" s="172">
        <f>+'Country (YTD)'!BC120</f>
        <v>435.27700000000004</v>
      </c>
      <c r="BD272" s="172">
        <f>+'Country (YTD)'!BD120</f>
        <v>450.99900000000002</v>
      </c>
      <c r="BE272" s="172">
        <f>+'Country (YTD)'!BE120</f>
        <v>1204.097</v>
      </c>
      <c r="BF272" s="172">
        <f>+'Country (YTD)'!BF120</f>
        <v>2122.3339999999998</v>
      </c>
      <c r="BG272" s="172">
        <f>+'Country (YTD)'!BG120</f>
        <v>3254.6239999999998</v>
      </c>
      <c r="BH272" s="172">
        <f>+'Country (YTD)'!BH120</f>
        <v>371.745</v>
      </c>
      <c r="BI272" s="172">
        <f>+'Country (YTD)'!BI120</f>
        <v>730.40300000000002</v>
      </c>
      <c r="BJ272" s="172">
        <f>+'Country (YTD)'!BJ120</f>
        <v>1303.3800000000001</v>
      </c>
      <c r="BK272" s="172">
        <f>+'Country (YTD)'!BK120</f>
        <v>1841.2670000000001</v>
      </c>
      <c r="BL272" s="172">
        <f>+'Country (YTD)'!BL120</f>
        <v>38.140999999999998</v>
      </c>
      <c r="BM272" s="172">
        <f>+'Country (YTD)'!BM120</f>
        <v>588.59100000000001</v>
      </c>
      <c r="BN272" s="172">
        <f>+'Country (YTD)'!BN120</f>
        <v>1174.4690000000001</v>
      </c>
      <c r="BO272" s="172">
        <f>+'Country (YTD)'!BO120</f>
        <v>2827.4059999999999</v>
      </c>
      <c r="BP272" s="172">
        <f>+'Country (YTD)'!BP120</f>
        <v>384.45600000000002</v>
      </c>
      <c r="BQ272" s="172">
        <f>+'Country (YTD)'!BQ120</f>
        <v>995.56299999999999</v>
      </c>
      <c r="BR272" s="172">
        <f>+'Country (YTD)'!BR120</f>
        <v>1323.3150000000001</v>
      </c>
      <c r="BS272" s="172">
        <f>+'Country (YTD)'!BS120</f>
        <v>3898.3020000000001</v>
      </c>
      <c r="BT272" s="172">
        <f>+'Country (YTD)'!BT120</f>
        <v>410.303</v>
      </c>
    </row>
    <row r="273" spans="1:72">
      <c r="A273" s="246" t="s">
        <v>58</v>
      </c>
      <c r="B273" s="187"/>
      <c r="C273" s="172"/>
      <c r="D273" s="172"/>
      <c r="E273" s="172"/>
      <c r="F273" s="172"/>
      <c r="G273" s="245">
        <f>+G272/C272-1</f>
        <v>-0.1464726531536632</v>
      </c>
      <c r="H273" s="245">
        <f t="shared" ref="H273" si="4219">+H272/D272-1</f>
        <v>-0.65019183710461914</v>
      </c>
      <c r="I273" s="245">
        <f t="shared" ref="I273" si="4220">+I272/E272-1</f>
        <v>-1.0524707841877055</v>
      </c>
      <c r="J273" s="245">
        <f t="shared" ref="J273" si="4221">+J272/F272-1</f>
        <v>-2.9822288557213925</v>
      </c>
      <c r="K273" s="245">
        <f t="shared" ref="K273" si="4222">+K272/G272-1</f>
        <v>1.2291376451077944</v>
      </c>
      <c r="L273" s="245">
        <f t="shared" ref="L273" si="4223">+L272/H272-1</f>
        <v>0.86600742723896729</v>
      </c>
      <c r="M273" s="245">
        <f t="shared" ref="M273" si="4224">+M272/I272-1</f>
        <v>-7.8003105322177158</v>
      </c>
      <c r="N273" s="245">
        <f t="shared" ref="N273" si="4225">+N272/J272-1</f>
        <v>0.23400965795576623</v>
      </c>
      <c r="O273" s="245">
        <f t="shared" ref="O273" si="4226">+O272/K272-1</f>
        <v>-0.64183101839797052</v>
      </c>
      <c r="P273" s="245">
        <f t="shared" ref="P273" si="4227">+P272/L272-1</f>
        <v>0.76622775553652822</v>
      </c>
      <c r="Q273" s="245">
        <f t="shared" ref="Q273" si="4228">+Q272/M272-1</f>
        <v>2.6799939114110303</v>
      </c>
      <c r="R273" s="245">
        <f t="shared" ref="R273" si="4229">+R272/N272-1</f>
        <v>-1.4889965504897653</v>
      </c>
      <c r="S273" s="245">
        <f t="shared" ref="S273" si="4230">+S272/O272-1</f>
        <v>2.847395314057827</v>
      </c>
      <c r="T273" s="245">
        <f t="shared" ref="T273" si="4231">+T272/P272-1</f>
        <v>0.92286174728787818</v>
      </c>
      <c r="U273" s="245">
        <f t="shared" ref="U273" si="4232">+U272/Q272-1</f>
        <v>0.38674185498214531</v>
      </c>
      <c r="V273" s="245">
        <f t="shared" ref="V273" si="4233">+V272/R272-1</f>
        <v>-0.64708720499787842</v>
      </c>
      <c r="W273" s="245">
        <f t="shared" ref="W273" si="4234">+W272/S272-1</f>
        <v>0.11853975349432311</v>
      </c>
      <c r="X273" s="245">
        <f t="shared" ref="X273" si="4235">+X272/T272-1</f>
        <v>-3.8702511915672533E-3</v>
      </c>
      <c r="Y273" s="245">
        <f t="shared" ref="Y273" si="4236">+Y272/U272-1</f>
        <v>5.5056224460374725E-3</v>
      </c>
      <c r="Z273" s="245">
        <f t="shared" ref="Z273" si="4237">+Z272/V272-1</f>
        <v>8.2642372242127031</v>
      </c>
      <c r="AA273" s="245">
        <f t="shared" ref="AA273" si="4238">+AA272/W272-1</f>
        <v>0.16325427393742808</v>
      </c>
      <c r="AB273" s="245">
        <f t="shared" ref="AB273" si="4239">+AB272/X272-1</f>
        <v>0.66448005198625104</v>
      </c>
      <c r="AC273" s="245">
        <f t="shared" ref="AC273" si="4240">+AC272/Y272-1</f>
        <v>0.67029968037060206</v>
      </c>
      <c r="AD273" s="245">
        <f t="shared" ref="AD273" si="4241">+AD272/Z272-1</f>
        <v>1.2588352933393718</v>
      </c>
      <c r="AE273" s="245">
        <f t="shared" ref="AE273" si="4242">+AE272/AA272-1</f>
        <v>-0.12791585411393713</v>
      </c>
      <c r="AF273" s="245">
        <f t="shared" ref="AF273" si="4243">+AF272/AB272-1</f>
        <v>-0.17143890406004902</v>
      </c>
      <c r="AG273" s="245">
        <f t="shared" ref="AG273" si="4244">+AG272/AC272-1</f>
        <v>-0.13595180023916364</v>
      </c>
      <c r="AH273" s="245">
        <f t="shared" ref="AH273" si="4245">+AH272/AD272-1</f>
        <v>-0.37096310914516073</v>
      </c>
      <c r="AI273" s="245">
        <f t="shared" ref="AI273" si="4246">+AI272/AE272-1</f>
        <v>-0.19999429063521457</v>
      </c>
      <c r="AJ273" s="245">
        <f t="shared" ref="AJ273" si="4247">+AJ272/AF272-1</f>
        <v>-0.46536634964722812</v>
      </c>
      <c r="AK273" s="245">
        <f t="shared" ref="AK273" si="4248">+AK272/AG272-1</f>
        <v>-0.56042286499254068</v>
      </c>
      <c r="AL273" s="245">
        <f t="shared" ref="AL273" si="4249">+AL272/AH272-1</f>
        <v>-0.9029093181626906</v>
      </c>
      <c r="AM273" s="245">
        <f t="shared" ref="AM273" si="4250">+AM272/AI272-1</f>
        <v>0.59677304247499197</v>
      </c>
      <c r="AN273" s="245">
        <f t="shared" ref="AN273" si="4251">+AN272/AJ272-1</f>
        <v>1.3990435238400063</v>
      </c>
      <c r="AO273" s="245">
        <f t="shared" ref="AO273" si="4252">+AO272/AK272-1</f>
        <v>1.9012301421852662</v>
      </c>
      <c r="AP273" s="245">
        <f t="shared" ref="AP273" si="4253">+AP272/AL272-1</f>
        <v>10.113758760604954</v>
      </c>
      <c r="AQ273" s="245">
        <f t="shared" ref="AQ273" si="4254">+AQ272/AM272-1</f>
        <v>0.30651679199675241</v>
      </c>
      <c r="AR273" s="245">
        <f t="shared" ref="AR273" si="4255">+AR272/AN272-1</f>
        <v>0.34827230840324597</v>
      </c>
      <c r="AS273" s="245">
        <f t="shared" ref="AS273" si="4256">+AS272/AO272-1</f>
        <v>0.26295289988892812</v>
      </c>
      <c r="AT273" s="245">
        <f t="shared" ref="AT273" si="4257">+AT272/AP272-1</f>
        <v>0.59928010514646823</v>
      </c>
      <c r="AU273" s="44"/>
      <c r="AV273" s="172"/>
      <c r="AW273" s="172"/>
      <c r="AX273" s="172"/>
      <c r="AY273" s="172"/>
      <c r="AZ273" s="245">
        <f t="shared" ref="AZ273" si="4258">+AZ272/AV272-1</f>
        <v>-0.36192515137347914</v>
      </c>
      <c r="BA273" s="245">
        <f t="shared" ref="BA273" si="4259">+BA272/AW272-1</f>
        <v>-0.42243484670530052</v>
      </c>
      <c r="BB273" s="245">
        <f t="shared" ref="BB273" si="4260">+BB272/AX272-1</f>
        <v>-0.71392399409580287</v>
      </c>
      <c r="BC273" s="245">
        <f t="shared" ref="BC273" si="4261">+BC272/AY272-1</f>
        <v>-1.45166943894773</v>
      </c>
      <c r="BD273" s="245">
        <f t="shared" ref="BD273" si="4262">+BD272/AZ272-1</f>
        <v>-3.014926573410952</v>
      </c>
      <c r="BE273" s="245">
        <f t="shared" ref="BE273" si="4263">+BE272/BA272-1</f>
        <v>-3.9897180853441125</v>
      </c>
      <c r="BF273" s="245">
        <f t="shared" ref="BF273" si="4264">+BF272/BB272-1</f>
        <v>-8.889394857459358</v>
      </c>
      <c r="BG273" s="245">
        <f t="shared" ref="BG273" si="4265">+BG272/BC272-1</f>
        <v>6.4771329521201428</v>
      </c>
      <c r="BH273" s="245">
        <f t="shared" ref="BH273" si="4266">+BH272/BD272-1</f>
        <v>-0.17572987966713893</v>
      </c>
      <c r="BI273" s="245">
        <f t="shared" ref="BI273" si="4267">+BI272/BE272-1</f>
        <v>-0.39340186048133996</v>
      </c>
      <c r="BJ273" s="245">
        <f t="shared" ref="BJ273" si="4268">+BJ272/BF272-1</f>
        <v>-0.38587423091747097</v>
      </c>
      <c r="BK273" s="245">
        <f t="shared" ref="BK273" si="4269">+BK272/BG272-1</f>
        <v>-0.43426122341628393</v>
      </c>
      <c r="BL273" s="245">
        <f t="shared" ref="BL273:BT273" si="4270">+BL272/BH272-1</f>
        <v>-0.89740009953059219</v>
      </c>
      <c r="BM273" s="245">
        <f t="shared" si="4270"/>
        <v>-0.1941558290423232</v>
      </c>
      <c r="BN273" s="245">
        <f t="shared" si="4270"/>
        <v>-9.8905154291150765E-2</v>
      </c>
      <c r="BO273" s="245">
        <f t="shared" si="4270"/>
        <v>0.53557631782897319</v>
      </c>
      <c r="BP273" s="245">
        <f t="shared" si="4270"/>
        <v>9.0798615662934914</v>
      </c>
      <c r="BQ273" s="245">
        <f t="shared" si="4270"/>
        <v>0.6914342896850274</v>
      </c>
      <c r="BR273" s="245">
        <f t="shared" si="4270"/>
        <v>0.12673472011606957</v>
      </c>
      <c r="BS273" s="245">
        <f t="shared" si="4270"/>
        <v>0.37875565093941232</v>
      </c>
      <c r="BT273" s="245">
        <f t="shared" si="4270"/>
        <v>6.7230060136920677E-2</v>
      </c>
    </row>
    <row r="274" spans="1:72">
      <c r="A274" s="244" t="s">
        <v>367</v>
      </c>
      <c r="B274" s="187"/>
      <c r="C274" s="247">
        <f>+C272/C260</f>
        <v>-5.6457335745657491E-2</v>
      </c>
      <c r="D274" s="247">
        <f t="shared" ref="D274:AT274" si="4271">+D272/D260</f>
        <v>-5.8157201545950922E-2</v>
      </c>
      <c r="E274" s="247">
        <f t="shared" si="4271"/>
        <v>-7.4250669523659413E-2</v>
      </c>
      <c r="F274" s="247">
        <f t="shared" si="4271"/>
        <v>-2.3678682400306857E-2</v>
      </c>
      <c r="G274" s="247">
        <f t="shared" si="4271"/>
        <v>-8.7458990000957262E-2</v>
      </c>
      <c r="H274" s="247">
        <f t="shared" si="4271"/>
        <v>-2.9147488203435823E-2</v>
      </c>
      <c r="I274" s="247">
        <f t="shared" si="4271"/>
        <v>4.3914858283384756E-3</v>
      </c>
      <c r="J274" s="247">
        <f t="shared" si="4271"/>
        <v>4.9153566960860026E-2</v>
      </c>
      <c r="K274" s="247">
        <f t="shared" si="4271"/>
        <v>-0.14431281859682124</v>
      </c>
      <c r="L274" s="247">
        <f t="shared" si="4271"/>
        <v>-3.0360620631704374E-2</v>
      </c>
      <c r="M274" s="247">
        <f t="shared" si="4271"/>
        <v>-1.8144161341171038E-2</v>
      </c>
      <c r="N274" s="247">
        <f t="shared" si="4271"/>
        <v>3.9206323612929896E-2</v>
      </c>
      <c r="O274" s="247">
        <f t="shared" si="4271"/>
        <v>-3.7697437037825854E-2</v>
      </c>
      <c r="P274" s="247">
        <f t="shared" si="4271"/>
        <v>-6.2358348897592883E-2</v>
      </c>
      <c r="Q274" s="247">
        <f t="shared" si="4271"/>
        <v>-8.0165284460536182E-2</v>
      </c>
      <c r="R274" s="247">
        <f t="shared" si="4271"/>
        <v>-2.1506986536820722E-2</v>
      </c>
      <c r="S274" s="247">
        <f t="shared" si="4271"/>
        <v>-0.13632800741296283</v>
      </c>
      <c r="T274" s="247">
        <f t="shared" si="4271"/>
        <v>-0.10302329809615335</v>
      </c>
      <c r="U274" s="247">
        <f t="shared" si="4271"/>
        <v>-9.1427994852238195E-2</v>
      </c>
      <c r="V274" s="247">
        <f t="shared" si="4271"/>
        <v>-6.3097131567276038E-3</v>
      </c>
      <c r="W274" s="247">
        <f t="shared" si="4271"/>
        <v>-0.14762610165940956</v>
      </c>
      <c r="X274" s="247">
        <f t="shared" si="4271"/>
        <v>-0.10584467040762063</v>
      </c>
      <c r="Y274" s="247">
        <f t="shared" si="4271"/>
        <v>-9.9664811901702802E-2</v>
      </c>
      <c r="Z274" s="247">
        <f t="shared" si="4271"/>
        <v>-6.6830143127773675E-2</v>
      </c>
      <c r="AA274" s="247">
        <f t="shared" si="4271"/>
        <v>-0.20737822842667547</v>
      </c>
      <c r="AB274" s="247">
        <f t="shared" si="4271"/>
        <v>-0.19880513241583841</v>
      </c>
      <c r="AC274" s="247">
        <f t="shared" si="4271"/>
        <v>-0.18199502083808619</v>
      </c>
      <c r="AD274" s="247">
        <f t="shared" si="4271"/>
        <v>-0.15983204133901716</v>
      </c>
      <c r="AE274" s="247">
        <f t="shared" si="4271"/>
        <v>-0.16489582458895885</v>
      </c>
      <c r="AF274" s="247">
        <f t="shared" si="4271"/>
        <v>-0.16195575119940075</v>
      </c>
      <c r="AG274" s="247">
        <f t="shared" si="4271"/>
        <v>-0.16126356506924236</v>
      </c>
      <c r="AH274" s="247">
        <f t="shared" si="4271"/>
        <v>-0.10812277562501284</v>
      </c>
      <c r="AI274" s="247">
        <f t="shared" si="4271"/>
        <v>-0.16417012784387697</v>
      </c>
      <c r="AJ274" s="247">
        <f t="shared" si="4271"/>
        <v>-9.9116023166289424E-2</v>
      </c>
      <c r="AK274" s="247">
        <f t="shared" si="4271"/>
        <v>-7.6975635594808994E-2</v>
      </c>
      <c r="AL274" s="247">
        <f t="shared" si="4271"/>
        <v>-1.0992852010503819E-2</v>
      </c>
      <c r="AM274" s="247">
        <f t="shared" si="4271"/>
        <v>-0.28665825347204427</v>
      </c>
      <c r="AN274" s="247">
        <f t="shared" si="4271"/>
        <v>-0.26016150151234751</v>
      </c>
      <c r="AO274" s="247">
        <f t="shared" si="4271"/>
        <v>-0.24502004749268128</v>
      </c>
      <c r="AP274" s="247">
        <f t="shared" si="4271"/>
        <v>-0.12828748550456667</v>
      </c>
      <c r="AQ274" s="247">
        <f t="shared" si="4271"/>
        <v>-0.40762190728957021</v>
      </c>
      <c r="AR274" s="247">
        <f t="shared" si="4271"/>
        <v>-0.67921192687716236</v>
      </c>
      <c r="AS274" s="247">
        <f t="shared" si="4271"/>
        <v>-0.5884460697901589</v>
      </c>
      <c r="AT274" s="247">
        <f t="shared" si="4271"/>
        <v>-0.27630941383377744</v>
      </c>
      <c r="AU274" s="44"/>
      <c r="AV274" s="247">
        <f t="shared" ref="AV274:BL274" si="4272">+AV272/AV260</f>
        <v>-0.40762190728957021</v>
      </c>
      <c r="AW274" s="247">
        <f t="shared" si="4272"/>
        <v>-0.67921192687716236</v>
      </c>
      <c r="AX274" s="247">
        <f t="shared" si="4272"/>
        <v>-0.5884460697901589</v>
      </c>
      <c r="AY274" s="247">
        <f t="shared" si="4272"/>
        <v>-0.27630941383377744</v>
      </c>
      <c r="AZ274" s="247">
        <f t="shared" si="4272"/>
        <v>-0.189533966047501</v>
      </c>
      <c r="BA274" s="247">
        <f t="shared" si="4272"/>
        <v>-0.16735506969353459</v>
      </c>
      <c r="BB274" s="247">
        <f t="shared" si="4272"/>
        <v>-4.7461412273901486E-2</v>
      </c>
      <c r="BC274" s="247">
        <f t="shared" si="4272"/>
        <v>4.2241017486842052E-2</v>
      </c>
      <c r="BD274" s="247">
        <f t="shared" si="4272"/>
        <v>9.5549420981936667E-2</v>
      </c>
      <c r="BE274" s="247">
        <f t="shared" si="4272"/>
        <v>0.11928597836936917</v>
      </c>
      <c r="BF274" s="247">
        <f t="shared" si="4272"/>
        <v>0.12285874752656879</v>
      </c>
      <c r="BG274" s="247">
        <f t="shared" si="4272"/>
        <v>0.13225745548870083</v>
      </c>
      <c r="BH274" s="247">
        <f t="shared" si="4272"/>
        <v>7.6916917438846349E-2</v>
      </c>
      <c r="BI274" s="247">
        <f t="shared" si="4272"/>
        <v>7.2006190298645037E-2</v>
      </c>
      <c r="BJ274" s="247">
        <f t="shared" si="4272"/>
        <v>7.5951367536020345E-2</v>
      </c>
      <c r="BK274" s="247">
        <f t="shared" si="4272"/>
        <v>7.10063851745667E-2</v>
      </c>
      <c r="BL274" s="247">
        <f t="shared" si="4272"/>
        <v>5.7128187108330562E-3</v>
      </c>
      <c r="BM274" s="247">
        <f t="shared" ref="BM274:BN274" si="4273">+BM272/BM260</f>
        <v>3.8306950097308043E-2</v>
      </c>
      <c r="BN274" s="247">
        <f t="shared" si="4273"/>
        <v>5.0524011713276397E-2</v>
      </c>
      <c r="BO274" s="247">
        <f t="shared" ref="BO274:BQ274" si="4274">+BO272/BO260</f>
        <v>8.2947556918877674E-2</v>
      </c>
      <c r="BP274" s="247">
        <f t="shared" si="4274"/>
        <v>4.9263828318269733E-2</v>
      </c>
      <c r="BQ274" s="247">
        <f t="shared" si="4274"/>
        <v>6.2331892976494815E-2</v>
      </c>
      <c r="BR274" s="247">
        <f t="shared" ref="BR274:BT274" si="4275">+BR272/BR260</f>
        <v>5.3243214524349318E-2</v>
      </c>
      <c r="BS274" s="247">
        <f t="shared" si="4275"/>
        <v>9.8253930035464718E-2</v>
      </c>
      <c r="BT274" s="247">
        <f t="shared" si="4275"/>
        <v>4.2339195045225632E-2</v>
      </c>
    </row>
    <row r="275" spans="1:72">
      <c r="A275" s="244" t="s">
        <v>373</v>
      </c>
      <c r="B275" s="34"/>
      <c r="C275" s="247"/>
      <c r="D275" s="247"/>
      <c r="E275" s="247"/>
      <c r="F275" s="247"/>
      <c r="G275" s="248">
        <f t="shared" ref="G275" si="4276">+(G274-C274)*10000</f>
        <v>-310.01654255299769</v>
      </c>
      <c r="H275" s="248">
        <f t="shared" ref="H275" si="4277">+(H274-D274)*10000</f>
        <v>290.09713342515101</v>
      </c>
      <c r="I275" s="248">
        <f t="shared" ref="I275" si="4278">+(I274-E274)*10000</f>
        <v>786.42155351997894</v>
      </c>
      <c r="J275" s="248">
        <f t="shared" ref="J275" si="4279">+(J274-F274)*10000</f>
        <v>728.32249361166885</v>
      </c>
      <c r="K275" s="248">
        <f t="shared" ref="K275" si="4280">+(K274-G274)*10000</f>
        <v>-568.53828595863979</v>
      </c>
      <c r="L275" s="248">
        <f t="shared" ref="L275" si="4281">+(L274-H274)*10000</f>
        <v>-12.131324282685513</v>
      </c>
      <c r="M275" s="248">
        <f t="shared" ref="M275" si="4282">+(M274-I274)*10000</f>
        <v>-225.35647169509514</v>
      </c>
      <c r="N275" s="248">
        <f t="shared" ref="N275" si="4283">+(N274-J274)*10000</f>
        <v>-99.472433479301301</v>
      </c>
      <c r="O275" s="248">
        <f t="shared" ref="O275" si="4284">+(O274-K274)*10000</f>
        <v>1066.1538155899539</v>
      </c>
      <c r="P275" s="248">
        <f t="shared" ref="P275" si="4285">+(P274-L274)*10000</f>
        <v>-319.97728265888509</v>
      </c>
      <c r="Q275" s="248">
        <f t="shared" ref="Q275" si="4286">+(Q274-M274)*10000</f>
        <v>-620.21123119365143</v>
      </c>
      <c r="R275" s="248">
        <f t="shared" ref="R275" si="4287">+(R274-N274)*10000</f>
        <v>-607.13310149750623</v>
      </c>
      <c r="S275" s="248">
        <f t="shared" ref="S275" si="4288">+(S274-O274)*10000</f>
        <v>-986.30570375136983</v>
      </c>
      <c r="T275" s="248">
        <f t="shared" ref="T275" si="4289">+(T274-P274)*10000</f>
        <v>-406.64949198560464</v>
      </c>
      <c r="U275" s="248">
        <f t="shared" ref="U275" si="4290">+(U274-Q274)*10000</f>
        <v>-112.62710391702014</v>
      </c>
      <c r="V275" s="248">
        <f t="shared" ref="V275" si="4291">+(V274-R274)*10000</f>
        <v>151.97273380093117</v>
      </c>
      <c r="W275" s="248">
        <f t="shared" ref="W275" si="4292">+(W274-S274)*10000</f>
        <v>-112.98094246446733</v>
      </c>
      <c r="X275" s="248">
        <f t="shared" ref="X275" si="4293">+(X274-T274)*10000</f>
        <v>-28.213723114672852</v>
      </c>
      <c r="Y275" s="248">
        <f t="shared" ref="Y275" si="4294">+(Y274-U274)*10000</f>
        <v>-82.368170494646066</v>
      </c>
      <c r="Z275" s="248">
        <f t="shared" ref="Z275" si="4295">+(Z274-V274)*10000</f>
        <v>-605.20429971046076</v>
      </c>
      <c r="AA275" s="248">
        <f t="shared" ref="AA275" si="4296">+(AA274-W274)*10000</f>
        <v>-597.52126767265906</v>
      </c>
      <c r="AB275" s="248">
        <f t="shared" ref="AB275" si="4297">+(AB274-X274)*10000</f>
        <v>-929.6046200821778</v>
      </c>
      <c r="AC275" s="248">
        <f t="shared" ref="AC275" si="4298">+(AC274-Y274)*10000</f>
        <v>-823.30208936383394</v>
      </c>
      <c r="AD275" s="248">
        <f t="shared" ref="AD275" si="4299">+(AD274-Z274)*10000</f>
        <v>-930.01898211243486</v>
      </c>
      <c r="AE275" s="248">
        <f t="shared" ref="AE275" si="4300">+(AE274-AA274)*10000</f>
        <v>424.82403837716618</v>
      </c>
      <c r="AF275" s="248">
        <f t="shared" ref="AF275" si="4301">+(AF274-AB274)*10000</f>
        <v>368.49381216437661</v>
      </c>
      <c r="AG275" s="248">
        <f t="shared" ref="AG275" si="4302">+(AG274-AC274)*10000</f>
        <v>207.31455768843833</v>
      </c>
      <c r="AH275" s="248">
        <f t="shared" ref="AH275" si="4303">+(AH274-AD274)*10000</f>
        <v>517.09265714004323</v>
      </c>
      <c r="AI275" s="248">
        <f t="shared" ref="AI275" si="4304">+(AI274-AE274)*10000</f>
        <v>7.2569674508188298</v>
      </c>
      <c r="AJ275" s="248">
        <f t="shared" ref="AJ275" si="4305">+(AJ274-AF274)*10000</f>
        <v>628.39728033111328</v>
      </c>
      <c r="AK275" s="248">
        <f t="shared" ref="AK275" si="4306">+(AK274-AG274)*10000</f>
        <v>842.87929474433361</v>
      </c>
      <c r="AL275" s="248">
        <f t="shared" ref="AL275" si="4307">+(AL274-AH274)*10000</f>
        <v>971.29923614509016</v>
      </c>
      <c r="AM275" s="248">
        <f t="shared" ref="AM275" si="4308">+(AM274-AI274)*10000</f>
        <v>-1224.8812562816729</v>
      </c>
      <c r="AN275" s="248">
        <f t="shared" ref="AN275" si="4309">+(AN274-AJ274)*10000</f>
        <v>-1610.454783460581</v>
      </c>
      <c r="AO275" s="248">
        <f t="shared" ref="AO275" si="4310">+(AO274-AK274)*10000</f>
        <v>-1680.4441189787228</v>
      </c>
      <c r="AP275" s="248">
        <f t="shared" ref="AP275" si="4311">+(AP274-AL274)*10000</f>
        <v>-1172.9463349406285</v>
      </c>
      <c r="AQ275" s="248">
        <f t="shared" ref="AQ275" si="4312">+(AQ274-AM274)*10000</f>
        <v>-1209.6365381752594</v>
      </c>
      <c r="AR275" s="248">
        <f t="shared" ref="AR275" si="4313">+(AR274-AN274)*10000</f>
        <v>-4190.5042536481487</v>
      </c>
      <c r="AS275" s="248">
        <f t="shared" ref="AS275" si="4314">+(AS274-AO274)*10000</f>
        <v>-3434.2602229747763</v>
      </c>
      <c r="AT275" s="248">
        <f t="shared" ref="AT275" si="4315">+(AT274-AP274)*10000</f>
        <v>-1480.2192832921078</v>
      </c>
      <c r="AU275" s="44"/>
      <c r="AV275" s="247"/>
      <c r="AW275" s="247"/>
      <c r="AX275" s="247"/>
      <c r="AY275" s="247"/>
      <c r="AZ275" s="248">
        <f t="shared" ref="AZ275" si="4316">+(AZ274-AV274)*10000</f>
        <v>2180.879412420692</v>
      </c>
      <c r="BA275" s="248">
        <f t="shared" ref="BA275" si="4317">+(BA274-AW274)*10000</f>
        <v>5118.5685718362774</v>
      </c>
      <c r="BB275" s="248">
        <f t="shared" ref="BB275" si="4318">+(BB274-AX274)*10000</f>
        <v>5409.8465751625745</v>
      </c>
      <c r="BC275" s="248">
        <f t="shared" ref="BC275" si="4319">+(BC274-AY274)*10000</f>
        <v>3185.5043132061951</v>
      </c>
      <c r="BD275" s="248">
        <f t="shared" ref="BD275" si="4320">+(BD274-AZ274)*10000</f>
        <v>2850.833870294377</v>
      </c>
      <c r="BE275" s="248">
        <f t="shared" ref="BE275" si="4321">+(BE274-BA274)*10000</f>
        <v>2866.4104806290375</v>
      </c>
      <c r="BF275" s="248">
        <f t="shared" ref="BF275" si="4322">+(BF274-BB274)*10000</f>
        <v>1703.2015980047026</v>
      </c>
      <c r="BG275" s="248">
        <f t="shared" ref="BG275" si="4323">+(BG274-BC274)*10000</f>
        <v>900.16438001858762</v>
      </c>
      <c r="BH275" s="248">
        <f t="shared" ref="BH275" si="4324">+(BH274-BD274)*10000</f>
        <v>-186.32503543090317</v>
      </c>
      <c r="BI275" s="248">
        <f t="shared" ref="BI275" si="4325">+(BI274-BE274)*10000</f>
        <v>-472.7978807072414</v>
      </c>
      <c r="BJ275" s="248">
        <f t="shared" ref="BJ275" si="4326">+(BJ274-BF274)*10000</f>
        <v>-469.07379990548446</v>
      </c>
      <c r="BK275" s="248">
        <f t="shared" ref="BK275:BT275" si="4327">+(BK274-BG274)*10000</f>
        <v>-612.51070314134131</v>
      </c>
      <c r="BL275" s="248">
        <f t="shared" si="4327"/>
        <v>-712.04098728013298</v>
      </c>
      <c r="BM275" s="248">
        <f t="shared" si="4327"/>
        <v>-336.99240201336994</v>
      </c>
      <c r="BN275" s="248">
        <f t="shared" si="4327"/>
        <v>-254.27355822743948</v>
      </c>
      <c r="BO275" s="248">
        <f t="shared" si="4327"/>
        <v>119.41171744310975</v>
      </c>
      <c r="BP275" s="248">
        <f t="shared" si="4327"/>
        <v>435.5100960743668</v>
      </c>
      <c r="BQ275" s="248">
        <f t="shared" si="4327"/>
        <v>240.24942879186773</v>
      </c>
      <c r="BR275" s="248">
        <f t="shared" si="4327"/>
        <v>27.192028110729211</v>
      </c>
      <c r="BS275" s="248">
        <f t="shared" si="4327"/>
        <v>153.06373116587045</v>
      </c>
      <c r="BT275" s="248">
        <f t="shared" si="4327"/>
        <v>-69.246332730441011</v>
      </c>
    </row>
    <row r="276" spans="1:72" s="172" customFormat="1" ht="12.5">
      <c r="A276" s="187" t="s">
        <v>56</v>
      </c>
      <c r="B276" s="187"/>
      <c r="C276" s="172">
        <f>+'Country (YTD)'!C121</f>
        <v>-25.667999999999992</v>
      </c>
      <c r="D276" s="172">
        <f>+'Country (YTD)'!D121</f>
        <v>-23.882000000000005</v>
      </c>
      <c r="E276" s="172">
        <f>+'Country (YTD)'!E121</f>
        <v>-85.984000000000009</v>
      </c>
      <c r="F276" s="172">
        <f>+'Country (YTD)'!F121</f>
        <v>17.022999999999982</v>
      </c>
      <c r="G276" s="172">
        <f>+'Country (YTD)'!G121</f>
        <v>-11.372</v>
      </c>
      <c r="H276" s="172">
        <f>+'Country (YTD)'!H121</f>
        <v>78.146999999999991</v>
      </c>
      <c r="I276" s="172">
        <f>+'Country (YTD)'!I121</f>
        <v>154.52699999999999</v>
      </c>
      <c r="J276" s="172">
        <f>+'Country (YTD)'!J121</f>
        <v>358.06900000000002</v>
      </c>
      <c r="K276" s="172">
        <f>+'Country (YTD)'!K121</f>
        <v>-62.921999999999997</v>
      </c>
      <c r="L276" s="172">
        <f>+'Country (YTD)'!L121</f>
        <v>1.2499999999999858</v>
      </c>
      <c r="M276" s="172">
        <f>+'Country (YTD)'!M121</f>
        <v>48.872</v>
      </c>
      <c r="N276" s="172">
        <f>+'Country (YTD)'!N121</f>
        <v>413.79200000000003</v>
      </c>
      <c r="O276" s="172">
        <f>+'Country (YTD)'!O121</f>
        <v>-0.58099999999999596</v>
      </c>
      <c r="P276" s="172">
        <f>+'Country (YTD)'!P121</f>
        <v>-63.227999999999994</v>
      </c>
      <c r="Q276" s="172">
        <f>+'Country (YTD)'!Q121</f>
        <v>-158.05799999999999</v>
      </c>
      <c r="R276" s="172">
        <f>+'Country (YTD)'!R121</f>
        <v>94.094999999999999</v>
      </c>
      <c r="S276" s="172">
        <f>+'Country (YTD)'!S121</f>
        <v>-130.649</v>
      </c>
      <c r="T276" s="172">
        <f>+'Country (YTD)'!T121</f>
        <v>-174.154</v>
      </c>
      <c r="U276" s="172">
        <f>+'Country (YTD)'!U121</f>
        <v>-217.82000000000002</v>
      </c>
      <c r="V276" s="172">
        <f>+'Country (YTD)'!V121</f>
        <v>163.82999999999996</v>
      </c>
      <c r="W276" s="172">
        <f>+'Country (YTD)'!W121</f>
        <v>-157.34200000000001</v>
      </c>
      <c r="X276" s="172">
        <f>+'Country (YTD)'!X121</f>
        <v>-184.63399999999999</v>
      </c>
      <c r="Y276" s="172">
        <f>+'Country (YTD)'!Y121</f>
        <v>-131.63400000000001</v>
      </c>
      <c r="Z276" s="172">
        <f>+'Country (YTD)'!Z121</f>
        <v>-78.16700000000003</v>
      </c>
      <c r="AA276" s="172">
        <f>+'Country (YTD)'!AA121</f>
        <v>-180.83799999999999</v>
      </c>
      <c r="AB276" s="172">
        <f>+'Country (YTD)'!AB121</f>
        <v>-373.16699999999997</v>
      </c>
      <c r="AC276" s="172">
        <f>+'Country (YTD)'!AC121</f>
        <v>-514.97699999999998</v>
      </c>
      <c r="AD276" s="172">
        <f>+'Country (YTD)'!AD121</f>
        <v>-631.31499999999994</v>
      </c>
      <c r="AE276" s="172">
        <f>+'Country (YTD)'!AE121</f>
        <v>-153.69499999999999</v>
      </c>
      <c r="AF276" s="172">
        <f>+'Country (YTD)'!AF121</f>
        <v>-282.358</v>
      </c>
      <c r="AG276" s="172">
        <f>+'Country (YTD)'!AG121</f>
        <v>-406.09199999999998</v>
      </c>
      <c r="AH276" s="172">
        <f>+'Country (YTD)'!AH121</f>
        <v>-361.83600000000001</v>
      </c>
      <c r="AI276" s="172">
        <f>+'Country (YTD)'!AI121</f>
        <v>-128.31</v>
      </c>
      <c r="AJ276" s="172">
        <f>+'Country (YTD)'!AJ121</f>
        <v>-135.47499999999997</v>
      </c>
      <c r="AK276" s="172">
        <f>+'Country (YTD)'!AK121</f>
        <v>-137.55499999999995</v>
      </c>
      <c r="AL276" s="172">
        <f>+'Country (YTD)'!AL121</f>
        <v>94.021000000000072</v>
      </c>
      <c r="AM276" s="172">
        <f>+'Country (YTD)'!AM121</f>
        <v>-43.700999999999993</v>
      </c>
      <c r="AN276" s="172">
        <f>+'Country (YTD)'!AN121</f>
        <v>-67.62</v>
      </c>
      <c r="AO276" s="172">
        <f>+'Country (YTD)'!AO121</f>
        <v>-68.238999999999919</v>
      </c>
      <c r="AP276" s="172">
        <f>+'Country (YTD)'!AP121</f>
        <v>331.27800000000002</v>
      </c>
      <c r="AQ276" s="172">
        <f>+'Country (YTD)'!AQ121</f>
        <v>-121.35500000000002</v>
      </c>
      <c r="AR276" s="172">
        <f>+'Country (YTD)'!AR121</f>
        <v>-245.13200000000001</v>
      </c>
      <c r="AS276" s="172">
        <f>+'Country (YTD)'!AS121</f>
        <v>-255.47799999999995</v>
      </c>
      <c r="AT276" s="172">
        <f>+'Country (YTD)'!AT121</f>
        <v>-38.040000000000077</v>
      </c>
      <c r="AU276" s="181"/>
      <c r="AV276" s="172">
        <f>+'Country (YTD)'!AV121</f>
        <v>-121.355</v>
      </c>
      <c r="AW276" s="172">
        <f>+'Country (YTD)'!AW121</f>
        <v>-245.13200000000001</v>
      </c>
      <c r="AX276" s="172">
        <f>+'Country (YTD)'!AX121</f>
        <v>-255.47800000000001</v>
      </c>
      <c r="AY276" s="172">
        <f>+'Country (YTD)'!AY121</f>
        <v>-38.04</v>
      </c>
      <c r="AZ276" s="172">
        <f>+'Country (YTD)'!AZ121</f>
        <v>-8.0660000000000007</v>
      </c>
      <c r="BA276" s="172">
        <f>+'Country (YTD)'!BA121</f>
        <v>-46.54</v>
      </c>
      <c r="BB276" s="172">
        <f>+'Country (YTD)'!BB121</f>
        <v>179.24100000000001</v>
      </c>
      <c r="BC276" s="172">
        <f>+'Country (YTD)'!BC121</f>
        <v>963.14199999999994</v>
      </c>
      <c r="BD276" s="172">
        <f>+'Country (YTD)'!BD121</f>
        <v>787.33600000000001</v>
      </c>
      <c r="BE276" s="172">
        <f>+'Country (YTD)'!BE121</f>
        <v>1864.6759999999999</v>
      </c>
      <c r="BF276" s="172">
        <f>+'Country (YTD)'!BF121</f>
        <v>3061.0360000000001</v>
      </c>
      <c r="BG276" s="172">
        <f>+'Country (YTD)'!BG121</f>
        <v>4412.326</v>
      </c>
      <c r="BH276" s="172">
        <f>+'Country (YTD)'!BH121</f>
        <v>675.75199999999995</v>
      </c>
      <c r="BI276" s="172">
        <f>+'Country (YTD)'!BI121</f>
        <v>1387.231</v>
      </c>
      <c r="BJ276" s="172">
        <f>+'Country (YTD)'!BJ121</f>
        <v>2421.4369999999999</v>
      </c>
      <c r="BK276" s="172">
        <f>+'Country (YTD)'!BK121</f>
        <v>3455.6579999999999</v>
      </c>
      <c r="BL276" s="172">
        <f>+'Country (YTD)'!BL121</f>
        <v>648.96600000000001</v>
      </c>
      <c r="BM276" s="172">
        <f>+'Country (YTD)'!BM121</f>
        <v>1816.1869999999999</v>
      </c>
      <c r="BN276" s="172">
        <f>+'Country (YTD)'!BN121</f>
        <v>3048.7350000000001</v>
      </c>
      <c r="BO276" s="172">
        <f>+'Country (YTD)'!BO121</f>
        <v>5372.72</v>
      </c>
      <c r="BP276" s="172">
        <f>+'Country (YTD)'!BP121</f>
        <v>1091.154</v>
      </c>
      <c r="BQ276" s="172">
        <f>+'Country (YTD)'!BQ121</f>
        <v>2415.6170000000002</v>
      </c>
      <c r="BR276" s="172">
        <f>+'Country (YTD)'!BR121</f>
        <v>3749.1680000000001</v>
      </c>
      <c r="BS276" s="172">
        <f>+'Country (YTD)'!BS121</f>
        <v>7413.2690000000002</v>
      </c>
      <c r="BT276" s="172">
        <f>+'Country (YTD)'!BT121</f>
        <v>1537.069</v>
      </c>
    </row>
    <row r="277" spans="1:72" s="172" customFormat="1">
      <c r="A277" s="246" t="s">
        <v>58</v>
      </c>
      <c r="B277" s="193"/>
      <c r="G277" s="245">
        <f>+G276/C276-1</f>
        <v>-0.55695808009973491</v>
      </c>
      <c r="H277" s="245">
        <f t="shared" ref="H277" si="4328">+H276/D276-1</f>
        <v>-4.2722133824637787</v>
      </c>
      <c r="I277" s="245">
        <f t="shared" ref="I277" si="4329">+I276/E276-1</f>
        <v>-2.7971599367324149</v>
      </c>
      <c r="J277" s="245">
        <f t="shared" ref="J277" si="4330">+J276/F276-1</f>
        <v>20.034424014568547</v>
      </c>
      <c r="K277" s="245">
        <f t="shared" ref="K277" si="4331">+K276/G276-1</f>
        <v>4.5330636651424552</v>
      </c>
      <c r="L277" s="245">
        <f t="shared" ref="L277" si="4332">+L276/H276-1</f>
        <v>-0.98400450433158038</v>
      </c>
      <c r="M277" s="245">
        <f t="shared" ref="M277" si="4333">+M276/I276-1</f>
        <v>-0.68373164560238653</v>
      </c>
      <c r="N277" s="245">
        <f t="shared" ref="N277" si="4334">+N276/J276-1</f>
        <v>0.15562084402726861</v>
      </c>
      <c r="O277" s="245">
        <f t="shared" ref="O277" si="4335">+O276/K276-1</f>
        <v>-0.99076634563427746</v>
      </c>
      <c r="P277" s="245">
        <f t="shared" ref="P277" si="4336">+P276/L276-1</f>
        <v>-51.582400000000568</v>
      </c>
      <c r="Q277" s="245">
        <f t="shared" ref="Q277" si="4337">+Q276/M276-1</f>
        <v>-4.2341217875266004</v>
      </c>
      <c r="R277" s="245">
        <f t="shared" ref="R277" si="4338">+R276/N276-1</f>
        <v>-0.772603143608383</v>
      </c>
      <c r="S277" s="245">
        <f t="shared" ref="S277" si="4339">+S276/O276-1</f>
        <v>223.86919104991551</v>
      </c>
      <c r="T277" s="245">
        <f t="shared" ref="T277" si="4340">+T276/P276-1</f>
        <v>1.7543809704561273</v>
      </c>
      <c r="U277" s="245">
        <f t="shared" ref="U277" si="4341">+U276/Q276-1</f>
        <v>0.37810170949904487</v>
      </c>
      <c r="V277" s="245">
        <f t="shared" ref="V277" si="4342">+V276/R276-1</f>
        <v>0.74111270524469908</v>
      </c>
      <c r="W277" s="245">
        <f t="shared" ref="W277" si="4343">+W276/S276-1</f>
        <v>0.20431078691761906</v>
      </c>
      <c r="X277" s="245">
        <f t="shared" ref="X277" si="4344">+X276/T276-1</f>
        <v>6.0176625285666585E-2</v>
      </c>
      <c r="Y277" s="245">
        <f t="shared" ref="Y277" si="4345">+Y276/U276-1</f>
        <v>-0.3956753282526857</v>
      </c>
      <c r="Z277" s="245">
        <f t="shared" ref="Z277" si="4346">+Z276/V276-1</f>
        <v>-1.4771226271134716</v>
      </c>
      <c r="AA277" s="245">
        <f t="shared" ref="AA277" si="4347">+AA276/W276-1</f>
        <v>0.14933075720405209</v>
      </c>
      <c r="AB277" s="245">
        <f t="shared" ref="AB277" si="4348">+AB276/X276-1</f>
        <v>1.021117453990056</v>
      </c>
      <c r="AC277" s="245">
        <f t="shared" ref="AC277" si="4349">+AC276/Y276-1</f>
        <v>2.9121883403983766</v>
      </c>
      <c r="AD277" s="245">
        <f t="shared" ref="AD277" si="4350">+AD276/Z276-1</f>
        <v>7.0764900789335616</v>
      </c>
      <c r="AE277" s="245">
        <f t="shared" ref="AE277" si="4351">+AE276/AA276-1</f>
        <v>-0.15009566573397182</v>
      </c>
      <c r="AF277" s="245">
        <f t="shared" ref="AF277" si="4352">+AF276/AB276-1</f>
        <v>-0.24334681255309276</v>
      </c>
      <c r="AG277" s="245">
        <f t="shared" ref="AG277" si="4353">+AG276/AC276-1</f>
        <v>-0.21143662726684875</v>
      </c>
      <c r="AH277" s="245">
        <f t="shared" ref="AH277" si="4354">+AH276/AD276-1</f>
        <v>-0.4268534725137213</v>
      </c>
      <c r="AI277" s="245">
        <f t="shared" ref="AI277" si="4355">+AI276/AE276-1</f>
        <v>-0.16516477439083899</v>
      </c>
      <c r="AJ277" s="245">
        <f t="shared" ref="AJ277" si="4356">+AJ276/AF276-1</f>
        <v>-0.52020130472662385</v>
      </c>
      <c r="AK277" s="245">
        <f t="shared" ref="AK277" si="4357">+AK276/AG276-1</f>
        <v>-0.66127133752942702</v>
      </c>
      <c r="AL277" s="245">
        <f t="shared" ref="AL277" si="4358">+AL276/AH276-1</f>
        <v>-1.2598442388264299</v>
      </c>
      <c r="AM277" s="245">
        <f t="shared" ref="AM277" si="4359">+AM276/AI276-1</f>
        <v>-0.65941080196399349</v>
      </c>
      <c r="AN277" s="245">
        <f t="shared" ref="AN277" si="4360">+AN276/AJ276-1</f>
        <v>-0.50086731869348577</v>
      </c>
      <c r="AO277" s="245">
        <f t="shared" ref="AO277" si="4361">+AO276/AK276-1</f>
        <v>-0.5039147977172771</v>
      </c>
      <c r="AP277" s="245">
        <f t="shared" ref="AP277" si="4362">+AP276/AL276-1</f>
        <v>2.5234468895246782</v>
      </c>
      <c r="AQ277" s="245">
        <f t="shared" ref="AQ277" si="4363">+AQ276/AM276-1</f>
        <v>1.7769387428205312</v>
      </c>
      <c r="AR277" s="245">
        <f t="shared" ref="AR277" si="4364">+AR276/AN276-1</f>
        <v>2.6251404909790002</v>
      </c>
      <c r="AS277" s="245">
        <f t="shared" ref="AS277" si="4365">+AS276/AO276-1</f>
        <v>2.7438708070165192</v>
      </c>
      <c r="AT277" s="245">
        <f t="shared" ref="AT277" si="4366">+AT276/AP276-1</f>
        <v>-1.1148280296307032</v>
      </c>
      <c r="AU277" s="44"/>
      <c r="AZ277" s="245">
        <f t="shared" ref="AZ277" si="4367">+AZ276/AV276-1</f>
        <v>-0.93353384697787478</v>
      </c>
      <c r="BA277" s="245">
        <f t="shared" ref="BA277" si="4368">+BA276/AW276-1</f>
        <v>-0.81014310657115352</v>
      </c>
      <c r="BB277" s="245">
        <f t="shared" ref="BB277" si="4369">+BB276/AX276-1</f>
        <v>-1.7015907436256743</v>
      </c>
      <c r="BC277" s="245">
        <f t="shared" ref="BC277" si="4370">+BC276/AY276-1</f>
        <v>-26.319190325972659</v>
      </c>
      <c r="BD277" s="245">
        <f t="shared" ref="BD277" si="4371">+BD276/AZ276-1</f>
        <v>-98.611703446565826</v>
      </c>
      <c r="BE277" s="245">
        <f t="shared" ref="BE277" si="4372">+BE276/BA276-1</f>
        <v>-41.066093682853456</v>
      </c>
      <c r="BF277" s="245">
        <f t="shared" ref="BF277" si="4373">+BF276/BB276-1</f>
        <v>16.077766805585775</v>
      </c>
      <c r="BG277" s="245">
        <f t="shared" ref="BG277" si="4374">+BG276/BC276-1</f>
        <v>3.5811790992397805</v>
      </c>
      <c r="BH277" s="245">
        <f t="shared" ref="BH277" si="4375">+BH276/BD276-1</f>
        <v>-0.14172348273164193</v>
      </c>
      <c r="BI277" s="245">
        <f t="shared" ref="BI277" si="4376">+BI276/BE276-1</f>
        <v>-0.25604716315327702</v>
      </c>
      <c r="BJ277" s="245">
        <f t="shared" ref="BJ277" si="4377">+BJ276/BF276-1</f>
        <v>-0.20894853899137422</v>
      </c>
      <c r="BK277" s="245">
        <f t="shared" ref="BK277" si="4378">+BK276/BG276-1</f>
        <v>-0.21681716174190213</v>
      </c>
      <c r="BL277" s="245">
        <f t="shared" ref="BL277:BT277" si="4379">+BL276/BH276-1</f>
        <v>-3.9638802400880691E-2</v>
      </c>
      <c r="BM277" s="245">
        <f t="shared" si="4379"/>
        <v>0.3092174266578529</v>
      </c>
      <c r="BN277" s="245">
        <f t="shared" si="4379"/>
        <v>0.259060219200417</v>
      </c>
      <c r="BO277" s="245">
        <f t="shared" si="4379"/>
        <v>0.55476033797326019</v>
      </c>
      <c r="BP277" s="245">
        <f t="shared" si="4379"/>
        <v>0.68137313819213952</v>
      </c>
      <c r="BQ277" s="245">
        <f t="shared" si="4379"/>
        <v>0.33004861283557263</v>
      </c>
      <c r="BR277" s="245">
        <f t="shared" si="4379"/>
        <v>0.2297454518021409</v>
      </c>
      <c r="BS277" s="245">
        <f t="shared" si="4379"/>
        <v>0.3797981283223395</v>
      </c>
      <c r="BT277" s="245">
        <f t="shared" si="4379"/>
        <v>0.40866367167237616</v>
      </c>
    </row>
    <row r="278" spans="1:72" s="172" customFormat="1">
      <c r="A278" s="244" t="s">
        <v>368</v>
      </c>
      <c r="B278" s="193"/>
      <c r="C278" s="247">
        <f>+C276/C260</f>
        <v>-2.0512213989349111E-2</v>
      </c>
      <c r="D278" s="247">
        <f t="shared" ref="D278:AT278" si="4380">+D276/D260</f>
        <v>-1.0489942050998461E-2</v>
      </c>
      <c r="E278" s="247">
        <f t="shared" si="4380"/>
        <v>-2.8896133683601721E-2</v>
      </c>
      <c r="F278" s="247">
        <f t="shared" si="4380"/>
        <v>4.0107682636858029E-3</v>
      </c>
      <c r="G278" s="247">
        <f t="shared" si="4380"/>
        <v>-1.6493924283430945E-2</v>
      </c>
      <c r="H278" s="247">
        <f t="shared" si="4380"/>
        <v>4.9179306516838654E-2</v>
      </c>
      <c r="I278" s="247">
        <f t="shared" si="4380"/>
        <v>5.8535593081657844E-2</v>
      </c>
      <c r="J278" s="247">
        <f t="shared" si="4380"/>
        <v>8.8349054625218068E-2</v>
      </c>
      <c r="K278" s="247">
        <f t="shared" si="4380"/>
        <v>-6.7554335922905467E-2</v>
      </c>
      <c r="L278" s="247">
        <f t="shared" si="4380"/>
        <v>4.3911294968678453E-4</v>
      </c>
      <c r="M278" s="247">
        <f t="shared" si="4380"/>
        <v>1.1247925479041441E-2</v>
      </c>
      <c r="N278" s="247">
        <f t="shared" si="4380"/>
        <v>6.5993292412873383E-2</v>
      </c>
      <c r="O278" s="247">
        <f t="shared" si="4380"/>
        <v>-4.5493126701098098E-4</v>
      </c>
      <c r="P278" s="247">
        <f t="shared" si="4380"/>
        <v>-2.5829317672665233E-2</v>
      </c>
      <c r="Q278" s="247">
        <f t="shared" si="4380"/>
        <v>-4.3674821558491866E-2</v>
      </c>
      <c r="R278" s="247">
        <f t="shared" si="4380"/>
        <v>1.6834565041320228E-2</v>
      </c>
      <c r="S278" s="247">
        <f t="shared" si="4380"/>
        <v>-9.6157285524924169E-2</v>
      </c>
      <c r="T278" s="247">
        <f t="shared" si="4380"/>
        <v>-6.1126527426104055E-2</v>
      </c>
      <c r="U278" s="247">
        <f t="shared" si="4380"/>
        <v>-4.9500506663206344E-2</v>
      </c>
      <c r="V278" s="247">
        <f t="shared" si="4380"/>
        <v>2.436640360330667E-2</v>
      </c>
      <c r="W278" s="247">
        <f t="shared" si="4380"/>
        <v>-0.11211078976038352</v>
      </c>
      <c r="X278" s="247">
        <f t="shared" si="4380"/>
        <v>-6.6838329175712252E-2</v>
      </c>
      <c r="Y278" s="247">
        <f t="shared" si="4380"/>
        <v>-3.2430834348588233E-2</v>
      </c>
      <c r="Z278" s="247">
        <f t="shared" si="4380"/>
        <v>-1.3291517095226999E-2</v>
      </c>
      <c r="AA278" s="247">
        <f t="shared" si="4380"/>
        <v>-0.15560293793711108</v>
      </c>
      <c r="AB278" s="247">
        <f t="shared" si="4380"/>
        <v>-0.15243936812951137</v>
      </c>
      <c r="AC278" s="247">
        <f t="shared" si="4380"/>
        <v>-0.13870787974055349</v>
      </c>
      <c r="AD278" s="247">
        <f t="shared" si="4380"/>
        <v>-0.11365907265186077</v>
      </c>
      <c r="AE278" s="247">
        <f t="shared" si="4380"/>
        <v>-0.12058018450859034</v>
      </c>
      <c r="AF278" s="247">
        <f t="shared" si="4380"/>
        <v>-0.11340657928295014</v>
      </c>
      <c r="AG278" s="247">
        <f t="shared" si="4380"/>
        <v>-0.1121699470324236</v>
      </c>
      <c r="AH278" s="247">
        <f t="shared" si="4380"/>
        <v>-7.0056267901971267E-2</v>
      </c>
      <c r="AI278" s="247">
        <f t="shared" si="4380"/>
        <v>-0.12527606427537888</v>
      </c>
      <c r="AJ278" s="247">
        <f t="shared" si="4380"/>
        <v>-6.2285724006313388E-2</v>
      </c>
      <c r="AK278" s="247">
        <f t="shared" si="4380"/>
        <v>-4.1258211225364813E-2</v>
      </c>
      <c r="AL278" s="247">
        <f t="shared" si="4380"/>
        <v>1.9062319049789406E-2</v>
      </c>
      <c r="AM278" s="247">
        <f t="shared" si="4380"/>
        <v>-4.665799723261415E-2</v>
      </c>
      <c r="AN278" s="247">
        <f t="shared" si="4380"/>
        <v>-3.4014614916027364E-2</v>
      </c>
      <c r="AO278" s="247">
        <f t="shared" si="4380"/>
        <v>-2.2456021882437158E-2</v>
      </c>
      <c r="AP278" s="247">
        <f t="shared" si="4380"/>
        <v>7.0527162211962147E-2</v>
      </c>
      <c r="AQ278" s="247">
        <f t="shared" si="4380"/>
        <v>-0.14101667263169149</v>
      </c>
      <c r="AR278" s="247">
        <f t="shared" si="4380"/>
        <v>-0.23876741576535862</v>
      </c>
      <c r="AS278" s="247">
        <f t="shared" si="4380"/>
        <v>-0.1598716911375897</v>
      </c>
      <c r="AT278" s="247">
        <f t="shared" si="4380"/>
        <v>-1.0906644968062819E-2</v>
      </c>
      <c r="AU278" s="44"/>
      <c r="AV278" s="247">
        <f t="shared" ref="AV278:BL278" si="4381">+AV276/AV260</f>
        <v>-0.14101667263169149</v>
      </c>
      <c r="AW278" s="247">
        <f t="shared" si="4381"/>
        <v>-0.23876741576535862</v>
      </c>
      <c r="AX278" s="247">
        <f t="shared" si="4381"/>
        <v>-0.15987169113758973</v>
      </c>
      <c r="AY278" s="247">
        <f t="shared" si="4381"/>
        <v>-1.0906644968062797E-2</v>
      </c>
      <c r="AZ278" s="247">
        <f t="shared" si="4381"/>
        <v>-6.8301291170453473E-3</v>
      </c>
      <c r="BA278" s="247">
        <f t="shared" si="4381"/>
        <v>-1.9339000122998367E-2</v>
      </c>
      <c r="BB278" s="247">
        <f t="shared" si="4381"/>
        <v>3.16233573994609E-2</v>
      </c>
      <c r="BC278" s="247">
        <f t="shared" si="4381"/>
        <v>9.3467144058408835E-2</v>
      </c>
      <c r="BD278" s="247">
        <f t="shared" si="4381"/>
        <v>0.16680635415651496</v>
      </c>
      <c r="BE278" s="247">
        <f t="shared" si="4381"/>
        <v>0.18472739405702515</v>
      </c>
      <c r="BF278" s="247">
        <f t="shared" si="4381"/>
        <v>0.17719880522751746</v>
      </c>
      <c r="BG278" s="247">
        <f t="shared" si="4381"/>
        <v>0.17930274266601529</v>
      </c>
      <c r="BH278" s="247">
        <f t="shared" si="4381"/>
        <v>0.13981831845252873</v>
      </c>
      <c r="BI278" s="247">
        <f t="shared" si="4381"/>
        <v>0.13675904859944393</v>
      </c>
      <c r="BJ278" s="247">
        <f t="shared" si="4381"/>
        <v>0.141103478304346</v>
      </c>
      <c r="BK278" s="247">
        <f t="shared" si="4381"/>
        <v>0.13326355329214762</v>
      </c>
      <c r="BL278" s="247">
        <f t="shared" si="4381"/>
        <v>9.7203143795246208E-2</v>
      </c>
      <c r="BM278" s="247">
        <f t="shared" ref="BM278:BN278" si="4382">+BM276/BM260</f>
        <v>0.11820191742038121</v>
      </c>
      <c r="BN278" s="247">
        <f t="shared" si="4382"/>
        <v>0.13115231040638425</v>
      </c>
      <c r="BO278" s="247">
        <f t="shared" ref="BO278:BQ278" si="4383">+BO276/BO260</f>
        <v>0.15761938611193174</v>
      </c>
      <c r="BP278" s="247">
        <f t="shared" si="4383"/>
        <v>0.13981944182115325</v>
      </c>
      <c r="BQ278" s="247">
        <f t="shared" si="4383"/>
        <v>0.15124103679646742</v>
      </c>
      <c r="BR278" s="247">
        <f t="shared" ref="BR278:BT278" si="4384">+BR276/BR260</f>
        <v>0.15084674178999383</v>
      </c>
      <c r="BS278" s="247">
        <f t="shared" si="4384"/>
        <v>0.18684617396499284</v>
      </c>
      <c r="BT278" s="247">
        <f t="shared" si="4384"/>
        <v>0.15861025678332821</v>
      </c>
    </row>
    <row r="279" spans="1:72" s="172" customFormat="1">
      <c r="A279" s="244" t="s">
        <v>372</v>
      </c>
      <c r="B279" s="34"/>
      <c r="C279" s="247"/>
      <c r="D279" s="247"/>
      <c r="E279" s="247"/>
      <c r="F279" s="247"/>
      <c r="G279" s="248">
        <f t="shared" ref="G279" si="4385">+(G278-C278)*10000</f>
        <v>40.182897059181656</v>
      </c>
      <c r="H279" s="248">
        <f t="shared" ref="H279" si="4386">+(H278-D278)*10000</f>
        <v>596.69248567837121</v>
      </c>
      <c r="I279" s="248">
        <f t="shared" ref="I279" si="4387">+(I278-E278)*10000</f>
        <v>874.31726765259566</v>
      </c>
      <c r="J279" s="248">
        <f t="shared" ref="J279" si="4388">+(J278-F278)*10000</f>
        <v>843.38286361532266</v>
      </c>
      <c r="K279" s="248">
        <f t="shared" ref="K279" si="4389">+(K278-G278)*10000</f>
        <v>-510.60411639474523</v>
      </c>
      <c r="L279" s="248">
        <f t="shared" ref="L279" si="4390">+(L278-H278)*10000</f>
        <v>-487.40193567151869</v>
      </c>
      <c r="M279" s="248">
        <f t="shared" ref="M279" si="4391">+(M278-I278)*10000</f>
        <v>-472.87667602616409</v>
      </c>
      <c r="N279" s="248">
        <f t="shared" ref="N279" si="4392">+(N278-J278)*10000</f>
        <v>-223.55762212344683</v>
      </c>
      <c r="O279" s="248">
        <f t="shared" ref="O279" si="4393">+(O278-K278)*10000</f>
        <v>670.99404655894489</v>
      </c>
      <c r="P279" s="248">
        <f t="shared" ref="P279" si="4394">+(P278-L278)*10000</f>
        <v>-262.6843062235202</v>
      </c>
      <c r="Q279" s="248">
        <f t="shared" ref="Q279" si="4395">+(Q278-M278)*10000</f>
        <v>-549.22747037533304</v>
      </c>
      <c r="R279" s="248">
        <f t="shared" ref="R279" si="4396">+(R278-N278)*10000</f>
        <v>-491.58727371553158</v>
      </c>
      <c r="S279" s="248">
        <f t="shared" ref="S279" si="4397">+(S278-O278)*10000</f>
        <v>-957.02354257913191</v>
      </c>
      <c r="T279" s="248">
        <f t="shared" ref="T279" si="4398">+(T278-P278)*10000</f>
        <v>-352.97209753438824</v>
      </c>
      <c r="U279" s="248">
        <f t="shared" ref="U279" si="4399">+(U278-Q278)*10000</f>
        <v>-58.256851047144771</v>
      </c>
      <c r="V279" s="248">
        <f t="shared" ref="V279" si="4400">+(V278-R278)*10000</f>
        <v>75.318385619864429</v>
      </c>
      <c r="W279" s="248">
        <f t="shared" ref="W279" si="4401">+(W278-S278)*10000</f>
        <v>-159.53504235459354</v>
      </c>
      <c r="X279" s="248">
        <f t="shared" ref="X279" si="4402">+(X278-T278)*10000</f>
        <v>-57.118017496081976</v>
      </c>
      <c r="Y279" s="248">
        <f t="shared" ref="Y279" si="4403">+(Y278-U278)*10000</f>
        <v>170.69672314618111</v>
      </c>
      <c r="Z279" s="248">
        <f t="shared" ref="Z279" si="4404">+(Z278-V278)*10000</f>
        <v>-376.57920698533673</v>
      </c>
      <c r="AA279" s="248">
        <f t="shared" ref="AA279" si="4405">+(AA278-W278)*10000</f>
        <v>-434.92148176727557</v>
      </c>
      <c r="AB279" s="248">
        <f t="shared" ref="AB279" si="4406">+(AB278-X278)*10000</f>
        <v>-856.01038953799116</v>
      </c>
      <c r="AC279" s="248">
        <f t="shared" ref="AC279" si="4407">+(AC278-Y278)*10000</f>
        <v>-1062.7704539196525</v>
      </c>
      <c r="AD279" s="248">
        <f t="shared" ref="AD279" si="4408">+(AD278-Z278)*10000</f>
        <v>-1003.6755555663378</v>
      </c>
      <c r="AE279" s="248">
        <f t="shared" ref="AE279" si="4409">+(AE278-AA278)*10000</f>
        <v>350.22753428520735</v>
      </c>
      <c r="AF279" s="248">
        <f t="shared" ref="AF279" si="4410">+(AF278-AB278)*10000</f>
        <v>390.3278884656122</v>
      </c>
      <c r="AG279" s="248">
        <f t="shared" ref="AG279" si="4411">+(AG278-AC278)*10000</f>
        <v>265.37932708129887</v>
      </c>
      <c r="AH279" s="248">
        <f t="shared" ref="AH279" si="4412">+(AH278-AD278)*10000</f>
        <v>436.02804749889509</v>
      </c>
      <c r="AI279" s="248">
        <f t="shared" ref="AI279" si="4413">+(AI278-AE278)*10000</f>
        <v>-46.958797667885356</v>
      </c>
      <c r="AJ279" s="248">
        <f t="shared" ref="AJ279" si="4414">+(AJ278-AF278)*10000</f>
        <v>511.20855276636757</v>
      </c>
      <c r="AK279" s="248">
        <f t="shared" ref="AK279" si="4415">+(AK278-AG278)*10000</f>
        <v>709.1173580705879</v>
      </c>
      <c r="AL279" s="248">
        <f t="shared" ref="AL279" si="4416">+(AL278-AH278)*10000</f>
        <v>891.18586951760665</v>
      </c>
      <c r="AM279" s="248">
        <f t="shared" ref="AM279" si="4417">+(AM278-AI278)*10000</f>
        <v>786.18067042764721</v>
      </c>
      <c r="AN279" s="248">
        <f t="shared" ref="AN279" si="4418">+(AN278-AJ278)*10000</f>
        <v>282.71109090286024</v>
      </c>
      <c r="AO279" s="248">
        <f t="shared" ref="AO279" si="4419">+(AO278-AK278)*10000</f>
        <v>188.02189342927656</v>
      </c>
      <c r="AP279" s="248">
        <f t="shared" ref="AP279" si="4420">+(AP278-AL278)*10000</f>
        <v>514.64843162172747</v>
      </c>
      <c r="AQ279" s="248">
        <f t="shared" ref="AQ279" si="4421">+(AQ278-AM278)*10000</f>
        <v>-943.58675399077333</v>
      </c>
      <c r="AR279" s="248">
        <f t="shared" ref="AR279" si="4422">+(AR278-AN278)*10000</f>
        <v>-2047.5280084933127</v>
      </c>
      <c r="AS279" s="248">
        <f t="shared" ref="AS279" si="4423">+(AS278-AO278)*10000</f>
        <v>-1374.1566925515253</v>
      </c>
      <c r="AT279" s="248">
        <f t="shared" ref="AT279" si="4424">+(AT278-AP278)*10000</f>
        <v>-814.33807180024962</v>
      </c>
      <c r="AU279" s="44"/>
      <c r="AV279" s="247"/>
      <c r="AW279" s="247"/>
      <c r="AX279" s="247"/>
      <c r="AY279" s="247"/>
      <c r="AZ279" s="248">
        <f t="shared" ref="AZ279" si="4425">+(AZ278-AV278)*10000</f>
        <v>1341.8654351464616</v>
      </c>
      <c r="BA279" s="248">
        <f t="shared" ref="BA279" si="4426">+(BA278-AW278)*10000</f>
        <v>2194.2841564236028</v>
      </c>
      <c r="BB279" s="248">
        <f t="shared" ref="BB279" si="4427">+(BB278-AX278)*10000</f>
        <v>1914.9504853705064</v>
      </c>
      <c r="BC279" s="248">
        <f t="shared" ref="BC279" si="4428">+(BC278-AY278)*10000</f>
        <v>1043.7378902647163</v>
      </c>
      <c r="BD279" s="248">
        <f t="shared" ref="BD279" si="4429">+(BD278-AZ278)*10000</f>
        <v>1736.3648327356029</v>
      </c>
      <c r="BE279" s="248">
        <f t="shared" ref="BE279" si="4430">+(BE278-BA278)*10000</f>
        <v>2040.6639418002351</v>
      </c>
      <c r="BF279" s="248">
        <f t="shared" ref="BF279" si="4431">+(BF278-BB278)*10000</f>
        <v>1455.7544782805655</v>
      </c>
      <c r="BG279" s="248">
        <f t="shared" ref="BG279" si="4432">+(BG278-BC278)*10000</f>
        <v>858.35598607606448</v>
      </c>
      <c r="BH279" s="248">
        <f t="shared" ref="BH279" si="4433">+(BH278-BD278)*10000</f>
        <v>-269.88035703986225</v>
      </c>
      <c r="BI279" s="248">
        <f t="shared" ref="BI279" si="4434">+(BI278-BE278)*10000</f>
        <v>-479.68345457581216</v>
      </c>
      <c r="BJ279" s="248">
        <f t="shared" ref="BJ279" si="4435">+(BJ278-BF278)*10000</f>
        <v>-360.95326923171467</v>
      </c>
      <c r="BK279" s="248">
        <f t="shared" ref="BK279:BT279" si="4436">+(BK278-BG278)*10000</f>
        <v>-460.39189373867669</v>
      </c>
      <c r="BL279" s="248">
        <f t="shared" si="4436"/>
        <v>-426.15174657282523</v>
      </c>
      <c r="BM279" s="248">
        <f t="shared" si="4436"/>
        <v>-185.57131179062728</v>
      </c>
      <c r="BN279" s="248">
        <f t="shared" si="4436"/>
        <v>-99.511678979617429</v>
      </c>
      <c r="BO279" s="248">
        <f t="shared" si="4436"/>
        <v>243.55832819784123</v>
      </c>
      <c r="BP279" s="248">
        <f t="shared" si="4436"/>
        <v>426.16298025907037</v>
      </c>
      <c r="BQ279" s="248">
        <f t="shared" si="4436"/>
        <v>330.39119376086211</v>
      </c>
      <c r="BR279" s="248">
        <f t="shared" si="4436"/>
        <v>196.94431383609572</v>
      </c>
      <c r="BS279" s="248">
        <f t="shared" si="4436"/>
        <v>292.26787853061097</v>
      </c>
      <c r="BT279" s="248">
        <f t="shared" si="4436"/>
        <v>187.90814962174969</v>
      </c>
    </row>
    <row r="280" spans="1:72">
      <c r="A280" s="187" t="s">
        <v>263</v>
      </c>
      <c r="B280" s="187"/>
      <c r="C280" s="150">
        <f>+'Country (YTD)'!C122</f>
        <v>44.980000000000004</v>
      </c>
      <c r="D280" s="150">
        <f>+'Country (YTD)'!D122</f>
        <v>108.52199999999999</v>
      </c>
      <c r="E280" s="150">
        <f>+'Country (YTD)'!E122</f>
        <v>134.958</v>
      </c>
      <c r="F280" s="150">
        <f>+'Country (YTD)'!F122</f>
        <v>117.523</v>
      </c>
      <c r="G280" s="150">
        <f>+'Country (YTD)'!G122</f>
        <v>48.927999999999997</v>
      </c>
      <c r="H280" s="150">
        <f>+'Country (YTD)'!H122</f>
        <v>124.46299999999999</v>
      </c>
      <c r="I280" s="150">
        <f>+'Country (YTD)'!I122</f>
        <v>142.934</v>
      </c>
      <c r="J280" s="150">
        <f>+'Country (YTD)'!J122</f>
        <v>158.85500000000002</v>
      </c>
      <c r="K280" s="150">
        <f>+'Country (YTD)'!K122</f>
        <v>71.495000000000005</v>
      </c>
      <c r="L280" s="150">
        <f>+'Country (YTD)'!L122</f>
        <v>87.675999999999988</v>
      </c>
      <c r="M280" s="150">
        <f>+'Country (YTD)'!M122</f>
        <v>127.708</v>
      </c>
      <c r="N280" s="150">
        <f>+'Country (YTD)'!N122</f>
        <v>167.96</v>
      </c>
      <c r="O280" s="150">
        <f>+'Country (YTD)'!O122</f>
        <v>47.563000000000002</v>
      </c>
      <c r="P280" s="150">
        <f>+'Country (YTD)'!P122</f>
        <v>89.42</v>
      </c>
      <c r="Q280" s="150">
        <f>+'Country (YTD)'!Q122</f>
        <v>132.05799999999999</v>
      </c>
      <c r="R280" s="150">
        <f>+'Country (YTD)'!R122</f>
        <v>214.30599999999998</v>
      </c>
      <c r="S280" s="150">
        <f>+'Country (YTD)'!S122</f>
        <v>54.58</v>
      </c>
      <c r="T280" s="150">
        <f>+'Country (YTD)'!T122</f>
        <v>119.367</v>
      </c>
      <c r="U280" s="150">
        <f>+'Country (YTD)'!U122</f>
        <v>184.49600000000001</v>
      </c>
      <c r="V280" s="150">
        <f>+'Country (YTD)'!V122</f>
        <v>206.25399999999999</v>
      </c>
      <c r="W280" s="150">
        <f>+'Country (YTD)'!W122</f>
        <v>49.844000000000001</v>
      </c>
      <c r="X280" s="150">
        <f>+'Country (YTD)'!X122</f>
        <v>107.751</v>
      </c>
      <c r="Y280" s="150">
        <f>+'Country (YTD)'!Y122</f>
        <v>272.89699999999999</v>
      </c>
      <c r="Z280" s="150">
        <f>+'Country (YTD)'!Z122</f>
        <v>314.85899999999998</v>
      </c>
      <c r="AA280" s="150">
        <f>+'Country (YTD)'!AA122</f>
        <v>60.171999999999997</v>
      </c>
      <c r="AB280" s="150">
        <f>+'Country (YTD)'!AB122</f>
        <v>113.502</v>
      </c>
      <c r="AC280" s="150">
        <f>+'Country (YTD)'!AC122</f>
        <v>160.71100000000001</v>
      </c>
      <c r="AD280" s="150">
        <f>+'Country (YTD)'!AD122</f>
        <v>256.46600000000001</v>
      </c>
      <c r="AE280" s="150">
        <f>+'Country (YTD)'!AE122</f>
        <v>56.486000000000004</v>
      </c>
      <c r="AF280" s="150">
        <f>+'Country (YTD)'!AF122</f>
        <v>120.87700000000001</v>
      </c>
      <c r="AG280" s="150">
        <f>+'Country (YTD)'!AG122</f>
        <v>177.73500000000001</v>
      </c>
      <c r="AH280" s="150">
        <f>+'Country (YTD)'!AH122</f>
        <v>196.61099999999999</v>
      </c>
      <c r="AI280" s="150">
        <f>+'Country (YTD)'!AI122</f>
        <v>39.835999999999999</v>
      </c>
      <c r="AJ280" s="150">
        <f>+'Country (YTD)'!AJ122</f>
        <v>80.108000000000004</v>
      </c>
      <c r="AK280" s="150">
        <f>+'Country (YTD)'!AK122</f>
        <v>119.08199999999999</v>
      </c>
      <c r="AL280" s="150">
        <f>+'Country (YTD)'!AL122</f>
        <v>148.24100000000001</v>
      </c>
      <c r="AM280" s="150">
        <f>+'Country (YTD)'!AM122</f>
        <v>224.79</v>
      </c>
      <c r="AN280" s="150">
        <f>+'Country (YTD)'!AN122</f>
        <v>449.57299999999998</v>
      </c>
      <c r="AO280" s="150">
        <f>+'Country (YTD)'!AO122</f>
        <v>676.32400000000007</v>
      </c>
      <c r="AP280" s="150">
        <f>+'Country (YTD)'!AP122</f>
        <v>933.86599999999999</v>
      </c>
      <c r="AQ280" s="150">
        <f>+'Country (YTD)'!AQ122</f>
        <v>229.43299999999999</v>
      </c>
      <c r="AR280" s="150">
        <f>+'Country (YTD)'!AR122</f>
        <v>452.185</v>
      </c>
      <c r="AS280" s="150">
        <f>+'Country (YTD)'!AS122</f>
        <v>684.87</v>
      </c>
      <c r="AT280" s="150">
        <f>+'Country (YTD)'!AT122</f>
        <v>925.66699999999992</v>
      </c>
      <c r="AU280" s="181"/>
      <c r="AV280" s="150">
        <f>+'Country (YTD)'!AV122</f>
        <v>229.43299999999999</v>
      </c>
      <c r="AW280" s="150">
        <f>+'Country (YTD)'!AW122</f>
        <v>452.185</v>
      </c>
      <c r="AX280" s="150">
        <f>+'Country (YTD)'!AX122</f>
        <v>684.86999999999989</v>
      </c>
      <c r="AY280" s="150">
        <f>+'Country (YTD)'!AY122</f>
        <v>925.66700000000003</v>
      </c>
      <c r="AZ280" s="150">
        <f>+'Country (YTD)'!AZ122</f>
        <v>215.76300000000001</v>
      </c>
      <c r="BA280" s="150">
        <f>+'Country (YTD)'!BA122</f>
        <v>356.20599999999996</v>
      </c>
      <c r="BB280" s="150">
        <f>+'Country (YTD)'!BB122</f>
        <v>448.25200000000007</v>
      </c>
      <c r="BC280" s="150">
        <f>+'Country (YTD)'!BC122</f>
        <v>527.86500000000001</v>
      </c>
      <c r="BD280" s="150">
        <f>+'Country (YTD)'!BD122</f>
        <v>336.33699999999999</v>
      </c>
      <c r="BE280" s="150">
        <f>+'Country (YTD)'!BE122</f>
        <v>660.57899999999995</v>
      </c>
      <c r="BF280" s="150">
        <f>+'Country (YTD)'!BF122</f>
        <v>938.70200000000023</v>
      </c>
      <c r="BG280" s="150">
        <f>+'Country (YTD)'!BG122</f>
        <v>1157.702</v>
      </c>
      <c r="BH280" s="150">
        <f>+'Country (YTD)'!BH122</f>
        <v>304.00699999999995</v>
      </c>
      <c r="BI280" s="150">
        <f>+'Country (YTD)'!BI122</f>
        <v>656.82799999999997</v>
      </c>
      <c r="BJ280" s="150">
        <f>+'Country (YTD)'!BJ122</f>
        <v>1118.0569999999998</v>
      </c>
      <c r="BK280" s="150">
        <f>+'Country (YTD)'!BK122</f>
        <v>1614.3909999999998</v>
      </c>
      <c r="BL280" s="150">
        <f>+'Country (YTD)'!BL122</f>
        <v>610.82500000000005</v>
      </c>
      <c r="BM280" s="150">
        <f>+'Country (YTD)'!BM122</f>
        <v>1227.596</v>
      </c>
      <c r="BN280" s="150">
        <f>+'Country (YTD)'!BN122</f>
        <v>1874.2660000000001</v>
      </c>
      <c r="BO280" s="150">
        <f>+'Country (YTD)'!BO122</f>
        <v>2545.3140000000003</v>
      </c>
      <c r="BP280" s="150">
        <f>+'Country (YTD)'!BP122</f>
        <v>706.69799999999998</v>
      </c>
      <c r="BQ280" s="150">
        <f>+'Country (YTD)'!BQ122</f>
        <v>1420.0540000000001</v>
      </c>
      <c r="BR280" s="150">
        <f>+'Country (YTD)'!BR122</f>
        <v>2425.8530000000001</v>
      </c>
      <c r="BS280" s="150">
        <f>+'Country (YTD)'!BS122</f>
        <v>3514.9670000000001</v>
      </c>
      <c r="BT280" s="150">
        <f>+'Country (YTD)'!BT122</f>
        <v>1126.7660000000001</v>
      </c>
    </row>
    <row r="281" spans="1:72">
      <c r="A281" s="244" t="s">
        <v>369</v>
      </c>
      <c r="B281" s="190"/>
      <c r="C281" s="247">
        <f>+C280/C260</f>
        <v>3.5945121756308381E-2</v>
      </c>
      <c r="D281" s="247">
        <f t="shared" ref="D281:AT281" si="4437">+D280/D260</f>
        <v>4.7667259494952458E-2</v>
      </c>
      <c r="E281" s="247">
        <f t="shared" si="4437"/>
        <v>4.5354535840057691E-2</v>
      </c>
      <c r="F281" s="247">
        <f t="shared" si="4437"/>
        <v>2.768945066399266E-2</v>
      </c>
      <c r="G281" s="247">
        <f t="shared" si="4437"/>
        <v>7.096506571752631E-2</v>
      </c>
      <c r="H281" s="247">
        <f t="shared" si="4437"/>
        <v>7.8326794720274484E-2</v>
      </c>
      <c r="I281" s="247">
        <f t="shared" si="4437"/>
        <v>5.4144107253319376E-2</v>
      </c>
      <c r="J281" s="247">
        <f t="shared" si="4437"/>
        <v>3.9195487664358035E-2</v>
      </c>
      <c r="K281" s="247">
        <f t="shared" si="4437"/>
        <v>7.6758482673915759E-2</v>
      </c>
      <c r="L281" s="247">
        <f t="shared" si="4437"/>
        <v>3.079973358139116E-2</v>
      </c>
      <c r="M281" s="247">
        <f t="shared" si="4437"/>
        <v>2.9392086820212479E-2</v>
      </c>
      <c r="N281" s="247">
        <f t="shared" si="4437"/>
        <v>2.6786968799943481E-2</v>
      </c>
      <c r="O281" s="247">
        <f t="shared" si="4437"/>
        <v>3.7242505770814872E-2</v>
      </c>
      <c r="P281" s="247">
        <f t="shared" si="4437"/>
        <v>3.6529031224927649E-2</v>
      </c>
      <c r="Q281" s="247">
        <f t="shared" si="4437"/>
        <v>3.6490462902044309E-2</v>
      </c>
      <c r="R281" s="247">
        <f t="shared" si="4437"/>
        <v>3.8341551578140953E-2</v>
      </c>
      <c r="S281" s="247">
        <f t="shared" si="4437"/>
        <v>4.0170721888038649E-2</v>
      </c>
      <c r="T281" s="247">
        <f t="shared" si="4437"/>
        <v>4.1896770670049287E-2</v>
      </c>
      <c r="U281" s="247">
        <f t="shared" si="4437"/>
        <v>4.1927488189031845E-2</v>
      </c>
      <c r="V281" s="247">
        <f t="shared" si="4437"/>
        <v>3.0676116760034275E-2</v>
      </c>
      <c r="W281" s="247">
        <f t="shared" si="4437"/>
        <v>3.5515311899026042E-2</v>
      </c>
      <c r="X281" s="247">
        <f t="shared" si="4437"/>
        <v>3.9006341231908381E-2</v>
      </c>
      <c r="Y281" s="247">
        <f t="shared" si="4437"/>
        <v>6.7233977553114568E-2</v>
      </c>
      <c r="Z281" s="247">
        <f t="shared" si="4437"/>
        <v>5.3538626032546673E-2</v>
      </c>
      <c r="AA281" s="247">
        <f t="shared" si="4437"/>
        <v>5.1775290489564404E-2</v>
      </c>
      <c r="AB281" s="247">
        <f t="shared" si="4437"/>
        <v>4.6365764286327028E-2</v>
      </c>
      <c r="AC281" s="247">
        <f t="shared" si="4437"/>
        <v>4.3287141097532691E-2</v>
      </c>
      <c r="AD281" s="247">
        <f t="shared" si="4437"/>
        <v>4.6172968687156375E-2</v>
      </c>
      <c r="AE281" s="247">
        <f t="shared" si="4437"/>
        <v>4.4315640080368493E-2</v>
      </c>
      <c r="AF281" s="247">
        <f t="shared" si="4437"/>
        <v>4.8549171916450626E-2</v>
      </c>
      <c r="AG281" s="247">
        <f t="shared" si="4437"/>
        <v>4.9093618036818776E-2</v>
      </c>
      <c r="AH281" s="247">
        <f t="shared" si="4437"/>
        <v>3.8066507723041577E-2</v>
      </c>
      <c r="AI281" s="247">
        <f t="shared" si="4437"/>
        <v>3.8894063568498109E-2</v>
      </c>
      <c r="AJ281" s="247">
        <f t="shared" si="4437"/>
        <v>3.6830299159976043E-2</v>
      </c>
      <c r="AK281" s="247">
        <f t="shared" si="4437"/>
        <v>3.5717424369444181E-2</v>
      </c>
      <c r="AL281" s="247">
        <f t="shared" si="4437"/>
        <v>3.0055171060293224E-2</v>
      </c>
      <c r="AM281" s="247">
        <f t="shared" si="4437"/>
        <v>0.24000025623943011</v>
      </c>
      <c r="AN281" s="247">
        <f t="shared" si="4437"/>
        <v>0.22614688659632015</v>
      </c>
      <c r="AO281" s="247">
        <f t="shared" si="4437"/>
        <v>0.2225640256102441</v>
      </c>
      <c r="AP281" s="247">
        <f t="shared" si="4437"/>
        <v>0.19881464771652882</v>
      </c>
      <c r="AQ281" s="247">
        <f t="shared" si="4437"/>
        <v>0.26660523465787872</v>
      </c>
      <c r="AR281" s="247">
        <f t="shared" si="4437"/>
        <v>0.44044451111180377</v>
      </c>
      <c r="AS281" s="247">
        <f t="shared" si="4437"/>
        <v>0.4285743786525692</v>
      </c>
      <c r="AT281" s="247">
        <f t="shared" si="4437"/>
        <v>0.26540276886571462</v>
      </c>
      <c r="AU281" s="44"/>
      <c r="AV281" s="247">
        <f t="shared" ref="AV281:BL281" si="4438">+AV280/AV260</f>
        <v>0.26660523465787872</v>
      </c>
      <c r="AW281" s="247">
        <f t="shared" si="4438"/>
        <v>0.44044451111180377</v>
      </c>
      <c r="AX281" s="247">
        <f t="shared" si="4438"/>
        <v>0.42857437865256914</v>
      </c>
      <c r="AY281" s="247">
        <f t="shared" si="4438"/>
        <v>0.26540276886571468</v>
      </c>
      <c r="AZ281" s="247">
        <f t="shared" si="4438"/>
        <v>0.18270383693045564</v>
      </c>
      <c r="BA281" s="247">
        <f t="shared" si="4438"/>
        <v>0.14801606957053623</v>
      </c>
      <c r="BB281" s="247">
        <f t="shared" si="4438"/>
        <v>7.9084769673362393E-2</v>
      </c>
      <c r="BC281" s="247">
        <f t="shared" si="4438"/>
        <v>5.1226126571566791E-2</v>
      </c>
      <c r="BD281" s="247">
        <f t="shared" si="4438"/>
        <v>7.1256933174578277E-2</v>
      </c>
      <c r="BE281" s="247">
        <f t="shared" si="4438"/>
        <v>6.544141568765599E-2</v>
      </c>
      <c r="BF281" s="247">
        <f t="shared" si="4438"/>
        <v>5.4340057700948678E-2</v>
      </c>
      <c r="BG281" s="247">
        <f t="shared" si="4438"/>
        <v>4.7045287177314467E-2</v>
      </c>
      <c r="BH281" s="247">
        <f t="shared" si="4438"/>
        <v>6.2901401013682384E-2</v>
      </c>
      <c r="BI281" s="247">
        <f t="shared" si="4438"/>
        <v>6.4752858300798896E-2</v>
      </c>
      <c r="BJ281" s="247">
        <f t="shared" si="4438"/>
        <v>6.5152110768325652E-2</v>
      </c>
      <c r="BK281" s="247">
        <f t="shared" si="4438"/>
        <v>6.2257168117580926E-2</v>
      </c>
      <c r="BL281" s="247">
        <f t="shared" si="4438"/>
        <v>9.1490325084413154E-2</v>
      </c>
      <c r="BM281" s="247">
        <f t="shared" ref="BM281:BN281" si="4439">+BM280/BM260</f>
        <v>7.9894967323073177E-2</v>
      </c>
      <c r="BN281" s="247">
        <f t="shared" si="4439"/>
        <v>8.0628298693107864E-2</v>
      </c>
      <c r="BO281" s="247">
        <f t="shared" ref="BO281:BQ281" si="4440">+BO280/BO260</f>
        <v>7.4671829193054068E-2</v>
      </c>
      <c r="BP281" s="247">
        <f t="shared" si="4440"/>
        <v>9.0555613502883506E-2</v>
      </c>
      <c r="BQ281" s="247">
        <f t="shared" si="4440"/>
        <v>8.89091438199726E-2</v>
      </c>
      <c r="BR281" s="247">
        <f t="shared" ref="BR281:BT281" si="4441">+BR280/BR260</f>
        <v>9.7603527265644502E-2</v>
      </c>
      <c r="BS281" s="247">
        <f t="shared" si="4441"/>
        <v>8.8592243929528108E-2</v>
      </c>
      <c r="BT281" s="247">
        <f t="shared" si="4441"/>
        <v>0.11627106173810259</v>
      </c>
    </row>
    <row r="282" spans="1:72">
      <c r="A282" s="30"/>
      <c r="B282" s="30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171"/>
      <c r="AV282" s="152"/>
      <c r="AW282" s="152"/>
      <c r="AX282" s="152"/>
      <c r="AY282" s="152"/>
      <c r="AZ282" s="152"/>
      <c r="BA282" s="152"/>
      <c r="BB282" s="152"/>
      <c r="BC282" s="152"/>
      <c r="BD282" s="152"/>
      <c r="BE282" s="152"/>
      <c r="BF282" s="152"/>
      <c r="BL282" s="27"/>
      <c r="BM282" s="27"/>
      <c r="BN282" s="27"/>
      <c r="BP282" s="27"/>
      <c r="BQ282" s="27"/>
      <c r="BR282" s="27"/>
      <c r="BS282" s="27"/>
      <c r="BT282" s="27"/>
    </row>
    <row r="283" spans="1:72">
      <c r="A283" s="2" t="s">
        <v>250</v>
      </c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171"/>
      <c r="AV283" s="2" t="s">
        <v>250</v>
      </c>
      <c r="AW283" s="171"/>
      <c r="AX283" s="171"/>
      <c r="AY283" s="171"/>
      <c r="AZ283" s="171"/>
      <c r="BA283" s="171"/>
      <c r="BB283" s="171"/>
      <c r="BC283" s="171"/>
      <c r="BD283" s="171"/>
      <c r="BE283" s="171"/>
      <c r="BF283" s="171"/>
      <c r="BL283" s="208"/>
      <c r="BM283" s="208"/>
      <c r="BN283" s="208"/>
      <c r="BP283" s="208"/>
      <c r="BQ283" s="208"/>
      <c r="BR283" s="208"/>
      <c r="BS283" s="208"/>
      <c r="BT283" s="208"/>
    </row>
    <row r="284" spans="1:72">
      <c r="A284" s="3" t="s">
        <v>50</v>
      </c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171"/>
      <c r="AV284" s="3" t="s">
        <v>50</v>
      </c>
      <c r="AW284" s="171"/>
      <c r="AX284" s="171"/>
      <c r="AY284" s="171"/>
      <c r="AZ284" s="171"/>
      <c r="BA284" s="171"/>
      <c r="BB284" s="171"/>
      <c r="BC284" s="171"/>
      <c r="BD284" s="171"/>
      <c r="BE284" s="171"/>
      <c r="BF284" s="171"/>
      <c r="BL284" s="24"/>
      <c r="BM284" s="24"/>
      <c r="BN284" s="24"/>
      <c r="BP284" s="24"/>
      <c r="BQ284" s="24"/>
      <c r="BR284" s="24"/>
      <c r="BS284" s="24"/>
      <c r="BT284" s="24"/>
    </row>
    <row r="285" spans="1:72">
      <c r="A285" s="4"/>
      <c r="B285" s="167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BL285" s="24"/>
      <c r="BM285" s="24"/>
      <c r="BN285" s="24"/>
      <c r="BP285" s="24"/>
      <c r="BQ285" s="24"/>
      <c r="BR285" s="24"/>
      <c r="BS285" s="24"/>
      <c r="BT285" s="24"/>
    </row>
    <row r="286" spans="1:72">
      <c r="A286" s="5" t="s">
        <v>45</v>
      </c>
      <c r="B286" s="21"/>
      <c r="C286" s="6" t="s">
        <v>6</v>
      </c>
      <c r="D286" s="6" t="s">
        <v>7</v>
      </c>
      <c r="E286" s="6" t="s">
        <v>8</v>
      </c>
      <c r="F286" s="6" t="s">
        <v>9</v>
      </c>
      <c r="G286" s="6" t="s">
        <v>10</v>
      </c>
      <c r="H286" s="6" t="s">
        <v>11</v>
      </c>
      <c r="I286" s="6" t="s">
        <v>12</v>
      </c>
      <c r="J286" s="6" t="s">
        <v>13</v>
      </c>
      <c r="K286" s="6" t="s">
        <v>14</v>
      </c>
      <c r="L286" s="6" t="s">
        <v>15</v>
      </c>
      <c r="M286" s="6" t="s">
        <v>16</v>
      </c>
      <c r="N286" s="6" t="s">
        <v>17</v>
      </c>
      <c r="O286" s="6" t="s">
        <v>18</v>
      </c>
      <c r="P286" s="6" t="s">
        <v>19</v>
      </c>
      <c r="Q286" s="6" t="s">
        <v>20</v>
      </c>
      <c r="R286" s="6" t="s">
        <v>21</v>
      </c>
      <c r="S286" s="6" t="s">
        <v>22</v>
      </c>
      <c r="T286" s="6" t="s">
        <v>23</v>
      </c>
      <c r="U286" s="6" t="s">
        <v>24</v>
      </c>
      <c r="V286" s="6" t="s">
        <v>25</v>
      </c>
      <c r="W286" s="6" t="s">
        <v>26</v>
      </c>
      <c r="X286" s="6" t="s">
        <v>27</v>
      </c>
      <c r="Y286" s="6" t="s">
        <v>28</v>
      </c>
      <c r="Z286" s="6" t="s">
        <v>29</v>
      </c>
      <c r="AA286" s="6" t="s">
        <v>30</v>
      </c>
      <c r="AB286" s="6" t="s">
        <v>31</v>
      </c>
      <c r="AC286" s="6" t="s">
        <v>32</v>
      </c>
      <c r="AD286" s="6" t="s">
        <v>33</v>
      </c>
      <c r="AE286" s="6" t="s">
        <v>34</v>
      </c>
      <c r="AF286" s="6" t="s">
        <v>35</v>
      </c>
      <c r="AG286" s="6" t="s">
        <v>36</v>
      </c>
      <c r="AH286" s="6" t="s">
        <v>37</v>
      </c>
      <c r="AI286" s="6" t="s">
        <v>38</v>
      </c>
      <c r="AJ286" s="6" t="s">
        <v>39</v>
      </c>
      <c r="AK286" s="6" t="s">
        <v>40</v>
      </c>
      <c r="AL286" s="6" t="s">
        <v>41</v>
      </c>
      <c r="AM286" s="6" t="s">
        <v>42</v>
      </c>
      <c r="AN286" s="6" t="s">
        <v>43</v>
      </c>
      <c r="AO286" s="6" t="s">
        <v>216</v>
      </c>
      <c r="AP286" s="6" t="s">
        <v>220</v>
      </c>
      <c r="AQ286" s="6" t="s">
        <v>226</v>
      </c>
      <c r="AR286" s="6" t="s">
        <v>229</v>
      </c>
      <c r="AS286" s="6" t="s">
        <v>233</v>
      </c>
      <c r="AT286" s="6" t="s">
        <v>246</v>
      </c>
      <c r="AV286" s="6" t="str">
        <f>+'Country (YTD)'!AV127</f>
        <v>3M 2020</v>
      </c>
      <c r="AW286" s="6" t="str">
        <f>+'Country (YTD)'!AW127</f>
        <v>6M 2020</v>
      </c>
      <c r="AX286" s="6" t="str">
        <f>+'Country (YTD)'!AX127</f>
        <v>9M 2020</v>
      </c>
      <c r="AY286" s="6" t="str">
        <f>+'Country (YTD)'!AY127</f>
        <v>12M 2020</v>
      </c>
      <c r="AZ286" s="6" t="str">
        <f>+'Country (YTD)'!AZ127</f>
        <v>3M 2021</v>
      </c>
      <c r="BA286" s="6" t="str">
        <f>+'Country (YTD)'!BA127</f>
        <v>6M 2021</v>
      </c>
      <c r="BB286" s="6" t="str">
        <f>+'Country (YTD)'!BB127</f>
        <v>9M 2021</v>
      </c>
      <c r="BC286" s="6" t="str">
        <f>+'Country (YTD)'!BC127</f>
        <v>12M 2021</v>
      </c>
      <c r="BD286" s="6" t="str">
        <f>+'Country (YTD)'!BD127</f>
        <v>3M 2022</v>
      </c>
      <c r="BE286" s="6" t="str">
        <f>+'Country (YTD)'!BE127</f>
        <v>6M 2022</v>
      </c>
      <c r="BF286" s="6" t="str">
        <f>+'Country (YTD)'!BF127</f>
        <v>9M 2022</v>
      </c>
      <c r="BG286" s="6" t="str">
        <f>+'Country (YTD)'!BG127</f>
        <v>12M 2022</v>
      </c>
      <c r="BH286" s="6" t="str">
        <f>+'Country (YTD)'!BH127</f>
        <v>3M 2023</v>
      </c>
      <c r="BI286" s="6" t="str">
        <f>+'Country (YTD)'!BI127</f>
        <v>6M 2023</v>
      </c>
      <c r="BJ286" s="6" t="str">
        <f>+'Country (YTD)'!BJ127</f>
        <v>9M 2023</v>
      </c>
      <c r="BK286" s="6" t="str">
        <f>+'Country (YTD)'!BK127</f>
        <v>12M 2023</v>
      </c>
      <c r="BL286" s="6" t="str">
        <f>+'Country (YTD)'!BL127</f>
        <v>3M 2024</v>
      </c>
      <c r="BM286" s="6" t="str">
        <f>+'Country (YTD)'!BM127</f>
        <v>6M 2024</v>
      </c>
      <c r="BN286" s="6" t="str">
        <f>+'Country (YTD)'!BN127</f>
        <v>9M 2024</v>
      </c>
      <c r="BO286" s="6" t="str">
        <f>+'Country (YTD)'!BO127</f>
        <v>12M 2024</v>
      </c>
      <c r="BP286" s="6" t="str">
        <f>+'Country (YTD)'!BP127</f>
        <v>3M 2025</v>
      </c>
      <c r="BQ286" s="6" t="str">
        <f>+'Country (YTD)'!BQ127</f>
        <v>6M 2025</v>
      </c>
      <c r="BR286" s="6" t="str">
        <f>+'Country (YTD)'!BR127</f>
        <v>9M 2025</v>
      </c>
      <c r="BS286" s="6" t="str">
        <f>+'Country (YTD)'!BS127</f>
        <v>12M 2025</v>
      </c>
      <c r="BT286" s="6" t="str">
        <f>+'Country (YTD)'!BT127</f>
        <v>3M 2026</v>
      </c>
    </row>
    <row r="287" spans="1:72">
      <c r="A287" s="187" t="s">
        <v>48</v>
      </c>
      <c r="S287" s="172">
        <f>+'Country (YTD)'!S128</f>
        <v>1203.1279999999999</v>
      </c>
      <c r="T287" s="172">
        <f>+'Country (YTD)'!T128</f>
        <v>2513.7280000000001</v>
      </c>
      <c r="U287" s="172">
        <f>+'Country (YTD)'!U128</f>
        <v>3958.95</v>
      </c>
      <c r="V287" s="172">
        <f>+'Country (YTD)'!V128</f>
        <v>5867.24</v>
      </c>
      <c r="W287" s="172">
        <f>+'Country (YTD)'!W128</f>
        <v>1282.1079999999999</v>
      </c>
      <c r="X287" s="172">
        <f>+'Country (YTD)'!X128</f>
        <v>2506.0709999999999</v>
      </c>
      <c r="Y287" s="172">
        <f>+'Country (YTD)'!Y128</f>
        <v>3692.6790000000001</v>
      </c>
      <c r="Z287" s="172">
        <f>+'Country (YTD)'!Z128</f>
        <v>5320.7569999999996</v>
      </c>
      <c r="AA287" s="172">
        <f>+'Country (YTD)'!AA128</f>
        <v>1076.616</v>
      </c>
      <c r="AB287" s="172">
        <f>+'Country (YTD)'!AB128</f>
        <v>2285.3049999999998</v>
      </c>
      <c r="AC287" s="172">
        <f>+'Country (YTD)'!AC128</f>
        <v>3499.17</v>
      </c>
      <c r="AD287" s="172">
        <f>+'Country (YTD)'!AD128</f>
        <v>5272.4579999999996</v>
      </c>
      <c r="AE287" s="172">
        <f>+'Country (YTD)'!AE128</f>
        <v>1215.5889999999999</v>
      </c>
      <c r="AF287" s="172">
        <f>+'Country (YTD)'!AF128</f>
        <v>2356.8629999999998</v>
      </c>
      <c r="AG287" s="172">
        <f>+'Country (YTD)'!AG128</f>
        <v>3453.0830000000001</v>
      </c>
      <c r="AH287" s="172">
        <f>+'Country (YTD)'!AH128</f>
        <v>4939.9399999999996</v>
      </c>
      <c r="AI287" s="172">
        <f>+'Country (YTD)'!AI128</f>
        <v>991.178</v>
      </c>
      <c r="AJ287" s="172">
        <f>+'Country (YTD)'!AJ128</f>
        <v>2076.2420000000002</v>
      </c>
      <c r="AK287" s="172">
        <f>+'Country (YTD)'!AK128</f>
        <v>3196.12</v>
      </c>
      <c r="AL287" s="172">
        <f>+'Country (YTD)'!AL128</f>
        <v>4736.7929999999997</v>
      </c>
      <c r="AM287" s="172">
        <f>+'Country (YTD)'!AM128</f>
        <v>911.13400000000001</v>
      </c>
      <c r="AN287" s="172">
        <f>+'Country (YTD)'!AN128</f>
        <v>1923.5820000000001</v>
      </c>
      <c r="AO287" s="172">
        <f>+'Country (YTD)'!AO128</f>
        <v>2944.8760000000002</v>
      </c>
      <c r="AP287" s="172">
        <f>+'Country (YTD)'!AP128</f>
        <v>4561.9690000000001</v>
      </c>
      <c r="AQ287" s="172">
        <f>+'Country (YTD)'!AQ128</f>
        <v>838.78499999999997</v>
      </c>
      <c r="AR287" s="172">
        <f>+'Country (YTD)'!AR128</f>
        <v>1002.277</v>
      </c>
      <c r="AS287" s="172">
        <f>+'Country (YTD)'!AS128</f>
        <v>1571.931</v>
      </c>
      <c r="AT287" s="172">
        <f>+'Country (YTD)'!AT128</f>
        <v>3437.8139999999999</v>
      </c>
      <c r="AU287" s="172"/>
      <c r="AV287" s="172">
        <f>+'Country (YTD)'!AV128</f>
        <v>838.78499999999997</v>
      </c>
      <c r="AW287" s="172">
        <f>+'Country (YTD)'!AW128</f>
        <v>1002.277</v>
      </c>
      <c r="AX287" s="172">
        <f>+'Country (YTD)'!AX128</f>
        <v>1571.931</v>
      </c>
      <c r="AY287" s="172">
        <f>+'Country (YTD)'!AY128</f>
        <v>3437.8139999999999</v>
      </c>
      <c r="AZ287" s="172">
        <f>+'Country (YTD)'!AZ128</f>
        <v>1162.0719999999999</v>
      </c>
      <c r="BA287" s="172">
        <f>+'Country (YTD)'!BA128</f>
        <v>2374.431</v>
      </c>
      <c r="BB287" s="172">
        <f>+'Country (YTD)'!BB128</f>
        <v>3609.3209999999999</v>
      </c>
      <c r="BC287" s="172">
        <f>+'Country (YTD)'!BC128</f>
        <v>5769.7960000000003</v>
      </c>
      <c r="BD287" s="172">
        <f>+'Country (YTD)'!BD128</f>
        <v>2469.38</v>
      </c>
      <c r="BE287" s="172">
        <f>+'Country (YTD)'!BE128</f>
        <v>5446.46</v>
      </c>
      <c r="BF287" s="172">
        <f>+'Country (YTD)'!BF128</f>
        <v>8362.884</v>
      </c>
      <c r="BG287" s="172">
        <f>+'Country (YTD)'!BG128</f>
        <v>12403.142</v>
      </c>
      <c r="BH287" s="172">
        <f>+'Country (YTD)'!BH128</f>
        <v>2786.3119999999999</v>
      </c>
      <c r="BI287" s="172">
        <f>+'Country (YTD)'!BI128</f>
        <v>6095.2129999999997</v>
      </c>
      <c r="BJ287" s="172">
        <f>+'Country (YTD)'!BJ128</f>
        <v>10542.996999999999</v>
      </c>
      <c r="BK287" s="172">
        <f>+'Country (YTD)'!BK128</f>
        <v>16913.996999999999</v>
      </c>
      <c r="BL287" s="172">
        <f>+'Country (YTD)'!BL128</f>
        <v>4926.6409999999996</v>
      </c>
      <c r="BM287" s="172">
        <f>+'Country (YTD)'!BM128</f>
        <v>10981.744999999999</v>
      </c>
      <c r="BN287" s="172">
        <f>+'Country (YTD)'!BN128</f>
        <v>16845.223999999998</v>
      </c>
      <c r="BO287" s="172">
        <f>+'Country (YTD)'!BO128</f>
        <v>25166.921999999999</v>
      </c>
      <c r="BP287" s="172">
        <f>+'Country (YTD)'!BP128</f>
        <v>5740.9579999999996</v>
      </c>
      <c r="BQ287" s="172">
        <f>+'Country (YTD)'!BQ128</f>
        <v>12441.460999999999</v>
      </c>
      <c r="BR287" s="172">
        <f>+'Country (YTD)'!BR128</f>
        <v>19252.904999999999</v>
      </c>
      <c r="BS287" s="172">
        <f>+'Country (YTD)'!BS128</f>
        <v>31385.292000000001</v>
      </c>
      <c r="BT287" s="172">
        <f>+'Country (YTD)'!BT128</f>
        <v>7926.8580000000002</v>
      </c>
    </row>
    <row r="288" spans="1:72">
      <c r="A288" s="246" t="s">
        <v>58</v>
      </c>
      <c r="B288" s="187"/>
      <c r="C288" s="172"/>
      <c r="D288" s="172"/>
      <c r="E288" s="172"/>
      <c r="F288" s="172"/>
      <c r="G288" s="245"/>
      <c r="H288" s="245"/>
      <c r="I288" s="245"/>
      <c r="J288" s="245"/>
      <c r="K288" s="245"/>
      <c r="L288" s="245"/>
      <c r="M288" s="245"/>
      <c r="N288" s="245"/>
      <c r="O288" s="245"/>
      <c r="P288" s="245"/>
      <c r="Q288" s="245"/>
      <c r="R288" s="245"/>
      <c r="S288" s="245"/>
      <c r="T288" s="245"/>
      <c r="U288" s="245"/>
      <c r="V288" s="245"/>
      <c r="W288" s="245">
        <f t="shared" ref="W288" si="4442">+W287/S287-1</f>
        <v>6.5645550598107727E-2</v>
      </c>
      <c r="X288" s="245">
        <f t="shared" ref="X288" si="4443">+X287/T287-1</f>
        <v>-3.0460734017364599E-3</v>
      </c>
      <c r="Y288" s="245">
        <f t="shared" ref="Y288" si="4444">+Y287/U287-1</f>
        <v>-6.7257985071799253E-2</v>
      </c>
      <c r="Z288" s="245">
        <f t="shared" ref="Z288" si="4445">+Z287/V287-1</f>
        <v>-9.3141408907765899E-2</v>
      </c>
      <c r="AA288" s="245">
        <f t="shared" ref="AA288" si="4446">+AA287/W287-1</f>
        <v>-0.16027666936014751</v>
      </c>
      <c r="AB288" s="245">
        <f t="shared" ref="AB288" si="4447">+AB287/X287-1</f>
        <v>-8.8092476230721362E-2</v>
      </c>
      <c r="AC288" s="245">
        <f t="shared" ref="AC288" si="4448">+AC287/Y287-1</f>
        <v>-5.2403417681309405E-2</v>
      </c>
      <c r="AD288" s="245">
        <f t="shared" ref="AD288" si="4449">+AD287/Z287-1</f>
        <v>-9.0774677362638334E-3</v>
      </c>
      <c r="AE288" s="245">
        <f t="shared" ref="AE288" si="4450">+AE287/AA287-1</f>
        <v>0.12908316428513045</v>
      </c>
      <c r="AF288" s="245">
        <f t="shared" ref="AF288" si="4451">+AF287/AB287-1</f>
        <v>3.1312231846515104E-2</v>
      </c>
      <c r="AG288" s="245">
        <f t="shared" ref="AG288" si="4452">+AG287/AC287-1</f>
        <v>-1.3170837655786971E-2</v>
      </c>
      <c r="AH288" s="245">
        <f t="shared" ref="AH288" si="4453">+AH287/AD287-1</f>
        <v>-6.3066979386085187E-2</v>
      </c>
      <c r="AI288" s="245">
        <f t="shared" ref="AI288" si="4454">+AI287/AE287-1</f>
        <v>-0.18461091701224674</v>
      </c>
      <c r="AJ288" s="245">
        <f t="shared" ref="AJ288" si="4455">+AJ287/AF287-1</f>
        <v>-0.11906546965182097</v>
      </c>
      <c r="AK288" s="245">
        <f t="shared" ref="AK288" si="4456">+AK287/AG287-1</f>
        <v>-7.4415529542730452E-2</v>
      </c>
      <c r="AL288" s="245">
        <f t="shared" ref="AL288" si="4457">+AL287/AH287-1</f>
        <v>-4.1123373968104837E-2</v>
      </c>
      <c r="AM288" s="245">
        <f t="shared" ref="AM288" si="4458">+AM287/AI287-1</f>
        <v>-8.0756433254168258E-2</v>
      </c>
      <c r="AN288" s="245">
        <f t="shared" ref="AN288" si="4459">+AN287/AJ287-1</f>
        <v>-7.3527074396915193E-2</v>
      </c>
      <c r="AO288" s="245">
        <f t="shared" ref="AO288" si="4460">+AO287/AK287-1</f>
        <v>-7.8609063489480935E-2</v>
      </c>
      <c r="AP288" s="245">
        <f t="shared" ref="AP288" si="4461">+AP287/AL287-1</f>
        <v>-3.6907671498416672E-2</v>
      </c>
      <c r="AQ288" s="245">
        <f t="shared" ref="AQ288" si="4462">+AQ287/AM287-1</f>
        <v>-7.940544420469442E-2</v>
      </c>
      <c r="AR288" s="245">
        <f t="shared" ref="AR288" si="4463">+AR287/AN287-1</f>
        <v>-0.4789528078345503</v>
      </c>
      <c r="AS288" s="245">
        <f t="shared" ref="AS288" si="4464">+AS287/AO287-1</f>
        <v>-0.46621487628002001</v>
      </c>
      <c r="AT288" s="245">
        <f t="shared" ref="AT288" si="4465">+AT287/AP287-1</f>
        <v>-0.24641881608577354</v>
      </c>
      <c r="AU288" s="44"/>
      <c r="AV288" s="172"/>
      <c r="AW288" s="172"/>
      <c r="AX288" s="172"/>
      <c r="AY288" s="172"/>
      <c r="AZ288" s="245">
        <f t="shared" ref="AZ288" si="4466">+AZ287/AV287-1</f>
        <v>0.38542296297620959</v>
      </c>
      <c r="BA288" s="245">
        <f t="shared" ref="BA288" si="4467">+BA287/AW287-1</f>
        <v>1.3690367034262985</v>
      </c>
      <c r="BB288" s="245">
        <f t="shared" ref="BB288" si="4468">+BB287/AX287-1</f>
        <v>1.2961065084917847</v>
      </c>
      <c r="BC288" s="245">
        <f t="shared" ref="BC288" si="4469">+BC287/AY287-1</f>
        <v>0.67833280101832161</v>
      </c>
      <c r="BD288" s="245">
        <f t="shared" ref="BD288" si="4470">+BD287/AZ287-1</f>
        <v>1.124980207766817</v>
      </c>
      <c r="BE288" s="245">
        <f t="shared" ref="BE288" si="4471">+BE287/BA287-1</f>
        <v>1.293795860987327</v>
      </c>
      <c r="BF288" s="245">
        <f t="shared" ref="BF288" si="4472">+BF287/BB287-1</f>
        <v>1.3170241715824114</v>
      </c>
      <c r="BG288" s="245">
        <f t="shared" ref="BG288" si="4473">+BG287/BC287-1</f>
        <v>1.1496673365921426</v>
      </c>
      <c r="BH288" s="245">
        <f t="shared" ref="BH288" si="4474">+BH287/BD287-1</f>
        <v>0.128344766702573</v>
      </c>
      <c r="BI288" s="245">
        <f t="shared" ref="BI288" si="4475">+BI287/BE287-1</f>
        <v>0.11911461756810837</v>
      </c>
      <c r="BJ288" s="245">
        <f t="shared" ref="BJ288" si="4476">+BJ287/BF287-1</f>
        <v>0.26068913547049077</v>
      </c>
      <c r="BK288" s="245">
        <f t="shared" ref="BK288" si="4477">+BK287/BG287-1</f>
        <v>0.36368647557207678</v>
      </c>
      <c r="BL288" s="245">
        <f t="shared" ref="BL288:BT288" si="4478">+BL287/BH287-1</f>
        <v>0.76815841154902964</v>
      </c>
      <c r="BM288" s="245">
        <f t="shared" si="4478"/>
        <v>0.80169995699904151</v>
      </c>
      <c r="BN288" s="245">
        <f t="shared" si="4478"/>
        <v>0.59776427898063522</v>
      </c>
      <c r="BO288" s="245">
        <f t="shared" si="4478"/>
        <v>0.48793463780323476</v>
      </c>
      <c r="BP288" s="245">
        <f t="shared" si="4478"/>
        <v>0.16528847951372949</v>
      </c>
      <c r="BQ288" s="245">
        <f t="shared" si="4478"/>
        <v>0.13292204472057945</v>
      </c>
      <c r="BR288" s="245">
        <f t="shared" si="4478"/>
        <v>0.14292959238772962</v>
      </c>
      <c r="BS288" s="245">
        <f t="shared" si="4478"/>
        <v>0.24708504281930077</v>
      </c>
      <c r="BT288" s="245">
        <f t="shared" si="4478"/>
        <v>0.38075526767483758</v>
      </c>
    </row>
    <row r="289" spans="1:72">
      <c r="A289" s="187" t="s">
        <v>49</v>
      </c>
      <c r="S289" s="172">
        <f>+'Country (YTD)'!S129</f>
        <v>-670.226</v>
      </c>
      <c r="T289" s="172">
        <f>+'Country (YTD)'!T129</f>
        <v>-1252.1510000000001</v>
      </c>
      <c r="U289" s="172">
        <f>+'Country (YTD)'!U129</f>
        <v>-1912.134</v>
      </c>
      <c r="V289" s="172">
        <f>+'Country (YTD)'!V129</f>
        <v>-2764.1529999999998</v>
      </c>
      <c r="W289" s="172">
        <f>+'Country (YTD)'!W129</f>
        <v>-666.26700000000005</v>
      </c>
      <c r="X289" s="172">
        <f>+'Country (YTD)'!X129</f>
        <v>-1222.335</v>
      </c>
      <c r="Y289" s="172">
        <f>+'Country (YTD)'!Y129</f>
        <v>-1826.182</v>
      </c>
      <c r="Z289" s="172">
        <f>+'Country (YTD)'!Z129</f>
        <v>-2629.9879999999998</v>
      </c>
      <c r="AA289" s="172">
        <f>+'Country (YTD)'!AA129</f>
        <v>-601.50400000000002</v>
      </c>
      <c r="AB289" s="172">
        <f>+'Country (YTD)'!AB129</f>
        <v>-1263.3630000000001</v>
      </c>
      <c r="AC289" s="172">
        <f>+'Country (YTD)'!AC129</f>
        <v>-1985.8140000000001</v>
      </c>
      <c r="AD289" s="172">
        <f>+'Country (YTD)'!AD129</f>
        <v>-3050.2919999999999</v>
      </c>
      <c r="AE289" s="172">
        <f>+'Country (YTD)'!AE129</f>
        <v>-697.76300000000003</v>
      </c>
      <c r="AF289" s="172">
        <f>+'Country (YTD)'!AF129</f>
        <v>-1335.9670000000001</v>
      </c>
      <c r="AG289" s="172">
        <f>+'Country (YTD)'!AG129</f>
        <v>-1956.0060000000001</v>
      </c>
      <c r="AH289" s="172">
        <f>+'Country (YTD)'!AH129</f>
        <v>-2814.0219999999999</v>
      </c>
      <c r="AI289" s="172">
        <f>+'Country (YTD)'!AI129</f>
        <v>-543.79899999999998</v>
      </c>
      <c r="AJ289" s="172">
        <f>+'Country (YTD)'!AJ129</f>
        <v>-1121.8140000000001</v>
      </c>
      <c r="AK289" s="172">
        <f>+'Country (YTD)'!AK129</f>
        <v>-1702.9480000000001</v>
      </c>
      <c r="AL289" s="172">
        <f>+'Country (YTD)'!AL129</f>
        <v>-2438.9229999999998</v>
      </c>
      <c r="AM289" s="172">
        <f>+'Country (YTD)'!AM129</f>
        <v>-508.85599999999999</v>
      </c>
      <c r="AN289" s="172">
        <f>+'Country (YTD)'!AN129</f>
        <v>-1084.5940000000001</v>
      </c>
      <c r="AO289" s="172">
        <f>+'Country (YTD)'!AO129</f>
        <v>-1634.761</v>
      </c>
      <c r="AP289" s="172">
        <f>+'Country (YTD)'!AP129</f>
        <v>-2305.6460000000002</v>
      </c>
      <c r="AQ289" s="172">
        <f>+'Country (YTD)'!AQ129</f>
        <v>-435.35599999999999</v>
      </c>
      <c r="AR289" s="172">
        <f>+'Country (YTD)'!AR129</f>
        <v>-518.69200000000001</v>
      </c>
      <c r="AS289" s="172">
        <f>+'Country (YTD)'!AS129</f>
        <v>-836.18799999999999</v>
      </c>
      <c r="AT289" s="172">
        <f>+'Country (YTD)'!AT129</f>
        <v>-1926.704</v>
      </c>
      <c r="AU289" s="172"/>
      <c r="AV289" s="172">
        <f>+'Country (YTD)'!AV129</f>
        <v>-435.35599999999999</v>
      </c>
      <c r="AW289" s="172">
        <f>+'Country (YTD)'!AW129</f>
        <v>-518.69200000000001</v>
      </c>
      <c r="AX289" s="172">
        <f>+'Country (YTD)'!AX129</f>
        <v>-836.18799999999999</v>
      </c>
      <c r="AY289" s="172">
        <f>+'Country (YTD)'!AY129</f>
        <v>-1926.704</v>
      </c>
      <c r="AZ289" s="172">
        <f>+'Country (YTD)'!AZ129</f>
        <v>-662.53899999999999</v>
      </c>
      <c r="BA289" s="172">
        <f>+'Country (YTD)'!BA129</f>
        <v>-1364.752</v>
      </c>
      <c r="BB289" s="172">
        <f>+'Country (YTD)'!BB129</f>
        <v>-2010.6020000000001</v>
      </c>
      <c r="BC289" s="172">
        <f>+'Country (YTD)'!BC129</f>
        <v>-2985.3319999999999</v>
      </c>
      <c r="BD289" s="172">
        <f>+'Country (YTD)'!BD129</f>
        <v>-1115.7919999999999</v>
      </c>
      <c r="BE289" s="172">
        <f>+'Country (YTD)'!BE129</f>
        <v>-2251.5810000000001</v>
      </c>
      <c r="BF289" s="172">
        <f>+'Country (YTD)'!BF129</f>
        <v>-3491.6570000000002</v>
      </c>
      <c r="BG289" s="172">
        <f>+'Country (YTD)'!BG129</f>
        <v>-5229.6040000000003</v>
      </c>
      <c r="BH289" s="172">
        <f>+'Country (YTD)'!BH129</f>
        <v>-1228.7370000000001</v>
      </c>
      <c r="BI289" s="172">
        <f>+'Country (YTD)'!BI129</f>
        <v>-2707.8960000000002</v>
      </c>
      <c r="BJ289" s="172">
        <f>+'Country (YTD)'!BJ129</f>
        <v>-4849.0959999999995</v>
      </c>
      <c r="BK289" s="172">
        <f>+'Country (YTD)'!BK129</f>
        <v>-8197.6389999999992</v>
      </c>
      <c r="BL289" s="172">
        <f>+'Country (YTD)'!BL129</f>
        <v>-2448.998</v>
      </c>
      <c r="BM289" s="172">
        <f>+'Country (YTD)'!BM129</f>
        <v>-5227.0540000000001</v>
      </c>
      <c r="BN289" s="172">
        <f>+'Country (YTD)'!BN129</f>
        <v>-8038.7129999999997</v>
      </c>
      <c r="BO289" s="172">
        <f>+'Country (YTD)'!BO129</f>
        <v>-11876.46</v>
      </c>
      <c r="BP289" s="172">
        <f>+'Country (YTD)'!BP129</f>
        <v>-2679.15</v>
      </c>
      <c r="BQ289" s="172">
        <f>+'Country (YTD)'!BQ129</f>
        <v>-5799.616</v>
      </c>
      <c r="BR289" s="172">
        <f>+'Country (YTD)'!BR129</f>
        <v>-8967.9809999999998</v>
      </c>
      <c r="BS289" s="172">
        <f>+'Country (YTD)'!BS129</f>
        <v>-14388.099</v>
      </c>
      <c r="BT289" s="172">
        <f>+'Country (YTD)'!BT129</f>
        <v>-3536.3710000000001</v>
      </c>
    </row>
    <row r="290" spans="1:72">
      <c r="A290" s="246" t="s">
        <v>58</v>
      </c>
      <c r="B290" s="187"/>
      <c r="C290" s="172"/>
      <c r="D290" s="172"/>
      <c r="E290" s="172"/>
      <c r="F290" s="172"/>
      <c r="G290" s="245"/>
      <c r="H290" s="245"/>
      <c r="I290" s="245"/>
      <c r="J290" s="245"/>
      <c r="K290" s="245"/>
      <c r="L290" s="245"/>
      <c r="M290" s="245"/>
      <c r="N290" s="245"/>
      <c r="O290" s="245"/>
      <c r="P290" s="245"/>
      <c r="Q290" s="245"/>
      <c r="R290" s="245"/>
      <c r="S290" s="245"/>
      <c r="T290" s="245"/>
      <c r="U290" s="245"/>
      <c r="V290" s="245"/>
      <c r="W290" s="245">
        <f t="shared" ref="W290" si="4479">+W289/S289-1</f>
        <v>-5.9069627260057711E-3</v>
      </c>
      <c r="X290" s="245">
        <f t="shared" ref="X290" si="4480">+X289/T289-1</f>
        <v>-2.3811824612207322E-2</v>
      </c>
      <c r="Y290" s="245">
        <f t="shared" ref="Y290" si="4481">+Y289/U289-1</f>
        <v>-4.4950824576101889E-2</v>
      </c>
      <c r="Z290" s="245">
        <f t="shared" ref="Z290" si="4482">+Z289/V289-1</f>
        <v>-4.8537472419218464E-2</v>
      </c>
      <c r="AA290" s="245">
        <f t="shared" ref="AA290" si="4483">+AA289/W289-1</f>
        <v>-9.7202773062450953E-2</v>
      </c>
      <c r="AB290" s="245">
        <f t="shared" ref="AB290" si="4484">+AB289/X289-1</f>
        <v>3.3565266477684208E-2</v>
      </c>
      <c r="AC290" s="245">
        <f t="shared" ref="AC290" si="4485">+AC289/Y289-1</f>
        <v>8.7412974172344393E-2</v>
      </c>
      <c r="AD290" s="245">
        <f t="shared" ref="AD290" si="4486">+AD289/Z289-1</f>
        <v>0.15981213602495536</v>
      </c>
      <c r="AE290" s="245">
        <f t="shared" ref="AE290" si="4487">+AE289/AA289-1</f>
        <v>0.16003052348779057</v>
      </c>
      <c r="AF290" s="245">
        <f t="shared" ref="AF290" si="4488">+AF289/AB289-1</f>
        <v>5.746883516455692E-2</v>
      </c>
      <c r="AG290" s="245">
        <f t="shared" ref="AG290" si="4489">+AG289/AC289-1</f>
        <v>-1.5010469258450176E-2</v>
      </c>
      <c r="AH290" s="245">
        <f t="shared" ref="AH290" si="4490">+AH289/AD289-1</f>
        <v>-7.7458158104207753E-2</v>
      </c>
      <c r="AI290" s="245">
        <f t="shared" ref="AI290" si="4491">+AI289/AE289-1</f>
        <v>-0.2206537176663137</v>
      </c>
      <c r="AJ290" s="245">
        <f t="shared" ref="AJ290" si="4492">+AJ289/AF289-1</f>
        <v>-0.16029812113622566</v>
      </c>
      <c r="AK290" s="245">
        <f t="shared" ref="AK290" si="4493">+AK289/AG289-1</f>
        <v>-0.12937485876832688</v>
      </c>
      <c r="AL290" s="245">
        <f t="shared" ref="AL290" si="4494">+AL289/AH289-1</f>
        <v>-0.13329639924634573</v>
      </c>
      <c r="AM290" s="245">
        <f t="shared" ref="AM290" si="4495">+AM289/AI289-1</f>
        <v>-6.4257197972044766E-2</v>
      </c>
      <c r="AN290" s="245">
        <f t="shared" ref="AN290" si="4496">+AN289/AJ289-1</f>
        <v>-3.3178405689356705E-2</v>
      </c>
      <c r="AO290" s="245">
        <f t="shared" ref="AO290" si="4497">+AO289/AK289-1</f>
        <v>-4.0040564949722524E-2</v>
      </c>
      <c r="AP290" s="245">
        <f t="shared" ref="AP290" si="4498">+AP289/AL289-1</f>
        <v>-5.4645841627636305E-2</v>
      </c>
      <c r="AQ290" s="245">
        <f t="shared" ref="AQ290" si="4499">+AQ289/AM289-1</f>
        <v>-0.14444164950398541</v>
      </c>
      <c r="AR290" s="245">
        <f t="shared" ref="AR290" si="4500">+AR289/AN289-1</f>
        <v>-0.52176390428123343</v>
      </c>
      <c r="AS290" s="245">
        <f t="shared" ref="AS290" si="4501">+AS289/AO289-1</f>
        <v>-0.48849526016341227</v>
      </c>
      <c r="AT290" s="245">
        <f t="shared" ref="AT290" si="4502">+AT289/AP289-1</f>
        <v>-0.16435393811539156</v>
      </c>
      <c r="AU290" s="44"/>
      <c r="AV290" s="172"/>
      <c r="AW290" s="172"/>
      <c r="AX290" s="172"/>
      <c r="AY290" s="172"/>
      <c r="AZ290" s="245">
        <f t="shared" ref="AZ290" si="4503">+AZ289/AV289-1</f>
        <v>0.52183270702597406</v>
      </c>
      <c r="BA290" s="245">
        <f t="shared" ref="BA290" si="4504">+BA289/AW289-1</f>
        <v>1.631141409545549</v>
      </c>
      <c r="BB290" s="245">
        <f t="shared" ref="BB290" si="4505">+BB289/AX289-1</f>
        <v>1.4044855941486842</v>
      </c>
      <c r="BC290" s="245">
        <f t="shared" ref="BC290" si="4506">+BC289/AY289-1</f>
        <v>0.54945025286707239</v>
      </c>
      <c r="BD290" s="245">
        <f t="shared" ref="BD290" si="4507">+BD289/AZ289-1</f>
        <v>0.68411519925619468</v>
      </c>
      <c r="BE290" s="245">
        <f t="shared" ref="BE290" si="4508">+BE289/BA289-1</f>
        <v>0.64980963574334405</v>
      </c>
      <c r="BF290" s="245">
        <f t="shared" ref="BF290" si="4509">+BF289/BB289-1</f>
        <v>0.73662266326204784</v>
      </c>
      <c r="BG290" s="245">
        <f t="shared" ref="BG290" si="4510">+BG289/BC289-1</f>
        <v>0.75176630270938061</v>
      </c>
      <c r="BH290" s="245">
        <f t="shared" ref="BH290" si="4511">+BH289/BD289-1</f>
        <v>0.10122406326627198</v>
      </c>
      <c r="BI290" s="245">
        <f t="shared" ref="BI290" si="4512">+BI289/BE289-1</f>
        <v>0.20266426124576475</v>
      </c>
      <c r="BJ290" s="245">
        <f t="shared" ref="BJ290" si="4513">+BJ289/BF289-1</f>
        <v>0.38876642236050096</v>
      </c>
      <c r="BK290" s="245">
        <f t="shared" ref="BK290" si="4514">+BK289/BG289-1</f>
        <v>0.56754488485170174</v>
      </c>
      <c r="BL290" s="245">
        <f t="shared" ref="BL290:BT290" si="4515">+BL289/BH289-1</f>
        <v>0.99310185987725608</v>
      </c>
      <c r="BM290" s="245">
        <f t="shared" si="4515"/>
        <v>0.93030086827559089</v>
      </c>
      <c r="BN290" s="245">
        <f t="shared" si="4515"/>
        <v>0.65777559363642224</v>
      </c>
      <c r="BO290" s="245">
        <f t="shared" si="4515"/>
        <v>0.44876591906523333</v>
      </c>
      <c r="BP290" s="245">
        <f t="shared" si="4515"/>
        <v>9.3978026931830883E-2</v>
      </c>
      <c r="BQ290" s="245">
        <f t="shared" si="4515"/>
        <v>0.10953818345859823</v>
      </c>
      <c r="BR290" s="245">
        <f t="shared" si="4515"/>
        <v>0.1155991014979636</v>
      </c>
      <c r="BS290" s="245">
        <f t="shared" si="4515"/>
        <v>0.21148044114155229</v>
      </c>
      <c r="BT290" s="245">
        <f t="shared" si="4515"/>
        <v>0.31996006195995008</v>
      </c>
    </row>
    <row r="291" spans="1:72">
      <c r="A291" s="34" t="s">
        <v>46</v>
      </c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4">
        <f>+'Country (YTD)'!S130</f>
        <v>532.90199999999993</v>
      </c>
      <c r="T291" s="34">
        <f>+'Country (YTD)'!T130</f>
        <v>1261.577</v>
      </c>
      <c r="U291" s="34">
        <f>+'Country (YTD)'!U130</f>
        <v>2046.8159999999998</v>
      </c>
      <c r="V291" s="34">
        <f>+'Country (YTD)'!V130</f>
        <v>3103.087</v>
      </c>
      <c r="W291" s="34">
        <f>+'Country (YTD)'!W130</f>
        <v>615.84099999999989</v>
      </c>
      <c r="X291" s="34">
        <f>+'Country (YTD)'!X130</f>
        <v>1283.7359999999999</v>
      </c>
      <c r="Y291" s="34">
        <f>+'Country (YTD)'!Y130</f>
        <v>1866.4970000000001</v>
      </c>
      <c r="Z291" s="34">
        <f>+'Country (YTD)'!Z130</f>
        <v>2690.7689999999998</v>
      </c>
      <c r="AA291" s="34">
        <f>+'Country (YTD)'!AA130</f>
        <v>475.11199999999997</v>
      </c>
      <c r="AB291" s="34">
        <f>+'Country (YTD)'!AB130</f>
        <v>1021.9419999999998</v>
      </c>
      <c r="AC291" s="34">
        <f>+'Country (YTD)'!AC130</f>
        <v>1513.356</v>
      </c>
      <c r="AD291" s="34">
        <f>+'Country (YTD)'!AD130</f>
        <v>2222.1659999999997</v>
      </c>
      <c r="AE291" s="34">
        <f>+'Country (YTD)'!AE130</f>
        <v>517.82599999999991</v>
      </c>
      <c r="AF291" s="34">
        <f>+'Country (YTD)'!AF130</f>
        <v>1020.8959999999997</v>
      </c>
      <c r="AG291" s="34">
        <f>+'Country (YTD)'!AG130</f>
        <v>1497.077</v>
      </c>
      <c r="AH291" s="34">
        <f>+'Country (YTD)'!AH130</f>
        <v>2125.9179999999997</v>
      </c>
      <c r="AI291" s="34">
        <f>+'Country (YTD)'!AI130</f>
        <v>447.37900000000002</v>
      </c>
      <c r="AJ291" s="34">
        <f>+'Country (YTD)'!AJ130</f>
        <v>954.42800000000011</v>
      </c>
      <c r="AK291" s="34">
        <f>+'Country (YTD)'!AK130</f>
        <v>1493.1719999999998</v>
      </c>
      <c r="AL291" s="34">
        <f>+'Country (YTD)'!AL130</f>
        <v>2297.87</v>
      </c>
      <c r="AM291" s="34">
        <f>+'Country (YTD)'!AM130</f>
        <v>402.27800000000002</v>
      </c>
      <c r="AN291" s="34">
        <f>+'Country (YTD)'!AN130</f>
        <v>838.98800000000006</v>
      </c>
      <c r="AO291" s="34">
        <f>+'Country (YTD)'!AO130</f>
        <v>1310.1150000000002</v>
      </c>
      <c r="AP291" s="34">
        <f>+'Country (YTD)'!AP130</f>
        <v>2256.3229999999999</v>
      </c>
      <c r="AQ291" s="34">
        <f>+'Country (YTD)'!AQ130</f>
        <v>403.42899999999997</v>
      </c>
      <c r="AR291" s="34">
        <f>+'Country (YTD)'!AR130</f>
        <v>483.58500000000004</v>
      </c>
      <c r="AS291" s="34">
        <f>+'Country (YTD)'!AS130</f>
        <v>735.74300000000005</v>
      </c>
      <c r="AT291" s="34">
        <f>+'Country (YTD)'!AT130</f>
        <v>1511.11</v>
      </c>
      <c r="AU291" s="34"/>
      <c r="AV291" s="34">
        <f>+'Country (YTD)'!AV130</f>
        <v>403.42899999999997</v>
      </c>
      <c r="AW291" s="34">
        <f>+'Country (YTD)'!AW130</f>
        <v>483.58500000000004</v>
      </c>
      <c r="AX291" s="34">
        <f>+'Country (YTD)'!AX130</f>
        <v>735.74300000000005</v>
      </c>
      <c r="AY291" s="34">
        <f>+'Country (YTD)'!AY130</f>
        <v>1511.11</v>
      </c>
      <c r="AZ291" s="34">
        <f>+'Country (YTD)'!AZ130</f>
        <v>499.5329999999999</v>
      </c>
      <c r="BA291" s="34">
        <f>+'Country (YTD)'!BA130</f>
        <v>1009.6790000000001</v>
      </c>
      <c r="BB291" s="34">
        <f>+'Country (YTD)'!BB130</f>
        <v>1598.7190000000001</v>
      </c>
      <c r="BC291" s="34">
        <f>+'Country (YTD)'!BC130</f>
        <v>2784.4640000000004</v>
      </c>
      <c r="BD291" s="34">
        <f>+'Country (YTD)'!BD130</f>
        <v>1353.5880000000002</v>
      </c>
      <c r="BE291" s="34">
        <f>+'Country (YTD)'!BE130</f>
        <v>3194.8789999999999</v>
      </c>
      <c r="BF291" s="34">
        <f>+'Country (YTD)'!BF130</f>
        <v>4871.2269999999999</v>
      </c>
      <c r="BG291" s="34">
        <f>+'Country (YTD)'!BG130</f>
        <v>7173.5379999999996</v>
      </c>
      <c r="BH291" s="34">
        <f>+'Country (YTD)'!BH130</f>
        <v>1557.5749999999998</v>
      </c>
      <c r="BI291" s="34">
        <f>+'Country (YTD)'!BI130</f>
        <v>3387.3169999999996</v>
      </c>
      <c r="BJ291" s="34">
        <f>+'Country (YTD)'!BJ130</f>
        <v>5693.9009999999998</v>
      </c>
      <c r="BK291" s="34">
        <f>+'Country (YTD)'!BK130</f>
        <v>8716.3580000000002</v>
      </c>
      <c r="BL291" s="34">
        <f>+'Country (YTD)'!BL130</f>
        <v>2477.6429999999996</v>
      </c>
      <c r="BM291" s="34">
        <f>+'Country (YTD)'!BM130</f>
        <v>5754.6909999999998</v>
      </c>
      <c r="BN291" s="34">
        <f>+'Country (YTD)'!BN130</f>
        <v>8806.5109999999986</v>
      </c>
      <c r="BO291" s="34">
        <f>+'Country (YTD)'!BO130</f>
        <v>13290.462</v>
      </c>
      <c r="BP291" s="34">
        <f>+'Country (YTD)'!BP130</f>
        <v>3061.8079999999995</v>
      </c>
      <c r="BQ291" s="34">
        <f>+'Country (YTD)'!BQ130</f>
        <v>6641.8449999999993</v>
      </c>
      <c r="BR291" s="34">
        <f>+'Country (YTD)'!BR130</f>
        <v>10284.923999999999</v>
      </c>
      <c r="BS291" s="34">
        <f>+'Country (YTD)'!BS130</f>
        <v>16997.192999999999</v>
      </c>
      <c r="BT291" s="34">
        <f>+'Country (YTD)'!BT130</f>
        <v>4390.4870000000001</v>
      </c>
    </row>
    <row r="292" spans="1:72">
      <c r="A292" s="246" t="s">
        <v>58</v>
      </c>
      <c r="B292" s="34"/>
      <c r="C292" s="34"/>
      <c r="D292" s="34"/>
      <c r="E292" s="34"/>
      <c r="F292" s="34"/>
      <c r="G292" s="245"/>
      <c r="H292" s="245"/>
      <c r="I292" s="245"/>
      <c r="J292" s="245"/>
      <c r="K292" s="245"/>
      <c r="L292" s="245"/>
      <c r="M292" s="245"/>
      <c r="N292" s="245"/>
      <c r="O292" s="245"/>
      <c r="P292" s="245"/>
      <c r="Q292" s="245"/>
      <c r="R292" s="245"/>
      <c r="S292" s="245"/>
      <c r="T292" s="245"/>
      <c r="U292" s="245"/>
      <c r="V292" s="245"/>
      <c r="W292" s="245">
        <f t="shared" ref="W292" si="4516">+W291/S291-1</f>
        <v>0.15563649601615293</v>
      </c>
      <c r="X292" s="245">
        <f t="shared" ref="X292" si="4517">+X291/T291-1</f>
        <v>1.7564524400809356E-2</v>
      </c>
      <c r="Y292" s="245">
        <f t="shared" ref="Y292" si="4518">+Y291/U291-1</f>
        <v>-8.8097317980707524E-2</v>
      </c>
      <c r="Z292" s="245">
        <f t="shared" ref="Z292" si="4519">+Z291/V291-1</f>
        <v>-0.13287349017285055</v>
      </c>
      <c r="AA292" s="245">
        <f t="shared" ref="AA292" si="4520">+AA291/W291-1</f>
        <v>-0.22851515245006415</v>
      </c>
      <c r="AB292" s="245">
        <f t="shared" ref="AB292" si="4521">+AB291/X291-1</f>
        <v>-0.20393133790748263</v>
      </c>
      <c r="AC292" s="245">
        <f t="shared" ref="AC292" si="4522">+AC291/Y291-1</f>
        <v>-0.18919987548868289</v>
      </c>
      <c r="AD292" s="245">
        <f t="shared" ref="AD292" si="4523">+AD291/Z291-1</f>
        <v>-0.17415207325489479</v>
      </c>
      <c r="AE292" s="245">
        <f t="shared" ref="AE292" si="4524">+AE291/AA291-1</f>
        <v>8.9903012342352762E-2</v>
      </c>
      <c r="AF292" s="245">
        <f t="shared" ref="AF292" si="4525">+AF291/AB291-1</f>
        <v>-1.0235414534288667E-3</v>
      </c>
      <c r="AG292" s="245">
        <f t="shared" ref="AG292" si="4526">+AG291/AC291-1</f>
        <v>-1.075688734177549E-2</v>
      </c>
      <c r="AH292" s="245">
        <f t="shared" ref="AH292" si="4527">+AH291/AD291-1</f>
        <v>-4.3312695811204005E-2</v>
      </c>
      <c r="AI292" s="245">
        <f t="shared" ref="AI292" si="4528">+AI291/AE291-1</f>
        <v>-0.13604376759760983</v>
      </c>
      <c r="AJ292" s="245">
        <f t="shared" ref="AJ292" si="4529">+AJ291/AF291-1</f>
        <v>-6.5107513399993322E-2</v>
      </c>
      <c r="AK292" s="245">
        <f t="shared" ref="AK292" si="4530">+AK291/AG291-1</f>
        <v>-2.6084162671661248E-3</v>
      </c>
      <c r="AL292" s="245">
        <f t="shared" ref="AL292" si="4531">+AL291/AH291-1</f>
        <v>8.0883646500006234E-2</v>
      </c>
      <c r="AM292" s="245">
        <f t="shared" ref="AM292" si="4532">+AM291/AI291-1</f>
        <v>-0.10081161610178391</v>
      </c>
      <c r="AN292" s="245">
        <f t="shared" ref="AN292" si="4533">+AN291/AJ291-1</f>
        <v>-0.12095202571592623</v>
      </c>
      <c r="AO292" s="245">
        <f t="shared" ref="AO292" si="4534">+AO291/AK291-1</f>
        <v>-0.12259605725261358</v>
      </c>
      <c r="AP292" s="245">
        <f t="shared" ref="AP292" si="4535">+AP291/AL291-1</f>
        <v>-1.8080657304373138E-2</v>
      </c>
      <c r="AQ292" s="245">
        <f t="shared" ref="AQ292" si="4536">+AQ291/AM291-1</f>
        <v>2.8612054350471983E-3</v>
      </c>
      <c r="AR292" s="245">
        <f t="shared" ref="AR292" si="4537">+AR291/AN291-1</f>
        <v>-0.42360915769951413</v>
      </c>
      <c r="AS292" s="245">
        <f t="shared" ref="AS292" si="4538">+AS291/AO291-1</f>
        <v>-0.43841342172252062</v>
      </c>
      <c r="AT292" s="245">
        <f t="shared" ref="AT292" si="4539">+AT291/AP291-1</f>
        <v>-0.33027762425858354</v>
      </c>
      <c r="AU292" s="44"/>
      <c r="AV292" s="172"/>
      <c r="AW292" s="172"/>
      <c r="AX292" s="172"/>
      <c r="AY292" s="172"/>
      <c r="AZ292" s="245">
        <f t="shared" ref="AZ292" si="4540">+AZ291/AV291-1</f>
        <v>0.23821787724729737</v>
      </c>
      <c r="BA292" s="245">
        <f t="shared" ref="BA292" si="4541">+BA291/AW291-1</f>
        <v>1.0879038845290903</v>
      </c>
      <c r="BB292" s="245">
        <f t="shared" ref="BB292" si="4542">+BB291/AX291-1</f>
        <v>1.1729313088945461</v>
      </c>
      <c r="BC292" s="245">
        <f t="shared" ref="BC292" si="4543">+BC291/AY291-1</f>
        <v>0.84266135489805549</v>
      </c>
      <c r="BD292" s="245">
        <f t="shared" ref="BD292" si="4544">+BD291/AZ291-1</f>
        <v>1.7097068662130437</v>
      </c>
      <c r="BE292" s="245">
        <f t="shared" ref="BE292" si="4545">+BE291/BA291-1</f>
        <v>2.164252202927861</v>
      </c>
      <c r="BF292" s="245">
        <f t="shared" ref="BF292" si="4546">+BF291/BB291-1</f>
        <v>2.0469563444232537</v>
      </c>
      <c r="BG292" s="245">
        <f t="shared" ref="BG292" si="4547">+BG291/BC291-1</f>
        <v>1.5762724890679136</v>
      </c>
      <c r="BH292" s="245">
        <f t="shared" ref="BH292" si="4548">+BH291/BD291-1</f>
        <v>0.15070095184058929</v>
      </c>
      <c r="BI292" s="245">
        <f t="shared" ref="BI292" si="4549">+BI291/BE291-1</f>
        <v>6.0233267050176176E-2</v>
      </c>
      <c r="BJ292" s="245">
        <f t="shared" ref="BJ292" si="4550">+BJ291/BF291-1</f>
        <v>0.16888434885091574</v>
      </c>
      <c r="BK292" s="245">
        <f t="shared" ref="BK292" si="4551">+BK291/BG291-1</f>
        <v>0.21507100122700962</v>
      </c>
      <c r="BL292" s="245">
        <f t="shared" ref="BL292:BT292" si="4552">+BL291/BH291-1</f>
        <v>0.59070542349485566</v>
      </c>
      <c r="BM292" s="245">
        <f t="shared" si="4552"/>
        <v>0.69889354908324219</v>
      </c>
      <c r="BN292" s="245">
        <f t="shared" si="4552"/>
        <v>0.546656852656904</v>
      </c>
      <c r="BO292" s="245">
        <f t="shared" si="4552"/>
        <v>0.52477238773350043</v>
      </c>
      <c r="BP292" s="245">
        <f t="shared" si="4552"/>
        <v>0.23577448405601609</v>
      </c>
      <c r="BQ292" s="245">
        <f t="shared" si="4552"/>
        <v>0.15416188288823851</v>
      </c>
      <c r="BR292" s="245">
        <f t="shared" si="4552"/>
        <v>0.16787726717198237</v>
      </c>
      <c r="BS292" s="245">
        <f t="shared" si="4552"/>
        <v>0.27890159123136571</v>
      </c>
      <c r="BT292" s="245">
        <f t="shared" si="4552"/>
        <v>0.43395242288216651</v>
      </c>
    </row>
    <row r="293" spans="1:72">
      <c r="A293" s="244" t="s">
        <v>364</v>
      </c>
      <c r="B293" s="34"/>
      <c r="C293" s="247"/>
      <c r="D293" s="247"/>
      <c r="E293" s="247"/>
      <c r="F293" s="247"/>
      <c r="G293" s="247"/>
      <c r="H293" s="247"/>
      <c r="I293" s="247"/>
      <c r="J293" s="247"/>
      <c r="K293" s="247"/>
      <c r="L293" s="247"/>
      <c r="M293" s="247"/>
      <c r="N293" s="247"/>
      <c r="O293" s="247"/>
      <c r="P293" s="247"/>
      <c r="Q293" s="247"/>
      <c r="R293" s="247"/>
      <c r="S293" s="247">
        <f t="shared" ref="S293:AT293" si="4553">+S291/S287</f>
        <v>0.44293042801763399</v>
      </c>
      <c r="T293" s="247">
        <f t="shared" si="4553"/>
        <v>0.5018749045242763</v>
      </c>
      <c r="U293" s="247">
        <f t="shared" si="4553"/>
        <v>0.51700981320804751</v>
      </c>
      <c r="V293" s="247">
        <f t="shared" si="4553"/>
        <v>0.52888359773931182</v>
      </c>
      <c r="W293" s="247">
        <f t="shared" si="4553"/>
        <v>0.48033472999154508</v>
      </c>
      <c r="X293" s="247">
        <f t="shared" si="4553"/>
        <v>0.51225045100477995</v>
      </c>
      <c r="Y293" s="247">
        <f t="shared" si="4553"/>
        <v>0.50545877396870942</v>
      </c>
      <c r="Z293" s="247">
        <f t="shared" si="4553"/>
        <v>0.5057116872655526</v>
      </c>
      <c r="AA293" s="247">
        <f t="shared" si="4553"/>
        <v>0.44130126247427121</v>
      </c>
      <c r="AB293" s="247">
        <f t="shared" si="4553"/>
        <v>0.4471796981146936</v>
      </c>
      <c r="AC293" s="247">
        <f t="shared" si="4553"/>
        <v>0.43248999048345749</v>
      </c>
      <c r="AD293" s="247">
        <f t="shared" si="4553"/>
        <v>0.42146679973553131</v>
      </c>
      <c r="AE293" s="247">
        <f t="shared" si="4553"/>
        <v>0.42598773105054416</v>
      </c>
      <c r="AF293" s="247">
        <f t="shared" si="4553"/>
        <v>0.43315882170495262</v>
      </c>
      <c r="AG293" s="247">
        <f t="shared" si="4553"/>
        <v>0.433547933831883</v>
      </c>
      <c r="AH293" s="247">
        <f t="shared" si="4553"/>
        <v>0.43035300023886924</v>
      </c>
      <c r="AI293" s="247">
        <f t="shared" si="4553"/>
        <v>0.45136090591195527</v>
      </c>
      <c r="AJ293" s="247">
        <f t="shared" si="4553"/>
        <v>0.45969015172605121</v>
      </c>
      <c r="AK293" s="247">
        <f t="shared" si="4553"/>
        <v>0.46718270903470455</v>
      </c>
      <c r="AL293" s="247">
        <f t="shared" si="4553"/>
        <v>0.48511091787207083</v>
      </c>
      <c r="AM293" s="247">
        <f t="shared" si="4553"/>
        <v>0.44151354246466495</v>
      </c>
      <c r="AN293" s="247">
        <f t="shared" si="4553"/>
        <v>0.43615920714583523</v>
      </c>
      <c r="AO293" s="247">
        <f t="shared" si="4553"/>
        <v>0.44487951275367799</v>
      </c>
      <c r="AP293" s="247">
        <f t="shared" si="4553"/>
        <v>0.49459411056936159</v>
      </c>
      <c r="AQ293" s="247">
        <f t="shared" si="4553"/>
        <v>0.48096830534642371</v>
      </c>
      <c r="AR293" s="247">
        <f t="shared" si="4553"/>
        <v>0.48248637851611881</v>
      </c>
      <c r="AS293" s="247">
        <f t="shared" si="4553"/>
        <v>0.46805044241763794</v>
      </c>
      <c r="AT293" s="247">
        <f t="shared" si="4553"/>
        <v>0.43955548496806401</v>
      </c>
      <c r="AU293" s="44"/>
      <c r="AV293" s="247">
        <f t="shared" ref="AV293:BL293" si="4554">+AV291/AV287</f>
        <v>0.48096830534642371</v>
      </c>
      <c r="AW293" s="247">
        <f t="shared" si="4554"/>
        <v>0.48248637851611881</v>
      </c>
      <c r="AX293" s="247">
        <f t="shared" si="4554"/>
        <v>0.46805044241763794</v>
      </c>
      <c r="AY293" s="247">
        <f t="shared" si="4554"/>
        <v>0.43955548496806401</v>
      </c>
      <c r="AZ293" s="247">
        <f t="shared" si="4554"/>
        <v>0.42986407038462326</v>
      </c>
      <c r="BA293" s="247">
        <f t="shared" si="4554"/>
        <v>0.42522987612611191</v>
      </c>
      <c r="BB293" s="247">
        <f t="shared" si="4554"/>
        <v>0.44294176106807903</v>
      </c>
      <c r="BC293" s="247">
        <f t="shared" si="4554"/>
        <v>0.48259314540756731</v>
      </c>
      <c r="BD293" s="247">
        <f t="shared" si="4554"/>
        <v>0.54814892807101379</v>
      </c>
      <c r="BE293" s="247">
        <f t="shared" si="4554"/>
        <v>0.58659734947103259</v>
      </c>
      <c r="BF293" s="247">
        <f t="shared" si="4554"/>
        <v>0.58248171324629161</v>
      </c>
      <c r="BG293" s="247">
        <f t="shared" si="4554"/>
        <v>0.57836457891073079</v>
      </c>
      <c r="BH293" s="247">
        <f t="shared" si="4554"/>
        <v>0.55900954379839729</v>
      </c>
      <c r="BI293" s="247">
        <f t="shared" si="4554"/>
        <v>0.55573398337350965</v>
      </c>
      <c r="BJ293" s="247">
        <f t="shared" si="4554"/>
        <v>0.54006474629557422</v>
      </c>
      <c r="BK293" s="247">
        <f t="shared" si="4554"/>
        <v>0.51533401596322859</v>
      </c>
      <c r="BL293" s="247">
        <f t="shared" si="4554"/>
        <v>0.50290715316987777</v>
      </c>
      <c r="BM293" s="247">
        <f t="shared" ref="BM293:BN293" si="4555">+BM291/BM287</f>
        <v>0.52402336787095316</v>
      </c>
      <c r="BN293" s="247">
        <f t="shared" si="4555"/>
        <v>0.52278978302692791</v>
      </c>
      <c r="BO293" s="247">
        <f t="shared" ref="BO293:BQ293" si="4556">+BO291/BO287</f>
        <v>0.5280924699492453</v>
      </c>
      <c r="BP293" s="247">
        <f t="shared" si="4556"/>
        <v>0.53332701615305311</v>
      </c>
      <c r="BQ293" s="247">
        <f t="shared" si="4556"/>
        <v>0.5338476727130359</v>
      </c>
      <c r="BR293" s="247">
        <f t="shared" ref="BR293:BT293" si="4557">+BR291/BR287</f>
        <v>0.53420115042379313</v>
      </c>
      <c r="BS293" s="247">
        <f t="shared" si="4557"/>
        <v>0.54156555242500204</v>
      </c>
      <c r="BT293" s="247">
        <f t="shared" si="4557"/>
        <v>0.5538748139552897</v>
      </c>
    </row>
    <row r="294" spans="1:72">
      <c r="A294" s="244" t="s">
        <v>370</v>
      </c>
      <c r="B294" s="34"/>
      <c r="C294" s="247"/>
      <c r="D294" s="247"/>
      <c r="E294" s="247"/>
      <c r="F294" s="247"/>
      <c r="G294" s="248"/>
      <c r="H294" s="248"/>
      <c r="I294" s="248"/>
      <c r="J294" s="248"/>
      <c r="K294" s="248"/>
      <c r="L294" s="248"/>
      <c r="M294" s="248"/>
      <c r="N294" s="248"/>
      <c r="O294" s="248"/>
      <c r="P294" s="248"/>
      <c r="Q294" s="248"/>
      <c r="R294" s="248"/>
      <c r="S294" s="248"/>
      <c r="T294" s="248"/>
      <c r="U294" s="248"/>
      <c r="V294" s="248"/>
      <c r="W294" s="248">
        <f t="shared" ref="W294" si="4558">+(W293-S293)*10000</f>
        <v>374.04301973911089</v>
      </c>
      <c r="X294" s="248">
        <f t="shared" ref="X294" si="4559">+(X293-T293)*10000</f>
        <v>103.7554648050365</v>
      </c>
      <c r="Y294" s="248">
        <f t="shared" ref="Y294" si="4560">+(Y293-U293)*10000</f>
        <v>-115.5103923933809</v>
      </c>
      <c r="Z294" s="248">
        <f t="shared" ref="Z294" si="4561">+(Z293-V293)*10000</f>
        <v>-231.71910473759218</v>
      </c>
      <c r="AA294" s="248">
        <f t="shared" ref="AA294" si="4562">+(AA293-W293)*10000</f>
        <v>-390.3346751727388</v>
      </c>
      <c r="AB294" s="248">
        <f t="shared" ref="AB294" si="4563">+(AB293-X293)*10000</f>
        <v>-650.70752890086351</v>
      </c>
      <c r="AC294" s="248">
        <f t="shared" ref="AC294" si="4564">+(AC293-Y293)*10000</f>
        <v>-729.68783485251936</v>
      </c>
      <c r="AD294" s="248">
        <f t="shared" ref="AD294" si="4565">+(AD293-Z293)*10000</f>
        <v>-842.44887530021299</v>
      </c>
      <c r="AE294" s="248">
        <f t="shared" ref="AE294" si="4566">+(AE293-AA293)*10000</f>
        <v>-153.13531423727045</v>
      </c>
      <c r="AF294" s="248">
        <f t="shared" ref="AF294" si="4567">+(AF293-AB293)*10000</f>
        <v>-140.20876409740978</v>
      </c>
      <c r="AG294" s="248">
        <f t="shared" ref="AG294" si="4568">+(AG293-AC293)*10000</f>
        <v>10.579433484255162</v>
      </c>
      <c r="AH294" s="248">
        <f t="shared" ref="AH294" si="4569">+(AH293-AD293)*10000</f>
        <v>88.862005033379376</v>
      </c>
      <c r="AI294" s="248">
        <f t="shared" ref="AI294" si="4570">+(AI293-AE293)*10000</f>
        <v>253.73174861411107</v>
      </c>
      <c r="AJ294" s="248">
        <f t="shared" ref="AJ294" si="4571">+(AJ293-AF293)*10000</f>
        <v>265.31330021098586</v>
      </c>
      <c r="AK294" s="248">
        <f t="shared" ref="AK294" si="4572">+(AK293-AG293)*10000</f>
        <v>336.34775202821544</v>
      </c>
      <c r="AL294" s="248">
        <f t="shared" ref="AL294" si="4573">+(AL293-AH293)*10000</f>
        <v>547.57917633201589</v>
      </c>
      <c r="AM294" s="248">
        <f t="shared" ref="AM294" si="4574">+(AM293-AI293)*10000</f>
        <v>-98.473634472903143</v>
      </c>
      <c r="AN294" s="248">
        <f t="shared" ref="AN294" si="4575">+(AN293-AJ293)*10000</f>
        <v>-235.30944580215984</v>
      </c>
      <c r="AO294" s="248">
        <f t="shared" ref="AO294" si="4576">+(AO293-AK293)*10000</f>
        <v>-223.03196281026561</v>
      </c>
      <c r="AP294" s="248">
        <f t="shared" ref="AP294" si="4577">+(AP293-AL293)*10000</f>
        <v>94.831926972907539</v>
      </c>
      <c r="AQ294" s="248">
        <f t="shared" ref="AQ294" si="4578">+(AQ293-AM293)*10000</f>
        <v>394.54762881758757</v>
      </c>
      <c r="AR294" s="248">
        <f t="shared" ref="AR294" si="4579">+(AR293-AN293)*10000</f>
        <v>463.27171370283583</v>
      </c>
      <c r="AS294" s="248">
        <f t="shared" ref="AS294" si="4580">+(AS293-AO293)*10000</f>
        <v>231.7092966395995</v>
      </c>
      <c r="AT294" s="248">
        <f t="shared" ref="AT294" si="4581">+(AT293-AP293)*10000</f>
        <v>-550.38625601297576</v>
      </c>
      <c r="AU294" s="44"/>
      <c r="AV294" s="247"/>
      <c r="AW294" s="247"/>
      <c r="AX294" s="247"/>
      <c r="AY294" s="247"/>
      <c r="AZ294" s="248">
        <f t="shared" ref="AZ294" si="4582">+(AZ293-AV293)*10000</f>
        <v>-511.04234961800444</v>
      </c>
      <c r="BA294" s="248">
        <f t="shared" ref="BA294" si="4583">+(BA293-AW293)*10000</f>
        <v>-572.56502390006904</v>
      </c>
      <c r="BB294" s="248">
        <f t="shared" ref="BB294" si="4584">+(BB293-AX293)*10000</f>
        <v>-251.08681349558904</v>
      </c>
      <c r="BC294" s="248">
        <f t="shared" ref="BC294" si="4585">+(BC293-AY293)*10000</f>
        <v>430.37660439503298</v>
      </c>
      <c r="BD294" s="248">
        <f t="shared" ref="BD294" si="4586">+(BD293-AZ293)*10000</f>
        <v>1182.8485768639052</v>
      </c>
      <c r="BE294" s="248">
        <f t="shared" ref="BE294" si="4587">+(BE293-BA293)*10000</f>
        <v>1613.6747334492068</v>
      </c>
      <c r="BF294" s="248">
        <f t="shared" ref="BF294" si="4588">+(BF293-BB293)*10000</f>
        <v>1395.3995217821257</v>
      </c>
      <c r="BG294" s="248">
        <f t="shared" ref="BG294" si="4589">+(BG293-BC293)*10000</f>
        <v>957.71433503163473</v>
      </c>
      <c r="BH294" s="248">
        <f t="shared" ref="BH294" si="4590">+(BH293-BD293)*10000</f>
        <v>108.60615727383505</v>
      </c>
      <c r="BI294" s="248">
        <f t="shared" ref="BI294" si="4591">+(BI293-BE293)*10000</f>
        <v>-308.63366097522936</v>
      </c>
      <c r="BJ294" s="248">
        <f t="shared" ref="BJ294" si="4592">+(BJ293-BF293)*10000</f>
        <v>-424.16966950717392</v>
      </c>
      <c r="BK294" s="248">
        <f t="shared" ref="BK294:BT294" si="4593">+(BK293-BG293)*10000</f>
        <v>-630.30562947502199</v>
      </c>
      <c r="BL294" s="248">
        <f t="shared" si="4593"/>
        <v>-561.02390628519515</v>
      </c>
      <c r="BM294" s="248">
        <f t="shared" si="4593"/>
        <v>-317.10615502556493</v>
      </c>
      <c r="BN294" s="248">
        <f t="shared" si="4593"/>
        <v>-172.74963268646303</v>
      </c>
      <c r="BO294" s="248">
        <f t="shared" si="4593"/>
        <v>127.58453986016715</v>
      </c>
      <c r="BP294" s="248">
        <f t="shared" si="4593"/>
        <v>304.19862983175341</v>
      </c>
      <c r="BQ294" s="248">
        <f t="shared" si="4593"/>
        <v>98.243048420827421</v>
      </c>
      <c r="BR294" s="248">
        <f t="shared" si="4593"/>
        <v>114.11367396865214</v>
      </c>
      <c r="BS294" s="248">
        <f t="shared" si="4593"/>
        <v>134.73082475756738</v>
      </c>
      <c r="BT294" s="248">
        <f t="shared" si="4593"/>
        <v>205.4779780223659</v>
      </c>
    </row>
    <row r="295" spans="1:72">
      <c r="A295" s="34" t="s">
        <v>365</v>
      </c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>
        <f t="shared" ref="S295:AT295" si="4594">+S299-S291</f>
        <v>-703.56299999999987</v>
      </c>
      <c r="T295" s="34">
        <f t="shared" si="4594"/>
        <v>-1278.7449999999999</v>
      </c>
      <c r="U295" s="34">
        <f t="shared" si="4594"/>
        <v>-1967.2739999999999</v>
      </c>
      <c r="V295" s="34">
        <f t="shared" si="4594"/>
        <v>-2653.826</v>
      </c>
      <c r="W295" s="34">
        <f t="shared" si="4594"/>
        <v>-662.11599999999987</v>
      </c>
      <c r="X295" s="34">
        <f t="shared" si="4594"/>
        <v>-1281.3219999999999</v>
      </c>
      <c r="Y295" s="34">
        <f t="shared" si="4594"/>
        <v>-1825.7710000000002</v>
      </c>
      <c r="Z295" s="34">
        <f t="shared" si="4594"/>
        <v>-2439.0209999999997</v>
      </c>
      <c r="AA295" s="34">
        <f t="shared" si="4594"/>
        <v>-554.29399999999998</v>
      </c>
      <c r="AB295" s="34">
        <f t="shared" si="4594"/>
        <v>-1157.0669999999998</v>
      </c>
      <c r="AC295" s="34">
        <f t="shared" si="4594"/>
        <v>-1681.556</v>
      </c>
      <c r="AD295" s="34">
        <f t="shared" si="4594"/>
        <v>-2303.4749999999999</v>
      </c>
      <c r="AE295" s="34">
        <f t="shared" si="4594"/>
        <v>-624.50699999999995</v>
      </c>
      <c r="AF295" s="34">
        <f t="shared" si="4594"/>
        <v>-1237.9359999999997</v>
      </c>
      <c r="AG295" s="34">
        <f t="shared" si="4594"/>
        <v>-1729.835</v>
      </c>
      <c r="AH295" s="34">
        <f t="shared" si="4594"/>
        <v>-2243.5199999999995</v>
      </c>
      <c r="AI295" s="34">
        <f t="shared" si="4594"/>
        <v>-511.30200000000002</v>
      </c>
      <c r="AJ295" s="34">
        <f t="shared" si="4594"/>
        <v>-960.9860000000001</v>
      </c>
      <c r="AK295" s="34">
        <f t="shared" si="4594"/>
        <v>-1441.9279999999999</v>
      </c>
      <c r="AL295" s="34">
        <f t="shared" si="4594"/>
        <v>-1978.3329999999999</v>
      </c>
      <c r="AM295" s="34">
        <f t="shared" si="4594"/>
        <v>-429.08700000000005</v>
      </c>
      <c r="AN295" s="34">
        <f t="shared" si="4594"/>
        <v>-1074.317</v>
      </c>
      <c r="AO295" s="34">
        <f t="shared" si="4594"/>
        <v>-1557.7790000000002</v>
      </c>
      <c r="AP295" s="34">
        <f t="shared" si="4594"/>
        <v>-2192.0909999999999</v>
      </c>
      <c r="AQ295" s="34">
        <f t="shared" si="4594"/>
        <v>-562.5809999999999</v>
      </c>
      <c r="AR295" s="34">
        <f t="shared" si="4594"/>
        <v>-856.53899999999999</v>
      </c>
      <c r="AS295" s="34">
        <f t="shared" si="4594"/>
        <v>-1290.8310000000001</v>
      </c>
      <c r="AT295" s="34">
        <f t="shared" si="4594"/>
        <v>-1800.433</v>
      </c>
      <c r="AU295" s="34"/>
      <c r="AV295" s="34">
        <f t="shared" ref="AV295:BL295" si="4595">+AV299-AV291</f>
        <v>-562.5809999999999</v>
      </c>
      <c r="AW295" s="34">
        <f t="shared" si="4595"/>
        <v>-856.53899999999999</v>
      </c>
      <c r="AX295" s="34">
        <f t="shared" si="4595"/>
        <v>-1290.8310000000001</v>
      </c>
      <c r="AY295" s="34">
        <f t="shared" si="4595"/>
        <v>-1800.433</v>
      </c>
      <c r="AZ295" s="34">
        <f t="shared" si="4595"/>
        <v>-688.78499999999985</v>
      </c>
      <c r="BA295" s="34">
        <f t="shared" si="4595"/>
        <v>-1016.0100000000001</v>
      </c>
      <c r="BB295" s="34">
        <f t="shared" si="4595"/>
        <v>-1666.6010000000001</v>
      </c>
      <c r="BC295" s="34">
        <f t="shared" si="4595"/>
        <v>-2612.4750000000004</v>
      </c>
      <c r="BD295" s="34">
        <f t="shared" si="4595"/>
        <v>-949.35800000000017</v>
      </c>
      <c r="BE295" s="34">
        <f t="shared" si="4595"/>
        <v>-2239.1849999999999</v>
      </c>
      <c r="BF295" s="34">
        <f t="shared" si="4595"/>
        <v>-3553.5339999999997</v>
      </c>
      <c r="BG295" s="34">
        <f t="shared" si="4595"/>
        <v>-5540.7289999999994</v>
      </c>
      <c r="BH295" s="34">
        <f t="shared" si="4595"/>
        <v>-1237.7219999999998</v>
      </c>
      <c r="BI295" s="34">
        <f t="shared" si="4595"/>
        <v>-2623.9069999999992</v>
      </c>
      <c r="BJ295" s="34">
        <f t="shared" si="4595"/>
        <v>-4405.3519999999999</v>
      </c>
      <c r="BK295" s="34">
        <f t="shared" si="4595"/>
        <v>-6645.6260000000002</v>
      </c>
      <c r="BL295" s="34">
        <f t="shared" si="4595"/>
        <v>-2412.2749999999996</v>
      </c>
      <c r="BM295" s="34">
        <f t="shared" ref="BM295:BN295" si="4596">+BM299-BM291</f>
        <v>-5017.4189999999999</v>
      </c>
      <c r="BN295" s="34">
        <f t="shared" si="4596"/>
        <v>-7507.2999999999984</v>
      </c>
      <c r="BO295" s="34">
        <f t="shared" ref="BO295:BQ295" si="4597">+BO299-BO291</f>
        <v>-10518.47</v>
      </c>
      <c r="BP295" s="34">
        <f t="shared" si="4597"/>
        <v>-2638.1929999999993</v>
      </c>
      <c r="BQ295" s="34">
        <f t="shared" si="4597"/>
        <v>-5442.4709999999995</v>
      </c>
      <c r="BR295" s="34">
        <f t="shared" ref="BR295:BT295" si="4598">+BR299-BR291</f>
        <v>-8645.4259999999995</v>
      </c>
      <c r="BS295" s="34">
        <f t="shared" si="4598"/>
        <v>-13224.007</v>
      </c>
      <c r="BT295" s="34">
        <f t="shared" si="4598"/>
        <v>-4018.683</v>
      </c>
    </row>
    <row r="296" spans="1:72">
      <c r="A296" s="246" t="s">
        <v>58</v>
      </c>
      <c r="B296" s="34"/>
      <c r="C296" s="34"/>
      <c r="D296" s="34"/>
      <c r="E296" s="34"/>
      <c r="F296" s="34"/>
      <c r="G296" s="245"/>
      <c r="H296" s="245"/>
      <c r="I296" s="245"/>
      <c r="J296" s="245"/>
      <c r="K296" s="245"/>
      <c r="L296" s="245"/>
      <c r="M296" s="245"/>
      <c r="N296" s="245"/>
      <c r="O296" s="245"/>
      <c r="P296" s="245"/>
      <c r="Q296" s="245"/>
      <c r="R296" s="245"/>
      <c r="S296" s="245"/>
      <c r="T296" s="245"/>
      <c r="U296" s="245"/>
      <c r="V296" s="245"/>
      <c r="W296" s="245">
        <f t="shared" ref="W296" si="4599">+W295/S295-1</f>
        <v>-5.8910147349988562E-2</v>
      </c>
      <c r="X296" s="245">
        <f t="shared" ref="X296" si="4600">+X295/T295-1</f>
        <v>2.0152571466554026E-3</v>
      </c>
      <c r="Y296" s="245">
        <f t="shared" ref="Y296" si="4601">+Y295/U295-1</f>
        <v>-7.1928465480659898E-2</v>
      </c>
      <c r="Z296" s="245">
        <f t="shared" ref="Z296" si="4602">+Z295/V295-1</f>
        <v>-8.0941629179908658E-2</v>
      </c>
      <c r="AA296" s="245">
        <f t="shared" ref="AA296" si="4603">+AA295/W295-1</f>
        <v>-0.16284457708316957</v>
      </c>
      <c r="AB296" s="245">
        <f t="shared" ref="AB296" si="4604">+AB295/X295-1</f>
        <v>-9.6974062725841081E-2</v>
      </c>
      <c r="AC296" s="245">
        <f t="shared" ref="AC296" si="4605">+AC295/Y295-1</f>
        <v>-7.8988547851839064E-2</v>
      </c>
      <c r="AD296" s="245">
        <f t="shared" ref="AD296" si="4606">+AD295/Z295-1</f>
        <v>-5.5573937247772709E-2</v>
      </c>
      <c r="AE296" s="245">
        <f t="shared" ref="AE296" si="4607">+AE295/AA295-1</f>
        <v>0.12667104460809608</v>
      </c>
      <c r="AF296" s="245">
        <f t="shared" ref="AF296" si="4608">+AF295/AB295-1</f>
        <v>6.9891371891169563E-2</v>
      </c>
      <c r="AG296" s="245">
        <f t="shared" ref="AG296" si="4609">+AG295/AC295-1</f>
        <v>2.8710908230234367E-2</v>
      </c>
      <c r="AH296" s="245">
        <f t="shared" ref="AH296" si="4610">+AH295/AD295-1</f>
        <v>-2.6028066291147289E-2</v>
      </c>
      <c r="AI296" s="245">
        <f t="shared" ref="AI296" si="4611">+AI295/AE295-1</f>
        <v>-0.18127098655419382</v>
      </c>
      <c r="AJ296" s="245">
        <f t="shared" ref="AJ296" si="4612">+AJ295/AF295-1</f>
        <v>-0.22371915834098022</v>
      </c>
      <c r="AK296" s="245">
        <f t="shared" ref="AK296" si="4613">+AK295/AG295-1</f>
        <v>-0.1664361051776615</v>
      </c>
      <c r="AL296" s="245">
        <f t="shared" ref="AL296" si="4614">+AL295/AH295-1</f>
        <v>-0.1182013086578233</v>
      </c>
      <c r="AM296" s="245">
        <f t="shared" ref="AM296" si="4615">+AM295/AI295-1</f>
        <v>-0.16079538120328096</v>
      </c>
      <c r="AN296" s="245">
        <f t="shared" ref="AN296" si="4616">+AN295/AJ295-1</f>
        <v>0.11793199900935081</v>
      </c>
      <c r="AO296" s="245">
        <f t="shared" ref="AO296" si="4617">+AO295/AK295-1</f>
        <v>8.0344510960325577E-2</v>
      </c>
      <c r="AP296" s="245">
        <f t="shared" ref="AP296" si="4618">+AP295/AL295-1</f>
        <v>0.10804955485249446</v>
      </c>
      <c r="AQ296" s="245">
        <f t="shared" ref="AQ296" si="4619">+AQ295/AM295-1</f>
        <v>0.31111173258569913</v>
      </c>
      <c r="AR296" s="245">
        <f t="shared" ref="AR296" si="4620">+AR295/AN295-1</f>
        <v>-0.2027129795023257</v>
      </c>
      <c r="AS296" s="245">
        <f t="shared" ref="AS296" si="4621">+AS295/AO295-1</f>
        <v>-0.17136448751716393</v>
      </c>
      <c r="AT296" s="245">
        <f t="shared" ref="AT296" si="4622">+AT295/AP295-1</f>
        <v>-0.17866867753209148</v>
      </c>
      <c r="AU296" s="44"/>
      <c r="AV296" s="172"/>
      <c r="AW296" s="172"/>
      <c r="AX296" s="172"/>
      <c r="AY296" s="172"/>
      <c r="AZ296" s="245">
        <f t="shared" ref="AZ296" si="4623">+AZ295/AV295-1</f>
        <v>0.22433036309438092</v>
      </c>
      <c r="BA296" s="245">
        <f t="shared" ref="BA296" si="4624">+BA295/AW295-1</f>
        <v>0.18618066427798396</v>
      </c>
      <c r="BB296" s="245">
        <f t="shared" ref="BB296" si="4625">+BB295/AX295-1</f>
        <v>0.29110704654598463</v>
      </c>
      <c r="BC296" s="245">
        <f t="shared" ref="BC296" si="4626">+BC295/AY295-1</f>
        <v>0.45102594764703841</v>
      </c>
      <c r="BD296" s="245">
        <f t="shared" ref="BD296" si="4627">+BD295/AZ295-1</f>
        <v>0.37830818034655289</v>
      </c>
      <c r="BE296" s="245">
        <f t="shared" ref="BE296" si="4628">+BE295/BA295-1</f>
        <v>1.2039005521599195</v>
      </c>
      <c r="BF296" s="245">
        <f t="shared" ref="BF296" si="4629">+BF295/BB295-1</f>
        <v>1.1322044088537084</v>
      </c>
      <c r="BG296" s="245">
        <f t="shared" ref="BG296" si="4630">+BG295/BC295-1</f>
        <v>1.1208735011818289</v>
      </c>
      <c r="BH296" s="245">
        <f t="shared" ref="BH296" si="4631">+BH295/BD295-1</f>
        <v>0.3037463211981144</v>
      </c>
      <c r="BI296" s="245">
        <f t="shared" ref="BI296" si="4632">+BI295/BE295-1</f>
        <v>0.17181340532381162</v>
      </c>
      <c r="BJ296" s="245">
        <f t="shared" ref="BJ296" si="4633">+BJ295/BF295-1</f>
        <v>0.23971010267525239</v>
      </c>
      <c r="BK296" s="245">
        <f t="shared" ref="BK296" si="4634">+BK295/BG295-1</f>
        <v>0.19941365116395349</v>
      </c>
      <c r="BL296" s="245">
        <f t="shared" ref="BL296:BT296" si="4635">+BL295/BH295-1</f>
        <v>0.94896349907329758</v>
      </c>
      <c r="BM296" s="245">
        <f t="shared" si="4635"/>
        <v>0.91219391540934991</v>
      </c>
      <c r="BN296" s="245">
        <f t="shared" si="4635"/>
        <v>0.70413170162111882</v>
      </c>
      <c r="BO296" s="245">
        <f t="shared" si="4635"/>
        <v>0.58276586735395575</v>
      </c>
      <c r="BP296" s="245">
        <f t="shared" si="4635"/>
        <v>9.3653501362821245E-2</v>
      </c>
      <c r="BQ296" s="245">
        <f t="shared" si="4635"/>
        <v>8.4715268946045752E-2</v>
      </c>
      <c r="BR296" s="245">
        <f t="shared" si="4635"/>
        <v>0.15160257349513162</v>
      </c>
      <c r="BS296" s="245">
        <f t="shared" si="4635"/>
        <v>0.25721773223672262</v>
      </c>
      <c r="BT296" s="245">
        <f t="shared" si="4635"/>
        <v>0.52327104195940222</v>
      </c>
    </row>
    <row r="297" spans="1:72">
      <c r="A297" s="244" t="s">
        <v>366</v>
      </c>
      <c r="B297" s="34"/>
      <c r="C297" s="247"/>
      <c r="D297" s="247"/>
      <c r="E297" s="247"/>
      <c r="F297" s="247"/>
      <c r="G297" s="247"/>
      <c r="H297" s="247"/>
      <c r="I297" s="247"/>
      <c r="J297" s="247"/>
      <c r="K297" s="247"/>
      <c r="L297" s="247"/>
      <c r="M297" s="247"/>
      <c r="N297" s="247"/>
      <c r="O297" s="247"/>
      <c r="P297" s="247"/>
      <c r="Q297" s="247"/>
      <c r="R297" s="247"/>
      <c r="S297" s="247">
        <f t="shared" ref="S297:AT297" si="4636">+S295/S287</f>
        <v>-0.58477817821545164</v>
      </c>
      <c r="T297" s="247">
        <f t="shared" si="4636"/>
        <v>-0.5087046012933778</v>
      </c>
      <c r="U297" s="247">
        <f t="shared" si="4636"/>
        <v>-0.49691812222937898</v>
      </c>
      <c r="V297" s="247">
        <f t="shared" si="4636"/>
        <v>-0.45231250127828421</v>
      </c>
      <c r="W297" s="247">
        <f t="shared" si="4636"/>
        <v>-0.51642763324150531</v>
      </c>
      <c r="X297" s="247">
        <f t="shared" si="4636"/>
        <v>-0.51128719018734903</v>
      </c>
      <c r="Y297" s="247">
        <f t="shared" si="4636"/>
        <v>-0.4944299247240283</v>
      </c>
      <c r="Z297" s="247">
        <f t="shared" si="4636"/>
        <v>-0.45839736714155521</v>
      </c>
      <c r="AA297" s="247">
        <f t="shared" si="4636"/>
        <v>-0.51484837676571771</v>
      </c>
      <c r="AB297" s="247">
        <f t="shared" si="4636"/>
        <v>-0.5063074731819166</v>
      </c>
      <c r="AC297" s="247">
        <f t="shared" si="4636"/>
        <v>-0.48055853245198149</v>
      </c>
      <c r="AD297" s="247">
        <f t="shared" si="4636"/>
        <v>-0.43688825970733197</v>
      </c>
      <c r="AE297" s="247">
        <f t="shared" si="4636"/>
        <v>-0.51374847913233834</v>
      </c>
      <c r="AF297" s="247">
        <f t="shared" si="4636"/>
        <v>-0.52524733088007225</v>
      </c>
      <c r="AG297" s="247">
        <f t="shared" si="4636"/>
        <v>-0.50095378535644819</v>
      </c>
      <c r="AH297" s="247">
        <f t="shared" si="4636"/>
        <v>-0.45415936225946058</v>
      </c>
      <c r="AI297" s="247">
        <f t="shared" si="4636"/>
        <v>-0.51585285387690205</v>
      </c>
      <c r="AJ297" s="247">
        <f t="shared" si="4636"/>
        <v>-0.46284874306559642</v>
      </c>
      <c r="AK297" s="247">
        <f t="shared" si="4636"/>
        <v>-0.4511495187915347</v>
      </c>
      <c r="AL297" s="247">
        <f t="shared" si="4636"/>
        <v>-0.41765240744106824</v>
      </c>
      <c r="AM297" s="247">
        <f t="shared" si="4636"/>
        <v>-0.47093731547719658</v>
      </c>
      <c r="AN297" s="247">
        <f t="shared" si="4636"/>
        <v>-0.55849815604429653</v>
      </c>
      <c r="AO297" s="247">
        <f t="shared" si="4636"/>
        <v>-0.52897948844026033</v>
      </c>
      <c r="AP297" s="247">
        <f t="shared" si="4636"/>
        <v>-0.48051422532682703</v>
      </c>
      <c r="AQ297" s="247">
        <f t="shared" si="4636"/>
        <v>-0.67070941898102598</v>
      </c>
      <c r="AR297" s="247">
        <f t="shared" si="4636"/>
        <v>-0.85459309153058483</v>
      </c>
      <c r="AS297" s="247">
        <f t="shared" si="4636"/>
        <v>-0.82117535693360588</v>
      </c>
      <c r="AT297" s="247">
        <f t="shared" si="4636"/>
        <v>-0.52371448833473833</v>
      </c>
      <c r="AU297" s="44"/>
      <c r="AV297" s="247">
        <f t="shared" ref="AV297:BL297" si="4637">+AV295/AV287</f>
        <v>-0.67070941898102598</v>
      </c>
      <c r="AW297" s="247">
        <f t="shared" si="4637"/>
        <v>-0.85459309153058483</v>
      </c>
      <c r="AX297" s="247">
        <f t="shared" si="4637"/>
        <v>-0.82117535693360588</v>
      </c>
      <c r="AY297" s="247">
        <f t="shared" si="4637"/>
        <v>-0.52371448833473833</v>
      </c>
      <c r="AZ297" s="247">
        <f t="shared" si="4637"/>
        <v>-0.59272144927336678</v>
      </c>
      <c r="BA297" s="247">
        <f t="shared" si="4637"/>
        <v>-0.42789619913149723</v>
      </c>
      <c r="BB297" s="247">
        <f t="shared" si="4637"/>
        <v>-0.46174917664569048</v>
      </c>
      <c r="BC297" s="247">
        <f t="shared" si="4637"/>
        <v>-0.45278463917961748</v>
      </c>
      <c r="BD297" s="247">
        <f t="shared" si="4637"/>
        <v>-0.38445196770039447</v>
      </c>
      <c r="BE297" s="247">
        <f t="shared" si="4637"/>
        <v>-0.41112667677720938</v>
      </c>
      <c r="BF297" s="247">
        <f t="shared" si="4637"/>
        <v>-0.42491728929876338</v>
      </c>
      <c r="BG297" s="247">
        <f t="shared" si="4637"/>
        <v>-0.44671979084009517</v>
      </c>
      <c r="BH297" s="247">
        <f t="shared" si="4637"/>
        <v>-0.44421514891368941</v>
      </c>
      <c r="BI297" s="247">
        <f t="shared" si="4637"/>
        <v>-0.43048651458119663</v>
      </c>
      <c r="BJ297" s="247">
        <f t="shared" si="4637"/>
        <v>-0.41784627274388869</v>
      </c>
      <c r="BK297" s="247">
        <f t="shared" si="4637"/>
        <v>-0.39290689243943938</v>
      </c>
      <c r="BL297" s="247">
        <f t="shared" si="4637"/>
        <v>-0.48963888377496956</v>
      </c>
      <c r="BM297" s="247">
        <f t="shared" ref="BM297:BN297" si="4638">+BM295/BM287</f>
        <v>-0.45688722511768398</v>
      </c>
      <c r="BN297" s="247">
        <f t="shared" si="4638"/>
        <v>-0.44566341177772401</v>
      </c>
      <c r="BO297" s="247">
        <f t="shared" ref="BO297:BQ297" si="4639">+BO295/BO287</f>
        <v>-0.41794820995590959</v>
      </c>
      <c r="BP297" s="247">
        <f t="shared" si="4639"/>
        <v>-0.45953880867966629</v>
      </c>
      <c r="BQ297" s="247">
        <f t="shared" si="4639"/>
        <v>-0.43744629348594993</v>
      </c>
      <c r="BR297" s="247">
        <f t="shared" ref="BR297:BT297" si="4640">+BR295/BR287</f>
        <v>-0.44904527394697058</v>
      </c>
      <c r="BS297" s="247">
        <f t="shared" si="4640"/>
        <v>-0.42134408053300887</v>
      </c>
      <c r="BT297" s="247">
        <f t="shared" si="4640"/>
        <v>-0.50697047935007788</v>
      </c>
    </row>
    <row r="298" spans="1:72">
      <c r="A298" s="244" t="s">
        <v>371</v>
      </c>
      <c r="B298" s="34"/>
      <c r="C298" s="247"/>
      <c r="D298" s="247"/>
      <c r="E298" s="247"/>
      <c r="F298" s="247"/>
      <c r="G298" s="248"/>
      <c r="H298" s="248"/>
      <c r="I298" s="248"/>
      <c r="J298" s="248"/>
      <c r="K298" s="248"/>
      <c r="L298" s="248"/>
      <c r="M298" s="248"/>
      <c r="N298" s="248"/>
      <c r="O298" s="248"/>
      <c r="P298" s="248"/>
      <c r="Q298" s="248"/>
      <c r="R298" s="248"/>
      <c r="S298" s="248"/>
      <c r="T298" s="248"/>
      <c r="U298" s="248"/>
      <c r="V298" s="248"/>
      <c r="W298" s="248">
        <f t="shared" ref="W298" si="4641">+(W297-S297)*10000</f>
        <v>683.5054497394633</v>
      </c>
      <c r="X298" s="248">
        <f t="shared" ref="X298" si="4642">+(X297-T297)*10000</f>
        <v>-25.825888939712272</v>
      </c>
      <c r="Y298" s="248">
        <f t="shared" ref="Y298" si="4643">+(Y297-U297)*10000</f>
        <v>24.881975053506757</v>
      </c>
      <c r="Z298" s="248">
        <f t="shared" ref="Z298" si="4644">+(Z297-V297)*10000</f>
        <v>-60.848658632710048</v>
      </c>
      <c r="AA298" s="248">
        <f t="shared" ref="AA298" si="4645">+(AA297-W297)*10000</f>
        <v>15.792564757876049</v>
      </c>
      <c r="AB298" s="248">
        <f t="shared" ref="AB298" si="4646">+(AB297-X297)*10000</f>
        <v>49.797170054324269</v>
      </c>
      <c r="AC298" s="248">
        <f t="shared" ref="AC298" si="4647">+(AC297-Y297)*10000</f>
        <v>138.71392272046813</v>
      </c>
      <c r="AD298" s="248">
        <f t="shared" ref="AD298" si="4648">+(AD297-Z297)*10000</f>
        <v>215.09107434223239</v>
      </c>
      <c r="AE298" s="248">
        <f t="shared" ref="AE298" si="4649">+(AE297-AA297)*10000</f>
        <v>10.998976333793653</v>
      </c>
      <c r="AF298" s="248">
        <f t="shared" ref="AF298" si="4650">+(AF297-AB297)*10000</f>
        <v>-189.39857698155649</v>
      </c>
      <c r="AG298" s="248">
        <f t="shared" ref="AG298" si="4651">+(AG297-AC297)*10000</f>
        <v>-203.95252904466699</v>
      </c>
      <c r="AH298" s="248">
        <f t="shared" ref="AH298" si="4652">+(AH297-AD297)*10000</f>
        <v>-172.71102552128605</v>
      </c>
      <c r="AI298" s="248">
        <f t="shared" ref="AI298" si="4653">+(AI297-AE297)*10000</f>
        <v>-21.043747445637084</v>
      </c>
      <c r="AJ298" s="248">
        <f t="shared" ref="AJ298" si="4654">+(AJ297-AF297)*10000</f>
        <v>623.9858781447582</v>
      </c>
      <c r="AK298" s="248">
        <f t="shared" ref="AK298" si="4655">+(AK297-AG297)*10000</f>
        <v>498.0426656491349</v>
      </c>
      <c r="AL298" s="248">
        <f t="shared" ref="AL298" si="4656">+(AL297-AH297)*10000</f>
        <v>365.06954818392336</v>
      </c>
      <c r="AM298" s="248">
        <f t="shared" ref="AM298" si="4657">+(AM297-AI297)*10000</f>
        <v>449.15538399705468</v>
      </c>
      <c r="AN298" s="248">
        <f t="shared" ref="AN298" si="4658">+(AN297-AJ297)*10000</f>
        <v>-956.49412978700116</v>
      </c>
      <c r="AO298" s="248">
        <f t="shared" ref="AO298" si="4659">+(AO297-AK297)*10000</f>
        <v>-778.29969648725626</v>
      </c>
      <c r="AP298" s="248">
        <f t="shared" ref="AP298" si="4660">+(AP297-AL297)*10000</f>
        <v>-628.61817885758785</v>
      </c>
      <c r="AQ298" s="248">
        <f t="shared" ref="AQ298" si="4661">+(AQ297-AM297)*10000</f>
        <v>-1997.7210350382941</v>
      </c>
      <c r="AR298" s="248">
        <f t="shared" ref="AR298" si="4662">+(AR297-AN297)*10000</f>
        <v>-2960.949354862883</v>
      </c>
      <c r="AS298" s="248">
        <f t="shared" ref="AS298" si="4663">+(AS297-AO297)*10000</f>
        <v>-2921.9586849334555</v>
      </c>
      <c r="AT298" s="248">
        <f t="shared" ref="AT298" si="4664">+(AT297-AP297)*10000</f>
        <v>-432.00263007911298</v>
      </c>
      <c r="AU298" s="44"/>
      <c r="AV298" s="247"/>
      <c r="AW298" s="247"/>
      <c r="AX298" s="247"/>
      <c r="AY298" s="247"/>
      <c r="AZ298" s="248">
        <f t="shared" ref="AZ298" si="4665">+(AZ297-AV297)*10000</f>
        <v>779.87969707659204</v>
      </c>
      <c r="BA298" s="248">
        <f t="shared" ref="BA298" si="4666">+(BA297-AW297)*10000</f>
        <v>4266.9689239908757</v>
      </c>
      <c r="BB298" s="248">
        <f t="shared" ref="BB298" si="4667">+(BB297-AX297)*10000</f>
        <v>3594.2618028791539</v>
      </c>
      <c r="BC298" s="248">
        <f t="shared" ref="BC298" si="4668">+(BC297-AY297)*10000</f>
        <v>709.29849155120849</v>
      </c>
      <c r="BD298" s="248">
        <f t="shared" ref="BD298" si="4669">+(BD297-AZ297)*10000</f>
        <v>2082.6948157297234</v>
      </c>
      <c r="BE298" s="248">
        <f t="shared" ref="BE298" si="4670">+(BE297-BA297)*10000</f>
        <v>167.69522354287858</v>
      </c>
      <c r="BF298" s="248">
        <f t="shared" ref="BF298" si="4671">+(BF297-BB297)*10000</f>
        <v>368.31887346927107</v>
      </c>
      <c r="BG298" s="248">
        <f t="shared" ref="BG298" si="4672">+(BG297-BC297)*10000</f>
        <v>60.64848339522311</v>
      </c>
      <c r="BH298" s="248">
        <f t="shared" ref="BH298" si="4673">+(BH297-BD297)*10000</f>
        <v>-597.63181213294934</v>
      </c>
      <c r="BI298" s="248">
        <f t="shared" ref="BI298" si="4674">+(BI297-BE297)*10000</f>
        <v>-193.59837803987256</v>
      </c>
      <c r="BJ298" s="248">
        <f t="shared" ref="BJ298" si="4675">+(BJ297-BF297)*10000</f>
        <v>70.710165548746872</v>
      </c>
      <c r="BK298" s="248">
        <f t="shared" ref="BK298:BT298" si="4676">+(BK297-BG297)*10000</f>
        <v>538.12898400655786</v>
      </c>
      <c r="BL298" s="248">
        <f t="shared" si="4676"/>
        <v>-454.2373486128015</v>
      </c>
      <c r="BM298" s="248">
        <f t="shared" si="4676"/>
        <v>-264.0071053648735</v>
      </c>
      <c r="BN298" s="248">
        <f t="shared" si="4676"/>
        <v>-278.17139033835315</v>
      </c>
      <c r="BO298" s="248">
        <f t="shared" si="4676"/>
        <v>-250.41317516470207</v>
      </c>
      <c r="BP298" s="248">
        <f t="shared" si="4676"/>
        <v>301.00075095303271</v>
      </c>
      <c r="BQ298" s="248">
        <f t="shared" si="4676"/>
        <v>194.40931631734048</v>
      </c>
      <c r="BR298" s="248">
        <f t="shared" si="4676"/>
        <v>-33.818621692465747</v>
      </c>
      <c r="BS298" s="248">
        <f t="shared" si="4676"/>
        <v>-33.9587057709928</v>
      </c>
      <c r="BT298" s="248">
        <f t="shared" si="4676"/>
        <v>-474.31670670411597</v>
      </c>
    </row>
    <row r="299" spans="1:72">
      <c r="A299" s="187" t="s">
        <v>47</v>
      </c>
      <c r="B299" s="31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172">
        <f>+'Country (YTD)'!S131</f>
        <v>-170.661</v>
      </c>
      <c r="T299" s="172">
        <f>+'Country (YTD)'!T131</f>
        <v>-17.167999999999999</v>
      </c>
      <c r="U299" s="172">
        <f>+'Country (YTD)'!U131</f>
        <v>79.542000000000002</v>
      </c>
      <c r="V299" s="172">
        <f>+'Country (YTD)'!V131</f>
        <v>449.26100000000002</v>
      </c>
      <c r="W299" s="172">
        <f>+'Country (YTD)'!W131</f>
        <v>-46.274999999999999</v>
      </c>
      <c r="X299" s="172">
        <f>+'Country (YTD)'!X131</f>
        <v>2.4140000000000001</v>
      </c>
      <c r="Y299" s="172">
        <f>+'Country (YTD)'!Y131</f>
        <v>40.725999999999999</v>
      </c>
      <c r="Z299" s="172">
        <f>+'Country (YTD)'!Z131</f>
        <v>251.74799999999999</v>
      </c>
      <c r="AA299" s="172">
        <f>+'Country (YTD)'!AA131</f>
        <v>-79.182000000000002</v>
      </c>
      <c r="AB299" s="172">
        <f>+'Country (YTD)'!AB131</f>
        <v>-135.125</v>
      </c>
      <c r="AC299" s="172">
        <f>+'Country (YTD)'!AC131</f>
        <v>-168.2</v>
      </c>
      <c r="AD299" s="172">
        <f>+'Country (YTD)'!AD131</f>
        <v>-81.308999999999997</v>
      </c>
      <c r="AE299" s="172">
        <f>+'Country (YTD)'!AE131</f>
        <v>-106.681</v>
      </c>
      <c r="AF299" s="172">
        <f>+'Country (YTD)'!AF131</f>
        <v>-217.04</v>
      </c>
      <c r="AG299" s="172">
        <f>+'Country (YTD)'!AG131</f>
        <v>-232.75800000000001</v>
      </c>
      <c r="AH299" s="172">
        <f>+'Country (YTD)'!AH131</f>
        <v>-117.602</v>
      </c>
      <c r="AI299" s="172">
        <f>+'Country (YTD)'!AI131</f>
        <v>-63.923000000000002</v>
      </c>
      <c r="AJ299" s="172">
        <f>+'Country (YTD)'!AJ131</f>
        <v>-6.5579999999999998</v>
      </c>
      <c r="AK299" s="172">
        <f>+'Country (YTD)'!AK131</f>
        <v>51.244</v>
      </c>
      <c r="AL299" s="172">
        <f>+'Country (YTD)'!AL131</f>
        <v>319.53699999999998</v>
      </c>
      <c r="AM299" s="172">
        <f>+'Country (YTD)'!AM131</f>
        <v>-26.809000000000001</v>
      </c>
      <c r="AN299" s="172">
        <f>+'Country (YTD)'!AN131</f>
        <v>-235.32900000000001</v>
      </c>
      <c r="AO299" s="172">
        <f>+'Country (YTD)'!AO131</f>
        <v>-247.66399999999999</v>
      </c>
      <c r="AP299" s="172">
        <f>+'Country (YTD)'!AP131</f>
        <v>64.231999999999999</v>
      </c>
      <c r="AQ299" s="172">
        <f>+'Country (YTD)'!AQ131</f>
        <v>-159.15199999999999</v>
      </c>
      <c r="AR299" s="172">
        <f>+'Country (YTD)'!AR131</f>
        <v>-372.95400000000001</v>
      </c>
      <c r="AS299" s="172">
        <f>+'Country (YTD)'!AS131</f>
        <v>-555.08799999999997</v>
      </c>
      <c r="AT299" s="172">
        <f>+'Country (YTD)'!AT131</f>
        <v>-289.32299999999998</v>
      </c>
      <c r="AU299" s="172"/>
      <c r="AV299" s="172">
        <f>+'Country (YTD)'!AV131</f>
        <v>-159.15199999999999</v>
      </c>
      <c r="AW299" s="172">
        <f>+'Country (YTD)'!AW131</f>
        <v>-372.95400000000001</v>
      </c>
      <c r="AX299" s="172">
        <f>+'Country (YTD)'!AX131</f>
        <v>-555.08799999999997</v>
      </c>
      <c r="AY299" s="172">
        <f>+'Country (YTD)'!AY131</f>
        <v>-289.32299999999998</v>
      </c>
      <c r="AZ299" s="172">
        <f>+'Country (YTD)'!AZ131</f>
        <v>-189.25200000000001</v>
      </c>
      <c r="BA299" s="172">
        <f>+'Country (YTD)'!BA131</f>
        <v>-6.3310000000000004</v>
      </c>
      <c r="BB299" s="172">
        <f>+'Country (YTD)'!BB131</f>
        <v>-67.882000000000005</v>
      </c>
      <c r="BC299" s="172">
        <f>+'Country (YTD)'!BC131</f>
        <v>171.98899999999998</v>
      </c>
      <c r="BD299" s="172">
        <f>+'Country (YTD)'!BD131</f>
        <v>404.23</v>
      </c>
      <c r="BE299" s="172">
        <f>+'Country (YTD)'!BE131</f>
        <v>955.69399999999996</v>
      </c>
      <c r="BF299" s="172">
        <f>+'Country (YTD)'!BF131</f>
        <v>1317.693</v>
      </c>
      <c r="BG299" s="172">
        <f>+'Country (YTD)'!BG131</f>
        <v>1632.809</v>
      </c>
      <c r="BH299" s="172">
        <f>+'Country (YTD)'!BH131</f>
        <v>319.85300000000001</v>
      </c>
      <c r="BI299" s="172">
        <f>+'Country (YTD)'!BI131</f>
        <v>763.41000000000008</v>
      </c>
      <c r="BJ299" s="172">
        <f>+'Country (YTD)'!BJ131</f>
        <v>1288.549</v>
      </c>
      <c r="BK299" s="172">
        <f>+'Country (YTD)'!BK131</f>
        <v>2070.732</v>
      </c>
      <c r="BL299" s="172">
        <f>+'Country (YTD)'!BL131</f>
        <v>65.367999999999995</v>
      </c>
      <c r="BM299" s="172">
        <f>+'Country (YTD)'!BM131</f>
        <v>737.27199999999993</v>
      </c>
      <c r="BN299" s="172">
        <f>+'Country (YTD)'!BN131</f>
        <v>1299.211</v>
      </c>
      <c r="BO299" s="172">
        <f>+'Country (YTD)'!BO131</f>
        <v>2771.9920000000002</v>
      </c>
      <c r="BP299" s="172">
        <f>+'Country (YTD)'!BP131</f>
        <v>423.61500000000001</v>
      </c>
      <c r="BQ299" s="172">
        <f>+'Country (YTD)'!BQ131</f>
        <v>1199.374</v>
      </c>
      <c r="BR299" s="172">
        <f>+'Country (YTD)'!BR131</f>
        <v>1639.498</v>
      </c>
      <c r="BS299" s="172">
        <f>+'Country (YTD)'!BS131</f>
        <v>3773.1860000000001</v>
      </c>
      <c r="BT299" s="172">
        <f>+'Country (YTD)'!BT131</f>
        <v>371.80399999999997</v>
      </c>
    </row>
    <row r="300" spans="1:72">
      <c r="A300" s="246" t="s">
        <v>58</v>
      </c>
      <c r="B300" s="187"/>
      <c r="C300" s="172"/>
      <c r="D300" s="172"/>
      <c r="E300" s="172"/>
      <c r="F300" s="172"/>
      <c r="G300" s="245"/>
      <c r="H300" s="245"/>
      <c r="I300" s="245"/>
      <c r="J300" s="245"/>
      <c r="K300" s="245"/>
      <c r="L300" s="245"/>
      <c r="M300" s="245"/>
      <c r="N300" s="245"/>
      <c r="O300" s="245"/>
      <c r="P300" s="245"/>
      <c r="Q300" s="245"/>
      <c r="R300" s="245"/>
      <c r="S300" s="245"/>
      <c r="T300" s="245"/>
      <c r="U300" s="245"/>
      <c r="V300" s="245"/>
      <c r="W300" s="245">
        <f t="shared" ref="W300" si="4677">+W299/S299-1</f>
        <v>-0.72884841879515538</v>
      </c>
      <c r="X300" s="245">
        <f t="shared" ref="X300" si="4678">+X299/T299-1</f>
        <v>-1.1406104380242312</v>
      </c>
      <c r="Y300" s="245">
        <f t="shared" ref="Y300" si="4679">+Y299/U299-1</f>
        <v>-0.48799376430062102</v>
      </c>
      <c r="Z300" s="245">
        <f t="shared" ref="Z300" si="4680">+Z299/V299-1</f>
        <v>-0.43963976396793847</v>
      </c>
      <c r="AA300" s="245">
        <f t="shared" ref="AA300" si="4681">+AA299/W299-1</f>
        <v>0.71111831442463536</v>
      </c>
      <c r="AB300" s="245">
        <f t="shared" ref="AB300" si="4682">+AB299/X299-1</f>
        <v>-56.975559237779613</v>
      </c>
      <c r="AC300" s="245">
        <f t="shared" ref="AC300" si="4683">+AC299/Y299-1</f>
        <v>-5.1300397780287774</v>
      </c>
      <c r="AD300" s="245">
        <f t="shared" ref="AD300" si="4684">+AD299/Z299-1</f>
        <v>-1.3229777396444062</v>
      </c>
      <c r="AE300" s="245">
        <f t="shared" ref="AE300" si="4685">+AE299/AA299-1</f>
        <v>0.34728852516986186</v>
      </c>
      <c r="AF300" s="245">
        <f t="shared" ref="AF300" si="4686">+AF299/AB299-1</f>
        <v>0.60621646623496761</v>
      </c>
      <c r="AG300" s="245">
        <f t="shared" ref="AG300" si="4687">+AG299/AC299-1</f>
        <v>0.38381688466111785</v>
      </c>
      <c r="AH300" s="245">
        <f t="shared" ref="AH300" si="4688">+AH299/AD299-1</f>
        <v>0.44635895165356865</v>
      </c>
      <c r="AI300" s="245">
        <f t="shared" ref="AI300" si="4689">+AI299/AE299-1</f>
        <v>-0.40080239217855096</v>
      </c>
      <c r="AJ300" s="245">
        <f t="shared" ref="AJ300" si="4690">+AJ299/AF299-1</f>
        <v>-0.96978437154441577</v>
      </c>
      <c r="AK300" s="245">
        <f t="shared" ref="AK300" si="4691">+AK299/AG299-1</f>
        <v>-1.220159994500726</v>
      </c>
      <c r="AL300" s="245">
        <f t="shared" ref="AL300" si="4692">+AL299/AH299-1</f>
        <v>-3.7171051512729374</v>
      </c>
      <c r="AM300" s="245">
        <f t="shared" ref="AM300" si="4693">+AM299/AI299-1</f>
        <v>-0.58060479013813493</v>
      </c>
      <c r="AN300" s="245">
        <f t="shared" ref="AN300" si="4694">+AN299/AJ299-1</f>
        <v>34.884263494967982</v>
      </c>
      <c r="AO300" s="245">
        <f t="shared" ref="AO300" si="4695">+AO299/AK299-1</f>
        <v>-5.8330341113105924</v>
      </c>
      <c r="AP300" s="245">
        <f t="shared" ref="AP300" si="4696">+AP299/AL299-1</f>
        <v>-0.79898415519955435</v>
      </c>
      <c r="AQ300" s="245">
        <f t="shared" ref="AQ300" si="4697">+AQ299/AM299-1</f>
        <v>4.9365138572867311</v>
      </c>
      <c r="AR300" s="245">
        <f t="shared" ref="AR300" si="4698">+AR299/AN299-1</f>
        <v>0.58481955050163803</v>
      </c>
      <c r="AS300" s="245">
        <f t="shared" ref="AS300" si="4699">+AS299/AO299-1</f>
        <v>1.241294657277602</v>
      </c>
      <c r="AT300" s="245">
        <f t="shared" ref="AT300" si="4700">+AT299/AP299-1</f>
        <v>-5.5043436293436292</v>
      </c>
      <c r="AU300" s="44"/>
      <c r="AV300" s="172"/>
      <c r="AW300" s="172"/>
      <c r="AX300" s="172"/>
      <c r="AY300" s="172"/>
      <c r="AZ300" s="245">
        <f t="shared" ref="AZ300" si="4701">+AZ299/AV299-1</f>
        <v>0.18912737508796629</v>
      </c>
      <c r="BA300" s="245">
        <f t="shared" ref="BA300" si="4702">+BA299/AW299-1</f>
        <v>-0.98302471618483778</v>
      </c>
      <c r="BB300" s="245">
        <f t="shared" ref="BB300" si="4703">+BB299/AX299-1</f>
        <v>-0.87770948029861928</v>
      </c>
      <c r="BC300" s="245">
        <f t="shared" ref="BC300" si="4704">+BC299/AY299-1</f>
        <v>-1.594453258123274</v>
      </c>
      <c r="BD300" s="245">
        <f t="shared" ref="BD300" si="4705">+BD299/AZ299-1</f>
        <v>-3.1359351552427452</v>
      </c>
      <c r="BE300" s="245">
        <f t="shared" ref="BE300" si="4706">+BE299/BA299-1</f>
        <v>-151.95466750908227</v>
      </c>
      <c r="BF300" s="245">
        <f t="shared" ref="BF300" si="4707">+BF299/BB299-1</f>
        <v>-20.411522936861022</v>
      </c>
      <c r="BG300" s="245">
        <f t="shared" ref="BG300" si="4708">+BG299/BC299-1</f>
        <v>8.4936827355237838</v>
      </c>
      <c r="BH300" s="245">
        <f t="shared" ref="BH300" si="4709">+BH299/BD299-1</f>
        <v>-0.20873512604210476</v>
      </c>
      <c r="BI300" s="245">
        <f t="shared" ref="BI300" si="4710">+BI299/BE299-1</f>
        <v>-0.20119829150334723</v>
      </c>
      <c r="BJ300" s="245">
        <f t="shared" ref="BJ300" si="4711">+BJ299/BF299-1</f>
        <v>-2.2117443137362081E-2</v>
      </c>
      <c r="BK300" s="245">
        <f t="shared" ref="BK300" si="4712">+BK299/BG299-1</f>
        <v>0.26820222083538248</v>
      </c>
      <c r="BL300" s="245">
        <f t="shared" ref="BL300:BT300" si="4713">+BL299/BH299-1</f>
        <v>-0.79563111804485187</v>
      </c>
      <c r="BM300" s="245">
        <f t="shared" si="4713"/>
        <v>-3.4238482597817921E-2</v>
      </c>
      <c r="BN300" s="245">
        <f t="shared" si="4713"/>
        <v>8.2744234018263807E-3</v>
      </c>
      <c r="BO300" s="245">
        <f t="shared" si="4713"/>
        <v>0.33865319123865389</v>
      </c>
      <c r="BP300" s="245">
        <f t="shared" si="4713"/>
        <v>5.4804644474360549</v>
      </c>
      <c r="BQ300" s="245">
        <f t="shared" si="4713"/>
        <v>0.62677275144044553</v>
      </c>
      <c r="BR300" s="245">
        <f t="shared" si="4713"/>
        <v>0.26191819496602164</v>
      </c>
      <c r="BS300" s="245">
        <f t="shared" si="4713"/>
        <v>0.36118213905379237</v>
      </c>
      <c r="BT300" s="245">
        <f t="shared" si="4713"/>
        <v>-0.12230681160959844</v>
      </c>
    </row>
    <row r="301" spans="1:72">
      <c r="A301" s="244" t="s">
        <v>367</v>
      </c>
      <c r="B301" s="187"/>
      <c r="C301" s="247"/>
      <c r="D301" s="247"/>
      <c r="E301" s="247"/>
      <c r="F301" s="247"/>
      <c r="G301" s="247"/>
      <c r="H301" s="247"/>
      <c r="I301" s="247"/>
      <c r="J301" s="247"/>
      <c r="K301" s="247"/>
      <c r="L301" s="247"/>
      <c r="M301" s="247"/>
      <c r="N301" s="247"/>
      <c r="O301" s="247"/>
      <c r="P301" s="247"/>
      <c r="Q301" s="247"/>
      <c r="R301" s="247"/>
      <c r="S301" s="247">
        <f t="shared" ref="S301:AT301" si="4714">+S299/S287</f>
        <v>-0.1418477501978177</v>
      </c>
      <c r="T301" s="247">
        <f t="shared" si="4714"/>
        <v>-6.8296967691015096E-3</v>
      </c>
      <c r="U301" s="247">
        <f t="shared" si="4714"/>
        <v>2.0091690978668586E-2</v>
      </c>
      <c r="V301" s="247">
        <f t="shared" si="4714"/>
        <v>7.657109646102768E-2</v>
      </c>
      <c r="W301" s="247">
        <f t="shared" si="4714"/>
        <v>-3.6092903249960222E-2</v>
      </c>
      <c r="X301" s="247">
        <f t="shared" si="4714"/>
        <v>9.632608174309508E-4</v>
      </c>
      <c r="Y301" s="247">
        <f t="shared" si="4714"/>
        <v>1.1028849244681165E-2</v>
      </c>
      <c r="Z301" s="247">
        <f t="shared" si="4714"/>
        <v>4.7314320123997396E-2</v>
      </c>
      <c r="AA301" s="247">
        <f t="shared" si="4714"/>
        <v>-7.354711429144653E-2</v>
      </c>
      <c r="AB301" s="247">
        <f t="shared" si="4714"/>
        <v>-5.9127775067222978E-2</v>
      </c>
      <c r="AC301" s="247">
        <f t="shared" si="4714"/>
        <v>-4.8068541968523962E-2</v>
      </c>
      <c r="AD301" s="247">
        <f t="shared" si="4714"/>
        <v>-1.542145997180063E-2</v>
      </c>
      <c r="AE301" s="247">
        <f t="shared" si="4714"/>
        <v>-8.7760748081794099E-2</v>
      </c>
      <c r="AF301" s="247">
        <f t="shared" si="4714"/>
        <v>-9.208850917511964E-2</v>
      </c>
      <c r="AG301" s="247">
        <f t="shared" si="4714"/>
        <v>-6.7405851524565144E-2</v>
      </c>
      <c r="AH301" s="247">
        <f t="shared" si="4714"/>
        <v>-2.3806362020591346E-2</v>
      </c>
      <c r="AI301" s="247">
        <f t="shared" si="4714"/>
        <v>-6.4491947964946769E-2</v>
      </c>
      <c r="AJ301" s="247">
        <f t="shared" si="4714"/>
        <v>-3.1585913395451972E-3</v>
      </c>
      <c r="AK301" s="247">
        <f t="shared" si="4714"/>
        <v>1.6033190243169845E-2</v>
      </c>
      <c r="AL301" s="247">
        <f t="shared" si="4714"/>
        <v>6.745851043100258E-2</v>
      </c>
      <c r="AM301" s="247">
        <f t="shared" si="4714"/>
        <v>-2.9423773012531636E-2</v>
      </c>
      <c r="AN301" s="247">
        <f t="shared" si="4714"/>
        <v>-0.12233894889846131</v>
      </c>
      <c r="AO301" s="247">
        <f t="shared" si="4714"/>
        <v>-8.4099975686582382E-2</v>
      </c>
      <c r="AP301" s="247">
        <f t="shared" si="4714"/>
        <v>1.4079885242534528E-2</v>
      </c>
      <c r="AQ301" s="247">
        <f t="shared" si="4714"/>
        <v>-0.18974111363460242</v>
      </c>
      <c r="AR301" s="247">
        <f t="shared" si="4714"/>
        <v>-0.37210671301446607</v>
      </c>
      <c r="AS301" s="247">
        <f t="shared" si="4714"/>
        <v>-0.35312491451596789</v>
      </c>
      <c r="AT301" s="247">
        <f t="shared" si="4714"/>
        <v>-8.4159003366674284E-2</v>
      </c>
      <c r="AU301" s="44"/>
      <c r="AV301" s="247">
        <f t="shared" ref="AV301:BL301" si="4715">+AV299/AV287</f>
        <v>-0.18974111363460242</v>
      </c>
      <c r="AW301" s="247">
        <f t="shared" si="4715"/>
        <v>-0.37210671301446607</v>
      </c>
      <c r="AX301" s="247">
        <f t="shared" si="4715"/>
        <v>-0.35312491451596789</v>
      </c>
      <c r="AY301" s="247">
        <f t="shared" si="4715"/>
        <v>-8.4159003366674284E-2</v>
      </c>
      <c r="AZ301" s="247">
        <f t="shared" si="4715"/>
        <v>-0.16285737888874358</v>
      </c>
      <c r="BA301" s="247">
        <f t="shared" si="4715"/>
        <v>-2.6663230053852903E-3</v>
      </c>
      <c r="BB301" s="247">
        <f t="shared" si="4715"/>
        <v>-1.8807415577611414E-2</v>
      </c>
      <c r="BC301" s="247">
        <f t="shared" si="4715"/>
        <v>2.9808506227949821E-2</v>
      </c>
      <c r="BD301" s="247">
        <f t="shared" si="4715"/>
        <v>0.16369696037061934</v>
      </c>
      <c r="BE301" s="247">
        <f t="shared" si="4715"/>
        <v>0.17547067269382313</v>
      </c>
      <c r="BF301" s="247">
        <f t="shared" si="4715"/>
        <v>0.15756442394752815</v>
      </c>
      <c r="BG301" s="247">
        <f t="shared" si="4715"/>
        <v>0.13164478807063565</v>
      </c>
      <c r="BH301" s="247">
        <f t="shared" si="4715"/>
        <v>0.11479439488470781</v>
      </c>
      <c r="BI301" s="247">
        <f t="shared" si="4715"/>
        <v>0.12524746879231294</v>
      </c>
      <c r="BJ301" s="247">
        <f t="shared" si="4715"/>
        <v>0.12221847355168555</v>
      </c>
      <c r="BK301" s="247">
        <f t="shared" si="4715"/>
        <v>0.12242712352378921</v>
      </c>
      <c r="BL301" s="247">
        <f t="shared" si="4715"/>
        <v>1.3268269394908215E-2</v>
      </c>
      <c r="BM301" s="247">
        <f t="shared" ref="BM301:BN301" si="4716">+BM299/BM287</f>
        <v>6.7136142753269179E-2</v>
      </c>
      <c r="BN301" s="247">
        <f t="shared" si="4716"/>
        <v>7.7126371249203934E-2</v>
      </c>
      <c r="BO301" s="247">
        <f t="shared" ref="BO301:BQ301" si="4717">+BO299/BO287</f>
        <v>0.11014425999333571</v>
      </c>
      <c r="BP301" s="247">
        <f t="shared" si="4717"/>
        <v>7.3788207473386852E-2</v>
      </c>
      <c r="BQ301" s="247">
        <f t="shared" si="4717"/>
        <v>9.6401379227085957E-2</v>
      </c>
      <c r="BR301" s="247">
        <f t="shared" ref="BR301:BT301" si="4718">+BR299/BR287</f>
        <v>8.5155876476822601E-2</v>
      </c>
      <c r="BS301" s="247">
        <f t="shared" si="4718"/>
        <v>0.12022147189199323</v>
      </c>
      <c r="BT301" s="247">
        <f t="shared" si="4718"/>
        <v>4.6904334605211796E-2</v>
      </c>
    </row>
    <row r="302" spans="1:72">
      <c r="A302" s="244" t="s">
        <v>373</v>
      </c>
      <c r="B302" s="34"/>
      <c r="C302" s="247"/>
      <c r="D302" s="247"/>
      <c r="E302" s="247"/>
      <c r="F302" s="247"/>
      <c r="G302" s="248"/>
      <c r="H302" s="248"/>
      <c r="I302" s="248"/>
      <c r="J302" s="248"/>
      <c r="K302" s="248"/>
      <c r="L302" s="248"/>
      <c r="M302" s="248"/>
      <c r="N302" s="248"/>
      <c r="O302" s="248"/>
      <c r="P302" s="248"/>
      <c r="Q302" s="248"/>
      <c r="R302" s="248"/>
      <c r="S302" s="248"/>
      <c r="T302" s="248"/>
      <c r="U302" s="248"/>
      <c r="V302" s="248"/>
      <c r="W302" s="248">
        <f t="shared" ref="W302" si="4719">+(W301-S301)*10000</f>
        <v>1057.5484694785748</v>
      </c>
      <c r="X302" s="248">
        <f t="shared" ref="X302" si="4720">+(X301-T301)*10000</f>
        <v>77.929575865324608</v>
      </c>
      <c r="Y302" s="248">
        <f t="shared" ref="Y302" si="4721">+(Y301-U301)*10000</f>
        <v>-90.628417339874218</v>
      </c>
      <c r="Z302" s="248">
        <f t="shared" ref="Z302" si="4722">+(Z301-V301)*10000</f>
        <v>-292.56776337030283</v>
      </c>
      <c r="AA302" s="248">
        <f t="shared" ref="AA302" si="4723">+(AA301-W301)*10000</f>
        <v>-374.54211041486309</v>
      </c>
      <c r="AB302" s="248">
        <f t="shared" ref="AB302" si="4724">+(AB301-X301)*10000</f>
        <v>-600.91035884653922</v>
      </c>
      <c r="AC302" s="248">
        <f t="shared" ref="AC302" si="4725">+(AC301-Y301)*10000</f>
        <v>-590.97391213205128</v>
      </c>
      <c r="AD302" s="248">
        <f t="shared" ref="AD302" si="4726">+(AD301-Z301)*10000</f>
        <v>-627.35780095798032</v>
      </c>
      <c r="AE302" s="248">
        <f t="shared" ref="AE302" si="4727">+(AE301-AA301)*10000</f>
        <v>-142.13633790347569</v>
      </c>
      <c r="AF302" s="248">
        <f t="shared" ref="AF302" si="4728">+(AF301-AB301)*10000</f>
        <v>-329.60734107896661</v>
      </c>
      <c r="AG302" s="248">
        <f t="shared" ref="AG302" si="4729">+(AG301-AC301)*10000</f>
        <v>-193.37309556041183</v>
      </c>
      <c r="AH302" s="248">
        <f t="shared" ref="AH302" si="4730">+(AH301-AD301)*10000</f>
        <v>-83.849020487907154</v>
      </c>
      <c r="AI302" s="248">
        <f t="shared" ref="AI302" si="4731">+(AI301-AE301)*10000</f>
        <v>232.68800116847331</v>
      </c>
      <c r="AJ302" s="248">
        <f t="shared" ref="AJ302" si="4732">+(AJ301-AF301)*10000</f>
        <v>889.2991783557444</v>
      </c>
      <c r="AK302" s="248">
        <f t="shared" ref="AK302" si="4733">+(AK301-AG301)*10000</f>
        <v>834.39041767734989</v>
      </c>
      <c r="AL302" s="248">
        <f t="shared" ref="AL302" si="4734">+(AL301-AH301)*10000</f>
        <v>912.64872451593931</v>
      </c>
      <c r="AM302" s="248">
        <f t="shared" ref="AM302" si="4735">+(AM301-AI301)*10000</f>
        <v>350.68174952415131</v>
      </c>
      <c r="AN302" s="248">
        <f t="shared" ref="AN302" si="4736">+(AN301-AJ301)*10000</f>
        <v>-1191.803575589161</v>
      </c>
      <c r="AO302" s="248">
        <f t="shared" ref="AO302" si="4737">+(AO301-AK301)*10000</f>
        <v>-1001.3316592975223</v>
      </c>
      <c r="AP302" s="248">
        <f t="shared" ref="AP302" si="4738">+(AP301-AL301)*10000</f>
        <v>-533.7862518846805</v>
      </c>
      <c r="AQ302" s="248">
        <f t="shared" ref="AQ302" si="4739">+(AQ301-AM301)*10000</f>
        <v>-1603.1734062207079</v>
      </c>
      <c r="AR302" s="248">
        <f t="shared" ref="AR302" si="4740">+(AR301-AN301)*10000</f>
        <v>-2497.6776411600476</v>
      </c>
      <c r="AS302" s="248">
        <f t="shared" ref="AS302" si="4741">+(AS301-AO301)*10000</f>
        <v>-2690.2493882938547</v>
      </c>
      <c r="AT302" s="248">
        <f t="shared" ref="AT302" si="4742">+(AT301-AP301)*10000</f>
        <v>-982.38888609208823</v>
      </c>
      <c r="AU302" s="44"/>
      <c r="AV302" s="247"/>
      <c r="AW302" s="247"/>
      <c r="AX302" s="247"/>
      <c r="AY302" s="247"/>
      <c r="AZ302" s="248">
        <f t="shared" ref="AZ302" si="4743">+(AZ301-AV301)*10000</f>
        <v>268.8373474585884</v>
      </c>
      <c r="BA302" s="248">
        <f t="shared" ref="BA302" si="4744">+(BA301-AW301)*10000</f>
        <v>3694.4039000908078</v>
      </c>
      <c r="BB302" s="248">
        <f t="shared" ref="BB302" si="4745">+(BB301-AX301)*10000</f>
        <v>3343.1749893835649</v>
      </c>
      <c r="BC302" s="248">
        <f t="shared" ref="BC302" si="4746">+(BC301-AY301)*10000</f>
        <v>1139.6750959462411</v>
      </c>
      <c r="BD302" s="248">
        <f t="shared" ref="BD302" si="4747">+(BD301-AZ301)*10000</f>
        <v>3265.5433925936295</v>
      </c>
      <c r="BE302" s="248">
        <f t="shared" ref="BE302" si="4748">+(BE301-BA301)*10000</f>
        <v>1781.3699569920843</v>
      </c>
      <c r="BF302" s="248">
        <f t="shared" ref="BF302" si="4749">+(BF301-BB301)*10000</f>
        <v>1763.7183952513958</v>
      </c>
      <c r="BG302" s="248">
        <f t="shared" ref="BG302" si="4750">+(BG301-BC301)*10000</f>
        <v>1018.3628184268582</v>
      </c>
      <c r="BH302" s="248">
        <f t="shared" ref="BH302" si="4751">+(BH301-BD301)*10000</f>
        <v>-489.02565485911526</v>
      </c>
      <c r="BI302" s="248">
        <f t="shared" ref="BI302" si="4752">+(BI301-BE301)*10000</f>
        <v>-502.23203901510192</v>
      </c>
      <c r="BJ302" s="248">
        <f t="shared" ref="BJ302" si="4753">+(BJ301-BF301)*10000</f>
        <v>-353.45950395842596</v>
      </c>
      <c r="BK302" s="248">
        <f t="shared" ref="BK302:BT302" si="4754">+(BK301-BG301)*10000</f>
        <v>-92.176645468464429</v>
      </c>
      <c r="BL302" s="248">
        <f t="shared" si="4754"/>
        <v>-1015.261254897996</v>
      </c>
      <c r="BM302" s="248">
        <f t="shared" si="4754"/>
        <v>-581.11326039043763</v>
      </c>
      <c r="BN302" s="248">
        <f t="shared" si="4754"/>
        <v>-450.92102302481618</v>
      </c>
      <c r="BO302" s="248">
        <f t="shared" si="4754"/>
        <v>-122.82863530453491</v>
      </c>
      <c r="BP302" s="248">
        <f t="shared" si="4754"/>
        <v>605.1993807847864</v>
      </c>
      <c r="BQ302" s="248">
        <f t="shared" si="4754"/>
        <v>292.65236473816776</v>
      </c>
      <c r="BR302" s="248">
        <f t="shared" si="4754"/>
        <v>80.295052276186667</v>
      </c>
      <c r="BS302" s="248">
        <f t="shared" si="4754"/>
        <v>100.77211898657512</v>
      </c>
      <c r="BT302" s="248">
        <f t="shared" si="4754"/>
        <v>-268.83872868175058</v>
      </c>
    </row>
    <row r="303" spans="1:72">
      <c r="A303" s="187" t="s">
        <v>56</v>
      </c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172">
        <f>+'Country (YTD)'!S132</f>
        <v>-116.081</v>
      </c>
      <c r="T303" s="172">
        <f>+'Country (YTD)'!T132</f>
        <v>102.19900000000001</v>
      </c>
      <c r="U303" s="172">
        <f>+'Country (YTD)'!U132</f>
        <v>264.03800000000001</v>
      </c>
      <c r="V303" s="172">
        <f>+'Country (YTD)'!V132</f>
        <v>655.51499999999999</v>
      </c>
      <c r="W303" s="172">
        <f>+'Country (YTD)'!W132</f>
        <v>3.5690000000000026</v>
      </c>
      <c r="X303" s="172">
        <f>+'Country (YTD)'!X132</f>
        <v>110.16500000000001</v>
      </c>
      <c r="Y303" s="172">
        <f>+'Country (YTD)'!Y132</f>
        <v>313.62299999999999</v>
      </c>
      <c r="Z303" s="172">
        <f>+'Country (YTD)'!Z132</f>
        <v>566.60699999999997</v>
      </c>
      <c r="AA303" s="172">
        <f>+'Country (YTD)'!AA132</f>
        <v>-19.010000000000005</v>
      </c>
      <c r="AB303" s="172">
        <f>+'Country (YTD)'!AB132</f>
        <v>-21.623000000000005</v>
      </c>
      <c r="AC303" s="172">
        <f>+'Country (YTD)'!AC132</f>
        <v>-7.4889999999999759</v>
      </c>
      <c r="AD303" s="172">
        <f>+'Country (YTD)'!AD132</f>
        <v>96.168000000000006</v>
      </c>
      <c r="AE303" s="172">
        <f>+'Country (YTD)'!AE132</f>
        <v>-84.679000000000002</v>
      </c>
      <c r="AF303" s="172">
        <f>+'Country (YTD)'!AF132</f>
        <v>-130.64699999999999</v>
      </c>
      <c r="AG303" s="172">
        <f>+'Country (YTD)'!AG132</f>
        <v>-119.42400000000001</v>
      </c>
      <c r="AH303" s="172">
        <f>+'Country (YTD)'!AH132</f>
        <v>-5.8029999999999973</v>
      </c>
      <c r="AI303" s="172">
        <f>+'Country (YTD)'!AI132</f>
        <v>-39.900000000000006</v>
      </c>
      <c r="AJ303" s="172">
        <f>+'Country (YTD)'!AJ132</f>
        <v>41.320999999999998</v>
      </c>
      <c r="AK303" s="172">
        <f>+'Country (YTD)'!AK132</f>
        <v>120.10599999999999</v>
      </c>
      <c r="AL303" s="172">
        <f>+'Country (YTD)'!AL132</f>
        <v>404.19599999999997</v>
      </c>
      <c r="AM303" s="172">
        <f>+'Country (YTD)'!AM132</f>
        <v>183.11199999999999</v>
      </c>
      <c r="AN303" s="172">
        <f>+'Country (YTD)'!AN132</f>
        <v>129.46499999999997</v>
      </c>
      <c r="AO303" s="172">
        <f>+'Country (YTD)'!AO132</f>
        <v>402.26200000000006</v>
      </c>
      <c r="AP303" s="172">
        <f>+'Country (YTD)'!AP132</f>
        <v>815.25599999999997</v>
      </c>
      <c r="AQ303" s="172">
        <f>+'Country (YTD)'!AQ132</f>
        <v>61.350999999999999</v>
      </c>
      <c r="AR303" s="172">
        <f>+'Country (YTD)'!AR132</f>
        <v>62.137</v>
      </c>
      <c r="AS303" s="172">
        <f>+'Country (YTD)'!AS132</f>
        <v>105.11000000000001</v>
      </c>
      <c r="AT303" s="172">
        <f>+'Country (YTD)'!AT132</f>
        <v>603.51099999999997</v>
      </c>
      <c r="AU303" s="172"/>
      <c r="AV303" s="172">
        <f>+'Country (YTD)'!AV132</f>
        <v>61.350999999999999</v>
      </c>
      <c r="AW303" s="172">
        <f>+'Country (YTD)'!AW132</f>
        <v>62.137</v>
      </c>
      <c r="AX303" s="172">
        <f>+'Country (YTD)'!AX132</f>
        <v>105.11000000000001</v>
      </c>
      <c r="AY303" s="172">
        <f>+'Country (YTD)'!AY132</f>
        <v>603.51099999999997</v>
      </c>
      <c r="AZ303" s="172">
        <f>+'Country (YTD)'!AZ132</f>
        <v>18.936999999999983</v>
      </c>
      <c r="BA303" s="172">
        <f>+'Country (YTD)'!BA132</f>
        <v>335.39699999999999</v>
      </c>
      <c r="BB303" s="172">
        <f>+'Country (YTD)'!BB132</f>
        <v>341.15600000000001</v>
      </c>
      <c r="BC303" s="172">
        <f>+'Country (YTD)'!BC132</f>
        <v>637.07399999999996</v>
      </c>
      <c r="BD303" s="172">
        <f>+'Country (YTD)'!BD132</f>
        <v>713.46399999999994</v>
      </c>
      <c r="BE303" s="172">
        <f>+'Country (YTD)'!BE132</f>
        <v>1602.807</v>
      </c>
      <c r="BF303" s="172">
        <f>+'Country (YTD)'!BF132</f>
        <v>2231.5329999999999</v>
      </c>
      <c r="BG303" s="172">
        <f>+'Country (YTD)'!BG132</f>
        <v>2493.6559999999999</v>
      </c>
      <c r="BH303" s="172">
        <f>+'Country (YTD)'!BH132</f>
        <v>563.80600000000004</v>
      </c>
      <c r="BI303" s="172">
        <f>+'Country (YTD)'!BI132</f>
        <v>1321.009</v>
      </c>
      <c r="BJ303" s="172">
        <f>+'Country (YTD)'!BJ132</f>
        <v>2244.4290000000001</v>
      </c>
      <c r="BK303" s="172">
        <f>+'Country (YTD)'!BK132</f>
        <v>3422.94</v>
      </c>
      <c r="BL303" s="172">
        <f>+'Country (YTD)'!BL132</f>
        <v>596.85500000000002</v>
      </c>
      <c r="BM303" s="172">
        <f>+'Country (YTD)'!BM132</f>
        <v>1776.7179999999998</v>
      </c>
      <c r="BN303" s="172">
        <f>+'Country (YTD)'!BN132</f>
        <v>2852.598</v>
      </c>
      <c r="BO303" s="172">
        <f>+'Country (YTD)'!BO132</f>
        <v>4862.7489999999998</v>
      </c>
      <c r="BP303" s="172">
        <f>+'Country (YTD)'!BP132</f>
        <v>582.88499999999999</v>
      </c>
      <c r="BQ303" s="172">
        <f>+'Country (YTD)'!BQ132</f>
        <v>2370.7420000000002</v>
      </c>
      <c r="BR303" s="172">
        <f>+'Country (YTD)'!BR132</f>
        <v>3624.7709999999997</v>
      </c>
      <c r="BS303" s="172">
        <f>+'Country (YTD)'!BS132</f>
        <v>6706.9179999999997</v>
      </c>
      <c r="BT303" s="172">
        <f>+'Country (YTD)'!BT132</f>
        <v>1356.77</v>
      </c>
    </row>
    <row r="304" spans="1:72">
      <c r="A304" s="246" t="s">
        <v>58</v>
      </c>
      <c r="B304" s="193"/>
      <c r="C304" s="172"/>
      <c r="D304" s="172"/>
      <c r="E304" s="172"/>
      <c r="F304" s="172"/>
      <c r="G304" s="245"/>
      <c r="H304" s="245"/>
      <c r="I304" s="245"/>
      <c r="J304" s="245"/>
      <c r="K304" s="245"/>
      <c r="L304" s="245"/>
      <c r="M304" s="245"/>
      <c r="N304" s="245"/>
      <c r="O304" s="245"/>
      <c r="P304" s="245"/>
      <c r="Q304" s="245"/>
      <c r="R304" s="245"/>
      <c r="S304" s="245"/>
      <c r="T304" s="245"/>
      <c r="U304" s="245"/>
      <c r="V304" s="245"/>
      <c r="W304" s="245">
        <f t="shared" ref="W304" si="4755">+W303/S303-1</f>
        <v>-1.0307457723486186</v>
      </c>
      <c r="X304" s="245">
        <f t="shared" ref="X304" si="4756">+X303/T303-1</f>
        <v>7.7945968160157975E-2</v>
      </c>
      <c r="Y304" s="245">
        <f t="shared" ref="Y304" si="4757">+Y303/U303-1</f>
        <v>0.18779493860732166</v>
      </c>
      <c r="Z304" s="245">
        <f t="shared" ref="Z304" si="4758">+Z303/V303-1</f>
        <v>-0.13563076359808701</v>
      </c>
      <c r="AA304" s="245">
        <f t="shared" ref="AA304" si="4759">+AA303/W303-1</f>
        <v>-6.3264219669375148</v>
      </c>
      <c r="AB304" s="245">
        <f t="shared" ref="AB304" si="4760">+AB303/X303-1</f>
        <v>-1.1962783098080152</v>
      </c>
      <c r="AC304" s="245">
        <f t="shared" ref="AC304" si="4761">+AC303/Y303-1</f>
        <v>-1.0238789884670447</v>
      </c>
      <c r="AD304" s="245">
        <f t="shared" ref="AD304" si="4762">+AD303/Z303-1</f>
        <v>-0.83027389354526149</v>
      </c>
      <c r="AE304" s="245">
        <f t="shared" ref="AE304" si="4763">+AE303/AA303-1</f>
        <v>3.45444502893214</v>
      </c>
      <c r="AF304" s="245">
        <f t="shared" ref="AF304" si="4764">+AF303/AB303-1</f>
        <v>5.0420385700411581</v>
      </c>
      <c r="AG304" s="245">
        <f t="shared" ref="AG304" si="4765">+AG303/AC303-1</f>
        <v>14.946588329550059</v>
      </c>
      <c r="AH304" s="245">
        <f t="shared" ref="AH304" si="4766">+AH303/AD303-1</f>
        <v>-1.0603423176108477</v>
      </c>
      <c r="AI304" s="245">
        <f t="shared" ref="AI304" si="4767">+AI303/AE303-1</f>
        <v>-0.52880879556914939</v>
      </c>
      <c r="AJ304" s="245">
        <f t="shared" ref="AJ304" si="4768">+AJ303/AF303-1</f>
        <v>-1.3162797461862883</v>
      </c>
      <c r="AK304" s="245">
        <f t="shared" ref="AK304" si="4769">+AK303/AG303-1</f>
        <v>-2.005710744908896</v>
      </c>
      <c r="AL304" s="245">
        <f t="shared" ref="AL304" si="4770">+AL303/AH303-1</f>
        <v>-70.652938135447215</v>
      </c>
      <c r="AM304" s="245">
        <f t="shared" ref="AM304" si="4771">+AM303/AI303-1</f>
        <v>-5.5892731829573927</v>
      </c>
      <c r="AN304" s="245">
        <f t="shared" ref="AN304" si="4772">+AN303/AJ303-1</f>
        <v>2.133152634253769</v>
      </c>
      <c r="AO304" s="245">
        <f t="shared" ref="AO304" si="4773">+AO303/AK303-1</f>
        <v>2.3492248513812806</v>
      </c>
      <c r="AP304" s="245">
        <f t="shared" ref="AP304" si="4774">+AP303/AL303-1</f>
        <v>1.016981860285604</v>
      </c>
      <c r="AQ304" s="245">
        <f t="shared" ref="AQ304" si="4775">+AQ303/AM303-1</f>
        <v>-0.6649536895451964</v>
      </c>
      <c r="AR304" s="245">
        <f t="shared" ref="AR304" si="4776">+AR303/AN303-1</f>
        <v>-0.52004788939095503</v>
      </c>
      <c r="AS304" s="245">
        <f t="shared" ref="AS304" si="4777">+AS303/AO303-1</f>
        <v>-0.73870263659008306</v>
      </c>
      <c r="AT304" s="245">
        <f t="shared" ref="AT304" si="4778">+AT303/AP303-1</f>
        <v>-0.25972823260423716</v>
      </c>
      <c r="AU304" s="44"/>
      <c r="AV304" s="172"/>
      <c r="AW304" s="172"/>
      <c r="AX304" s="172"/>
      <c r="AY304" s="172"/>
      <c r="AZ304" s="245">
        <f t="shared" ref="AZ304" si="4779">+AZ303/AV303-1</f>
        <v>-0.69133347459699135</v>
      </c>
      <c r="BA304" s="245">
        <f t="shared" ref="BA304" si="4780">+BA303/AW303-1</f>
        <v>4.3977018523584981</v>
      </c>
      <c r="BB304" s="245">
        <f t="shared" ref="BB304" si="4781">+BB303/AX303-1</f>
        <v>2.2457045000475691</v>
      </c>
      <c r="BC304" s="245">
        <f t="shared" ref="BC304" si="4782">+BC303/AY303-1</f>
        <v>5.5612905150030478E-2</v>
      </c>
      <c r="BD304" s="245">
        <f t="shared" ref="BD304" si="4783">+BD303/AZ303-1</f>
        <v>36.675661403601445</v>
      </c>
      <c r="BE304" s="245">
        <f t="shared" ref="BE304" si="4784">+BE303/BA303-1</f>
        <v>3.7788352310843569</v>
      </c>
      <c r="BF304" s="245">
        <f t="shared" ref="BF304" si="4785">+BF303/BB303-1</f>
        <v>5.5410926379720706</v>
      </c>
      <c r="BG304" s="245">
        <f t="shared" ref="BG304" si="4786">+BG303/BC303-1</f>
        <v>2.9142328834640874</v>
      </c>
      <c r="BH304" s="245">
        <f t="shared" ref="BH304" si="4787">+BH303/BD303-1</f>
        <v>-0.20976251079241548</v>
      </c>
      <c r="BI304" s="245">
        <f t="shared" ref="BI304" si="4788">+BI303/BE303-1</f>
        <v>-0.17581530402599943</v>
      </c>
      <c r="BJ304" s="245">
        <f t="shared" ref="BJ304" si="4789">+BJ303/BF303-1</f>
        <v>5.7789869116882109E-3</v>
      </c>
      <c r="BK304" s="245">
        <f t="shared" ref="BK304" si="4790">+BK303/BG303-1</f>
        <v>0.37265926013852768</v>
      </c>
      <c r="BL304" s="245">
        <f t="shared" ref="BL304:BT304" si="4791">+BL303/BH303-1</f>
        <v>5.8617680549692519E-2</v>
      </c>
      <c r="BM304" s="245">
        <f t="shared" si="4791"/>
        <v>0.34497039762787374</v>
      </c>
      <c r="BN304" s="245">
        <f t="shared" si="4791"/>
        <v>0.27096825072212116</v>
      </c>
      <c r="BO304" s="245">
        <f t="shared" si="4791"/>
        <v>0.42063518495795993</v>
      </c>
      <c r="BP304" s="245">
        <f t="shared" si="4791"/>
        <v>-2.3406019887577401E-2</v>
      </c>
      <c r="BQ304" s="245">
        <f t="shared" si="4791"/>
        <v>0.33433780712527272</v>
      </c>
      <c r="BR304" s="245">
        <f t="shared" si="4791"/>
        <v>0.27069113839384307</v>
      </c>
      <c r="BS304" s="245">
        <f t="shared" si="4791"/>
        <v>0.37924412713878497</v>
      </c>
      <c r="BT304" s="245">
        <f t="shared" si="4791"/>
        <v>1.3276804172349608</v>
      </c>
    </row>
    <row r="305" spans="1:72">
      <c r="A305" s="244" t="s">
        <v>368</v>
      </c>
      <c r="B305" s="193"/>
      <c r="C305" s="247"/>
      <c r="D305" s="247"/>
      <c r="E305" s="247"/>
      <c r="F305" s="247"/>
      <c r="G305" s="247"/>
      <c r="H305" s="247"/>
      <c r="I305" s="247"/>
      <c r="J305" s="247"/>
      <c r="K305" s="247"/>
      <c r="L305" s="247"/>
      <c r="M305" s="247"/>
      <c r="N305" s="247"/>
      <c r="O305" s="247"/>
      <c r="P305" s="247"/>
      <c r="Q305" s="247"/>
      <c r="R305" s="247"/>
      <c r="S305" s="247">
        <f t="shared" ref="S305:AT305" si="4792">+S303/S287</f>
        <v>-9.6482668510748659E-2</v>
      </c>
      <c r="T305" s="247">
        <f t="shared" si="4792"/>
        <v>4.06563478626168E-2</v>
      </c>
      <c r="U305" s="247">
        <f t="shared" si="4792"/>
        <v>6.6693946627262288E-2</v>
      </c>
      <c r="V305" s="247">
        <f t="shared" si="4792"/>
        <v>0.11172459282388313</v>
      </c>
      <c r="W305" s="247">
        <f t="shared" si="4792"/>
        <v>2.7836968492513914E-3</v>
      </c>
      <c r="X305" s="247">
        <f t="shared" si="4792"/>
        <v>4.3959249358856957E-2</v>
      </c>
      <c r="Y305" s="247">
        <f t="shared" si="4792"/>
        <v>8.4931021624137917E-2</v>
      </c>
      <c r="Z305" s="247">
        <f t="shared" si="4792"/>
        <v>0.10648992239262195</v>
      </c>
      <c r="AA305" s="247">
        <f t="shared" si="4792"/>
        <v>-1.7657177675234257E-2</v>
      </c>
      <c r="AB305" s="247">
        <f t="shared" si="4792"/>
        <v>-9.4617567458173003E-3</v>
      </c>
      <c r="AC305" s="247">
        <f t="shared" si="4792"/>
        <v>-2.1402218240325495E-3</v>
      </c>
      <c r="AD305" s="247">
        <f t="shared" si="4792"/>
        <v>1.8239690102794564E-2</v>
      </c>
      <c r="AE305" s="247">
        <f t="shared" si="4792"/>
        <v>-6.966088044561114E-2</v>
      </c>
      <c r="AF305" s="247">
        <f t="shared" si="4792"/>
        <v>-5.5432581359205015E-2</v>
      </c>
      <c r="AG305" s="247">
        <f t="shared" si="4792"/>
        <v>-3.4584746442526869E-2</v>
      </c>
      <c r="AH305" s="247">
        <f t="shared" si="4792"/>
        <v>-1.1747106240156758E-3</v>
      </c>
      <c r="AI305" s="247">
        <f t="shared" si="4792"/>
        <v>-4.0255130763596457E-2</v>
      </c>
      <c r="AJ305" s="247">
        <f t="shared" si="4792"/>
        <v>1.9901822619906539E-2</v>
      </c>
      <c r="AK305" s="247">
        <f t="shared" si="4792"/>
        <v>3.7578689160607234E-2</v>
      </c>
      <c r="AL305" s="247">
        <f t="shared" si="4792"/>
        <v>8.5331151266268127E-2</v>
      </c>
      <c r="AM305" s="247">
        <f t="shared" si="4792"/>
        <v>0.20097153656871547</v>
      </c>
      <c r="AN305" s="247">
        <f t="shared" si="4792"/>
        <v>6.7304123245070901E-2</v>
      </c>
      <c r="AO305" s="247">
        <f t="shared" si="4792"/>
        <v>0.13659726249933785</v>
      </c>
      <c r="AP305" s="247">
        <f t="shared" si="4792"/>
        <v>0.17870704513774643</v>
      </c>
      <c r="AQ305" s="247">
        <f t="shared" si="4792"/>
        <v>7.3142700453632345E-2</v>
      </c>
      <c r="AR305" s="247">
        <f t="shared" si="4792"/>
        <v>6.1995835482606107E-2</v>
      </c>
      <c r="AS305" s="247">
        <f t="shared" si="4792"/>
        <v>6.6866802677725684E-2</v>
      </c>
      <c r="AT305" s="247">
        <f t="shared" si="4792"/>
        <v>0.17555080059596009</v>
      </c>
      <c r="AU305" s="44"/>
      <c r="AV305" s="247">
        <f t="shared" ref="AV305:BL305" si="4793">+AV303/AV287</f>
        <v>7.3142700453632345E-2</v>
      </c>
      <c r="AW305" s="247">
        <f t="shared" si="4793"/>
        <v>6.1995835482606107E-2</v>
      </c>
      <c r="AX305" s="247">
        <f t="shared" si="4793"/>
        <v>6.6866802677725684E-2</v>
      </c>
      <c r="AY305" s="247">
        <f t="shared" si="4793"/>
        <v>0.17555080059596009</v>
      </c>
      <c r="AZ305" s="247">
        <f t="shared" si="4793"/>
        <v>1.6295892165029347E-2</v>
      </c>
      <c r="BA305" s="247">
        <f t="shared" si="4793"/>
        <v>0.14125363086987996</v>
      </c>
      <c r="BB305" s="247">
        <f t="shared" si="4793"/>
        <v>9.4520825385162474E-2</v>
      </c>
      <c r="BC305" s="247">
        <f t="shared" si="4793"/>
        <v>0.1104153422408695</v>
      </c>
      <c r="BD305" s="247">
        <f t="shared" si="4793"/>
        <v>0.28892434538224165</v>
      </c>
      <c r="BE305" s="247">
        <f t="shared" si="4793"/>
        <v>0.29428417724540346</v>
      </c>
      <c r="BF305" s="247">
        <f t="shared" si="4793"/>
        <v>0.26683773205511396</v>
      </c>
      <c r="BG305" s="247">
        <f t="shared" si="4793"/>
        <v>0.20105034675890995</v>
      </c>
      <c r="BH305" s="247">
        <f t="shared" si="4793"/>
        <v>0.20234848071572747</v>
      </c>
      <c r="BI305" s="247">
        <f t="shared" si="4793"/>
        <v>0.21672893137614715</v>
      </c>
      <c r="BJ305" s="247">
        <f t="shared" si="4793"/>
        <v>0.21288339548991622</v>
      </c>
      <c r="BK305" s="247">
        <f t="shared" si="4793"/>
        <v>0.20237321787393012</v>
      </c>
      <c r="BL305" s="247">
        <f t="shared" si="4793"/>
        <v>0.12114846606440373</v>
      </c>
      <c r="BM305" s="247">
        <f t="shared" ref="BM305:BN305" si="4794">+BM303/BM287</f>
        <v>0.16178831324165696</v>
      </c>
      <c r="BN305" s="247">
        <f t="shared" si="4794"/>
        <v>0.16934164841025565</v>
      </c>
      <c r="BO305" s="247">
        <f t="shared" ref="BO305:BQ305" si="4795">+BO303/BO287</f>
        <v>0.19321985421975718</v>
      </c>
      <c r="BP305" s="247">
        <f t="shared" si="4795"/>
        <v>0.10153096399590453</v>
      </c>
      <c r="BQ305" s="247">
        <f t="shared" si="4795"/>
        <v>0.19055173664893538</v>
      </c>
      <c r="BR305" s="247">
        <f t="shared" ref="BR305:BT305" si="4796">+BR303/BR287</f>
        <v>0.18827138034494015</v>
      </c>
      <c r="BS305" s="247">
        <f t="shared" si="4796"/>
        <v>0.21369621158853641</v>
      </c>
      <c r="BT305" s="247">
        <f t="shared" si="4796"/>
        <v>0.17116113345287629</v>
      </c>
    </row>
    <row r="306" spans="1:72">
      <c r="A306" s="244" t="s">
        <v>372</v>
      </c>
      <c r="B306" s="34"/>
      <c r="C306" s="247"/>
      <c r="D306" s="247"/>
      <c r="E306" s="247"/>
      <c r="F306" s="247"/>
      <c r="G306" s="248"/>
      <c r="H306" s="248"/>
      <c r="I306" s="248"/>
      <c r="J306" s="248"/>
      <c r="K306" s="248"/>
      <c r="L306" s="248"/>
      <c r="M306" s="248"/>
      <c r="N306" s="248"/>
      <c r="O306" s="248"/>
      <c r="P306" s="248"/>
      <c r="Q306" s="248"/>
      <c r="R306" s="248"/>
      <c r="S306" s="248"/>
      <c r="T306" s="248"/>
      <c r="U306" s="248"/>
      <c r="V306" s="248"/>
      <c r="W306" s="248">
        <f t="shared" ref="W306" si="4797">+(W305-S305)*10000</f>
        <v>992.66365360000054</v>
      </c>
      <c r="X306" s="248">
        <f t="shared" ref="X306" si="4798">+(X305-T305)*10000</f>
        <v>33.029014962401568</v>
      </c>
      <c r="Y306" s="248">
        <f t="shared" ref="Y306" si="4799">+(Y305-U305)*10000</f>
        <v>182.37074996875629</v>
      </c>
      <c r="Z306" s="248">
        <f t="shared" ref="Z306" si="4800">+(Z305-V305)*10000</f>
        <v>-52.346704312611763</v>
      </c>
      <c r="AA306" s="248">
        <f t="shared" ref="AA306" si="4801">+(AA305-W305)*10000</f>
        <v>-204.40874524485648</v>
      </c>
      <c r="AB306" s="248">
        <f t="shared" ref="AB306" si="4802">+(AB305-X305)*10000</f>
        <v>-534.21006104674257</v>
      </c>
      <c r="AC306" s="248">
        <f t="shared" ref="AC306" si="4803">+(AC305-Y305)*10000</f>
        <v>-870.71243448170469</v>
      </c>
      <c r="AD306" s="248">
        <f t="shared" ref="AD306" si="4804">+(AD305-Z305)*10000</f>
        <v>-882.50232289827386</v>
      </c>
      <c r="AE306" s="248">
        <f t="shared" ref="AE306" si="4805">+(AE305-AA305)*10000</f>
        <v>-520.0370277037689</v>
      </c>
      <c r="AF306" s="248">
        <f t="shared" ref="AF306" si="4806">+(AF305-AB305)*10000</f>
        <v>-459.70824613387714</v>
      </c>
      <c r="AG306" s="248">
        <f t="shared" ref="AG306" si="4807">+(AG305-AC305)*10000</f>
        <v>-324.44524618494319</v>
      </c>
      <c r="AH306" s="248">
        <f t="shared" ref="AH306" si="4808">+(AH305-AD305)*10000</f>
        <v>-194.1440072681024</v>
      </c>
      <c r="AI306" s="248">
        <f t="shared" ref="AI306" si="4809">+(AI305-AE305)*10000</f>
        <v>294.05749682014681</v>
      </c>
      <c r="AJ306" s="248">
        <f t="shared" ref="AJ306" si="4810">+(AJ305-AF305)*10000</f>
        <v>753.34403979111551</v>
      </c>
      <c r="AK306" s="248">
        <f t="shared" ref="AK306" si="4811">+(AK305-AG305)*10000</f>
        <v>721.63435603134099</v>
      </c>
      <c r="AL306" s="248">
        <f t="shared" ref="AL306" si="4812">+(AL305-AH305)*10000</f>
        <v>865.05861890283813</v>
      </c>
      <c r="AM306" s="248">
        <f t="shared" ref="AM306" si="4813">+(AM305-AI305)*10000</f>
        <v>2412.2666733231194</v>
      </c>
      <c r="AN306" s="248">
        <f t="shared" ref="AN306" si="4814">+(AN305-AJ305)*10000</f>
        <v>474.02300625164361</v>
      </c>
      <c r="AO306" s="248">
        <f t="shared" ref="AO306" si="4815">+(AO305-AK305)*10000</f>
        <v>990.18573338730607</v>
      </c>
      <c r="AP306" s="248">
        <f t="shared" ref="AP306" si="4816">+(AP305-AL305)*10000</f>
        <v>933.75893871478308</v>
      </c>
      <c r="AQ306" s="248">
        <f t="shared" ref="AQ306" si="4817">+(AQ305-AM305)*10000</f>
        <v>-1278.2883611508312</v>
      </c>
      <c r="AR306" s="248">
        <f t="shared" ref="AR306" si="4818">+(AR305-AN305)*10000</f>
        <v>-53.082877624647942</v>
      </c>
      <c r="AS306" s="248">
        <f t="shared" ref="AS306" si="4819">+(AS305-AO305)*10000</f>
        <v>-697.30459821612158</v>
      </c>
      <c r="AT306" s="248">
        <f t="shared" ref="AT306" si="4820">+(AT305-AP305)*10000</f>
        <v>-31.562445417863405</v>
      </c>
      <c r="AU306" s="44"/>
      <c r="AV306" s="247"/>
      <c r="AW306" s="247"/>
      <c r="AX306" s="247"/>
      <c r="AY306" s="247"/>
      <c r="AZ306" s="248">
        <f t="shared" ref="AZ306" si="4821">+(AZ305-AV305)*10000</f>
        <v>-568.46808288603006</v>
      </c>
      <c r="BA306" s="248">
        <f t="shared" ref="BA306" si="4822">+(BA305-AW305)*10000</f>
        <v>792.57795387273859</v>
      </c>
      <c r="BB306" s="248">
        <f t="shared" ref="BB306" si="4823">+(BB305-AX305)*10000</f>
        <v>276.54022707436792</v>
      </c>
      <c r="BC306" s="248">
        <f t="shared" ref="BC306" si="4824">+(BC305-AY305)*10000</f>
        <v>-651.35458355090589</v>
      </c>
      <c r="BD306" s="248">
        <f t="shared" ref="BD306" si="4825">+(BD305-AZ305)*10000</f>
        <v>2726.2845321721229</v>
      </c>
      <c r="BE306" s="248">
        <f t="shared" ref="BE306" si="4826">+(BE305-BA305)*10000</f>
        <v>1530.305463755235</v>
      </c>
      <c r="BF306" s="248">
        <f t="shared" ref="BF306" si="4827">+(BF305-BB305)*10000</f>
        <v>1723.1690666995148</v>
      </c>
      <c r="BG306" s="248">
        <f t="shared" ref="BG306" si="4828">+(BG305-BC305)*10000</f>
        <v>906.35004518040444</v>
      </c>
      <c r="BH306" s="248">
        <f t="shared" ref="BH306" si="4829">+(BH305-BD305)*10000</f>
        <v>-865.75864666514178</v>
      </c>
      <c r="BI306" s="248">
        <f t="shared" ref="BI306" si="4830">+(BI305-BE305)*10000</f>
        <v>-775.55245869256305</v>
      </c>
      <c r="BJ306" s="248">
        <f t="shared" ref="BJ306" si="4831">+(BJ305-BF305)*10000</f>
        <v>-539.54336565197741</v>
      </c>
      <c r="BK306" s="248">
        <f t="shared" ref="BK306:BT306" si="4832">+(BK305-BG305)*10000</f>
        <v>13.228711150201633</v>
      </c>
      <c r="BL306" s="248">
        <f t="shared" si="4832"/>
        <v>-812.0001465132375</v>
      </c>
      <c r="BM306" s="248">
        <f t="shared" si="4832"/>
        <v>-549.40618134490194</v>
      </c>
      <c r="BN306" s="248">
        <f t="shared" si="4832"/>
        <v>-435.41747079660576</v>
      </c>
      <c r="BO306" s="248">
        <f t="shared" si="4832"/>
        <v>-91.533636541729351</v>
      </c>
      <c r="BP306" s="248">
        <f t="shared" si="4832"/>
        <v>-196.17502068499201</v>
      </c>
      <c r="BQ306" s="248">
        <f t="shared" si="4832"/>
        <v>287.63423407278418</v>
      </c>
      <c r="BR306" s="248">
        <f t="shared" si="4832"/>
        <v>189.29731934684503</v>
      </c>
      <c r="BS306" s="248">
        <f t="shared" si="4832"/>
        <v>204.7635736877923</v>
      </c>
      <c r="BT306" s="248">
        <f t="shared" si="4832"/>
        <v>696.3016945697176</v>
      </c>
    </row>
    <row r="307" spans="1:72">
      <c r="A307" s="187" t="s">
        <v>263</v>
      </c>
      <c r="B307" s="34"/>
      <c r="C307" s="150"/>
      <c r="D307" s="150"/>
      <c r="E307" s="150"/>
      <c r="F307" s="150"/>
      <c r="G307" s="150"/>
      <c r="H307" s="150"/>
      <c r="I307" s="150"/>
      <c r="J307" s="150"/>
      <c r="K307" s="150"/>
      <c r="L307" s="150"/>
      <c r="M307" s="150"/>
      <c r="N307" s="150"/>
      <c r="O307" s="150"/>
      <c r="P307" s="150"/>
      <c r="Q307" s="150"/>
      <c r="R307" s="150"/>
      <c r="S307" s="150">
        <f>+'Country (YTD)'!S133</f>
        <v>54.58</v>
      </c>
      <c r="T307" s="150">
        <f>+'Country (YTD)'!T133</f>
        <v>119.367</v>
      </c>
      <c r="U307" s="150">
        <f>+'Country (YTD)'!U133</f>
        <v>184.49600000000001</v>
      </c>
      <c r="V307" s="150">
        <f>+'Country (YTD)'!V133</f>
        <v>206.25399999999999</v>
      </c>
      <c r="W307" s="150">
        <f>+'Country (YTD)'!W133</f>
        <v>49.844000000000001</v>
      </c>
      <c r="X307" s="150">
        <f>+'Country (YTD)'!X133</f>
        <v>107.751</v>
      </c>
      <c r="Y307" s="150">
        <f>+'Country (YTD)'!Y133</f>
        <v>272.89699999999999</v>
      </c>
      <c r="Z307" s="150">
        <f>+'Country (YTD)'!Z133</f>
        <v>314.85899999999998</v>
      </c>
      <c r="AA307" s="150">
        <f>+'Country (YTD)'!AA133</f>
        <v>60.171999999999997</v>
      </c>
      <c r="AB307" s="150">
        <f>+'Country (YTD)'!AB133</f>
        <v>113.502</v>
      </c>
      <c r="AC307" s="150">
        <f>+'Country (YTD)'!AC133</f>
        <v>160.71100000000001</v>
      </c>
      <c r="AD307" s="150">
        <f>+'Country (YTD)'!AD133</f>
        <v>177.477</v>
      </c>
      <c r="AE307" s="150">
        <f>+'Country (YTD)'!AE133</f>
        <v>22.001999999999999</v>
      </c>
      <c r="AF307" s="150">
        <f>+'Country (YTD)'!AF133</f>
        <v>86.393000000000001</v>
      </c>
      <c r="AG307" s="150">
        <f>+'Country (YTD)'!AG133</f>
        <v>113.334</v>
      </c>
      <c r="AH307" s="150">
        <f>+'Country (YTD)'!AH133</f>
        <v>111.79900000000001</v>
      </c>
      <c r="AI307" s="150">
        <f>+'Country (YTD)'!AI133</f>
        <v>24.023</v>
      </c>
      <c r="AJ307" s="150">
        <f>+'Country (YTD)'!AJ133</f>
        <v>47.878999999999998</v>
      </c>
      <c r="AK307" s="150">
        <f>+'Country (YTD)'!AK133</f>
        <v>68.861999999999995</v>
      </c>
      <c r="AL307" s="150">
        <f>+'Country (YTD)'!AL133</f>
        <v>84.659000000000006</v>
      </c>
      <c r="AM307" s="150">
        <f>+'Country (YTD)'!AM133</f>
        <v>209.92099999999999</v>
      </c>
      <c r="AN307" s="150">
        <f>+'Country (YTD)'!AN133</f>
        <v>364.79399999999998</v>
      </c>
      <c r="AO307" s="150">
        <f>+'Country (YTD)'!AO133</f>
        <v>649.92600000000004</v>
      </c>
      <c r="AP307" s="150">
        <f>+'Country (YTD)'!AP133</f>
        <v>751.024</v>
      </c>
      <c r="AQ307" s="150">
        <f>+'Country (YTD)'!AQ133</f>
        <v>220.50299999999999</v>
      </c>
      <c r="AR307" s="150">
        <f>+'Country (YTD)'!AR133</f>
        <v>435.09100000000001</v>
      </c>
      <c r="AS307" s="150">
        <f>+'Country (YTD)'!AS133</f>
        <v>660.19799999999998</v>
      </c>
      <c r="AT307" s="150">
        <f>+'Country (YTD)'!AT133</f>
        <v>892.83399999999995</v>
      </c>
      <c r="AU307" s="172"/>
      <c r="AV307" s="150">
        <f>+'Country (YTD)'!AV133</f>
        <v>220.50299999999999</v>
      </c>
      <c r="AW307" s="150">
        <f>+'Country (YTD)'!AW133</f>
        <v>435.09100000000001</v>
      </c>
      <c r="AX307" s="150">
        <f>+'Country (YTD)'!AX133</f>
        <v>660.19799999999998</v>
      </c>
      <c r="AY307" s="150">
        <f>+'Country (YTD)'!AY133</f>
        <v>892.83399999999995</v>
      </c>
      <c r="AZ307" s="150">
        <f>+'Country (YTD)'!AZ133</f>
        <v>208.18899999999999</v>
      </c>
      <c r="BA307" s="150">
        <f>+'Country (YTD)'!BA133</f>
        <v>341.72800000000001</v>
      </c>
      <c r="BB307" s="150">
        <f>+'Country (YTD)'!BB133</f>
        <v>409.03800000000001</v>
      </c>
      <c r="BC307" s="150">
        <f>+'Country (YTD)'!BC133</f>
        <v>465.08499999999998</v>
      </c>
      <c r="BD307" s="150">
        <f>+'Country (YTD)'!BD133</f>
        <v>309.23399999999998</v>
      </c>
      <c r="BE307" s="150">
        <f>+'Country (YTD)'!BE133</f>
        <v>647.11300000000006</v>
      </c>
      <c r="BF307" s="150">
        <f>+'Country (YTD)'!BF133</f>
        <v>913.83999999999992</v>
      </c>
      <c r="BG307" s="150">
        <f>+'Country (YTD)'!BG133</f>
        <v>860.84699999999998</v>
      </c>
      <c r="BH307" s="150">
        <f>+'Country (YTD)'!BH133</f>
        <v>243.95300000000003</v>
      </c>
      <c r="BI307" s="150">
        <f>+'Country (YTD)'!BI133</f>
        <v>557.59899999999993</v>
      </c>
      <c r="BJ307" s="150">
        <f>+'Country (YTD)'!BJ133</f>
        <v>955.88</v>
      </c>
      <c r="BK307" s="150">
        <f>+'Country (YTD)'!BK133</f>
        <v>1352.2080000000001</v>
      </c>
      <c r="BL307" s="150">
        <f>+'Country (YTD)'!BL133</f>
        <v>531.48700000000008</v>
      </c>
      <c r="BM307" s="150">
        <f>+'Country (YTD)'!BM133</f>
        <v>1039.4459999999999</v>
      </c>
      <c r="BN307" s="150">
        <f>+'Country (YTD)'!BN133</f>
        <v>1553.3869999999999</v>
      </c>
      <c r="BO307" s="150">
        <f>+'Country (YTD)'!BO133</f>
        <v>2090.7569999999996</v>
      </c>
      <c r="BP307" s="150">
        <f>+'Country (YTD)'!BP133</f>
        <v>159.26999999999998</v>
      </c>
      <c r="BQ307" s="150">
        <f>+'Country (YTD)'!BQ133</f>
        <v>1171.3680000000002</v>
      </c>
      <c r="BR307" s="150">
        <f>+'Country (YTD)'!BR133</f>
        <v>1985.2729999999997</v>
      </c>
      <c r="BS307" s="150">
        <f>+'Country (YTD)'!BS133</f>
        <v>2933.7319999999995</v>
      </c>
      <c r="BT307" s="150">
        <f>+'Country (YTD)'!BT133</f>
        <v>984.96600000000001</v>
      </c>
    </row>
    <row r="308" spans="1:72">
      <c r="A308" s="244" t="s">
        <v>369</v>
      </c>
      <c r="B308" s="190"/>
      <c r="C308" s="247"/>
      <c r="D308" s="247"/>
      <c r="E308" s="247"/>
      <c r="F308" s="247"/>
      <c r="G308" s="247"/>
      <c r="H308" s="247"/>
      <c r="I308" s="247"/>
      <c r="J308" s="247"/>
      <c r="K308" s="247"/>
      <c r="L308" s="247"/>
      <c r="M308" s="247"/>
      <c r="N308" s="247"/>
      <c r="O308" s="247"/>
      <c r="P308" s="247"/>
      <c r="Q308" s="247"/>
      <c r="R308" s="247"/>
      <c r="S308" s="247">
        <f t="shared" ref="S308:AT308" si="4833">+S307/S287</f>
        <v>4.5365081687069042E-2</v>
      </c>
      <c r="T308" s="247">
        <f t="shared" si="4833"/>
        <v>4.7486044631718308E-2</v>
      </c>
      <c r="U308" s="247">
        <f t="shared" si="4833"/>
        <v>4.6602255648593695E-2</v>
      </c>
      <c r="V308" s="247">
        <f t="shared" si="4833"/>
        <v>3.5153496362855446E-2</v>
      </c>
      <c r="W308" s="247">
        <f t="shared" si="4833"/>
        <v>3.8876600099211615E-2</v>
      </c>
      <c r="X308" s="247">
        <f t="shared" si="4833"/>
        <v>4.2995988541426007E-2</v>
      </c>
      <c r="Y308" s="247">
        <f t="shared" si="4833"/>
        <v>7.390217237945676E-2</v>
      </c>
      <c r="Z308" s="247">
        <f t="shared" si="4833"/>
        <v>5.9175602268624561E-2</v>
      </c>
      <c r="AA308" s="247">
        <f t="shared" si="4833"/>
        <v>5.5889936616212277E-2</v>
      </c>
      <c r="AB308" s="247">
        <f t="shared" si="4833"/>
        <v>4.9666018321405679E-2</v>
      </c>
      <c r="AC308" s="247">
        <f t="shared" si="4833"/>
        <v>4.5928320144491414E-2</v>
      </c>
      <c r="AD308" s="247">
        <f t="shared" si="4833"/>
        <v>3.3661150074595192E-2</v>
      </c>
      <c r="AE308" s="247">
        <f t="shared" si="4833"/>
        <v>1.8099867636182952E-2</v>
      </c>
      <c r="AF308" s="247">
        <f t="shared" si="4833"/>
        <v>3.6655927815914632E-2</v>
      </c>
      <c r="AG308" s="247">
        <f t="shared" si="4833"/>
        <v>3.2821105082038282E-2</v>
      </c>
      <c r="AH308" s="247">
        <f t="shared" si="4833"/>
        <v>2.2631651396575671E-2</v>
      </c>
      <c r="AI308" s="247">
        <f t="shared" si="4833"/>
        <v>2.4236817201350312E-2</v>
      </c>
      <c r="AJ308" s="247">
        <f t="shared" si="4833"/>
        <v>2.3060413959451739E-2</v>
      </c>
      <c r="AK308" s="247">
        <f t="shared" si="4833"/>
        <v>2.1545498917437393E-2</v>
      </c>
      <c r="AL308" s="247">
        <f t="shared" si="4833"/>
        <v>1.787264083526555E-2</v>
      </c>
      <c r="AM308" s="247">
        <f t="shared" si="4833"/>
        <v>0.2303953095812471</v>
      </c>
      <c r="AN308" s="247">
        <f t="shared" si="4833"/>
        <v>0.18964307214353221</v>
      </c>
      <c r="AO308" s="247">
        <f t="shared" si="4833"/>
        <v>0.22069723818592021</v>
      </c>
      <c r="AP308" s="247">
        <f t="shared" si="4833"/>
        <v>0.1646271598952119</v>
      </c>
      <c r="AQ308" s="247">
        <f t="shared" si="4833"/>
        <v>0.26288381408823475</v>
      </c>
      <c r="AR308" s="247">
        <f t="shared" si="4833"/>
        <v>0.43410254849707214</v>
      </c>
      <c r="AS308" s="247">
        <f t="shared" si="4833"/>
        <v>0.4199917171936936</v>
      </c>
      <c r="AT308" s="247">
        <f t="shared" si="4833"/>
        <v>0.25970980396263438</v>
      </c>
      <c r="AU308" s="44"/>
      <c r="AV308" s="247">
        <f t="shared" ref="AV308:BL308" si="4834">+AV307/AV287</f>
        <v>0.26288381408823475</v>
      </c>
      <c r="AW308" s="247">
        <f t="shared" si="4834"/>
        <v>0.43410254849707214</v>
      </c>
      <c r="AX308" s="247">
        <f t="shared" si="4834"/>
        <v>0.4199917171936936</v>
      </c>
      <c r="AY308" s="247">
        <f t="shared" si="4834"/>
        <v>0.25970980396263438</v>
      </c>
      <c r="AZ308" s="247">
        <f t="shared" si="4834"/>
        <v>0.17915327105377293</v>
      </c>
      <c r="BA308" s="247">
        <f t="shared" si="4834"/>
        <v>0.14391995387526527</v>
      </c>
      <c r="BB308" s="247">
        <f t="shared" si="4834"/>
        <v>0.11332824096277389</v>
      </c>
      <c r="BC308" s="247">
        <f t="shared" si="4834"/>
        <v>8.060683601291968E-2</v>
      </c>
      <c r="BD308" s="247">
        <f t="shared" si="4834"/>
        <v>0.12522738501162234</v>
      </c>
      <c r="BE308" s="247">
        <f t="shared" si="4834"/>
        <v>0.1188135045515803</v>
      </c>
      <c r="BF308" s="247">
        <f t="shared" si="4834"/>
        <v>0.10927330810758584</v>
      </c>
      <c r="BG308" s="247">
        <f t="shared" si="4834"/>
        <v>6.9405558688274305E-2</v>
      </c>
      <c r="BH308" s="247">
        <f t="shared" si="4834"/>
        <v>8.755408583101966E-2</v>
      </c>
      <c r="BI308" s="247">
        <f t="shared" si="4834"/>
        <v>9.148146258383423E-2</v>
      </c>
      <c r="BJ308" s="247">
        <f t="shared" si="4834"/>
        <v>9.0664921938230655E-2</v>
      </c>
      <c r="BK308" s="247">
        <f t="shared" si="4834"/>
        <v>7.9946094350140898E-2</v>
      </c>
      <c r="BL308" s="247">
        <f t="shared" si="4834"/>
        <v>0.10788019666949553</v>
      </c>
      <c r="BM308" s="247">
        <f t="shared" ref="BM308:BN308" si="4835">+BM307/BM287</f>
        <v>9.4652170488387768E-2</v>
      </c>
      <c r="BN308" s="247">
        <f t="shared" si="4835"/>
        <v>9.2215277161051712E-2</v>
      </c>
      <c r="BO308" s="247">
        <f t="shared" ref="BO308:BQ308" si="4836">+BO307/BO287</f>
        <v>8.3075594226421481E-2</v>
      </c>
      <c r="BP308" s="247">
        <f t="shared" si="4836"/>
        <v>2.7742756522517668E-2</v>
      </c>
      <c r="BQ308" s="247">
        <f t="shared" si="4836"/>
        <v>9.4150357421849434E-2</v>
      </c>
      <c r="BR308" s="247">
        <f t="shared" ref="BR308:BT308" si="4837">+BR307/BR287</f>
        <v>0.10311550386811756</v>
      </c>
      <c r="BS308" s="247">
        <f t="shared" si="4837"/>
        <v>9.3474739696543185E-2</v>
      </c>
      <c r="BT308" s="247">
        <f t="shared" si="4837"/>
        <v>0.12425679884766448</v>
      </c>
    </row>
    <row r="309" spans="1:72">
      <c r="A309" s="244"/>
      <c r="B309" s="190"/>
      <c r="C309" s="247"/>
      <c r="D309" s="247"/>
      <c r="E309" s="247"/>
      <c r="F309" s="247"/>
      <c r="G309" s="247"/>
      <c r="H309" s="247"/>
      <c r="I309" s="247"/>
      <c r="J309" s="247"/>
      <c r="K309" s="247"/>
      <c r="L309" s="247"/>
      <c r="M309" s="247"/>
      <c r="N309" s="247"/>
      <c r="O309" s="247"/>
      <c r="P309" s="247"/>
      <c r="Q309" s="247"/>
      <c r="R309" s="247"/>
      <c r="S309" s="247"/>
      <c r="T309" s="247"/>
      <c r="U309" s="247"/>
      <c r="V309" s="247"/>
      <c r="W309" s="247"/>
      <c r="X309" s="247"/>
      <c r="Y309" s="247"/>
      <c r="Z309" s="247"/>
      <c r="AA309" s="247"/>
      <c r="AB309" s="247"/>
      <c r="AC309" s="247"/>
      <c r="AD309" s="247"/>
      <c r="AE309" s="247"/>
      <c r="AF309" s="247"/>
      <c r="AG309" s="247"/>
      <c r="AH309" s="247"/>
      <c r="AI309" s="247"/>
      <c r="AJ309" s="247"/>
      <c r="AK309" s="247"/>
      <c r="AL309" s="247"/>
      <c r="AM309" s="247"/>
      <c r="AN309" s="247"/>
      <c r="AO309" s="247"/>
      <c r="AP309" s="247"/>
      <c r="AQ309" s="247"/>
      <c r="AR309" s="247"/>
      <c r="AS309" s="247"/>
      <c r="AT309" s="247"/>
      <c r="AU309" s="44"/>
      <c r="AV309" s="247"/>
      <c r="AW309" s="247"/>
      <c r="AX309" s="247"/>
      <c r="AY309" s="247"/>
      <c r="AZ309" s="247"/>
      <c r="BA309" s="247"/>
      <c r="BB309" s="247"/>
      <c r="BC309" s="247"/>
      <c r="BD309" s="247"/>
      <c r="BE309" s="247"/>
      <c r="BF309" s="247"/>
      <c r="BG309" s="247"/>
      <c r="BH309" s="247"/>
      <c r="BI309" s="247"/>
      <c r="BJ309" s="247"/>
      <c r="BK309" s="247"/>
      <c r="BL309" s="247"/>
      <c r="BM309" s="247"/>
      <c r="BN309" s="247"/>
      <c r="BP309" s="247"/>
      <c r="BQ309" s="247"/>
      <c r="BR309" s="247"/>
      <c r="BS309" s="247"/>
      <c r="BT309" s="247"/>
    </row>
    <row r="310" spans="1:72">
      <c r="A310" s="2" t="s">
        <v>1</v>
      </c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AS310" s="7"/>
      <c r="AT310" s="7"/>
      <c r="AU310" s="7"/>
      <c r="AV310" s="2" t="s">
        <v>1</v>
      </c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L310" s="208"/>
      <c r="BM310" s="208"/>
      <c r="BN310" s="208"/>
      <c r="BP310" s="208"/>
      <c r="BQ310" s="208"/>
      <c r="BR310" s="208"/>
      <c r="BS310" s="208"/>
      <c r="BT310" s="208"/>
    </row>
    <row r="311" spans="1:72">
      <c r="A311" s="3" t="s">
        <v>50</v>
      </c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AU311" s="7"/>
      <c r="AV311" s="3" t="s">
        <v>50</v>
      </c>
      <c r="BL311" s="24"/>
      <c r="BM311" s="24"/>
      <c r="BN311" s="24"/>
      <c r="BP311" s="24"/>
      <c r="BQ311" s="24"/>
      <c r="BR311" s="24"/>
      <c r="BS311" s="24"/>
      <c r="BT311" s="24"/>
    </row>
    <row r="312" spans="1:72">
      <c r="A312" s="4"/>
      <c r="AU312" s="7"/>
      <c r="BL312" s="24"/>
      <c r="BM312" s="24"/>
      <c r="BN312" s="24"/>
      <c r="BP312" s="24"/>
      <c r="BQ312" s="24"/>
      <c r="BR312" s="24"/>
      <c r="BS312" s="24"/>
      <c r="BT312" s="24"/>
    </row>
    <row r="313" spans="1:72">
      <c r="A313" s="5" t="s">
        <v>45</v>
      </c>
      <c r="B313" s="21"/>
      <c r="C313" s="6" t="s">
        <v>6</v>
      </c>
      <c r="D313" s="6" t="s">
        <v>7</v>
      </c>
      <c r="E313" s="6" t="s">
        <v>8</v>
      </c>
      <c r="F313" s="6" t="s">
        <v>9</v>
      </c>
      <c r="G313" s="6" t="s">
        <v>10</v>
      </c>
      <c r="H313" s="6" t="s">
        <v>11</v>
      </c>
      <c r="I313" s="6" t="s">
        <v>12</v>
      </c>
      <c r="J313" s="6" t="s">
        <v>13</v>
      </c>
      <c r="K313" s="6" t="s">
        <v>14</v>
      </c>
      <c r="L313" s="6" t="s">
        <v>15</v>
      </c>
      <c r="M313" s="6" t="s">
        <v>16</v>
      </c>
      <c r="N313" s="6" t="s">
        <v>17</v>
      </c>
      <c r="O313" s="6" t="s">
        <v>18</v>
      </c>
      <c r="P313" s="6" t="s">
        <v>19</v>
      </c>
      <c r="Q313" s="6" t="s">
        <v>20</v>
      </c>
      <c r="R313" s="6" t="s">
        <v>21</v>
      </c>
      <c r="S313" s="6" t="s">
        <v>22</v>
      </c>
      <c r="T313" s="6" t="s">
        <v>23</v>
      </c>
      <c r="U313" s="6" t="s">
        <v>24</v>
      </c>
      <c r="V313" s="6" t="s">
        <v>25</v>
      </c>
      <c r="W313" s="6" t="s">
        <v>26</v>
      </c>
      <c r="X313" s="6" t="s">
        <v>27</v>
      </c>
      <c r="Y313" s="6" t="s">
        <v>28</v>
      </c>
      <c r="Z313" s="6" t="s">
        <v>29</v>
      </c>
      <c r="AA313" s="6" t="s">
        <v>30</v>
      </c>
      <c r="AB313" s="6" t="s">
        <v>31</v>
      </c>
      <c r="AC313" s="6" t="s">
        <v>32</v>
      </c>
      <c r="AD313" s="6" t="s">
        <v>33</v>
      </c>
      <c r="AE313" s="6" t="s">
        <v>34</v>
      </c>
      <c r="AF313" s="6" t="s">
        <v>35</v>
      </c>
      <c r="AG313" s="6" t="s">
        <v>36</v>
      </c>
      <c r="AH313" s="6" t="s">
        <v>37</v>
      </c>
      <c r="AI313" s="6" t="s">
        <v>38</v>
      </c>
      <c r="AJ313" s="6" t="s">
        <v>39</v>
      </c>
      <c r="AK313" s="6" t="s">
        <v>40</v>
      </c>
      <c r="AL313" s="6" t="s">
        <v>41</v>
      </c>
      <c r="AM313" s="6" t="s">
        <v>42</v>
      </c>
      <c r="AN313" s="6" t="s">
        <v>43</v>
      </c>
      <c r="AO313" s="6" t="s">
        <v>216</v>
      </c>
      <c r="AP313" s="6" t="s">
        <v>220</v>
      </c>
      <c r="AQ313" s="6" t="s">
        <v>226</v>
      </c>
      <c r="AR313" s="6" t="s">
        <v>229</v>
      </c>
      <c r="AS313" s="6" t="s">
        <v>233</v>
      </c>
      <c r="AT313" s="6" t="s">
        <v>246</v>
      </c>
      <c r="AU313" s="7"/>
      <c r="AV313" s="6" t="str">
        <f>+'Country (YTD)'!AV138</f>
        <v>3M 2020</v>
      </c>
      <c r="AW313" s="6" t="str">
        <f>+'Country (YTD)'!AW138</f>
        <v>6M 2020</v>
      </c>
      <c r="AX313" s="6" t="str">
        <f>+'Country (YTD)'!AX138</f>
        <v>9M 2020</v>
      </c>
      <c r="AY313" s="6" t="str">
        <f>+'Country (YTD)'!AY138</f>
        <v>12M 2020</v>
      </c>
      <c r="AZ313" s="6" t="str">
        <f>+'Country (YTD)'!AZ138</f>
        <v>3M 2021</v>
      </c>
      <c r="BA313" s="6" t="str">
        <f>+'Country (YTD)'!BA138</f>
        <v>6M 2021</v>
      </c>
      <c r="BB313" s="6" t="str">
        <f>+'Country (YTD)'!BB138</f>
        <v>9M 2021</v>
      </c>
      <c r="BC313" s="6" t="str">
        <f>+'Country (YTD)'!BC138</f>
        <v>12M 2021</v>
      </c>
      <c r="BD313" s="6" t="str">
        <f>+'Country (YTD)'!BD138</f>
        <v>3M 2022</v>
      </c>
      <c r="BE313" s="6" t="str">
        <f>+'Country (YTD)'!BE138</f>
        <v>6M 2022</v>
      </c>
      <c r="BF313" s="6" t="str">
        <f>+'Country (YTD)'!BF138</f>
        <v>9M 2022</v>
      </c>
      <c r="BG313" s="6" t="str">
        <f>+'Country (YTD)'!BG138</f>
        <v>12M 2022</v>
      </c>
      <c r="BH313" s="6" t="str">
        <f>+'Country (YTD)'!BH138</f>
        <v>3M 2023</v>
      </c>
      <c r="BI313" s="6" t="str">
        <f>+'Country (YTD)'!BI138</f>
        <v>6M 2023</v>
      </c>
      <c r="BJ313" s="6" t="str">
        <f>+'Country (YTD)'!BJ138</f>
        <v>9M 2023</v>
      </c>
      <c r="BK313" s="6" t="str">
        <f>+'Country (YTD)'!BK138</f>
        <v>12M 2023</v>
      </c>
      <c r="BL313" s="6" t="str">
        <f>+'Country (YTD)'!BL138</f>
        <v>3M 2024</v>
      </c>
      <c r="BM313" s="6" t="str">
        <f>+'Country (YTD)'!BM138</f>
        <v>6M 2024</v>
      </c>
      <c r="BN313" s="6" t="str">
        <f>+'Country (YTD)'!BN138</f>
        <v>9M 2024</v>
      </c>
      <c r="BO313" s="6" t="str">
        <f>+'Country (YTD)'!BO138</f>
        <v>12M 2024</v>
      </c>
      <c r="BP313" s="6" t="str">
        <f>+'Country (YTD)'!BP138</f>
        <v>3M 2025</v>
      </c>
      <c r="BQ313" s="6" t="str">
        <f>+'Country (YTD)'!BQ138</f>
        <v>6M 2025</v>
      </c>
      <c r="BR313" s="6" t="str">
        <f>+'Country (YTD)'!BR138</f>
        <v>9M 2025</v>
      </c>
      <c r="BS313" s="6" t="str">
        <f>+'Country (YTD)'!BS138</f>
        <v>12M 2025</v>
      </c>
      <c r="BT313" s="6" t="str">
        <f>+'Country (YTD)'!BT138</f>
        <v>3M 2026</v>
      </c>
    </row>
    <row r="314" spans="1:72">
      <c r="A314" s="187" t="s">
        <v>48</v>
      </c>
      <c r="S314" s="172">
        <f>+'Country (YTD)'!S139</f>
        <v>155.57300000000001</v>
      </c>
      <c r="T314" s="172">
        <f>+'Country (YTD)'!T139</f>
        <v>335.346</v>
      </c>
      <c r="U314" s="172">
        <f>+'Country (YTD)'!U139</f>
        <v>441.40899999999999</v>
      </c>
      <c r="V314" s="172">
        <f>+'Country (YTD)'!V139</f>
        <v>856.36199999999997</v>
      </c>
      <c r="W314" s="172">
        <f>+'Country (YTD)'!W139</f>
        <v>121.343</v>
      </c>
      <c r="X314" s="172">
        <f>+'Country (YTD)'!X139</f>
        <v>256.32600000000002</v>
      </c>
      <c r="Y314" s="172">
        <f>+'Country (YTD)'!Y139</f>
        <v>366.23599999999999</v>
      </c>
      <c r="Z314" s="172">
        <f>+'Country (YTD)'!Z139</f>
        <v>560.21199999999999</v>
      </c>
      <c r="AA314" s="172">
        <f>+'Country (YTD)'!AA139</f>
        <v>85.56</v>
      </c>
      <c r="AB314" s="172">
        <f>+'Country (YTD)'!AB139</f>
        <v>162.66499999999999</v>
      </c>
      <c r="AC314" s="172">
        <f>+'Country (YTD)'!AC139</f>
        <v>213.50299999999999</v>
      </c>
      <c r="AD314" s="172">
        <f>+'Country (YTD)'!AD139</f>
        <v>282.00400000000002</v>
      </c>
      <c r="AE314" s="172">
        <f>+'Country (YTD)'!AE139</f>
        <v>59.04</v>
      </c>
      <c r="AF314" s="172">
        <f>+'Country (YTD)'!AF139</f>
        <v>132.922</v>
      </c>
      <c r="AG314" s="172">
        <f>+'Country (YTD)'!AG139</f>
        <v>167.245</v>
      </c>
      <c r="AH314" s="172">
        <f>+'Country (YTD)'!AH139</f>
        <v>224.994</v>
      </c>
      <c r="AI314" s="172">
        <f>+'Country (YTD)'!AI139</f>
        <v>33.04</v>
      </c>
      <c r="AJ314" s="172">
        <f>+'Country (YTD)'!AJ139</f>
        <v>98.814999999999998</v>
      </c>
      <c r="AK314" s="172">
        <f>+'Country (YTD)'!AK139</f>
        <v>137.88300000000001</v>
      </c>
      <c r="AL314" s="172">
        <f>+'Country (YTD)'!AL139</f>
        <v>195.50299999999999</v>
      </c>
      <c r="AM314" s="172">
        <f>+'Country (YTD)'!AM139</f>
        <v>25.49</v>
      </c>
      <c r="AN314" s="172">
        <f>+'Country (YTD)'!AN139</f>
        <v>64.387</v>
      </c>
      <c r="AO314" s="172">
        <f>+'Country (YTD)'!AO139</f>
        <v>93.908000000000001</v>
      </c>
      <c r="AP314" s="172">
        <f>+'Country (YTD)'!AP139</f>
        <v>135.19999999999999</v>
      </c>
      <c r="AQ314" s="172">
        <f>+'Country (YTD)'!AQ139</f>
        <v>21.786999999999999</v>
      </c>
      <c r="AR314" s="172">
        <f>+'Country (YTD)'!AR139</f>
        <v>24.379000000000001</v>
      </c>
      <c r="AS314" s="172">
        <f>+'Country (YTD)'!AS139</f>
        <v>26.088000000000001</v>
      </c>
      <c r="AT314" s="172">
        <f>+'Country (YTD)'!AT139</f>
        <v>49.968000000000004</v>
      </c>
      <c r="AU314" s="172"/>
      <c r="AV314" s="172">
        <f>+'Country (YTD)'!AV139</f>
        <v>21.786999999999999</v>
      </c>
      <c r="AW314" s="172">
        <f>+'Country (YTD)'!AW139</f>
        <v>24.379000000000001</v>
      </c>
      <c r="AX314" s="172">
        <f>+'Country (YTD)'!AX139</f>
        <v>26.088000000000001</v>
      </c>
      <c r="AY314" s="172">
        <f>+'Country (YTD)'!AY139</f>
        <v>49.968000000000004</v>
      </c>
      <c r="AZ314" s="172">
        <f>+'Country (YTD)'!AZ139</f>
        <v>18.872</v>
      </c>
      <c r="BA314" s="172">
        <f>+'Country (YTD)'!BA139</f>
        <v>32.104999999999997</v>
      </c>
      <c r="BB314" s="172">
        <f>+'Country (YTD)'!BB139</f>
        <v>2058.6729999999998</v>
      </c>
      <c r="BC314" s="172">
        <f>+'Country (YTD)'!BC139</f>
        <v>4534.8090000000002</v>
      </c>
      <c r="BD314" s="172">
        <f>+'Country (YTD)'!BD139</f>
        <v>2250.6799999999998</v>
      </c>
      <c r="BE314" s="172">
        <f>+'Country (YTD)'!BE139</f>
        <v>4647.7439999999997</v>
      </c>
      <c r="BF314" s="172">
        <f>+'Country (YTD)'!BF139</f>
        <v>8911.7019999999993</v>
      </c>
      <c r="BG314" s="172">
        <f>+'Country (YTD)'!BG139</f>
        <v>12205.103999999999</v>
      </c>
      <c r="BH314" s="172">
        <f>+'Country (YTD)'!BH139</f>
        <v>2046.76</v>
      </c>
      <c r="BI314" s="172">
        <f>+'Country (YTD)'!BI139</f>
        <v>4048.4009999999998</v>
      </c>
      <c r="BJ314" s="172">
        <f>+'Country (YTD)'!BJ139</f>
        <v>6617.7209999999995</v>
      </c>
      <c r="BK314" s="172">
        <f>+'Country (YTD)'!BK139</f>
        <v>9017.009</v>
      </c>
      <c r="BL314" s="172">
        <f>+'Country (YTD)'!BL139</f>
        <v>1749.748</v>
      </c>
      <c r="BM314" s="172">
        <f>+'Country (YTD)'!BM139</f>
        <v>4383.3780000000006</v>
      </c>
      <c r="BN314" s="172">
        <f>+'Country (YTD)'!BN139</f>
        <v>6400.5349999999999</v>
      </c>
      <c r="BO314" s="172">
        <f>+'Country (YTD)'!BO139</f>
        <v>8919.7479999999996</v>
      </c>
      <c r="BP314" s="172">
        <f>+'Country (YTD)'!BP139</f>
        <v>2063.0639999999999</v>
      </c>
      <c r="BQ314" s="172">
        <f>+'Country (YTD)'!BQ139</f>
        <v>3530.5070000000001</v>
      </c>
      <c r="BR314" s="172">
        <f>+'Country (YTD)'!BR139</f>
        <v>5601.2479999999996</v>
      </c>
      <c r="BS314" s="172">
        <f>+'Country (YTD)'!BS139</f>
        <v>8290.4950000000008</v>
      </c>
      <c r="BT314" s="172">
        <f>+'Country (YTD)'!BT139</f>
        <v>1763.9970000000001</v>
      </c>
    </row>
    <row r="315" spans="1:72">
      <c r="A315" s="246" t="s">
        <v>58</v>
      </c>
      <c r="B315" s="187"/>
      <c r="C315" s="172"/>
      <c r="D315" s="172"/>
      <c r="E315" s="172"/>
      <c r="F315" s="172"/>
      <c r="G315" s="245"/>
      <c r="H315" s="245"/>
      <c r="I315" s="245"/>
      <c r="J315" s="245"/>
      <c r="K315" s="245"/>
      <c r="L315" s="245"/>
      <c r="M315" s="245"/>
      <c r="N315" s="245"/>
      <c r="O315" s="245"/>
      <c r="P315" s="245"/>
      <c r="Q315" s="245"/>
      <c r="R315" s="245"/>
      <c r="S315" s="245"/>
      <c r="T315" s="245"/>
      <c r="U315" s="245"/>
      <c r="V315" s="245"/>
      <c r="W315" s="245">
        <f t="shared" ref="W315" si="4838">+W314/S314-1</f>
        <v>-0.22002532573132871</v>
      </c>
      <c r="X315" s="245">
        <f t="shared" ref="X315" si="4839">+X314/T314-1</f>
        <v>-0.23563722245084173</v>
      </c>
      <c r="Y315" s="245">
        <f t="shared" ref="Y315" si="4840">+Y314/U314-1</f>
        <v>-0.17030237262946613</v>
      </c>
      <c r="Z315" s="245">
        <f t="shared" ref="Z315" si="4841">+Z314/V314-1</f>
        <v>-0.34582337843108402</v>
      </c>
      <c r="AA315" s="245">
        <f t="shared" ref="AA315" si="4842">+AA314/W314-1</f>
        <v>-0.29489134107447479</v>
      </c>
      <c r="AB315" s="245">
        <f t="shared" ref="AB315" si="4843">+AB314/X314-1</f>
        <v>-0.36539796977286743</v>
      </c>
      <c r="AC315" s="245">
        <f t="shared" ref="AC315" si="4844">+AC314/Y314-1</f>
        <v>-0.41703437127972132</v>
      </c>
      <c r="AD315" s="245">
        <f t="shared" ref="AD315" si="4845">+AD314/Z314-1</f>
        <v>-0.49661199688689273</v>
      </c>
      <c r="AE315" s="245">
        <f t="shared" ref="AE315" si="4846">+AE314/AA314-1</f>
        <v>-0.30995792426367463</v>
      </c>
      <c r="AF315" s="245">
        <f t="shared" ref="AF315" si="4847">+AF314/AB314-1</f>
        <v>-0.18284818491992738</v>
      </c>
      <c r="AG315" s="245">
        <f t="shared" ref="AG315" si="4848">+AG314/AC314-1</f>
        <v>-0.21666206095464691</v>
      </c>
      <c r="AH315" s="245">
        <f t="shared" ref="AH315" si="4849">+AH314/AD314-1</f>
        <v>-0.20216025304605612</v>
      </c>
      <c r="AI315" s="245">
        <f t="shared" ref="AI315" si="4850">+AI314/AE314-1</f>
        <v>-0.44037940379403795</v>
      </c>
      <c r="AJ315" s="245">
        <f t="shared" ref="AJ315" si="4851">+AJ314/AF314-1</f>
        <v>-0.25659409277621459</v>
      </c>
      <c r="AK315" s="245">
        <f t="shared" ref="AK315" si="4852">+AK314/AG314-1</f>
        <v>-0.17556279709408351</v>
      </c>
      <c r="AL315" s="245">
        <f t="shared" ref="AL315" si="4853">+AL314/AH314-1</f>
        <v>-0.13107460643394941</v>
      </c>
      <c r="AM315" s="245">
        <f t="shared" ref="AM315" si="4854">+AM314/AI314-1</f>
        <v>-0.22851089588377727</v>
      </c>
      <c r="AN315" s="245">
        <f t="shared" ref="AN315" si="4855">+AN314/AJ314-1</f>
        <v>-0.34840864241258918</v>
      </c>
      <c r="AO315" s="245">
        <f t="shared" ref="AO315" si="4856">+AO314/AK314-1</f>
        <v>-0.31892981730887782</v>
      </c>
      <c r="AP315" s="245">
        <f t="shared" ref="AP315" si="4857">+AP314/AL314-1</f>
        <v>-0.30845050971084842</v>
      </c>
      <c r="AQ315" s="245">
        <f t="shared" ref="AQ315" si="4858">+AQ314/AM314-1</f>
        <v>-0.14527265594350725</v>
      </c>
      <c r="AR315" s="245">
        <f t="shared" ref="AR315" si="4859">+AR314/AN314-1</f>
        <v>-0.62136766738627358</v>
      </c>
      <c r="AS315" s="245">
        <f t="shared" ref="AS315" si="4860">+AS314/AO314-1</f>
        <v>-0.72219619201771945</v>
      </c>
      <c r="AT315" s="245">
        <f t="shared" ref="AT315" si="4861">+AT314/AP314-1</f>
        <v>-0.63041420118343194</v>
      </c>
      <c r="AU315" s="44"/>
      <c r="AV315" s="172"/>
      <c r="AW315" s="172"/>
      <c r="AX315" s="172"/>
      <c r="AY315" s="172"/>
      <c r="AZ315" s="245">
        <f t="shared" ref="AZ315" si="4862">+AZ314/AV314-1</f>
        <v>-0.13379538256758616</v>
      </c>
      <c r="BA315" s="245">
        <f t="shared" ref="BA315" si="4863">+BA314/AW314-1</f>
        <v>0.31691209647647556</v>
      </c>
      <c r="BB315" s="245">
        <f t="shared" ref="BB315" si="4864">+BB314/AX314-1</f>
        <v>77.91264182766021</v>
      </c>
      <c r="BC315" s="245">
        <f t="shared" ref="BC315" si="4865">+BC314/AY314-1</f>
        <v>89.754262728146017</v>
      </c>
      <c r="BD315" s="245">
        <f t="shared" ref="BD315" si="4866">+BD314/AZ314-1</f>
        <v>118.26027977956761</v>
      </c>
      <c r="BE315" s="245">
        <f t="shared" ref="BE315" si="4867">+BE314/BA314-1</f>
        <v>143.76698333592898</v>
      </c>
      <c r="BF315" s="245">
        <f t="shared" ref="BF315" si="4868">+BF314/BB314-1</f>
        <v>3.3288574727506504</v>
      </c>
      <c r="BG315" s="245">
        <f t="shared" ref="BG315" si="4869">+BG314/BC314-1</f>
        <v>1.6914262541156635</v>
      </c>
      <c r="BH315" s="245">
        <f t="shared" ref="BH315" si="4870">+BH314/BD314-1</f>
        <v>-9.0603728650896609E-2</v>
      </c>
      <c r="BI315" s="245">
        <f t="shared" ref="BI315" si="4871">+BI314/BE314-1</f>
        <v>-0.12895353100342877</v>
      </c>
      <c r="BJ315" s="245">
        <f t="shared" ref="BJ315" si="4872">+BJ314/BF314-1</f>
        <v>-0.2574122204714655</v>
      </c>
      <c r="BK315" s="245">
        <f t="shared" ref="BK315" si="4873">+BK314/BG314-1</f>
        <v>-0.26120998231559511</v>
      </c>
      <c r="BL315" s="245">
        <f t="shared" ref="BL315:BT315" si="4874">+BL314/BH314-1</f>
        <v>-0.14511325216439641</v>
      </c>
      <c r="BM315" s="245">
        <f t="shared" si="4874"/>
        <v>8.2743038547812064E-2</v>
      </c>
      <c r="BN315" s="245">
        <f t="shared" si="4874"/>
        <v>-3.2818851081814926E-2</v>
      </c>
      <c r="BO315" s="245">
        <f t="shared" si="4874"/>
        <v>-1.0786392694074109E-2</v>
      </c>
      <c r="BP315" s="245">
        <f t="shared" si="4874"/>
        <v>0.17906349942963207</v>
      </c>
      <c r="BQ315" s="245">
        <f t="shared" si="4874"/>
        <v>-0.19456934811462767</v>
      </c>
      <c r="BR315" s="245">
        <f t="shared" si="4874"/>
        <v>-0.12487815471675423</v>
      </c>
      <c r="BS315" s="245">
        <f t="shared" si="4874"/>
        <v>-7.0546051301000778E-2</v>
      </c>
      <c r="BT315" s="245">
        <f t="shared" si="4874"/>
        <v>-0.14496254115238294</v>
      </c>
    </row>
    <row r="316" spans="1:72">
      <c r="A316" s="187" t="s">
        <v>49</v>
      </c>
      <c r="S316" s="172">
        <f>+'Country (YTD)'!S140</f>
        <v>-108.175</v>
      </c>
      <c r="T316" s="172">
        <f>+'Country (YTD)'!T140</f>
        <v>-206.40299999999999</v>
      </c>
      <c r="U316" s="172">
        <f>+'Country (YTD)'!U140</f>
        <v>-276.59100000000001</v>
      </c>
      <c r="V316" s="172">
        <f>+'Country (YTD)'!V140</f>
        <v>-517.06399999999996</v>
      </c>
      <c r="W316" s="172">
        <f>+'Country (YTD)'!W140</f>
        <v>-86.986999999999995</v>
      </c>
      <c r="X316" s="172">
        <f>+'Country (YTD)'!X140</f>
        <v>-169.792</v>
      </c>
      <c r="Y316" s="172">
        <f>+'Country (YTD)'!Y140</f>
        <v>-240.24100000000001</v>
      </c>
      <c r="Z316" s="172">
        <f>+'Country (YTD)'!Z140</f>
        <v>-342.71499999999997</v>
      </c>
      <c r="AA316" s="172">
        <f>+'Country (YTD)'!AA140</f>
        <v>-57.343000000000004</v>
      </c>
      <c r="AB316" s="172">
        <f>+'Country (YTD)'!AB140</f>
        <v>-106.211</v>
      </c>
      <c r="AC316" s="172">
        <f>+'Country (YTD)'!AC140</f>
        <v>-138.94399999999999</v>
      </c>
      <c r="AD316" s="172">
        <f>+'Country (YTD)'!AD140</f>
        <v>-182.36199999999999</v>
      </c>
      <c r="AE316" s="172">
        <f>+'Country (YTD)'!AE140</f>
        <v>-38.238</v>
      </c>
      <c r="AF316" s="172">
        <f>+'Country (YTD)'!AF140</f>
        <v>-87.581000000000003</v>
      </c>
      <c r="AG316" s="172">
        <f>+'Country (YTD)'!AG140</f>
        <v>-109.762</v>
      </c>
      <c r="AH316" s="172">
        <f>+'Country (YTD)'!AH140</f>
        <v>-144.4</v>
      </c>
      <c r="AI316" s="172">
        <f>+'Country (YTD)'!AI140</f>
        <v>-19.744</v>
      </c>
      <c r="AJ316" s="172">
        <f>+'Country (YTD)'!AJ140</f>
        <v>-64.141999999999996</v>
      </c>
      <c r="AK316" s="172">
        <f>+'Country (YTD)'!AK140</f>
        <v>-88.043000000000006</v>
      </c>
      <c r="AL316" s="172">
        <f>+'Country (YTD)'!AL140</f>
        <v>-116.52800000000001</v>
      </c>
      <c r="AM316" s="172">
        <f>+'Country (YTD)'!AM140</f>
        <v>-14.449</v>
      </c>
      <c r="AN316" s="172">
        <f>+'Country (YTD)'!AN140</f>
        <v>-37.975999999999999</v>
      </c>
      <c r="AO316" s="172">
        <f>+'Country (YTD)'!AO140</f>
        <v>-56.545000000000002</v>
      </c>
      <c r="AP316" s="172">
        <f>+'Country (YTD)'!AP140</f>
        <v>-77.701999999999998</v>
      </c>
      <c r="AQ316" s="172">
        <f>+'Country (YTD)'!AQ140</f>
        <v>-14.566000000000001</v>
      </c>
      <c r="AR316" s="172">
        <f>+'Country (YTD)'!AR140</f>
        <v>-15.97</v>
      </c>
      <c r="AS316" s="172">
        <f>+'Country (YTD)'!AS140</f>
        <v>-17.524000000000001</v>
      </c>
      <c r="AT316" s="172">
        <f>+'Country (YTD)'!AT140</f>
        <v>-33.445</v>
      </c>
      <c r="AU316" s="172"/>
      <c r="AV316" s="172">
        <f>+'Country (YTD)'!AV140</f>
        <v>-14.566000000000001</v>
      </c>
      <c r="AW316" s="172">
        <f>+'Country (YTD)'!AW140</f>
        <v>-15.97</v>
      </c>
      <c r="AX316" s="172">
        <f>+'Country (YTD)'!AX140</f>
        <v>-17.524000000000001</v>
      </c>
      <c r="AY316" s="172">
        <f>+'Country (YTD)'!AY140</f>
        <v>-33.445</v>
      </c>
      <c r="AZ316" s="172">
        <f>+'Country (YTD)'!AZ140</f>
        <v>-8.3770000000000007</v>
      </c>
      <c r="BA316" s="172">
        <f>+'Country (YTD)'!BA140</f>
        <v>-17.434000000000001</v>
      </c>
      <c r="BB316" s="172">
        <f>+'Country (YTD)'!BB140</f>
        <v>-1451.876</v>
      </c>
      <c r="BC316" s="172">
        <f>+'Country (YTD)'!BC140</f>
        <v>-3079.018</v>
      </c>
      <c r="BD316" s="172">
        <f>+'Country (YTD)'!BD140</f>
        <v>-1518.328</v>
      </c>
      <c r="BE316" s="172">
        <f>+'Country (YTD)'!BE140</f>
        <v>-3077.9870000000001</v>
      </c>
      <c r="BF316" s="172">
        <f>+'Country (YTD)'!BF140</f>
        <v>-6186.6009999999997</v>
      </c>
      <c r="BG316" s="172">
        <f>+'Country (YTD)'!BG140</f>
        <v>-8559.8189999999995</v>
      </c>
      <c r="BH316" s="172">
        <f>+'Country (YTD)'!BH140</f>
        <v>-1499.4570000000001</v>
      </c>
      <c r="BI316" s="172">
        <f>+'Country (YTD)'!BI140</f>
        <v>-2897.6109999999999</v>
      </c>
      <c r="BJ316" s="172">
        <f>+'Country (YTD)'!BJ140</f>
        <v>-4534.0649999999996</v>
      </c>
      <c r="BK316" s="172">
        <f>+'Country (YTD)'!BK140</f>
        <v>-6167.6689999999999</v>
      </c>
      <c r="BL316" s="172">
        <f>+'Country (YTD)'!BL140</f>
        <v>-1112.394</v>
      </c>
      <c r="BM316" s="172">
        <f>+'Country (YTD)'!BM140</f>
        <v>-3148.4679999999998</v>
      </c>
      <c r="BN316" s="172">
        <f>+'Country (YTD)'!BN140</f>
        <v>-4525.0339999999997</v>
      </c>
      <c r="BO316" s="172">
        <f>+'Country (YTD)'!BO140</f>
        <v>-6251.0839999999998</v>
      </c>
      <c r="BP316" s="172">
        <f>+'Country (YTD)'!BP140</f>
        <v>-1487.9079999999999</v>
      </c>
      <c r="BQ316" s="172">
        <f>+'Country (YTD)'!BQ140</f>
        <v>-2510.4769999999999</v>
      </c>
      <c r="BR316" s="172">
        <f>+'Country (YTD)'!BR140</f>
        <v>-3823.16</v>
      </c>
      <c r="BS316" s="172">
        <f>+'Country (YTD)'!BS140</f>
        <v>-5492.9769999999999</v>
      </c>
      <c r="BT316" s="172">
        <f>+'Country (YTD)'!BT140</f>
        <v>-994.08199999999999</v>
      </c>
    </row>
    <row r="317" spans="1:72">
      <c r="A317" s="246" t="s">
        <v>58</v>
      </c>
      <c r="B317" s="187"/>
      <c r="C317" s="172"/>
      <c r="D317" s="172"/>
      <c r="E317" s="172"/>
      <c r="F317" s="172"/>
      <c r="G317" s="245"/>
      <c r="H317" s="245"/>
      <c r="I317" s="245"/>
      <c r="J317" s="245"/>
      <c r="K317" s="245"/>
      <c r="L317" s="245"/>
      <c r="M317" s="245"/>
      <c r="N317" s="245"/>
      <c r="O317" s="245"/>
      <c r="P317" s="245"/>
      <c r="Q317" s="245"/>
      <c r="R317" s="245"/>
      <c r="S317" s="245"/>
      <c r="T317" s="245"/>
      <c r="U317" s="245"/>
      <c r="V317" s="245"/>
      <c r="W317" s="245">
        <f t="shared" ref="W317" si="4875">+W316/S316-1</f>
        <v>-0.19586780679454585</v>
      </c>
      <c r="X317" s="245">
        <f t="shared" ref="X317" si="4876">+X316/T316-1</f>
        <v>-0.17737629782512843</v>
      </c>
      <c r="Y317" s="245">
        <f t="shared" ref="Y317" si="4877">+Y316/U316-1</f>
        <v>-0.13142148515316843</v>
      </c>
      <c r="Z317" s="245">
        <f t="shared" ref="Z317" si="4878">+Z316/V316-1</f>
        <v>-0.33719036714990791</v>
      </c>
      <c r="AA317" s="245">
        <f t="shared" ref="AA317" si="4879">+AA316/W316-1</f>
        <v>-0.34078655431271332</v>
      </c>
      <c r="AB317" s="245">
        <f t="shared" ref="AB317" si="4880">+AB316/X316-1</f>
        <v>-0.37446405013192618</v>
      </c>
      <c r="AC317" s="245">
        <f t="shared" ref="AC317" si="4881">+AC316/Y316-1</f>
        <v>-0.42164742904000574</v>
      </c>
      <c r="AD317" s="245">
        <f t="shared" ref="AD317" si="4882">+AD316/Z316-1</f>
        <v>-0.46789022949097647</v>
      </c>
      <c r="AE317" s="245">
        <f t="shared" ref="AE317" si="4883">+AE316/AA316-1</f>
        <v>-0.33317057007830075</v>
      </c>
      <c r="AF317" s="245">
        <f t="shared" ref="AF317" si="4884">+AF316/AB316-1</f>
        <v>-0.17540556062931334</v>
      </c>
      <c r="AG317" s="245">
        <f t="shared" ref="AG317" si="4885">+AG316/AC316-1</f>
        <v>-0.21002706126209114</v>
      </c>
      <c r="AH317" s="245">
        <f t="shared" ref="AH317" si="4886">+AH316/AD316-1</f>
        <v>-0.20816836841008535</v>
      </c>
      <c r="AI317" s="245">
        <f t="shared" ref="AI317" si="4887">+AI316/AE316-1</f>
        <v>-0.48365500287671948</v>
      </c>
      <c r="AJ317" s="245">
        <f t="shared" ref="AJ317" si="4888">+AJ316/AF316-1</f>
        <v>-0.2676265400029687</v>
      </c>
      <c r="AK317" s="245">
        <f t="shared" ref="AK317" si="4889">+AK316/AG316-1</f>
        <v>-0.19787358102075392</v>
      </c>
      <c r="AL317" s="245">
        <f t="shared" ref="AL317" si="4890">+AL316/AH316-1</f>
        <v>-0.19301939058171746</v>
      </c>
      <c r="AM317" s="245">
        <f t="shared" ref="AM317" si="4891">+AM316/AI316-1</f>
        <v>-0.26818273905996759</v>
      </c>
      <c r="AN317" s="245">
        <f t="shared" ref="AN317" si="4892">+AN316/AJ316-1</f>
        <v>-0.40793863615103987</v>
      </c>
      <c r="AO317" s="245">
        <f t="shared" ref="AO317" si="4893">+AO316/AK316-1</f>
        <v>-0.35775700509978081</v>
      </c>
      <c r="AP317" s="245">
        <f t="shared" ref="AP317" si="4894">+AP316/AL316-1</f>
        <v>-0.33319030619250312</v>
      </c>
      <c r="AQ317" s="245">
        <f t="shared" ref="AQ317" si="4895">+AQ316/AM316-1</f>
        <v>8.097446190047819E-3</v>
      </c>
      <c r="AR317" s="245">
        <f t="shared" ref="AR317" si="4896">+AR316/AN316-1</f>
        <v>-0.57947124499684011</v>
      </c>
      <c r="AS317" s="245">
        <f t="shared" ref="AS317" si="4897">+AS316/AO316-1</f>
        <v>-0.69008754089663094</v>
      </c>
      <c r="AT317" s="245">
        <f t="shared" ref="AT317" si="4898">+AT316/AP316-1</f>
        <v>-0.56957349875164087</v>
      </c>
      <c r="AU317" s="44"/>
      <c r="AV317" s="172"/>
      <c r="AW317" s="172"/>
      <c r="AX317" s="172"/>
      <c r="AY317" s="172"/>
      <c r="AZ317" s="245">
        <f t="shared" ref="AZ317" si="4899">+AZ316/AV316-1</f>
        <v>-0.42489358780722231</v>
      </c>
      <c r="BA317" s="245">
        <f t="shared" ref="BA317" si="4900">+BA316/AW316-1</f>
        <v>9.1671884783969926E-2</v>
      </c>
      <c r="BB317" s="245">
        <f t="shared" ref="BB317" si="4901">+BB316/AX316-1</f>
        <v>81.850719013923751</v>
      </c>
      <c r="BC317" s="245">
        <f t="shared" ref="BC317" si="4902">+BC316/AY316-1</f>
        <v>91.062131858274782</v>
      </c>
      <c r="BD317" s="245">
        <f t="shared" ref="BD317" si="4903">+BD316/AZ316-1</f>
        <v>180.24961203294734</v>
      </c>
      <c r="BE317" s="245">
        <f t="shared" ref="BE317" si="4904">+BE316/BA316-1</f>
        <v>175.55082023631982</v>
      </c>
      <c r="BF317" s="245">
        <f t="shared" ref="BF317" si="4905">+BF316/BB316-1</f>
        <v>3.2611083866666295</v>
      </c>
      <c r="BG317" s="245">
        <f t="shared" ref="BG317" si="4906">+BG316/BC316-1</f>
        <v>1.7800483790611161</v>
      </c>
      <c r="BH317" s="245">
        <f t="shared" ref="BH317" si="4907">+BH316/BD316-1</f>
        <v>-1.2428803262536037E-2</v>
      </c>
      <c r="BI317" s="245">
        <f t="shared" ref="BI317" si="4908">+BI316/BE316-1</f>
        <v>-5.8601936915263164E-2</v>
      </c>
      <c r="BJ317" s="245">
        <f t="shared" ref="BJ317" si="4909">+BJ316/BF316-1</f>
        <v>-0.26711533522203879</v>
      </c>
      <c r="BK317" s="245">
        <f t="shared" ref="BK317" si="4910">+BK316/BG316-1</f>
        <v>-0.27946268490022974</v>
      </c>
      <c r="BL317" s="245">
        <f t="shared" ref="BL317:BT317" si="4911">+BL316/BH316-1</f>
        <v>-0.25813544503110131</v>
      </c>
      <c r="BM317" s="245">
        <f t="shared" si="4911"/>
        <v>8.6573732636989531E-2</v>
      </c>
      <c r="BN317" s="245">
        <f t="shared" si="4911"/>
        <v>-1.9918108805233592E-3</v>
      </c>
      <c r="BO317" s="245">
        <f t="shared" si="4911"/>
        <v>1.3524558467712833E-2</v>
      </c>
      <c r="BP317" s="245">
        <f t="shared" si="4911"/>
        <v>0.33757283840078234</v>
      </c>
      <c r="BQ317" s="245">
        <f t="shared" si="4911"/>
        <v>-0.20263537695158407</v>
      </c>
      <c r="BR317" s="245">
        <f t="shared" si="4911"/>
        <v>-0.155109110782372</v>
      </c>
      <c r="BS317" s="245">
        <f t="shared" si="4911"/>
        <v>-0.12127608587566574</v>
      </c>
      <c r="BT317" s="245">
        <f t="shared" si="4911"/>
        <v>-0.33189283208370401</v>
      </c>
    </row>
    <row r="318" spans="1:72">
      <c r="A318" s="34" t="s">
        <v>46</v>
      </c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4">
        <f>+'Country (YTD)'!S141</f>
        <v>47.39800000000001</v>
      </c>
      <c r="T318" s="34">
        <f>+'Country (YTD)'!T141</f>
        <v>128.94300000000001</v>
      </c>
      <c r="U318" s="34">
        <f>+'Country (YTD)'!U141</f>
        <v>164.81799999999998</v>
      </c>
      <c r="V318" s="34">
        <f>+'Country (YTD)'!V141</f>
        <v>339.298</v>
      </c>
      <c r="W318" s="34">
        <f>+'Country (YTD)'!W141</f>
        <v>34.356000000000009</v>
      </c>
      <c r="X318" s="34">
        <f>+'Country (YTD)'!X141</f>
        <v>86.53400000000002</v>
      </c>
      <c r="Y318" s="34">
        <f>+'Country (YTD)'!Y141</f>
        <v>125.99499999999998</v>
      </c>
      <c r="Z318" s="34">
        <f>+'Country (YTD)'!Z141</f>
        <v>217.49700000000001</v>
      </c>
      <c r="AA318" s="34">
        <f>+'Country (YTD)'!AA141</f>
        <v>28.216999999999999</v>
      </c>
      <c r="AB318" s="34">
        <f>+'Country (YTD)'!AB141</f>
        <v>56.453999999999994</v>
      </c>
      <c r="AC318" s="34">
        <f>+'Country (YTD)'!AC141</f>
        <v>74.558999999999997</v>
      </c>
      <c r="AD318" s="34">
        <f>+'Country (YTD)'!AD141</f>
        <v>99.642000000000024</v>
      </c>
      <c r="AE318" s="34">
        <f>+'Country (YTD)'!AE141</f>
        <v>20.802</v>
      </c>
      <c r="AF318" s="34">
        <f>+'Country (YTD)'!AF141</f>
        <v>45.340999999999994</v>
      </c>
      <c r="AG318" s="34">
        <f>+'Country (YTD)'!AG141</f>
        <v>57.483000000000004</v>
      </c>
      <c r="AH318" s="34">
        <f>+'Country (YTD)'!AH141</f>
        <v>80.593999999999994</v>
      </c>
      <c r="AI318" s="34">
        <f>+'Country (YTD)'!AI141</f>
        <v>13.295999999999999</v>
      </c>
      <c r="AJ318" s="34">
        <f>+'Country (YTD)'!AJ141</f>
        <v>34.673000000000002</v>
      </c>
      <c r="AK318" s="34">
        <f>+'Country (YTD)'!AK141</f>
        <v>49.84</v>
      </c>
      <c r="AL318" s="34">
        <f>+'Country (YTD)'!AL141</f>
        <v>78.97499999999998</v>
      </c>
      <c r="AM318" s="34">
        <f>+'Country (YTD)'!AM141</f>
        <v>11.040999999999999</v>
      </c>
      <c r="AN318" s="34">
        <f>+'Country (YTD)'!AN141</f>
        <v>26.411000000000001</v>
      </c>
      <c r="AO318" s="34">
        <f>+'Country (YTD)'!AO141</f>
        <v>37.363</v>
      </c>
      <c r="AP318" s="34">
        <f>+'Country (YTD)'!AP141</f>
        <v>57.49799999999999</v>
      </c>
      <c r="AQ318" s="34">
        <f>+'Country (YTD)'!AQ141</f>
        <v>7.2209999999999983</v>
      </c>
      <c r="AR318" s="34">
        <f>+'Country (YTD)'!AR141</f>
        <v>8.4090000000000007</v>
      </c>
      <c r="AS318" s="34">
        <f>+'Country (YTD)'!AS141</f>
        <v>8.5640000000000001</v>
      </c>
      <c r="AT318" s="34">
        <f>+'Country (YTD)'!AT141</f>
        <v>16.523000000000003</v>
      </c>
      <c r="AU318" s="34"/>
      <c r="AV318" s="34">
        <f>+'Country (YTD)'!AV141</f>
        <v>7.2209999999999983</v>
      </c>
      <c r="AW318" s="34">
        <f>+'Country (YTD)'!AW141</f>
        <v>8.4090000000000007</v>
      </c>
      <c r="AX318" s="34">
        <f>+'Country (YTD)'!AX141</f>
        <v>8.5640000000000001</v>
      </c>
      <c r="AY318" s="34">
        <f>+'Country (YTD)'!AY141</f>
        <v>16.523000000000003</v>
      </c>
      <c r="AZ318" s="34">
        <f>+'Country (YTD)'!AZ141</f>
        <v>10.494999999999999</v>
      </c>
      <c r="BA318" s="34">
        <f>+'Country (YTD)'!BA141</f>
        <v>14.670999999999996</v>
      </c>
      <c r="BB318" s="34">
        <f>+'Country (YTD)'!BB141</f>
        <v>606.79699999999991</v>
      </c>
      <c r="BC318" s="34">
        <f>+'Country (YTD)'!BC141</f>
        <v>1455.7910000000002</v>
      </c>
      <c r="BD318" s="34">
        <f>+'Country (YTD)'!BD141</f>
        <v>732.35199999999986</v>
      </c>
      <c r="BE318" s="34">
        <f>+'Country (YTD)'!BE141</f>
        <v>1569.7569999999996</v>
      </c>
      <c r="BF318" s="34">
        <f>+'Country (YTD)'!BF141</f>
        <v>2725.1009999999997</v>
      </c>
      <c r="BG318" s="34">
        <f>+'Country (YTD)'!BG141</f>
        <v>3645.2849999999999</v>
      </c>
      <c r="BH318" s="34">
        <f>+'Country (YTD)'!BH141</f>
        <v>547.30299999999988</v>
      </c>
      <c r="BI318" s="34">
        <f>+'Country (YTD)'!BI141</f>
        <v>1150.79</v>
      </c>
      <c r="BJ318" s="34">
        <f>+'Country (YTD)'!BJ141</f>
        <v>2083.6559999999999</v>
      </c>
      <c r="BK318" s="34">
        <f>+'Country (YTD)'!BK141</f>
        <v>2849.34</v>
      </c>
      <c r="BL318" s="34">
        <f>+'Country (YTD)'!BL141</f>
        <v>637.35400000000004</v>
      </c>
      <c r="BM318" s="34">
        <f>+'Country (YTD)'!BM141</f>
        <v>1234.9100000000001</v>
      </c>
      <c r="BN318" s="34">
        <f>+'Country (YTD)'!BN141</f>
        <v>1875.5010000000002</v>
      </c>
      <c r="BO318" s="34">
        <f>+'Country (YTD)'!BO141</f>
        <v>2668.6639999999998</v>
      </c>
      <c r="BP318" s="34">
        <f>+'Country (YTD)'!BP141</f>
        <v>575.15599999999995</v>
      </c>
      <c r="BQ318" s="34">
        <f>+'Country (YTD)'!BQ141</f>
        <v>1020.0300000000002</v>
      </c>
      <c r="BR318" s="34">
        <f>+'Country (YTD)'!BR141</f>
        <v>1778.0879999999997</v>
      </c>
      <c r="BS318" s="34">
        <f>+'Country (YTD)'!BS141</f>
        <v>2797.5180000000009</v>
      </c>
      <c r="BT318" s="34">
        <f>+'Country (YTD)'!BT141</f>
        <v>769.91500000000008</v>
      </c>
    </row>
    <row r="319" spans="1:72">
      <c r="A319" s="246" t="s">
        <v>58</v>
      </c>
      <c r="B319" s="34"/>
      <c r="C319" s="34"/>
      <c r="D319" s="34"/>
      <c r="E319" s="34"/>
      <c r="F319" s="34"/>
      <c r="G319" s="245"/>
      <c r="H319" s="245"/>
      <c r="I319" s="245"/>
      <c r="J319" s="245"/>
      <c r="K319" s="245"/>
      <c r="L319" s="245"/>
      <c r="M319" s="245"/>
      <c r="N319" s="245"/>
      <c r="O319" s="245"/>
      <c r="P319" s="245"/>
      <c r="Q319" s="245"/>
      <c r="R319" s="245"/>
      <c r="S319" s="245"/>
      <c r="T319" s="245"/>
      <c r="U319" s="245"/>
      <c r="V319" s="245"/>
      <c r="W319" s="245">
        <f t="shared" ref="W319" si="4912">+W318/S318-1</f>
        <v>-0.27515928942149459</v>
      </c>
      <c r="X319" s="245">
        <f t="shared" ref="X319" si="4913">+X318/T318-1</f>
        <v>-0.3288972646828443</v>
      </c>
      <c r="Y319" s="245">
        <f t="shared" ref="Y319" si="4914">+Y318/U318-1</f>
        <v>-0.23555072868254689</v>
      </c>
      <c r="Z319" s="245">
        <f t="shared" ref="Z319" si="4915">+Z318/V318-1</f>
        <v>-0.35897942221881651</v>
      </c>
      <c r="AA319" s="245">
        <f t="shared" ref="AA319" si="4916">+AA318/W318-1</f>
        <v>-0.1786878565607174</v>
      </c>
      <c r="AB319" s="245">
        <f t="shared" ref="AB319" si="4917">+AB318/X318-1</f>
        <v>-0.34760903228788709</v>
      </c>
      <c r="AC319" s="245">
        <f t="shared" ref="AC319" si="4918">+AC318/Y318-1</f>
        <v>-0.40823842215960937</v>
      </c>
      <c r="AD319" s="245">
        <f t="shared" ref="AD319" si="4919">+AD318/Z318-1</f>
        <v>-0.54186954302817969</v>
      </c>
      <c r="AE319" s="245">
        <f t="shared" ref="AE319" si="4920">+AE318/AA318-1</f>
        <v>-0.26278484601481378</v>
      </c>
      <c r="AF319" s="245">
        <f t="shared" ref="AF319" si="4921">+AF318/AB318-1</f>
        <v>-0.19685053317745427</v>
      </c>
      <c r="AG319" s="245">
        <f t="shared" ref="AG319" si="4922">+AG318/AC318-1</f>
        <v>-0.22902667685993638</v>
      </c>
      <c r="AH319" s="245">
        <f t="shared" ref="AH319" si="4923">+AH318/AD318-1</f>
        <v>-0.19116436843901197</v>
      </c>
      <c r="AI319" s="245">
        <f t="shared" ref="AI319" si="4924">+AI318/AE318-1</f>
        <v>-0.36083068935679263</v>
      </c>
      <c r="AJ319" s="245">
        <f t="shared" ref="AJ319" si="4925">+AJ318/AF318-1</f>
        <v>-0.23528373877947095</v>
      </c>
      <c r="AK319" s="245">
        <f t="shared" ref="AK319" si="4926">+AK318/AG318-1</f>
        <v>-0.13296104935372199</v>
      </c>
      <c r="AL319" s="245">
        <f t="shared" ref="AL319" si="4927">+AL318/AH318-1</f>
        <v>-2.0088344045462669E-2</v>
      </c>
      <c r="AM319" s="245">
        <f t="shared" ref="AM319" si="4928">+AM318/AI318-1</f>
        <v>-0.16959987966305667</v>
      </c>
      <c r="AN319" s="245">
        <f t="shared" ref="AN319" si="4929">+AN318/AJ318-1</f>
        <v>-0.2382833905344216</v>
      </c>
      <c r="AO319" s="245">
        <f t="shared" ref="AO319" si="4930">+AO318/AK318-1</f>
        <v>-0.25034109149277695</v>
      </c>
      <c r="AP319" s="245">
        <f t="shared" ref="AP319" si="4931">+AP318/AL318-1</f>
        <v>-0.27194681861348524</v>
      </c>
      <c r="AQ319" s="245">
        <f t="shared" ref="AQ319" si="4932">+AQ318/AM318-1</f>
        <v>-0.34598315369984611</v>
      </c>
      <c r="AR319" s="245">
        <f t="shared" ref="AR319" si="4933">+AR318/AN318-1</f>
        <v>-0.68160993525425018</v>
      </c>
      <c r="AS319" s="245">
        <f t="shared" ref="AS319" si="4934">+AS318/AO318-1</f>
        <v>-0.77078928351577769</v>
      </c>
      <c r="AT319" s="245">
        <f t="shared" ref="AT319" si="4935">+AT318/AP318-1</f>
        <v>-0.71263348290375306</v>
      </c>
      <c r="AU319" s="44"/>
      <c r="AV319" s="172"/>
      <c r="AW319" s="172"/>
      <c r="AX319" s="172"/>
      <c r="AY319" s="172"/>
      <c r="AZ319" s="245">
        <f t="shared" ref="AZ319" si="4936">+AZ318/AV318-1</f>
        <v>0.45339980612103603</v>
      </c>
      <c r="BA319" s="245">
        <f t="shared" ref="BA319" si="4937">+BA318/AW318-1</f>
        <v>0.74467832084671115</v>
      </c>
      <c r="BB319" s="245">
        <f t="shared" ref="BB319" si="4938">+BB318/AX318-1</f>
        <v>69.854390471742164</v>
      </c>
      <c r="BC319" s="245">
        <f t="shared" ref="BC319" si="4939">+BC318/AY318-1</f>
        <v>87.106941838649149</v>
      </c>
      <c r="BD319" s="245">
        <f t="shared" ref="BD319" si="4940">+BD318/AZ318-1</f>
        <v>68.781038589804666</v>
      </c>
      <c r="BE319" s="245">
        <f t="shared" ref="BE319" si="4941">+BE318/BA318-1</f>
        <v>105.99727353281985</v>
      </c>
      <c r="BF319" s="245">
        <f t="shared" ref="BF319" si="4942">+BF318/BB318-1</f>
        <v>3.4909599091623722</v>
      </c>
      <c r="BG319" s="245">
        <f t="shared" ref="BG319" si="4943">+BG318/BC318-1</f>
        <v>1.5039892402137389</v>
      </c>
      <c r="BH319" s="245">
        <f t="shared" ref="BH319" si="4944">+BH318/BD318-1</f>
        <v>-0.25267767412391862</v>
      </c>
      <c r="BI319" s="245">
        <f t="shared" ref="BI319" si="4945">+BI318/BE318-1</f>
        <v>-0.2668992716707107</v>
      </c>
      <c r="BJ319" s="245">
        <f t="shared" ref="BJ319" si="4946">+BJ318/BF318-1</f>
        <v>-0.23538393622841858</v>
      </c>
      <c r="BK319" s="245">
        <f t="shared" ref="BK319" si="4947">+BK318/BG318-1</f>
        <v>-0.21834918257420199</v>
      </c>
      <c r="BL319" s="245">
        <f t="shared" ref="BL319:BT319" si="4948">+BL318/BH318-1</f>
        <v>0.16453591520601973</v>
      </c>
      <c r="BM319" s="245">
        <f t="shared" si="4948"/>
        <v>7.3097611206214941E-2</v>
      </c>
      <c r="BN319" s="245">
        <f t="shared" si="4948"/>
        <v>-9.9898927654084813E-2</v>
      </c>
      <c r="BO319" s="245">
        <f t="shared" si="4948"/>
        <v>-6.3409772087571259E-2</v>
      </c>
      <c r="BP319" s="245">
        <f t="shared" si="4948"/>
        <v>-9.7587839724862624E-2</v>
      </c>
      <c r="BQ319" s="245">
        <f t="shared" si="4948"/>
        <v>-0.17400458332995916</v>
      </c>
      <c r="BR319" s="245">
        <f t="shared" si="4948"/>
        <v>-5.1939721706360298E-2</v>
      </c>
      <c r="BS319" s="245">
        <f t="shared" si="4948"/>
        <v>4.828408522017047E-2</v>
      </c>
      <c r="BT319" s="245">
        <f t="shared" si="4948"/>
        <v>0.33861943542273765</v>
      </c>
    </row>
    <row r="320" spans="1:72">
      <c r="A320" s="244" t="s">
        <v>364</v>
      </c>
      <c r="B320" s="34"/>
      <c r="C320" s="247"/>
      <c r="D320" s="247"/>
      <c r="E320" s="247"/>
      <c r="F320" s="247"/>
      <c r="G320" s="247"/>
      <c r="H320" s="247"/>
      <c r="I320" s="247"/>
      <c r="J320" s="247"/>
      <c r="K320" s="247"/>
      <c r="L320" s="247"/>
      <c r="M320" s="247"/>
      <c r="N320" s="247"/>
      <c r="O320" s="247"/>
      <c r="P320" s="247"/>
      <c r="Q320" s="247"/>
      <c r="R320" s="247"/>
      <c r="S320" s="247">
        <f t="shared" ref="S320:AT320" si="4949">+S318/S314</f>
        <v>0.30466726231415481</v>
      </c>
      <c r="T320" s="247">
        <f t="shared" si="4949"/>
        <v>0.38450734465298531</v>
      </c>
      <c r="U320" s="247">
        <f t="shared" si="4949"/>
        <v>0.37339066489355671</v>
      </c>
      <c r="V320" s="247">
        <f t="shared" si="4949"/>
        <v>0.39620861271284807</v>
      </c>
      <c r="W320" s="247">
        <f t="shared" si="4949"/>
        <v>0.28313128899071233</v>
      </c>
      <c r="X320" s="247">
        <f t="shared" si="4949"/>
        <v>0.33759353323502106</v>
      </c>
      <c r="Y320" s="247">
        <f t="shared" si="4949"/>
        <v>0.34402680238971589</v>
      </c>
      <c r="Z320" s="247">
        <f t="shared" si="4949"/>
        <v>0.38824052323049135</v>
      </c>
      <c r="AA320" s="247">
        <f t="shared" si="4949"/>
        <v>0.32979195885928003</v>
      </c>
      <c r="AB320" s="247">
        <f t="shared" si="4949"/>
        <v>0.34705683459871511</v>
      </c>
      <c r="AC320" s="247">
        <f t="shared" si="4949"/>
        <v>0.34921757539706705</v>
      </c>
      <c r="AD320" s="247">
        <f t="shared" si="4949"/>
        <v>0.35333541368207549</v>
      </c>
      <c r="AE320" s="247">
        <f t="shared" si="4949"/>
        <v>0.35233739837398376</v>
      </c>
      <c r="AF320" s="247">
        <f t="shared" si="4949"/>
        <v>0.34110982380644284</v>
      </c>
      <c r="AG320" s="247">
        <f t="shared" si="4949"/>
        <v>0.34370534246165807</v>
      </c>
      <c r="AH320" s="247">
        <f t="shared" si="4949"/>
        <v>0.35820510769176062</v>
      </c>
      <c r="AI320" s="247">
        <f t="shared" si="4949"/>
        <v>0.40242130750605326</v>
      </c>
      <c r="AJ320" s="247">
        <f t="shared" si="4949"/>
        <v>0.35088802307342004</v>
      </c>
      <c r="AK320" s="247">
        <f t="shared" si="4949"/>
        <v>0.36146588049288164</v>
      </c>
      <c r="AL320" s="247">
        <f t="shared" si="4949"/>
        <v>0.40395799552948031</v>
      </c>
      <c r="AM320" s="247">
        <f t="shared" si="4949"/>
        <v>0.43315025500196153</v>
      </c>
      <c r="AN320" s="247">
        <f t="shared" si="4949"/>
        <v>0.41019149828381507</v>
      </c>
      <c r="AO320" s="247">
        <f t="shared" si="4949"/>
        <v>0.39786812625122459</v>
      </c>
      <c r="AP320" s="247">
        <f t="shared" si="4949"/>
        <v>0.42528106508875735</v>
      </c>
      <c r="AQ320" s="247">
        <f t="shared" si="4949"/>
        <v>0.33143617753706334</v>
      </c>
      <c r="AR320" s="247">
        <f t="shared" si="4949"/>
        <v>0.34492801181344601</v>
      </c>
      <c r="AS320" s="247">
        <f t="shared" si="4949"/>
        <v>0.32827353572523765</v>
      </c>
      <c r="AT320" s="247">
        <f t="shared" si="4949"/>
        <v>0.33067162984309961</v>
      </c>
      <c r="AU320" s="44"/>
      <c r="AV320" s="247">
        <f t="shared" ref="AV320:BL320" si="4950">+AV318/AV314</f>
        <v>0.33143617753706334</v>
      </c>
      <c r="AW320" s="247">
        <f t="shared" si="4950"/>
        <v>0.34492801181344601</v>
      </c>
      <c r="AX320" s="247">
        <f t="shared" si="4950"/>
        <v>0.32827353572523765</v>
      </c>
      <c r="AY320" s="247">
        <f t="shared" si="4950"/>
        <v>0.33067162984309961</v>
      </c>
      <c r="AZ320" s="247">
        <f t="shared" si="4950"/>
        <v>0.55611487918609581</v>
      </c>
      <c r="BA320" s="247">
        <f t="shared" si="4950"/>
        <v>0.45696931942065089</v>
      </c>
      <c r="BB320" s="247">
        <f t="shared" si="4950"/>
        <v>0.29475152197556387</v>
      </c>
      <c r="BC320" s="247">
        <f t="shared" si="4950"/>
        <v>0.32102586900572883</v>
      </c>
      <c r="BD320" s="247">
        <f t="shared" si="4950"/>
        <v>0.32539143725451858</v>
      </c>
      <c r="BE320" s="247">
        <f t="shared" si="4950"/>
        <v>0.33774601182853436</v>
      </c>
      <c r="BF320" s="247">
        <f t="shared" si="4950"/>
        <v>0.30578906251577981</v>
      </c>
      <c r="BG320" s="247">
        <f t="shared" si="4950"/>
        <v>0.29866890114168632</v>
      </c>
      <c r="BH320" s="247">
        <f t="shared" si="4950"/>
        <v>0.2673996951279094</v>
      </c>
      <c r="BI320" s="247">
        <f t="shared" si="4950"/>
        <v>0.28425790824574937</v>
      </c>
      <c r="BJ320" s="247">
        <f t="shared" si="4950"/>
        <v>0.31486005529698219</v>
      </c>
      <c r="BK320" s="247">
        <f t="shared" si="4950"/>
        <v>0.31599613574745239</v>
      </c>
      <c r="BL320" s="247">
        <f t="shared" si="4950"/>
        <v>0.36425473839661482</v>
      </c>
      <c r="BM320" s="247">
        <f t="shared" ref="BM320:BN320" si="4951">+BM318/BM314</f>
        <v>0.28172564629379437</v>
      </c>
      <c r="BN320" s="247">
        <f t="shared" si="4951"/>
        <v>0.2930225363973481</v>
      </c>
      <c r="BO320" s="247">
        <f t="shared" ref="BO320:BQ320" si="4952">+BO318/BO314</f>
        <v>0.29918603081611722</v>
      </c>
      <c r="BP320" s="247">
        <f t="shared" si="4952"/>
        <v>0.2787872795027202</v>
      </c>
      <c r="BQ320" s="247">
        <f t="shared" si="4952"/>
        <v>0.28891884366749598</v>
      </c>
      <c r="BR320" s="247">
        <f t="shared" ref="BR320:BT320" si="4953">+BR318/BR314</f>
        <v>0.31744496940681788</v>
      </c>
      <c r="BS320" s="247">
        <f t="shared" si="4953"/>
        <v>0.33743678755008</v>
      </c>
      <c r="BT320" s="247">
        <f t="shared" si="4953"/>
        <v>0.43646049284664318</v>
      </c>
    </row>
    <row r="321" spans="1:72">
      <c r="A321" s="244" t="s">
        <v>370</v>
      </c>
      <c r="B321" s="34"/>
      <c r="C321" s="247"/>
      <c r="D321" s="247"/>
      <c r="E321" s="247"/>
      <c r="F321" s="247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>
        <f t="shared" ref="W321" si="4954">+(W320-S320)*10000</f>
        <v>-215.35973323442482</v>
      </c>
      <c r="X321" s="248">
        <f t="shared" ref="X321" si="4955">+(X320-T320)*10000</f>
        <v>-469.13811417964246</v>
      </c>
      <c r="Y321" s="248">
        <f t="shared" ref="Y321" si="4956">+(Y320-U320)*10000</f>
        <v>-293.63862503840824</v>
      </c>
      <c r="Z321" s="248">
        <f t="shared" ref="Z321" si="4957">+(Z320-V320)*10000</f>
        <v>-79.680894823567215</v>
      </c>
      <c r="AA321" s="248">
        <f t="shared" ref="AA321" si="4958">+(AA320-W320)*10000</f>
        <v>466.60669868567703</v>
      </c>
      <c r="AB321" s="248">
        <f t="shared" ref="AB321" si="4959">+(AB320-X320)*10000</f>
        <v>94.633013636940547</v>
      </c>
      <c r="AC321" s="248">
        <f t="shared" ref="AC321" si="4960">+(AC320-Y320)*10000</f>
        <v>51.907730073511573</v>
      </c>
      <c r="AD321" s="248">
        <f t="shared" ref="AD321" si="4961">+(AD320-Z320)*10000</f>
        <v>-349.05109548415857</v>
      </c>
      <c r="AE321" s="248">
        <f t="shared" ref="AE321" si="4962">+(AE320-AA320)*10000</f>
        <v>225.45439514703725</v>
      </c>
      <c r="AF321" s="248">
        <f t="shared" ref="AF321" si="4963">+(AF320-AB320)*10000</f>
        <v>-59.470107922722782</v>
      </c>
      <c r="AG321" s="248">
        <f t="shared" ref="AG321" si="4964">+(AG320-AC320)*10000</f>
        <v>-55.122329354089786</v>
      </c>
      <c r="AH321" s="248">
        <f t="shared" ref="AH321" si="4965">+(AH320-AD320)*10000</f>
        <v>48.696940096851215</v>
      </c>
      <c r="AI321" s="248">
        <f t="shared" ref="AI321" si="4966">+(AI320-AE320)*10000</f>
        <v>500.83909132069505</v>
      </c>
      <c r="AJ321" s="248">
        <f t="shared" ref="AJ321" si="4967">+(AJ320-AF320)*10000</f>
        <v>97.781992669772052</v>
      </c>
      <c r="AK321" s="248">
        <f t="shared" ref="AK321" si="4968">+(AK320-AG320)*10000</f>
        <v>177.60538031223572</v>
      </c>
      <c r="AL321" s="248">
        <f t="shared" ref="AL321" si="4969">+(AL320-AH320)*10000</f>
        <v>457.52887837719692</v>
      </c>
      <c r="AM321" s="248">
        <f t="shared" ref="AM321" si="4970">+(AM320-AI320)*10000</f>
        <v>307.28947495908267</v>
      </c>
      <c r="AN321" s="248">
        <f t="shared" ref="AN321" si="4971">+(AN320-AJ320)*10000</f>
        <v>593.03475210395027</v>
      </c>
      <c r="AO321" s="248">
        <f t="shared" ref="AO321" si="4972">+(AO320-AK320)*10000</f>
        <v>364.02245758342946</v>
      </c>
      <c r="AP321" s="248">
        <f t="shared" ref="AP321" si="4973">+(AP320-AL320)*10000</f>
        <v>213.23069559277042</v>
      </c>
      <c r="AQ321" s="248">
        <f t="shared" ref="AQ321" si="4974">+(AQ320-AM320)*10000</f>
        <v>-1017.1407746489818</v>
      </c>
      <c r="AR321" s="248">
        <f t="shared" ref="AR321" si="4975">+(AR320-AN320)*10000</f>
        <v>-652.6348647036906</v>
      </c>
      <c r="AS321" s="248">
        <f t="shared" ref="AS321" si="4976">+(AS320-AO320)*10000</f>
        <v>-695.94590525986928</v>
      </c>
      <c r="AT321" s="248">
        <f t="shared" ref="AT321" si="4977">+(AT320-AP320)*10000</f>
        <v>-946.09435245657733</v>
      </c>
      <c r="AU321" s="44"/>
      <c r="AV321" s="247"/>
      <c r="AW321" s="247"/>
      <c r="AX321" s="247"/>
      <c r="AY321" s="247"/>
      <c r="AZ321" s="248">
        <f t="shared" ref="AZ321" si="4978">+(AZ320-AV320)*10000</f>
        <v>2246.7870164903247</v>
      </c>
      <c r="BA321" s="248">
        <f t="shared" ref="BA321" si="4979">+(BA320-AW320)*10000</f>
        <v>1120.4130760720489</v>
      </c>
      <c r="BB321" s="248">
        <f t="shared" ref="BB321" si="4980">+(BB320-AX320)*10000</f>
        <v>-335.22013749673783</v>
      </c>
      <c r="BC321" s="248">
        <f t="shared" ref="BC321" si="4981">+(BC320-AY320)*10000</f>
        <v>-96.45760837370787</v>
      </c>
      <c r="BD321" s="248">
        <f t="shared" ref="BD321" si="4982">+(BD320-AZ320)*10000</f>
        <v>-2307.2344193157724</v>
      </c>
      <c r="BE321" s="248">
        <f t="shared" ref="BE321" si="4983">+(BE320-BA320)*10000</f>
        <v>-1192.2330759211652</v>
      </c>
      <c r="BF321" s="248">
        <f t="shared" ref="BF321" si="4984">+(BF320-BB320)*10000</f>
        <v>110.3754054021594</v>
      </c>
      <c r="BG321" s="248">
        <f t="shared" ref="BG321" si="4985">+(BG320-BC320)*10000</f>
        <v>-223.56967864042508</v>
      </c>
      <c r="BH321" s="248">
        <f t="shared" ref="BH321" si="4986">+(BH320-BD320)*10000</f>
        <v>-579.91742126609176</v>
      </c>
      <c r="BI321" s="248">
        <f t="shared" ref="BI321" si="4987">+(BI320-BE320)*10000</f>
        <v>-534.88103582784993</v>
      </c>
      <c r="BJ321" s="248">
        <f t="shared" ref="BJ321" si="4988">+(BJ320-BF320)*10000</f>
        <v>90.709927812023807</v>
      </c>
      <c r="BK321" s="248">
        <f t="shared" ref="BK321:BT321" si="4989">+(BK320-BG320)*10000</f>
        <v>173.27234605766074</v>
      </c>
      <c r="BL321" s="248">
        <f t="shared" si="4989"/>
        <v>968.55043268705424</v>
      </c>
      <c r="BM321" s="248">
        <f t="shared" si="4989"/>
        <v>-25.322619519549949</v>
      </c>
      <c r="BN321" s="248">
        <f t="shared" si="4989"/>
        <v>-218.37518899634091</v>
      </c>
      <c r="BO321" s="248">
        <f t="shared" si="4989"/>
        <v>-168.10104931335167</v>
      </c>
      <c r="BP321" s="248">
        <f t="shared" si="4989"/>
        <v>-854.67458893894616</v>
      </c>
      <c r="BQ321" s="248">
        <f t="shared" si="4989"/>
        <v>71.931973737016094</v>
      </c>
      <c r="BR321" s="248">
        <f t="shared" si="4989"/>
        <v>244.22433009469779</v>
      </c>
      <c r="BS321" s="248">
        <f t="shared" si="4989"/>
        <v>382.50756733962777</v>
      </c>
      <c r="BT321" s="248">
        <f t="shared" si="4989"/>
        <v>1576.7321334392298</v>
      </c>
    </row>
    <row r="322" spans="1:72">
      <c r="A322" s="34" t="s">
        <v>365</v>
      </c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>
        <f t="shared" ref="S322:AT322" si="4990">+S326-S318</f>
        <v>-61.966000000000008</v>
      </c>
      <c r="T322" s="34">
        <f t="shared" si="4990"/>
        <v>-405.29600000000005</v>
      </c>
      <c r="U322" s="34">
        <f t="shared" si="4990"/>
        <v>-646.67599999999993</v>
      </c>
      <c r="V322" s="34">
        <f t="shared" si="4990"/>
        <v>-830.98299999999995</v>
      </c>
      <c r="W322" s="34">
        <f t="shared" si="4990"/>
        <v>-195.267</v>
      </c>
      <c r="X322" s="34">
        <f t="shared" si="4990"/>
        <v>-381.33299999999997</v>
      </c>
      <c r="Y322" s="34">
        <f t="shared" si="4990"/>
        <v>-571.25199999999995</v>
      </c>
      <c r="Z322" s="34">
        <f t="shared" si="4990"/>
        <v>-862.27099999999996</v>
      </c>
      <c r="AA322" s="34">
        <f t="shared" si="4990"/>
        <v>-190.04500000000002</v>
      </c>
      <c r="AB322" s="34">
        <f t="shared" si="4990"/>
        <v>-407.99799999999999</v>
      </c>
      <c r="AC322" s="34">
        <f t="shared" si="4990"/>
        <v>-582.04700000000003</v>
      </c>
      <c r="AD322" s="34">
        <f t="shared" si="4990"/>
        <v>-906.11400000000003</v>
      </c>
      <c r="AE322" s="34">
        <f t="shared" si="4990"/>
        <v>-124.30199999999999</v>
      </c>
      <c r="AF322" s="34">
        <f t="shared" si="4990"/>
        <v>-231.536</v>
      </c>
      <c r="AG322" s="34">
        <f t="shared" si="4990"/>
        <v>-408.55200000000002</v>
      </c>
      <c r="AH322" s="34">
        <f t="shared" si="4990"/>
        <v>-521.43900000000008</v>
      </c>
      <c r="AI322" s="34">
        <f t="shared" si="4990"/>
        <v>-117.51900000000001</v>
      </c>
      <c r="AJ322" s="34">
        <f t="shared" si="4990"/>
        <v>-243.69800000000001</v>
      </c>
      <c r="AK322" s="34">
        <f t="shared" si="4990"/>
        <v>-357.721</v>
      </c>
      <c r="AL322" s="34">
        <f t="shared" si="4990"/>
        <v>-452.73199999999997</v>
      </c>
      <c r="AM322" s="34">
        <f t="shared" si="4990"/>
        <v>-252.72299999999998</v>
      </c>
      <c r="AN322" s="34">
        <f t="shared" si="4990"/>
        <v>-308.27499999999998</v>
      </c>
      <c r="AO322" s="34">
        <f t="shared" si="4990"/>
        <v>-534.26199999999994</v>
      </c>
      <c r="AP322" s="34">
        <f t="shared" si="4990"/>
        <v>-724.31799999999998</v>
      </c>
      <c r="AQ322" s="34">
        <f t="shared" si="4990"/>
        <v>-198.857</v>
      </c>
      <c r="AR322" s="34">
        <f t="shared" si="4990"/>
        <v>-332.77199999999999</v>
      </c>
      <c r="AS322" s="34">
        <f t="shared" si="4990"/>
        <v>-393.82400000000001</v>
      </c>
      <c r="AT322" s="34">
        <f t="shared" si="4990"/>
        <v>-690.90700000000004</v>
      </c>
      <c r="AU322" s="34"/>
      <c r="AV322" s="34">
        <f t="shared" ref="AV322:BL322" si="4991">+AV326-AV318</f>
        <v>-198.857</v>
      </c>
      <c r="AW322" s="34">
        <f t="shared" si="4991"/>
        <v>-332.77199999999999</v>
      </c>
      <c r="AX322" s="34">
        <f t="shared" si="4991"/>
        <v>-393.82400000000001</v>
      </c>
      <c r="AY322" s="34">
        <f t="shared" si="4991"/>
        <v>-690.90700000000004</v>
      </c>
      <c r="AZ322" s="34">
        <f t="shared" si="4991"/>
        <v>-45.071999999999996</v>
      </c>
      <c r="BA322" s="34">
        <f t="shared" si="4991"/>
        <v>-411.08600000000001</v>
      </c>
      <c r="BB322" s="34">
        <f t="shared" si="4991"/>
        <v>-807.92599999999993</v>
      </c>
      <c r="BC322" s="34">
        <f t="shared" si="4991"/>
        <v>-1192.5030000000002</v>
      </c>
      <c r="BD322" s="34">
        <f t="shared" si="4991"/>
        <v>-685.58299999999986</v>
      </c>
      <c r="BE322" s="34">
        <f t="shared" si="4991"/>
        <v>-1321.3539999999996</v>
      </c>
      <c r="BF322" s="34">
        <f t="shared" si="4991"/>
        <v>-1920.4599999999996</v>
      </c>
      <c r="BG322" s="34">
        <f t="shared" si="4991"/>
        <v>-2023.4699999999998</v>
      </c>
      <c r="BH322" s="34">
        <f t="shared" si="4991"/>
        <v>-495.41099999999989</v>
      </c>
      <c r="BI322" s="34">
        <f t="shared" si="4991"/>
        <v>-1183.797</v>
      </c>
      <c r="BJ322" s="34">
        <f t="shared" si="4991"/>
        <v>-2068.8249999999998</v>
      </c>
      <c r="BK322" s="34">
        <f t="shared" si="4991"/>
        <v>-3078.8050000000003</v>
      </c>
      <c r="BL322" s="34">
        <f t="shared" si="4991"/>
        <v>-664.58100000000002</v>
      </c>
      <c r="BM322" s="34">
        <f t="shared" ref="BM322:BN322" si="4992">+BM326-BM318</f>
        <v>-1383.5910000000001</v>
      </c>
      <c r="BN322" s="34">
        <f t="shared" si="4992"/>
        <v>-2000.2430000000002</v>
      </c>
      <c r="BO322" s="34">
        <f t="shared" ref="BO322:BQ322" si="4993">+BO326-BO318</f>
        <v>-2613.2499999999995</v>
      </c>
      <c r="BP322" s="34">
        <f t="shared" si="4993"/>
        <v>-614.31499999999994</v>
      </c>
      <c r="BQ322" s="34">
        <f t="shared" si="4993"/>
        <v>-1223.8410000000001</v>
      </c>
      <c r="BR322" s="34">
        <f t="shared" ref="BR322:BT322" si="4994">+BR326-BR318</f>
        <v>-2094.2709999999997</v>
      </c>
      <c r="BS322" s="34">
        <f t="shared" si="4994"/>
        <v>-2672.402000000001</v>
      </c>
      <c r="BT322" s="34">
        <f t="shared" si="4994"/>
        <v>-731.41600000000005</v>
      </c>
    </row>
    <row r="323" spans="1:72">
      <c r="A323" s="246" t="s">
        <v>58</v>
      </c>
      <c r="B323" s="34"/>
      <c r="C323" s="34"/>
      <c r="D323" s="34"/>
      <c r="E323" s="34"/>
      <c r="F323" s="34"/>
      <c r="G323" s="245"/>
      <c r="H323" s="245"/>
      <c r="I323" s="245"/>
      <c r="J323" s="245"/>
      <c r="K323" s="245"/>
      <c r="L323" s="245"/>
      <c r="M323" s="245"/>
      <c r="N323" s="245"/>
      <c r="O323" s="245"/>
      <c r="P323" s="245"/>
      <c r="Q323" s="245"/>
      <c r="R323" s="245"/>
      <c r="S323" s="245"/>
      <c r="T323" s="245"/>
      <c r="U323" s="245"/>
      <c r="V323" s="245"/>
      <c r="W323" s="245">
        <f t="shared" ref="W323" si="4995">+W322/S322-1</f>
        <v>2.1511958170609686</v>
      </c>
      <c r="X323" s="245">
        <f t="shared" ref="X323" si="4996">+X322/T322-1</f>
        <v>-5.9124689116103024E-2</v>
      </c>
      <c r="Y323" s="245">
        <f t="shared" ref="Y323" si="4997">+Y322/U322-1</f>
        <v>-0.11663336817819125</v>
      </c>
      <c r="Z323" s="245">
        <f t="shared" ref="Z323" si="4998">+Z322/V322-1</f>
        <v>3.7651793117308152E-2</v>
      </c>
      <c r="AA323" s="245">
        <f t="shared" ref="AA323" si="4999">+AA322/W322-1</f>
        <v>-2.6742870018999554E-2</v>
      </c>
      <c r="AB323" s="245">
        <f t="shared" ref="AB323" si="5000">+AB322/X322-1</f>
        <v>6.9925760424615735E-2</v>
      </c>
      <c r="AC323" s="245">
        <f t="shared" ref="AC323" si="5001">+AC322/Y322-1</f>
        <v>1.88970892005631E-2</v>
      </c>
      <c r="AD323" s="245">
        <f t="shared" ref="AD323" si="5002">+AD322/Z322-1</f>
        <v>5.0845963739938105E-2</v>
      </c>
      <c r="AE323" s="245">
        <f t="shared" ref="AE323" si="5003">+AE322/AA322-1</f>
        <v>-0.3459338577705281</v>
      </c>
      <c r="AF323" s="245">
        <f t="shared" ref="AF323" si="5004">+AF322/AB322-1</f>
        <v>-0.43250702209324554</v>
      </c>
      <c r="AG323" s="245">
        <f t="shared" ref="AG323" si="5005">+AG322/AC322-1</f>
        <v>-0.29807730303566549</v>
      </c>
      <c r="AH323" s="245">
        <f t="shared" ref="AH323" si="5006">+AH322/AD322-1</f>
        <v>-0.42453267469656131</v>
      </c>
      <c r="AI323" s="245">
        <f t="shared" ref="AI323" si="5007">+AI322/AE322-1</f>
        <v>-5.4568711686054816E-2</v>
      </c>
      <c r="AJ323" s="245">
        <f t="shared" ref="AJ323" si="5008">+AJ322/AF322-1</f>
        <v>5.2527468730564575E-2</v>
      </c>
      <c r="AK323" s="245">
        <f t="shared" ref="AK323" si="5009">+AK322/AG322-1</f>
        <v>-0.12441745481603328</v>
      </c>
      <c r="AL323" s="245">
        <f t="shared" ref="AL323" si="5010">+AL322/AH322-1</f>
        <v>-0.13176421403078808</v>
      </c>
      <c r="AM323" s="245">
        <f t="shared" ref="AM323" si="5011">+AM322/AI322-1</f>
        <v>1.1504863043422762</v>
      </c>
      <c r="AN323" s="245">
        <f t="shared" ref="AN323" si="5012">+AN322/AJ322-1</f>
        <v>0.26498781278467609</v>
      </c>
      <c r="AO323" s="245">
        <f t="shared" ref="AO323" si="5013">+AO322/AK322-1</f>
        <v>0.49351589646679939</v>
      </c>
      <c r="AP323" s="245">
        <f t="shared" ref="AP323" si="5014">+AP322/AL322-1</f>
        <v>0.59988249118683901</v>
      </c>
      <c r="AQ323" s="245">
        <f t="shared" ref="AQ323" si="5015">+AQ322/AM322-1</f>
        <v>-0.21314245240836804</v>
      </c>
      <c r="AR323" s="245">
        <f t="shared" ref="AR323" si="5016">+AR322/AN322-1</f>
        <v>7.9464763603925181E-2</v>
      </c>
      <c r="AS323" s="245">
        <f t="shared" ref="AS323" si="5017">+AS322/AO322-1</f>
        <v>-0.26286353886295477</v>
      </c>
      <c r="AT323" s="245">
        <f t="shared" ref="AT323" si="5018">+AT322/AP322-1</f>
        <v>-4.6127529620967556E-2</v>
      </c>
      <c r="AU323" s="44"/>
      <c r="AV323" s="172"/>
      <c r="AW323" s="172"/>
      <c r="AX323" s="172"/>
      <c r="AY323" s="172"/>
      <c r="AZ323" s="245">
        <f t="shared" ref="AZ323" si="5019">+AZ322/AV322-1</f>
        <v>-0.77334466475909824</v>
      </c>
      <c r="BA323" s="245">
        <f t="shared" ref="BA323" si="5020">+BA322/AW322-1</f>
        <v>0.23533830971355774</v>
      </c>
      <c r="BB323" s="245">
        <f t="shared" ref="BB323" si="5021">+BB322/AX322-1</f>
        <v>1.0514900056878198</v>
      </c>
      <c r="BC323" s="245">
        <f t="shared" ref="BC323" si="5022">+BC322/AY322-1</f>
        <v>0.7259964076207075</v>
      </c>
      <c r="BD323" s="245">
        <f t="shared" ref="BD323" si="5023">+BD322/AZ322-1</f>
        <v>14.21084043308484</v>
      </c>
      <c r="BE323" s="245">
        <f t="shared" ref="BE323" si="5024">+BE322/BA322-1</f>
        <v>2.2143006572833897</v>
      </c>
      <c r="BF323" s="245">
        <f t="shared" ref="BF323" si="5025">+BF322/BB322-1</f>
        <v>1.3770246284932033</v>
      </c>
      <c r="BG323" s="245">
        <f t="shared" ref="BG323" si="5026">+BG322/BC322-1</f>
        <v>0.69682591993479215</v>
      </c>
      <c r="BH323" s="245">
        <f t="shared" ref="BH323" si="5027">+BH322/BD322-1</f>
        <v>-0.27738727477198244</v>
      </c>
      <c r="BI323" s="245">
        <f t="shared" ref="BI323" si="5028">+BI322/BE322-1</f>
        <v>-0.10410306397831282</v>
      </c>
      <c r="BJ323" s="245">
        <f t="shared" ref="BJ323" si="5029">+BJ322/BF322-1</f>
        <v>7.7254928506712117E-2</v>
      </c>
      <c r="BK323" s="245">
        <f t="shared" ref="BK323" si="5030">+BK322/BG322-1</f>
        <v>0.52154714426208471</v>
      </c>
      <c r="BL323" s="245">
        <f t="shared" ref="BL323:BT323" si="5031">+BL322/BH322-1</f>
        <v>0.34147404882007093</v>
      </c>
      <c r="BM323" s="245">
        <f t="shared" si="5031"/>
        <v>0.16877386916844705</v>
      </c>
      <c r="BN323" s="245">
        <f t="shared" si="5031"/>
        <v>-3.3150218118980446E-2</v>
      </c>
      <c r="BO323" s="245">
        <f t="shared" si="5031"/>
        <v>-0.1512128894165109</v>
      </c>
      <c r="BP323" s="245">
        <f t="shared" si="5031"/>
        <v>-7.5635626056116623E-2</v>
      </c>
      <c r="BQ323" s="245">
        <f t="shared" si="5031"/>
        <v>-0.11546042146848312</v>
      </c>
      <c r="BR323" s="245">
        <f t="shared" si="5031"/>
        <v>4.7008288492947914E-2</v>
      </c>
      <c r="BS323" s="245">
        <f t="shared" si="5031"/>
        <v>2.2635415670143155E-2</v>
      </c>
      <c r="BT323" s="245">
        <f t="shared" si="5031"/>
        <v>0.19062044716472837</v>
      </c>
    </row>
    <row r="324" spans="1:72">
      <c r="A324" s="244" t="s">
        <v>366</v>
      </c>
      <c r="B324" s="34"/>
      <c r="C324" s="247"/>
      <c r="D324" s="247"/>
      <c r="E324" s="247"/>
      <c r="F324" s="247"/>
      <c r="G324" s="247"/>
      <c r="H324" s="247"/>
      <c r="I324" s="247"/>
      <c r="J324" s="247"/>
      <c r="K324" s="247"/>
      <c r="L324" s="247"/>
      <c r="M324" s="247"/>
      <c r="N324" s="247"/>
      <c r="O324" s="247"/>
      <c r="P324" s="247"/>
      <c r="Q324" s="247"/>
      <c r="R324" s="247"/>
      <c r="S324" s="247">
        <f t="shared" ref="S324:AT324" si="5032">+S322/S314</f>
        <v>-0.3983081897244381</v>
      </c>
      <c r="T324" s="247">
        <f t="shared" si="5032"/>
        <v>-1.2085905303775804</v>
      </c>
      <c r="U324" s="247">
        <f t="shared" si="5032"/>
        <v>-1.4650267665589056</v>
      </c>
      <c r="V324" s="247">
        <f t="shared" si="5032"/>
        <v>-0.970364168424101</v>
      </c>
      <c r="W324" s="247">
        <f t="shared" si="5032"/>
        <v>-1.6092151998879209</v>
      </c>
      <c r="X324" s="247">
        <f t="shared" si="5032"/>
        <v>-1.487687554130287</v>
      </c>
      <c r="Y324" s="247">
        <f t="shared" si="5032"/>
        <v>-1.5597920466584387</v>
      </c>
      <c r="Z324" s="247">
        <f t="shared" si="5032"/>
        <v>-1.5391869506543951</v>
      </c>
      <c r="AA324" s="247">
        <f t="shared" si="5032"/>
        <v>-2.2211898083216459</v>
      </c>
      <c r="AB324" s="247">
        <f t="shared" si="5032"/>
        <v>-2.5082101251037408</v>
      </c>
      <c r="AC324" s="247">
        <f t="shared" si="5032"/>
        <v>-2.7261771497356011</v>
      </c>
      <c r="AD324" s="247">
        <f t="shared" si="5032"/>
        <v>-3.2131246365299782</v>
      </c>
      <c r="AE324" s="247">
        <f t="shared" si="5032"/>
        <v>-2.1053861788617887</v>
      </c>
      <c r="AF324" s="247">
        <f t="shared" si="5032"/>
        <v>-1.7418937421946705</v>
      </c>
      <c r="AG324" s="247">
        <f t="shared" si="5032"/>
        <v>-2.4428353612963019</v>
      </c>
      <c r="AH324" s="247">
        <f t="shared" si="5032"/>
        <v>-2.3175684684924933</v>
      </c>
      <c r="AI324" s="247">
        <f t="shared" si="5032"/>
        <v>-3.5568704600484264</v>
      </c>
      <c r="AJ324" s="247">
        <f t="shared" si="5032"/>
        <v>-2.4662045236047159</v>
      </c>
      <c r="AK324" s="247">
        <f t="shared" si="5032"/>
        <v>-2.5943807430937822</v>
      </c>
      <c r="AL324" s="247">
        <f t="shared" si="5032"/>
        <v>-2.3157291703963621</v>
      </c>
      <c r="AM324" s="247">
        <f t="shared" si="5032"/>
        <v>-9.9145939584150646</v>
      </c>
      <c r="AN324" s="247">
        <f t="shared" si="5032"/>
        <v>-4.7878453725130843</v>
      </c>
      <c r="AO324" s="247">
        <f t="shared" si="5032"/>
        <v>-5.6892064573838219</v>
      </c>
      <c r="AP324" s="247">
        <f t="shared" si="5032"/>
        <v>-5.3573816568047343</v>
      </c>
      <c r="AQ324" s="247">
        <f t="shared" si="5032"/>
        <v>-9.1273236333593424</v>
      </c>
      <c r="AR324" s="247">
        <f t="shared" si="5032"/>
        <v>-13.64994462447188</v>
      </c>
      <c r="AS324" s="247">
        <f t="shared" si="5032"/>
        <v>-15.095982827353572</v>
      </c>
      <c r="AT324" s="247">
        <f t="shared" si="5032"/>
        <v>-13.826989273134807</v>
      </c>
      <c r="AU324" s="44"/>
      <c r="AV324" s="247">
        <f t="shared" ref="AV324:BL324" si="5033">+AV322/AV314</f>
        <v>-9.1273236333593424</v>
      </c>
      <c r="AW324" s="247">
        <f t="shared" si="5033"/>
        <v>-13.64994462447188</v>
      </c>
      <c r="AX324" s="247">
        <f t="shared" si="5033"/>
        <v>-15.095982827353572</v>
      </c>
      <c r="AY324" s="247">
        <f t="shared" si="5033"/>
        <v>-13.826989273134807</v>
      </c>
      <c r="AZ324" s="247">
        <f t="shared" si="5033"/>
        <v>-2.3883001271725304</v>
      </c>
      <c r="BA324" s="247">
        <f t="shared" si="5033"/>
        <v>-12.804422987073666</v>
      </c>
      <c r="BB324" s="247">
        <f t="shared" si="5033"/>
        <v>-0.39244989369365607</v>
      </c>
      <c r="BC324" s="247">
        <f t="shared" si="5033"/>
        <v>-0.26296653287933408</v>
      </c>
      <c r="BD324" s="247">
        <f t="shared" si="5033"/>
        <v>-0.30461149519256397</v>
      </c>
      <c r="BE324" s="247">
        <f t="shared" si="5033"/>
        <v>-0.28430008193222339</v>
      </c>
      <c r="BF324" s="247">
        <f t="shared" si="5033"/>
        <v>-0.21549867803030215</v>
      </c>
      <c r="BG324" s="247">
        <f t="shared" si="5033"/>
        <v>-0.16578883719466872</v>
      </c>
      <c r="BH324" s="247">
        <f t="shared" si="5033"/>
        <v>-0.24204645390763935</v>
      </c>
      <c r="BI324" s="247">
        <f t="shared" si="5033"/>
        <v>-0.29241100375185169</v>
      </c>
      <c r="BJ324" s="247">
        <f t="shared" si="5033"/>
        <v>-0.31261895144869356</v>
      </c>
      <c r="BK324" s="247">
        <f t="shared" si="5033"/>
        <v>-0.34144415293363911</v>
      </c>
      <c r="BL324" s="247">
        <f t="shared" si="5033"/>
        <v>-0.37981526482670647</v>
      </c>
      <c r="BM324" s="247">
        <f t="shared" ref="BM324:BN324" si="5034">+BM322/BM314</f>
        <v>-0.31564492042438502</v>
      </c>
      <c r="BN324" s="247">
        <f t="shared" si="5034"/>
        <v>-0.31251184471298105</v>
      </c>
      <c r="BO324" s="247">
        <f t="shared" ref="BO324:BQ324" si="5035">+BO322/BO314</f>
        <v>-0.29297352346725486</v>
      </c>
      <c r="BP324" s="247">
        <f t="shared" si="5035"/>
        <v>-0.29776827088253199</v>
      </c>
      <c r="BQ324" s="247">
        <f t="shared" si="5035"/>
        <v>-0.34664737954067221</v>
      </c>
      <c r="BR324" s="247">
        <f t="shared" ref="BR324:BT324" si="5036">+BR322/BR314</f>
        <v>-0.3738936394175012</v>
      </c>
      <c r="BS324" s="247">
        <f t="shared" si="5036"/>
        <v>-0.3223452881884617</v>
      </c>
      <c r="BT324" s="247">
        <f t="shared" si="5036"/>
        <v>-0.41463562579754953</v>
      </c>
    </row>
    <row r="325" spans="1:72">
      <c r="A325" s="244" t="s">
        <v>371</v>
      </c>
      <c r="B325" s="34"/>
      <c r="C325" s="247"/>
      <c r="D325" s="247"/>
      <c r="E325" s="247"/>
      <c r="F325" s="247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>
        <f t="shared" ref="W325" si="5037">+(W324-S324)*10000</f>
        <v>-12109.070101634828</v>
      </c>
      <c r="X325" s="248">
        <f t="shared" ref="X325" si="5038">+(X324-T324)*10000</f>
        <v>-2790.9702375270663</v>
      </c>
      <c r="Y325" s="248">
        <f t="shared" ref="Y325" si="5039">+(Y324-U324)*10000</f>
        <v>-947.65280099533106</v>
      </c>
      <c r="Z325" s="248">
        <f t="shared" ref="Z325" si="5040">+(Z324-V324)*10000</f>
        <v>-5688.2278223029416</v>
      </c>
      <c r="AA325" s="248">
        <f t="shared" ref="AA325" si="5041">+(AA324-W324)*10000</f>
        <v>-6119.7460843372501</v>
      </c>
      <c r="AB325" s="248">
        <f t="shared" ref="AB325" si="5042">+(AB324-X324)*10000</f>
        <v>-10205.225709734537</v>
      </c>
      <c r="AC325" s="248">
        <f t="shared" ref="AC325" si="5043">+(AC324-Y324)*10000</f>
        <v>-11663.851030771624</v>
      </c>
      <c r="AD325" s="248">
        <f t="shared" ref="AD325" si="5044">+(AD324-Z324)*10000</f>
        <v>-16739.37685875583</v>
      </c>
      <c r="AE325" s="248">
        <f t="shared" ref="AE325" si="5045">+(AE324-AA324)*10000</f>
        <v>1158.0362945985723</v>
      </c>
      <c r="AF325" s="248">
        <f t="shared" ref="AF325" si="5046">+(AF324-AB324)*10000</f>
        <v>7663.1638290907022</v>
      </c>
      <c r="AG325" s="248">
        <f t="shared" ref="AG325" si="5047">+(AG324-AC324)*10000</f>
        <v>2833.4178843929926</v>
      </c>
      <c r="AH325" s="248">
        <f t="shared" ref="AH325" si="5048">+(AH324-AD324)*10000</f>
        <v>8955.5616803748489</v>
      </c>
      <c r="AI325" s="248">
        <f t="shared" ref="AI325" si="5049">+(AI324-AE324)*10000</f>
        <v>-14514.842811866378</v>
      </c>
      <c r="AJ325" s="248">
        <f t="shared" ref="AJ325" si="5050">+(AJ324-AF324)*10000</f>
        <v>-7243.1078141004537</v>
      </c>
      <c r="AK325" s="248">
        <f t="shared" ref="AK325" si="5051">+(AK324-AG324)*10000</f>
        <v>-1515.4538179748033</v>
      </c>
      <c r="AL325" s="248">
        <f t="shared" ref="AL325" si="5052">+(AL324-AH324)*10000</f>
        <v>18.392980961312588</v>
      </c>
      <c r="AM325" s="248">
        <f t="shared" ref="AM325" si="5053">+(AM324-AI324)*10000</f>
        <v>-63577.234983666385</v>
      </c>
      <c r="AN325" s="248">
        <f t="shared" ref="AN325" si="5054">+(AN324-AJ324)*10000</f>
        <v>-23216.408489083686</v>
      </c>
      <c r="AO325" s="248">
        <f t="shared" ref="AO325" si="5055">+(AO324-AK324)*10000</f>
        <v>-30948.257142900398</v>
      </c>
      <c r="AP325" s="248">
        <f t="shared" ref="AP325" si="5056">+(AP324-AL324)*10000</f>
        <v>-30416.524864083724</v>
      </c>
      <c r="AQ325" s="248">
        <f t="shared" ref="AQ325" si="5057">+(AQ324-AM324)*10000</f>
        <v>7872.7032505572224</v>
      </c>
      <c r="AR325" s="248">
        <f t="shared" ref="AR325" si="5058">+(AR324-AN324)*10000</f>
        <v>-88620.992519587962</v>
      </c>
      <c r="AS325" s="248">
        <f t="shared" ref="AS325" si="5059">+(AS324-AO324)*10000</f>
        <v>-94067.763699697491</v>
      </c>
      <c r="AT325" s="248">
        <f t="shared" ref="AT325" si="5060">+(AT324-AP324)*10000</f>
        <v>-84696.076163300735</v>
      </c>
      <c r="AU325" s="44"/>
      <c r="AV325" s="247"/>
      <c r="AW325" s="247"/>
      <c r="AX325" s="247"/>
      <c r="AY325" s="247"/>
      <c r="AZ325" s="248">
        <f t="shared" ref="AZ325" si="5061">+(AZ324-AV324)*10000</f>
        <v>67390.235061868123</v>
      </c>
      <c r="BA325" s="248">
        <f t="shared" ref="BA325" si="5062">+(BA324-AW324)*10000</f>
        <v>8455.216373982139</v>
      </c>
      <c r="BB325" s="248">
        <f t="shared" ref="BB325" si="5063">+(BB324-AX324)*10000</f>
        <v>147035.32933659916</v>
      </c>
      <c r="BC325" s="248">
        <f t="shared" ref="BC325" si="5064">+(BC324-AY324)*10000</f>
        <v>135640.22740255474</v>
      </c>
      <c r="BD325" s="248">
        <f t="shared" ref="BD325" si="5065">+(BD324-AZ324)*10000</f>
        <v>20836.886319799665</v>
      </c>
      <c r="BE325" s="248">
        <f t="shared" ref="BE325" si="5066">+(BE324-BA324)*10000</f>
        <v>125201.22905141443</v>
      </c>
      <c r="BF325" s="248">
        <f t="shared" ref="BF325" si="5067">+(BF324-BB324)*10000</f>
        <v>1769.5121566335392</v>
      </c>
      <c r="BG325" s="248">
        <f t="shared" ref="BG325" si="5068">+(BG324-BC324)*10000</f>
        <v>971.77695684665366</v>
      </c>
      <c r="BH325" s="248">
        <f t="shared" ref="BH325" si="5069">+(BH324-BD324)*10000</f>
        <v>625.65041284924632</v>
      </c>
      <c r="BI325" s="248">
        <f t="shared" ref="BI325" si="5070">+(BI324-BE324)*10000</f>
        <v>-81.109218196283024</v>
      </c>
      <c r="BJ325" s="248">
        <f t="shared" ref="BJ325" si="5071">+(BJ324-BF324)*10000</f>
        <v>-971.20273418391412</v>
      </c>
      <c r="BK325" s="248">
        <f t="shared" ref="BK325:BT325" si="5072">+(BK324-BG324)*10000</f>
        <v>-1756.553157389704</v>
      </c>
      <c r="BL325" s="248">
        <f t="shared" si="5072"/>
        <v>-1377.6881091906712</v>
      </c>
      <c r="BM325" s="248">
        <f t="shared" si="5072"/>
        <v>-232.33916672533329</v>
      </c>
      <c r="BN325" s="248">
        <f t="shared" si="5072"/>
        <v>1.0710673571251439</v>
      </c>
      <c r="BO325" s="248">
        <f t="shared" si="5072"/>
        <v>484.70629466384253</v>
      </c>
      <c r="BP325" s="248">
        <f t="shared" si="5072"/>
        <v>820.46993944174471</v>
      </c>
      <c r="BQ325" s="248">
        <f t="shared" si="5072"/>
        <v>-310.02459116287184</v>
      </c>
      <c r="BR325" s="248">
        <f t="shared" si="5072"/>
        <v>-613.81794704520155</v>
      </c>
      <c r="BS325" s="248">
        <f t="shared" si="5072"/>
        <v>-293.71764721206841</v>
      </c>
      <c r="BT325" s="248">
        <f t="shared" si="5072"/>
        <v>-1168.6735491501754</v>
      </c>
    </row>
    <row r="326" spans="1:72">
      <c r="A326" s="187" t="s">
        <v>47</v>
      </c>
      <c r="S326" s="172">
        <f>+'Country (YTD)'!S142</f>
        <v>-14.568</v>
      </c>
      <c r="T326" s="172">
        <f>+'Country (YTD)'!T142</f>
        <v>-276.35300000000001</v>
      </c>
      <c r="U326" s="172">
        <f>+'Country (YTD)'!U142</f>
        <v>-481.858</v>
      </c>
      <c r="V326" s="172">
        <f>+'Country (YTD)'!V142</f>
        <v>-491.685</v>
      </c>
      <c r="W326" s="172">
        <f>+'Country (YTD)'!W142</f>
        <v>-160.911</v>
      </c>
      <c r="X326" s="172">
        <f>+'Country (YTD)'!X142</f>
        <v>-294.79899999999998</v>
      </c>
      <c r="Y326" s="172">
        <f>+'Country (YTD)'!Y142</f>
        <v>-445.25700000000001</v>
      </c>
      <c r="Z326" s="172">
        <f>+'Country (YTD)'!Z142</f>
        <v>-644.774</v>
      </c>
      <c r="AA326" s="172">
        <f>+'Country (YTD)'!AA142</f>
        <v>-161.828</v>
      </c>
      <c r="AB326" s="172">
        <f>+'Country (YTD)'!AB142</f>
        <v>-351.54399999999998</v>
      </c>
      <c r="AC326" s="172">
        <f>+'Country (YTD)'!AC142</f>
        <v>-507.488</v>
      </c>
      <c r="AD326" s="172">
        <f>+'Country (YTD)'!AD142</f>
        <v>-806.47199999999998</v>
      </c>
      <c r="AE326" s="172">
        <f>+'Country (YTD)'!AE142</f>
        <v>-103.5</v>
      </c>
      <c r="AF326" s="172">
        <f>+'Country (YTD)'!AF142</f>
        <v>-186.19499999999999</v>
      </c>
      <c r="AG326" s="172">
        <f>+'Country (YTD)'!AG142</f>
        <v>-351.06900000000002</v>
      </c>
      <c r="AH326" s="172">
        <f>+'Country (YTD)'!AH142</f>
        <v>-440.84500000000003</v>
      </c>
      <c r="AI326" s="172">
        <f>+'Country (YTD)'!AI142</f>
        <v>-104.223</v>
      </c>
      <c r="AJ326" s="172">
        <f>+'Country (YTD)'!AJ142</f>
        <v>-209.02500000000001</v>
      </c>
      <c r="AK326" s="172">
        <f>+'Country (YTD)'!AK142</f>
        <v>-307.88099999999997</v>
      </c>
      <c r="AL326" s="172">
        <f>+'Country (YTD)'!AL142</f>
        <v>-373.75700000000001</v>
      </c>
      <c r="AM326" s="172">
        <f>+'Country (YTD)'!AM142</f>
        <v>-241.68199999999999</v>
      </c>
      <c r="AN326" s="172">
        <f>+'Country (YTD)'!AN142</f>
        <v>-281.86399999999998</v>
      </c>
      <c r="AO326" s="172">
        <f>+'Country (YTD)'!AO142</f>
        <v>-496.899</v>
      </c>
      <c r="AP326" s="172">
        <f>+'Country (YTD)'!AP142</f>
        <v>-666.82</v>
      </c>
      <c r="AQ326" s="172">
        <f>+'Country (YTD)'!AQ142</f>
        <v>-191.636</v>
      </c>
      <c r="AR326" s="172">
        <f>+'Country (YTD)'!AR142</f>
        <v>-324.363</v>
      </c>
      <c r="AS326" s="172">
        <f>+'Country (YTD)'!AS142</f>
        <v>-385.26</v>
      </c>
      <c r="AT326" s="172">
        <f>+'Country (YTD)'!AT142</f>
        <v>-674.38400000000001</v>
      </c>
      <c r="AU326" s="172"/>
      <c r="AV326" s="172">
        <f>+'Country (YTD)'!AV142</f>
        <v>-191.636</v>
      </c>
      <c r="AW326" s="172">
        <f>+'Country (YTD)'!AW142</f>
        <v>-324.363</v>
      </c>
      <c r="AX326" s="172">
        <f>+'Country (YTD)'!AX142</f>
        <v>-385.26</v>
      </c>
      <c r="AY326" s="172">
        <f>+'Country (YTD)'!AY142</f>
        <v>-674.38400000000001</v>
      </c>
      <c r="AZ326" s="172">
        <f>+'Country (YTD)'!AZ142</f>
        <v>-34.576999999999998</v>
      </c>
      <c r="BA326" s="172">
        <f>+'Country (YTD)'!BA142</f>
        <v>-396.41500000000002</v>
      </c>
      <c r="BB326" s="172">
        <f>+'Country (YTD)'!BB142</f>
        <v>-201.12899999999996</v>
      </c>
      <c r="BC326" s="172">
        <f>+'Country (YTD)'!BC142</f>
        <v>263.28800000000001</v>
      </c>
      <c r="BD326" s="172">
        <f>+'Country (YTD)'!BD142</f>
        <v>46.768999999999998</v>
      </c>
      <c r="BE326" s="172">
        <f>+'Country (YTD)'!BE142</f>
        <v>248.40299999999999</v>
      </c>
      <c r="BF326" s="172">
        <f>+'Country (YTD)'!BF142</f>
        <v>804.64099999999996</v>
      </c>
      <c r="BG326" s="172">
        <f>+'Country (YTD)'!BG142</f>
        <v>1621.8150000000001</v>
      </c>
      <c r="BH326" s="172">
        <f>+'Country (YTD)'!BH142</f>
        <v>51.892000000000003</v>
      </c>
      <c r="BI326" s="172">
        <f>+'Country (YTD)'!BI142</f>
        <v>-33.006999999999998</v>
      </c>
      <c r="BJ326" s="172">
        <f>+'Country (YTD)'!BJ142</f>
        <v>14.831</v>
      </c>
      <c r="BK326" s="172">
        <f>+'Country (YTD)'!BK142</f>
        <v>-229.465</v>
      </c>
      <c r="BL326" s="172">
        <f>+'Country (YTD)'!BL142</f>
        <v>-27.227</v>
      </c>
      <c r="BM326" s="172">
        <f>+'Country (YTD)'!BM142</f>
        <v>-148.68099999999998</v>
      </c>
      <c r="BN326" s="172">
        <f>+'Country (YTD)'!BN142</f>
        <v>-124.742</v>
      </c>
      <c r="BO326" s="172">
        <f>+'Country (YTD)'!BO142</f>
        <v>55.414000000000001</v>
      </c>
      <c r="BP326" s="172">
        <f>+'Country (YTD)'!BP142</f>
        <v>-39.158999999999999</v>
      </c>
      <c r="BQ326" s="172">
        <f>+'Country (YTD)'!BQ142</f>
        <v>-203.81100000000001</v>
      </c>
      <c r="BR326" s="172">
        <f>+'Country (YTD)'!BR142</f>
        <v>-316.18299999999999</v>
      </c>
      <c r="BS326" s="172">
        <f>+'Country (YTD)'!BS142</f>
        <v>125.116</v>
      </c>
      <c r="BT326" s="172">
        <f>+'Country (YTD)'!BT142</f>
        <v>38.499000000000002</v>
      </c>
    </row>
    <row r="327" spans="1:72">
      <c r="A327" s="246" t="s">
        <v>58</v>
      </c>
      <c r="B327" s="187"/>
      <c r="C327" s="172"/>
      <c r="D327" s="172"/>
      <c r="E327" s="172"/>
      <c r="F327" s="172"/>
      <c r="G327" s="245"/>
      <c r="H327" s="245"/>
      <c r="I327" s="245"/>
      <c r="J327" s="245"/>
      <c r="K327" s="245"/>
      <c r="L327" s="245"/>
      <c r="M327" s="245"/>
      <c r="N327" s="245"/>
      <c r="O327" s="245"/>
      <c r="P327" s="245"/>
      <c r="Q327" s="245"/>
      <c r="R327" s="245"/>
      <c r="S327" s="245"/>
      <c r="T327" s="245"/>
      <c r="U327" s="245"/>
      <c r="V327" s="245"/>
      <c r="W327" s="245">
        <f t="shared" ref="W327" si="5073">+W326/S326-1</f>
        <v>10.045510708401977</v>
      </c>
      <c r="X327" s="245">
        <f t="shared" ref="X327" si="5074">+X326/T326-1</f>
        <v>6.6747963655179987E-2</v>
      </c>
      <c r="Y327" s="245">
        <f t="shared" ref="Y327" si="5075">+Y326/U326-1</f>
        <v>-7.5958062333716603E-2</v>
      </c>
      <c r="Z327" s="245">
        <f t="shared" ref="Z327" si="5076">+Z326/V326-1</f>
        <v>0.31135584774805003</v>
      </c>
      <c r="AA327" s="245">
        <f t="shared" ref="AA327" si="5077">+AA326/W326-1</f>
        <v>5.6988024435868923E-3</v>
      </c>
      <c r="AB327" s="245">
        <f t="shared" ref="AB327" si="5078">+AB326/X326-1</f>
        <v>0.19248708442023221</v>
      </c>
      <c r="AC327" s="245">
        <f t="shared" ref="AC327" si="5079">+AC326/Y326-1</f>
        <v>0.1397642260537173</v>
      </c>
      <c r="AD327" s="245">
        <f t="shared" ref="AD327" si="5080">+AD326/Z326-1</f>
        <v>0.25078244470155431</v>
      </c>
      <c r="AE327" s="245">
        <f t="shared" ref="AE327" si="5081">+AE326/AA326-1</f>
        <v>-0.36043206367254121</v>
      </c>
      <c r="AF327" s="245">
        <f t="shared" ref="AF327" si="5082">+AF326/AB326-1</f>
        <v>-0.47035079534851965</v>
      </c>
      <c r="AG327" s="245">
        <f t="shared" ref="AG327" si="5083">+AG326/AC326-1</f>
        <v>-0.30822206633457339</v>
      </c>
      <c r="AH327" s="245">
        <f t="shared" ref="AH327" si="5084">+AH326/AD326-1</f>
        <v>-0.45336601890704198</v>
      </c>
      <c r="AI327" s="245">
        <f t="shared" ref="AI327" si="5085">+AI326/AE326-1</f>
        <v>6.9855072463766987E-3</v>
      </c>
      <c r="AJ327" s="245">
        <f t="shared" ref="AJ327" si="5086">+AJ326/AF326-1</f>
        <v>0.12261338918875375</v>
      </c>
      <c r="AK327" s="245">
        <f t="shared" ref="AK327" si="5087">+AK326/AG326-1</f>
        <v>-0.12301855190859934</v>
      </c>
      <c r="AL327" s="245">
        <f t="shared" ref="AL327" si="5088">+AL326/AH326-1</f>
        <v>-0.15218047159432457</v>
      </c>
      <c r="AM327" s="245">
        <f t="shared" ref="AM327" si="5089">+AM326/AI326-1</f>
        <v>1.3188931425884882</v>
      </c>
      <c r="AN327" s="245">
        <f t="shared" ref="AN327" si="5090">+AN326/AJ326-1</f>
        <v>0.34847027867479952</v>
      </c>
      <c r="AO327" s="245">
        <f t="shared" ref="AO327" si="5091">+AO326/AK326-1</f>
        <v>0.61393200619719979</v>
      </c>
      <c r="AP327" s="245">
        <f t="shared" ref="AP327" si="5092">+AP326/AL326-1</f>
        <v>0.78410036467544431</v>
      </c>
      <c r="AQ327" s="245">
        <f t="shared" ref="AQ327" si="5093">+AQ326/AM326-1</f>
        <v>-0.20707375807879769</v>
      </c>
      <c r="AR327" s="245">
        <f t="shared" ref="AR327" si="5094">+AR326/AN326-1</f>
        <v>0.15077838957795264</v>
      </c>
      <c r="AS327" s="245">
        <f t="shared" ref="AS327" si="5095">+AS326/AO326-1</f>
        <v>-0.22467141209783081</v>
      </c>
      <c r="AT327" s="245">
        <f t="shared" ref="AT327" si="5096">+AT326/AP326-1</f>
        <v>1.1343391020065319E-2</v>
      </c>
      <c r="AU327" s="44"/>
      <c r="AV327" s="172"/>
      <c r="AW327" s="172"/>
      <c r="AX327" s="172"/>
      <c r="AY327" s="172"/>
      <c r="AZ327" s="245">
        <f t="shared" ref="AZ327" si="5097">+AZ326/AV326-1</f>
        <v>-0.81956939197228085</v>
      </c>
      <c r="BA327" s="245">
        <f t="shared" ref="BA327" si="5098">+BA326/AW326-1</f>
        <v>0.22213384387245161</v>
      </c>
      <c r="BB327" s="245">
        <f t="shared" ref="BB327" si="5099">+BB326/AX326-1</f>
        <v>-0.47793957327519088</v>
      </c>
      <c r="BC327" s="245">
        <f t="shared" ref="BC327" si="5100">+BC326/AY326-1</f>
        <v>-1.3904125839284442</v>
      </c>
      <c r="BD327" s="245">
        <f t="shared" ref="BD327" si="5101">+BD326/AZ326-1</f>
        <v>-2.352604332359661</v>
      </c>
      <c r="BE327" s="245">
        <f t="shared" ref="BE327" si="5102">+BE326/BA326-1</f>
        <v>-1.6266236141417454</v>
      </c>
      <c r="BF327" s="245">
        <f t="shared" ref="BF327" si="5103">+BF326/BB326-1</f>
        <v>-5.0006214916794702</v>
      </c>
      <c r="BG327" s="245">
        <f t="shared" ref="BG327" si="5104">+BG326/BC326-1</f>
        <v>5.1598515693840961</v>
      </c>
      <c r="BH327" s="245">
        <f t="shared" ref="BH327" si="5105">+BH326/BD326-1</f>
        <v>0.10953836943274409</v>
      </c>
      <c r="BI327" s="245">
        <f t="shared" ref="BI327" si="5106">+BI326/BE326-1</f>
        <v>-1.132876817107684</v>
      </c>
      <c r="BJ327" s="245">
        <f t="shared" ref="BJ327" si="5107">+BJ326/BF326-1</f>
        <v>-0.9815681776096421</v>
      </c>
      <c r="BK327" s="245">
        <f t="shared" ref="BK327" si="5108">+BK326/BG326-1</f>
        <v>-1.1414865443962474</v>
      </c>
      <c r="BL327" s="245">
        <f t="shared" ref="BL327:BT327" si="5109">+BL326/BH326-1</f>
        <v>-1.5246858860710706</v>
      </c>
      <c r="BM327" s="245">
        <f t="shared" si="5109"/>
        <v>3.5045293422607324</v>
      </c>
      <c r="BN327" s="245">
        <f t="shared" si="5109"/>
        <v>-9.4108960960151045</v>
      </c>
      <c r="BO327" s="245">
        <f t="shared" si="5109"/>
        <v>-1.2414921665613492</v>
      </c>
      <c r="BP327" s="245">
        <f t="shared" si="5109"/>
        <v>0.43824145150034877</v>
      </c>
      <c r="BQ327" s="245">
        <f t="shared" si="5109"/>
        <v>0.37079384722997588</v>
      </c>
      <c r="BR327" s="245">
        <f t="shared" si="5109"/>
        <v>1.5346956117426367</v>
      </c>
      <c r="BS327" s="245">
        <f t="shared" si="5109"/>
        <v>1.2578409788140181</v>
      </c>
      <c r="BT327" s="245">
        <f t="shared" si="5109"/>
        <v>-1.98314563701831</v>
      </c>
    </row>
    <row r="328" spans="1:72">
      <c r="A328" s="244" t="s">
        <v>367</v>
      </c>
      <c r="B328" s="187"/>
      <c r="C328" s="247"/>
      <c r="D328" s="247"/>
      <c r="E328" s="247"/>
      <c r="F328" s="247"/>
      <c r="G328" s="247"/>
      <c r="H328" s="247"/>
      <c r="I328" s="247"/>
      <c r="J328" s="247"/>
      <c r="K328" s="247"/>
      <c r="L328" s="247"/>
      <c r="M328" s="247"/>
      <c r="N328" s="247"/>
      <c r="O328" s="247"/>
      <c r="P328" s="247"/>
      <c r="Q328" s="247"/>
      <c r="R328" s="247"/>
      <c r="S328" s="247">
        <f t="shared" ref="S328:AT328" si="5110">+S326/S314</f>
        <v>-9.3640927410283264E-2</v>
      </c>
      <c r="T328" s="247">
        <f t="shared" si="5110"/>
        <v>-0.82408318572459494</v>
      </c>
      <c r="U328" s="247">
        <f t="shared" si="5110"/>
        <v>-1.0916361016653489</v>
      </c>
      <c r="V328" s="247">
        <f t="shared" si="5110"/>
        <v>-0.57415555571125299</v>
      </c>
      <c r="W328" s="247">
        <f t="shared" si="5110"/>
        <v>-1.3260839108972087</v>
      </c>
      <c r="X328" s="247">
        <f t="shared" si="5110"/>
        <v>-1.1500940208952659</v>
      </c>
      <c r="Y328" s="247">
        <f t="shared" si="5110"/>
        <v>-1.215765244268723</v>
      </c>
      <c r="Z328" s="247">
        <f t="shared" si="5110"/>
        <v>-1.1509464274239039</v>
      </c>
      <c r="AA328" s="247">
        <f t="shared" si="5110"/>
        <v>-1.8913978494623656</v>
      </c>
      <c r="AB328" s="247">
        <f t="shared" si="5110"/>
        <v>-2.1611532905050255</v>
      </c>
      <c r="AC328" s="247">
        <f t="shared" si="5110"/>
        <v>-2.3769595743385339</v>
      </c>
      <c r="AD328" s="247">
        <f t="shared" si="5110"/>
        <v>-2.8597892228479025</v>
      </c>
      <c r="AE328" s="247">
        <f t="shared" si="5110"/>
        <v>-1.753048780487805</v>
      </c>
      <c r="AF328" s="247">
        <f t="shared" si="5110"/>
        <v>-1.4007839183882276</v>
      </c>
      <c r="AG328" s="247">
        <f t="shared" si="5110"/>
        <v>-2.0991300188346438</v>
      </c>
      <c r="AH328" s="247">
        <f t="shared" si="5110"/>
        <v>-1.9593633608007326</v>
      </c>
      <c r="AI328" s="247">
        <f t="shared" si="5110"/>
        <v>-3.154449152542373</v>
      </c>
      <c r="AJ328" s="247">
        <f t="shared" si="5110"/>
        <v>-2.1153165005312959</v>
      </c>
      <c r="AK328" s="247">
        <f t="shared" si="5110"/>
        <v>-2.2329148626009006</v>
      </c>
      <c r="AL328" s="247">
        <f t="shared" si="5110"/>
        <v>-1.911771174866882</v>
      </c>
      <c r="AM328" s="247">
        <f t="shared" si="5110"/>
        <v>-9.4814437034131025</v>
      </c>
      <c r="AN328" s="247">
        <f t="shared" si="5110"/>
        <v>-4.3776538742292699</v>
      </c>
      <c r="AO328" s="247">
        <f t="shared" si="5110"/>
        <v>-5.2913383311325974</v>
      </c>
      <c r="AP328" s="247">
        <f t="shared" si="5110"/>
        <v>-4.9321005917159768</v>
      </c>
      <c r="AQ328" s="247">
        <f t="shared" si="5110"/>
        <v>-8.7958874558222799</v>
      </c>
      <c r="AR328" s="247">
        <f t="shared" si="5110"/>
        <v>-13.305016612658434</v>
      </c>
      <c r="AS328" s="247">
        <f t="shared" si="5110"/>
        <v>-14.767709291628334</v>
      </c>
      <c r="AT328" s="247">
        <f t="shared" si="5110"/>
        <v>-13.496317643291706</v>
      </c>
      <c r="AU328" s="44"/>
      <c r="AV328" s="247">
        <f t="shared" ref="AV328:BL328" si="5111">+AV326/AV314</f>
        <v>-8.7958874558222799</v>
      </c>
      <c r="AW328" s="247">
        <f t="shared" si="5111"/>
        <v>-13.305016612658434</v>
      </c>
      <c r="AX328" s="247">
        <f t="shared" si="5111"/>
        <v>-14.767709291628334</v>
      </c>
      <c r="AY328" s="247">
        <f t="shared" si="5111"/>
        <v>-13.496317643291706</v>
      </c>
      <c r="AZ328" s="247">
        <f t="shared" si="5111"/>
        <v>-1.8321852479864349</v>
      </c>
      <c r="BA328" s="247">
        <f t="shared" si="5111"/>
        <v>-12.347453667653015</v>
      </c>
      <c r="BB328" s="247">
        <f t="shared" si="5111"/>
        <v>-9.7698371718092175E-2</v>
      </c>
      <c r="BC328" s="247">
        <f t="shared" si="5111"/>
        <v>5.8059336126394738E-2</v>
      </c>
      <c r="BD328" s="247">
        <f t="shared" si="5111"/>
        <v>2.0779942061954611E-2</v>
      </c>
      <c r="BE328" s="247">
        <f t="shared" si="5111"/>
        <v>5.3445929896310987E-2</v>
      </c>
      <c r="BF328" s="247">
        <f t="shared" si="5111"/>
        <v>9.0290384485477632E-2</v>
      </c>
      <c r="BG328" s="247">
        <f t="shared" si="5111"/>
        <v>0.1328800639470176</v>
      </c>
      <c r="BH328" s="247">
        <f t="shared" si="5111"/>
        <v>2.5353241220270085E-2</v>
      </c>
      <c r="BI328" s="247">
        <f t="shared" si="5111"/>
        <v>-8.1530955061022859E-3</v>
      </c>
      <c r="BJ328" s="247">
        <f t="shared" si="5111"/>
        <v>2.2411038482885574E-3</v>
      </c>
      <c r="BK328" s="247">
        <f t="shared" si="5111"/>
        <v>-2.5448017186186684E-2</v>
      </c>
      <c r="BL328" s="247">
        <f t="shared" si="5111"/>
        <v>-1.5560526430091648E-2</v>
      </c>
      <c r="BM328" s="247">
        <f t="shared" ref="BM328:BN328" si="5112">+BM326/BM314</f>
        <v>-3.39192741305906E-2</v>
      </c>
      <c r="BN328" s="247">
        <f t="shared" si="5112"/>
        <v>-1.9489308315632992E-2</v>
      </c>
      <c r="BO328" s="247">
        <f t="shared" ref="BO328:BQ328" si="5113">+BO326/BO314</f>
        <v>6.2125073488623226E-3</v>
      </c>
      <c r="BP328" s="247">
        <f t="shared" si="5113"/>
        <v>-1.8980991379811775E-2</v>
      </c>
      <c r="BQ328" s="247">
        <f t="shared" si="5113"/>
        <v>-5.7728535873176293E-2</v>
      </c>
      <c r="BR328" s="247">
        <f t="shared" ref="BR328:BT328" si="5114">+BR326/BR314</f>
        <v>-5.6448670010683336E-2</v>
      </c>
      <c r="BS328" s="247">
        <f t="shared" si="5114"/>
        <v>1.5091499361618334E-2</v>
      </c>
      <c r="BT328" s="247">
        <f t="shared" si="5114"/>
        <v>2.1824867049093623E-2</v>
      </c>
    </row>
    <row r="329" spans="1:72">
      <c r="A329" s="244" t="s">
        <v>373</v>
      </c>
      <c r="B329" s="34"/>
      <c r="C329" s="247"/>
      <c r="D329" s="247"/>
      <c r="E329" s="247"/>
      <c r="F329" s="247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>
        <f t="shared" ref="W329" si="5115">+(W328-S328)*10000</f>
        <v>-12324.429834869256</v>
      </c>
      <c r="X329" s="248">
        <f t="shared" ref="X329" si="5116">+(X328-T328)*10000</f>
        <v>-3260.10835170671</v>
      </c>
      <c r="Y329" s="248">
        <f t="shared" ref="Y329" si="5117">+(Y328-U328)*10000</f>
        <v>-1241.2914260337416</v>
      </c>
      <c r="Z329" s="248">
        <f t="shared" ref="Z329" si="5118">+(Z328-V328)*10000</f>
        <v>-5767.9087171265082</v>
      </c>
      <c r="AA329" s="248">
        <f t="shared" ref="AA329" si="5119">+(AA328-W328)*10000</f>
        <v>-5653.1393856515688</v>
      </c>
      <c r="AB329" s="248">
        <f t="shared" ref="AB329" si="5120">+(AB328-X328)*10000</f>
        <v>-10110.592696097596</v>
      </c>
      <c r="AC329" s="248">
        <f t="shared" ref="AC329" si="5121">+(AC328-Y328)*10000</f>
        <v>-11611.943300698109</v>
      </c>
      <c r="AD329" s="248">
        <f t="shared" ref="AD329" si="5122">+(AD328-Z328)*10000</f>
        <v>-17088.427954239985</v>
      </c>
      <c r="AE329" s="248">
        <f t="shared" ref="AE329" si="5123">+(AE328-AA328)*10000</f>
        <v>1383.4906897456056</v>
      </c>
      <c r="AF329" s="248">
        <f t="shared" ref="AF329" si="5124">+(AF328-AB328)*10000</f>
        <v>7603.6937211679788</v>
      </c>
      <c r="AG329" s="248">
        <f t="shared" ref="AG329" si="5125">+(AG328-AC328)*10000</f>
        <v>2778.2955550389011</v>
      </c>
      <c r="AH329" s="248">
        <f t="shared" ref="AH329" si="5126">+(AH328-AD328)*10000</f>
        <v>9004.258620471699</v>
      </c>
      <c r="AI329" s="248">
        <f t="shared" ref="AI329" si="5127">+(AI328-AE328)*10000</f>
        <v>-14014.003720545681</v>
      </c>
      <c r="AJ329" s="248">
        <f t="shared" ref="AJ329" si="5128">+(AJ328-AF328)*10000</f>
        <v>-7145.3258214306834</v>
      </c>
      <c r="AK329" s="248">
        <f t="shared" ref="AK329" si="5129">+(AK328-AG328)*10000</f>
        <v>-1337.8484376625677</v>
      </c>
      <c r="AL329" s="248">
        <f t="shared" ref="AL329" si="5130">+(AL328-AH328)*10000</f>
        <v>475.92185933850618</v>
      </c>
      <c r="AM329" s="248">
        <f t="shared" ref="AM329" si="5131">+(AM328-AI328)*10000</f>
        <v>-63269.945508707293</v>
      </c>
      <c r="AN329" s="248">
        <f t="shared" ref="AN329" si="5132">+(AN328-AJ328)*10000</f>
        <v>-22623.373736979738</v>
      </c>
      <c r="AO329" s="248">
        <f t="shared" ref="AO329" si="5133">+(AO328-AK328)*10000</f>
        <v>-30584.234685316969</v>
      </c>
      <c r="AP329" s="248">
        <f t="shared" ref="AP329" si="5134">+(AP328-AL328)*10000</f>
        <v>-30203.294168490949</v>
      </c>
      <c r="AQ329" s="248">
        <f t="shared" ref="AQ329" si="5135">+(AQ328-AM328)*10000</f>
        <v>6855.5624759082257</v>
      </c>
      <c r="AR329" s="248">
        <f t="shared" ref="AR329" si="5136">+(AR328-AN328)*10000</f>
        <v>-89273.627384291642</v>
      </c>
      <c r="AS329" s="248">
        <f t="shared" ref="AS329" si="5137">+(AS328-AO328)*10000</f>
        <v>-94763.709604957359</v>
      </c>
      <c r="AT329" s="248">
        <f t="shared" ref="AT329" si="5138">+(AT328-AP328)*10000</f>
        <v>-85642.170515757272</v>
      </c>
      <c r="AU329" s="44"/>
      <c r="AV329" s="247"/>
      <c r="AW329" s="247"/>
      <c r="AX329" s="247"/>
      <c r="AY329" s="247"/>
      <c r="AZ329" s="248">
        <f t="shared" ref="AZ329" si="5139">+(AZ328-AV328)*10000</f>
        <v>69637.022078358452</v>
      </c>
      <c r="BA329" s="248">
        <f t="shared" ref="BA329" si="5140">+(BA328-AW328)*10000</f>
        <v>9575.6294500541899</v>
      </c>
      <c r="BB329" s="248">
        <f t="shared" ref="BB329" si="5141">+(BB328-AX328)*10000</f>
        <v>146700.10919910242</v>
      </c>
      <c r="BC329" s="248">
        <f t="shared" ref="BC329" si="5142">+(BC328-AY328)*10000</f>
        <v>135543.76979418099</v>
      </c>
      <c r="BD329" s="248">
        <f t="shared" ref="BD329" si="5143">+(BD328-AZ328)*10000</f>
        <v>18529.651900483896</v>
      </c>
      <c r="BE329" s="248">
        <f t="shared" ref="BE329" si="5144">+(BE328-BA328)*10000</f>
        <v>124008.99597549326</v>
      </c>
      <c r="BF329" s="248">
        <f t="shared" ref="BF329" si="5145">+(BF328-BB328)*10000</f>
        <v>1879.887562035698</v>
      </c>
      <c r="BG329" s="248">
        <f t="shared" ref="BG329" si="5146">+(BG328-BC328)*10000</f>
        <v>748.20727820622847</v>
      </c>
      <c r="BH329" s="248">
        <f t="shared" ref="BH329" si="5147">+(BH328-BD328)*10000</f>
        <v>45.73299158315475</v>
      </c>
      <c r="BI329" s="248">
        <f t="shared" ref="BI329" si="5148">+(BI328-BE328)*10000</f>
        <v>-615.9902540241327</v>
      </c>
      <c r="BJ329" s="248">
        <f t="shared" ref="BJ329" si="5149">+(BJ328-BF328)*10000</f>
        <v>-880.49280637189077</v>
      </c>
      <c r="BK329" s="248">
        <f t="shared" ref="BK329:BT329" si="5150">+(BK328-BG328)*10000</f>
        <v>-1583.280811332043</v>
      </c>
      <c r="BL329" s="248">
        <f t="shared" si="5150"/>
        <v>-409.13767650361734</v>
      </c>
      <c r="BM329" s="248">
        <f t="shared" si="5150"/>
        <v>-257.66178624488316</v>
      </c>
      <c r="BN329" s="248">
        <f t="shared" si="5150"/>
        <v>-217.30412163921551</v>
      </c>
      <c r="BO329" s="248">
        <f t="shared" si="5150"/>
        <v>316.60524535049007</v>
      </c>
      <c r="BP329" s="248">
        <f t="shared" si="5150"/>
        <v>-34.204649497201267</v>
      </c>
      <c r="BQ329" s="248">
        <f t="shared" si="5150"/>
        <v>-238.09261742585693</v>
      </c>
      <c r="BR329" s="248">
        <f t="shared" si="5150"/>
        <v>-369.59361695050347</v>
      </c>
      <c r="BS329" s="248">
        <f t="shared" si="5150"/>
        <v>88.789920127560109</v>
      </c>
      <c r="BT329" s="248">
        <f t="shared" si="5150"/>
        <v>408.05858428905395</v>
      </c>
    </row>
    <row r="330" spans="1:72">
      <c r="A330" s="187" t="s">
        <v>56</v>
      </c>
      <c r="S330" s="172">
        <f>+'Country (YTD)'!S143</f>
        <v>-14.568</v>
      </c>
      <c r="T330" s="172">
        <f>+'Country (YTD)'!T143</f>
        <v>-276.35300000000001</v>
      </c>
      <c r="U330" s="172">
        <f>+'Country (YTD)'!U143</f>
        <v>-481.858</v>
      </c>
      <c r="V330" s="172">
        <f>+'Country (YTD)'!V143</f>
        <v>-491.685</v>
      </c>
      <c r="W330" s="172">
        <f>+'Country (YTD)'!W143</f>
        <v>-160.911</v>
      </c>
      <c r="X330" s="172">
        <f>+'Country (YTD)'!X143</f>
        <v>-294.79899999999998</v>
      </c>
      <c r="Y330" s="172">
        <f>+'Country (YTD)'!Y143</f>
        <v>-445.25700000000001</v>
      </c>
      <c r="Z330" s="172">
        <f>+'Country (YTD)'!Z143</f>
        <v>-644.774</v>
      </c>
      <c r="AA330" s="172">
        <f>+'Country (YTD)'!AA143</f>
        <v>-161.828</v>
      </c>
      <c r="AB330" s="172">
        <f>+'Country (YTD)'!AB143</f>
        <v>-351.54399999999998</v>
      </c>
      <c r="AC330" s="172">
        <f>+'Country (YTD)'!AC143</f>
        <v>-507.488</v>
      </c>
      <c r="AD330" s="172">
        <f>+'Country (YTD)'!AD143</f>
        <v>-727.48299999999995</v>
      </c>
      <c r="AE330" s="172">
        <f>+'Country (YTD)'!AE143</f>
        <v>-69.015999999999991</v>
      </c>
      <c r="AF330" s="172">
        <f>+'Country (YTD)'!AF143</f>
        <v>-151.71099999999998</v>
      </c>
      <c r="AG330" s="172">
        <f>+'Country (YTD)'!AG143</f>
        <v>-286.66800000000001</v>
      </c>
      <c r="AH330" s="172">
        <f>+'Country (YTD)'!AH143</f>
        <v>-356.03300000000002</v>
      </c>
      <c r="AI330" s="172">
        <f>+'Country (YTD)'!AI143</f>
        <v>-88.41</v>
      </c>
      <c r="AJ330" s="172">
        <f>+'Country (YTD)'!AJ143</f>
        <v>-176.79599999999999</v>
      </c>
      <c r="AK330" s="172">
        <f>+'Country (YTD)'!AK143</f>
        <v>-257.66099999999994</v>
      </c>
      <c r="AL330" s="172">
        <f>+'Country (YTD)'!AL143</f>
        <v>-310.17500000000001</v>
      </c>
      <c r="AM330" s="172">
        <f>+'Country (YTD)'!AM143</f>
        <v>-226.81299999999999</v>
      </c>
      <c r="AN330" s="172">
        <f>+'Country (YTD)'!AN143</f>
        <v>-197.08499999999998</v>
      </c>
      <c r="AO330" s="172">
        <f>+'Country (YTD)'!AO143</f>
        <v>-470.50099999999998</v>
      </c>
      <c r="AP330" s="172">
        <f>+'Country (YTD)'!AP143</f>
        <v>-483.97800000000007</v>
      </c>
      <c r="AQ330" s="172">
        <f>+'Country (YTD)'!AQ143</f>
        <v>-182.70599999999999</v>
      </c>
      <c r="AR330" s="172">
        <f>+'Country (YTD)'!AR143</f>
        <v>-307.26900000000001</v>
      </c>
      <c r="AS330" s="172">
        <f>+'Country (YTD)'!AS143</f>
        <v>-360.58799999999997</v>
      </c>
      <c r="AT330" s="172">
        <f>+'Country (YTD)'!AT143</f>
        <v>-641.55100000000004</v>
      </c>
      <c r="AU330" s="172"/>
      <c r="AV330" s="172">
        <f>+'Country (YTD)'!AV143</f>
        <v>-182.70599999999999</v>
      </c>
      <c r="AW330" s="172">
        <f>+'Country (YTD)'!AW143</f>
        <v>-307.26900000000001</v>
      </c>
      <c r="AX330" s="172">
        <f>+'Country (YTD)'!AX143</f>
        <v>-360.58799999999997</v>
      </c>
      <c r="AY330" s="172">
        <f>+'Country (YTD)'!AY143</f>
        <v>-641.55100000000004</v>
      </c>
      <c r="AZ330" s="172">
        <f>+'Country (YTD)'!AZ143</f>
        <v>-27.003</v>
      </c>
      <c r="BA330" s="172">
        <f>+'Country (YTD)'!BA143</f>
        <v>-381.93700000000001</v>
      </c>
      <c r="BB330" s="172">
        <f>+'Country (YTD)'!BB143</f>
        <v>-161.91499999999996</v>
      </c>
      <c r="BC330" s="172">
        <f>+'Country (YTD)'!BC143</f>
        <v>326.06799999999998</v>
      </c>
      <c r="BD330" s="172">
        <f>+'Country (YTD)'!BD143</f>
        <v>73.872</v>
      </c>
      <c r="BE330" s="172">
        <f>+'Country (YTD)'!BE143</f>
        <v>261.86899999999997</v>
      </c>
      <c r="BF330" s="172">
        <f>+'Country (YTD)'!BF143</f>
        <v>829.50299999999993</v>
      </c>
      <c r="BG330" s="172">
        <f>+'Country (YTD)'!BG143</f>
        <v>1918.67</v>
      </c>
      <c r="BH330" s="172">
        <f>+'Country (YTD)'!BH143</f>
        <v>111.946</v>
      </c>
      <c r="BI330" s="172">
        <f>+'Country (YTD)'!BI143</f>
        <v>66.221999999999994</v>
      </c>
      <c r="BJ330" s="172">
        <f>+'Country (YTD)'!BJ143</f>
        <v>177.00800000000001</v>
      </c>
      <c r="BK330" s="172">
        <f>+'Country (YTD)'!BK143</f>
        <v>32.717999999999989</v>
      </c>
      <c r="BL330" s="172">
        <f>+'Country (YTD)'!BL143</f>
        <v>52.11099999999999</v>
      </c>
      <c r="BM330" s="172">
        <f>+'Country (YTD)'!BM143</f>
        <v>39.469000000000008</v>
      </c>
      <c r="BN330" s="172">
        <f>+'Country (YTD)'!BN143</f>
        <v>196.137</v>
      </c>
      <c r="BO330" s="172">
        <f>+'Country (YTD)'!BO143</f>
        <v>509.971</v>
      </c>
      <c r="BP330" s="172">
        <f>+'Country (YTD)'!BP143</f>
        <v>508.26900000000001</v>
      </c>
      <c r="BQ330" s="172">
        <f>+'Country (YTD)'!BQ143</f>
        <v>44.875</v>
      </c>
      <c r="BR330" s="172">
        <f>+'Country (YTD)'!BR143</f>
        <v>124.39699999999999</v>
      </c>
      <c r="BS330" s="172">
        <f>+'Country (YTD)'!BS143</f>
        <v>706.351</v>
      </c>
      <c r="BT330" s="172">
        <f>+'Country (YTD)'!BT143</f>
        <v>180.29900000000001</v>
      </c>
    </row>
    <row r="331" spans="1:72">
      <c r="A331" s="246" t="s">
        <v>58</v>
      </c>
      <c r="B331" s="193"/>
      <c r="C331" s="172"/>
      <c r="D331" s="172"/>
      <c r="E331" s="172"/>
      <c r="F331" s="172"/>
      <c r="G331" s="245"/>
      <c r="H331" s="245"/>
      <c r="I331" s="245"/>
      <c r="J331" s="245"/>
      <c r="K331" s="245"/>
      <c r="L331" s="245"/>
      <c r="M331" s="245"/>
      <c r="N331" s="245"/>
      <c r="O331" s="245"/>
      <c r="P331" s="245"/>
      <c r="Q331" s="245"/>
      <c r="R331" s="245"/>
      <c r="S331" s="245"/>
      <c r="T331" s="245"/>
      <c r="U331" s="245"/>
      <c r="V331" s="245"/>
      <c r="W331" s="245">
        <f t="shared" ref="W331" si="5151">+W330/S330-1</f>
        <v>10.045510708401977</v>
      </c>
      <c r="X331" s="245">
        <f t="shared" ref="X331" si="5152">+X330/T330-1</f>
        <v>6.6747963655179987E-2</v>
      </c>
      <c r="Y331" s="245">
        <f t="shared" ref="Y331" si="5153">+Y330/U330-1</f>
        <v>-7.5958062333716603E-2</v>
      </c>
      <c r="Z331" s="245">
        <f t="shared" ref="Z331" si="5154">+Z330/V330-1</f>
        <v>0.31135584774805003</v>
      </c>
      <c r="AA331" s="245">
        <f t="shared" ref="AA331" si="5155">+AA330/W330-1</f>
        <v>5.6988024435868923E-3</v>
      </c>
      <c r="AB331" s="245">
        <f t="shared" ref="AB331" si="5156">+AB330/X330-1</f>
        <v>0.19248708442023221</v>
      </c>
      <c r="AC331" s="245">
        <f t="shared" ref="AC331" si="5157">+AC330/Y330-1</f>
        <v>0.1397642260537173</v>
      </c>
      <c r="AD331" s="245">
        <f t="shared" ref="AD331" si="5158">+AD330/Z330-1</f>
        <v>0.12827595405521919</v>
      </c>
      <c r="AE331" s="245">
        <f t="shared" ref="AE331" si="5159">+AE330/AA330-1</f>
        <v>-0.57352250537607841</v>
      </c>
      <c r="AF331" s="245">
        <f t="shared" ref="AF331" si="5160">+AF330/AB330-1</f>
        <v>-0.56844377944154934</v>
      </c>
      <c r="AG331" s="245">
        <f t="shared" ref="AG331" si="5161">+AG330/AC330-1</f>
        <v>-0.43512358912920102</v>
      </c>
      <c r="AH331" s="245">
        <f t="shared" ref="AH331" si="5162">+AH330/AD330-1</f>
        <v>-0.51059612389567866</v>
      </c>
      <c r="AI331" s="245">
        <f t="shared" ref="AI331" si="5163">+AI330/AE330-1</f>
        <v>0.28100730265445706</v>
      </c>
      <c r="AJ331" s="245">
        <f t="shared" ref="AJ331" si="5164">+AJ330/AF330-1</f>
        <v>0.16534727211606293</v>
      </c>
      <c r="AK331" s="245">
        <f t="shared" ref="AK331" si="5165">+AK330/AG330-1</f>
        <v>-0.10118673866633199</v>
      </c>
      <c r="AL331" s="245">
        <f t="shared" ref="AL331" si="5166">+AL330/AH330-1</f>
        <v>-0.12880266716849287</v>
      </c>
      <c r="AM331" s="245">
        <f t="shared" ref="AM331" si="5167">+AM330/AI330-1</f>
        <v>1.5654677072729331</v>
      </c>
      <c r="AN331" s="245">
        <f t="shared" ref="AN331" si="5168">+AN330/AJ330-1</f>
        <v>0.11475938369646355</v>
      </c>
      <c r="AO331" s="245">
        <f t="shared" ref="AO331" si="5169">+AO330/AK330-1</f>
        <v>0.82604662715738919</v>
      </c>
      <c r="AP331" s="245">
        <f t="shared" ref="AP331" si="5170">+AP330/AL330-1</f>
        <v>0.56033851857822214</v>
      </c>
      <c r="AQ331" s="245">
        <f t="shared" ref="AQ331" si="5171">+AQ330/AM330-1</f>
        <v>-0.19446416210711026</v>
      </c>
      <c r="AR331" s="245">
        <f t="shared" ref="AR331" si="5172">+AR330/AN330-1</f>
        <v>0.55906842225435738</v>
      </c>
      <c r="AS331" s="245">
        <f t="shared" ref="AS331" si="5173">+AS330/AO330-1</f>
        <v>-0.23360843016274146</v>
      </c>
      <c r="AT331" s="245">
        <f t="shared" ref="AT331" si="5174">+AT330/AP330-1</f>
        <v>0.32557884862535058</v>
      </c>
      <c r="AU331" s="44"/>
      <c r="AV331" s="172"/>
      <c r="AW331" s="172"/>
      <c r="AX331" s="172"/>
      <c r="AY331" s="172"/>
      <c r="AZ331" s="245">
        <f t="shared" ref="AZ331" si="5175">+AZ330/AV330-1</f>
        <v>-0.85220518209582607</v>
      </c>
      <c r="BA331" s="245">
        <f t="shared" ref="BA331" si="5176">+BA330/AW330-1</f>
        <v>0.24300531456150809</v>
      </c>
      <c r="BB331" s="245">
        <f t="shared" ref="BB331" si="5177">+BB330/AX330-1</f>
        <v>-0.55096952754944706</v>
      </c>
      <c r="BC331" s="245">
        <f t="shared" ref="BC331" si="5178">+BC330/AY330-1</f>
        <v>-1.5082495390078106</v>
      </c>
      <c r="BD331" s="245">
        <f t="shared" ref="BD331" si="5179">+BD330/AZ330-1</f>
        <v>-3.7356960337740253</v>
      </c>
      <c r="BE331" s="245">
        <f t="shared" ref="BE331" si="5180">+BE330/BA330-1</f>
        <v>-1.6856340181757723</v>
      </c>
      <c r="BF331" s="245">
        <f t="shared" ref="BF331" si="5181">+BF330/BB330-1</f>
        <v>-6.1230769230769235</v>
      </c>
      <c r="BG331" s="245">
        <f t="shared" ref="BG331" si="5182">+BG330/BC330-1</f>
        <v>4.8842634051792881</v>
      </c>
      <c r="BH331" s="245">
        <f t="shared" ref="BH331" si="5183">+BH330/BD330-1</f>
        <v>0.51540502490794893</v>
      </c>
      <c r="BI331" s="245">
        <f t="shared" ref="BI331" si="5184">+BI330/BE330-1</f>
        <v>-0.74711783372602336</v>
      </c>
      <c r="BJ331" s="245">
        <f t="shared" ref="BJ331" si="5185">+BJ330/BF330-1</f>
        <v>-0.7866095722378339</v>
      </c>
      <c r="BK331" s="245">
        <f t="shared" ref="BK331" si="5186">+BK330/BG330-1</f>
        <v>-0.98294756263453331</v>
      </c>
      <c r="BL331" s="245">
        <f t="shared" ref="BL331:BT331" si="5187">+BL330/BH330-1</f>
        <v>-0.53449877619566588</v>
      </c>
      <c r="BM331" s="245">
        <f t="shared" si="5187"/>
        <v>-0.40398961070339146</v>
      </c>
      <c r="BN331" s="245">
        <f t="shared" si="5187"/>
        <v>0.10806856187290959</v>
      </c>
      <c r="BO331" s="245">
        <f t="shared" si="5187"/>
        <v>14.586863500213955</v>
      </c>
      <c r="BP331" s="245">
        <f t="shared" si="5187"/>
        <v>8.753583696340506</v>
      </c>
      <c r="BQ331" s="245">
        <f t="shared" si="5187"/>
        <v>0.13696825356608966</v>
      </c>
      <c r="BR331" s="245">
        <f t="shared" si="5187"/>
        <v>-0.36576474607034881</v>
      </c>
      <c r="BS331" s="245">
        <f t="shared" si="5187"/>
        <v>0.38508072027625095</v>
      </c>
      <c r="BT331" s="245">
        <f t="shared" si="5187"/>
        <v>-0.64526854874092265</v>
      </c>
    </row>
    <row r="332" spans="1:72">
      <c r="A332" s="244" t="s">
        <v>368</v>
      </c>
      <c r="B332" s="193"/>
      <c r="C332" s="247"/>
      <c r="D332" s="247"/>
      <c r="E332" s="247"/>
      <c r="F332" s="247"/>
      <c r="G332" s="247"/>
      <c r="H332" s="247"/>
      <c r="I332" s="247"/>
      <c r="J332" s="247"/>
      <c r="K332" s="247"/>
      <c r="L332" s="247"/>
      <c r="M332" s="247"/>
      <c r="N332" s="247"/>
      <c r="O332" s="247"/>
      <c r="P332" s="247"/>
      <c r="Q332" s="247"/>
      <c r="R332" s="247"/>
      <c r="S332" s="247">
        <f t="shared" ref="S332:AT332" si="5188">+S330/S314</f>
        <v>-9.3640927410283264E-2</v>
      </c>
      <c r="T332" s="247">
        <f t="shared" si="5188"/>
        <v>-0.82408318572459494</v>
      </c>
      <c r="U332" s="247">
        <f t="shared" si="5188"/>
        <v>-1.0916361016653489</v>
      </c>
      <c r="V332" s="247">
        <f t="shared" si="5188"/>
        <v>-0.57415555571125299</v>
      </c>
      <c r="W332" s="247">
        <f t="shared" si="5188"/>
        <v>-1.3260839108972087</v>
      </c>
      <c r="X332" s="247">
        <f t="shared" si="5188"/>
        <v>-1.1500940208952659</v>
      </c>
      <c r="Y332" s="247">
        <f t="shared" si="5188"/>
        <v>-1.215765244268723</v>
      </c>
      <c r="Z332" s="247">
        <f t="shared" si="5188"/>
        <v>-1.1509464274239039</v>
      </c>
      <c r="AA332" s="247">
        <f t="shared" si="5188"/>
        <v>-1.8913978494623656</v>
      </c>
      <c r="AB332" s="247">
        <f t="shared" si="5188"/>
        <v>-2.1611532905050255</v>
      </c>
      <c r="AC332" s="247">
        <f t="shared" si="5188"/>
        <v>-2.3769595743385339</v>
      </c>
      <c r="AD332" s="247">
        <f t="shared" si="5188"/>
        <v>-2.5796903590019995</v>
      </c>
      <c r="AE332" s="247">
        <f t="shared" si="5188"/>
        <v>-1.1689701897018969</v>
      </c>
      <c r="AF332" s="247">
        <f t="shared" si="5188"/>
        <v>-1.1413535757812852</v>
      </c>
      <c r="AG332" s="247">
        <f t="shared" si="5188"/>
        <v>-1.7140602110675955</v>
      </c>
      <c r="AH332" s="247">
        <f t="shared" si="5188"/>
        <v>-1.5824110865178627</v>
      </c>
      <c r="AI332" s="247">
        <f t="shared" si="5188"/>
        <v>-2.6758474576271185</v>
      </c>
      <c r="AJ332" s="247">
        <f t="shared" si="5188"/>
        <v>-1.7891615645397965</v>
      </c>
      <c r="AK332" s="247">
        <f t="shared" si="5188"/>
        <v>-1.8686930223450311</v>
      </c>
      <c r="AL332" s="247">
        <f t="shared" si="5188"/>
        <v>-1.5865485440121125</v>
      </c>
      <c r="AM332" s="247">
        <f t="shared" si="5188"/>
        <v>-8.8981169085916054</v>
      </c>
      <c r="AN332" s="247">
        <f t="shared" si="5188"/>
        <v>-3.0609439793747182</v>
      </c>
      <c r="AO332" s="247">
        <f t="shared" si="5188"/>
        <v>-5.0102334199429226</v>
      </c>
      <c r="AP332" s="247">
        <f t="shared" si="5188"/>
        <v>-3.5797189349112433</v>
      </c>
      <c r="AQ332" s="247">
        <f t="shared" si="5188"/>
        <v>-8.3860100059668614</v>
      </c>
      <c r="AR332" s="247">
        <f t="shared" si="5188"/>
        <v>-12.603839369949545</v>
      </c>
      <c r="AS332" s="247">
        <f t="shared" si="5188"/>
        <v>-13.821987120515178</v>
      </c>
      <c r="AT332" s="247">
        <f t="shared" si="5188"/>
        <v>-12.839237111751521</v>
      </c>
      <c r="AU332" s="44"/>
      <c r="AV332" s="247">
        <f t="shared" ref="AV332:BL332" si="5189">+AV330/AV314</f>
        <v>-8.3860100059668614</v>
      </c>
      <c r="AW332" s="247">
        <f t="shared" si="5189"/>
        <v>-12.603839369949545</v>
      </c>
      <c r="AX332" s="247">
        <f t="shared" si="5189"/>
        <v>-13.821987120515178</v>
      </c>
      <c r="AY332" s="247">
        <f t="shared" si="5189"/>
        <v>-12.839237111751521</v>
      </c>
      <c r="AZ332" s="247">
        <f t="shared" si="5189"/>
        <v>-1.4308499364137346</v>
      </c>
      <c r="BA332" s="247">
        <f t="shared" si="5189"/>
        <v>-11.896495872916992</v>
      </c>
      <c r="BB332" s="247">
        <f t="shared" si="5189"/>
        <v>-7.8650179023089142E-2</v>
      </c>
      <c r="BC332" s="247">
        <f t="shared" si="5189"/>
        <v>7.1903359105091297E-2</v>
      </c>
      <c r="BD332" s="247">
        <f t="shared" si="5189"/>
        <v>3.2822080437912099E-2</v>
      </c>
      <c r="BE332" s="247">
        <f t="shared" si="5189"/>
        <v>5.6343249542143453E-2</v>
      </c>
      <c r="BF332" s="247">
        <f t="shared" si="5189"/>
        <v>9.308019949500107E-2</v>
      </c>
      <c r="BG332" s="247">
        <f t="shared" si="5189"/>
        <v>0.15720226554398883</v>
      </c>
      <c r="BH332" s="247">
        <f t="shared" si="5189"/>
        <v>5.4694248470753777E-2</v>
      </c>
      <c r="BI332" s="247">
        <f t="shared" si="5189"/>
        <v>1.6357569321813724E-2</v>
      </c>
      <c r="BJ332" s="247">
        <f t="shared" si="5189"/>
        <v>2.6747576695965277E-2</v>
      </c>
      <c r="BK332" s="247">
        <f t="shared" si="5189"/>
        <v>3.6284759170141664E-3</v>
      </c>
      <c r="BL332" s="247">
        <f t="shared" si="5189"/>
        <v>2.9782002894131035E-2</v>
      </c>
      <c r="BM332" s="247">
        <f t="shared" ref="BM332:BN332" si="5190">+BM330/BM314</f>
        <v>9.0042428464987504E-3</v>
      </c>
      <c r="BN332" s="247">
        <f t="shared" si="5190"/>
        <v>3.0643844616114121E-2</v>
      </c>
      <c r="BO332" s="247">
        <f t="shared" ref="BO332:BQ332" si="5191">+BO330/BO314</f>
        <v>5.7173251979764451E-2</v>
      </c>
      <c r="BP332" s="247">
        <f t="shared" si="5191"/>
        <v>0.24636608461976944</v>
      </c>
      <c r="BQ332" s="247">
        <f t="shared" si="5191"/>
        <v>1.2710639010204482E-2</v>
      </c>
      <c r="BR332" s="247">
        <f t="shared" ref="BR332:BT332" si="5192">+BR330/BR314</f>
        <v>2.2208800610149737E-2</v>
      </c>
      <c r="BS332" s="247">
        <f t="shared" si="5192"/>
        <v>8.5200099632169124E-2</v>
      </c>
      <c r="BT332" s="247">
        <f t="shared" si="5192"/>
        <v>0.1022104912876836</v>
      </c>
    </row>
    <row r="333" spans="1:72">
      <c r="A333" s="244" t="s">
        <v>372</v>
      </c>
      <c r="B333" s="34"/>
      <c r="C333" s="247"/>
      <c r="D333" s="247"/>
      <c r="E333" s="247"/>
      <c r="F333" s="247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>
        <f t="shared" ref="W333" si="5193">+(W332-S332)*10000</f>
        <v>-12324.429834869256</v>
      </c>
      <c r="X333" s="248">
        <f t="shared" ref="X333" si="5194">+(X332-T332)*10000</f>
        <v>-3260.10835170671</v>
      </c>
      <c r="Y333" s="248">
        <f t="shared" ref="Y333" si="5195">+(Y332-U332)*10000</f>
        <v>-1241.2914260337416</v>
      </c>
      <c r="Z333" s="248">
        <f t="shared" ref="Z333" si="5196">+(Z332-V332)*10000</f>
        <v>-5767.9087171265082</v>
      </c>
      <c r="AA333" s="248">
        <f t="shared" ref="AA333" si="5197">+(AA332-W332)*10000</f>
        <v>-5653.1393856515688</v>
      </c>
      <c r="AB333" s="248">
        <f t="shared" ref="AB333" si="5198">+(AB332-X332)*10000</f>
        <v>-10110.592696097596</v>
      </c>
      <c r="AC333" s="248">
        <f t="shared" ref="AC333" si="5199">+(AC332-Y332)*10000</f>
        <v>-11611.943300698109</v>
      </c>
      <c r="AD333" s="248">
        <f t="shared" ref="AD333" si="5200">+(AD332-Z332)*10000</f>
        <v>-14287.439315780957</v>
      </c>
      <c r="AE333" s="248">
        <f t="shared" ref="AE333" si="5201">+(AE332-AA332)*10000</f>
        <v>7224.2765976046867</v>
      </c>
      <c r="AF333" s="248">
        <f t="shared" ref="AF333" si="5202">+(AF332-AB332)*10000</f>
        <v>10197.997147237404</v>
      </c>
      <c r="AG333" s="248">
        <f t="shared" ref="AG333" si="5203">+(AG332-AC332)*10000</f>
        <v>6628.9936327093837</v>
      </c>
      <c r="AH333" s="248">
        <f t="shared" ref="AH333" si="5204">+(AH332-AD332)*10000</f>
        <v>9972.7927248413689</v>
      </c>
      <c r="AI333" s="248">
        <f t="shared" ref="AI333" si="5205">+(AI332-AE332)*10000</f>
        <v>-15068.772679252215</v>
      </c>
      <c r="AJ333" s="248">
        <f t="shared" ref="AJ333" si="5206">+(AJ332-AF332)*10000</f>
        <v>-6478.0798875851133</v>
      </c>
      <c r="AK333" s="248">
        <f t="shared" ref="AK333" si="5207">+(AK332-AG332)*10000</f>
        <v>-1546.3281127743555</v>
      </c>
      <c r="AL333" s="248">
        <f t="shared" ref="AL333" si="5208">+(AL332-AH332)*10000</f>
        <v>-41.374574942498739</v>
      </c>
      <c r="AM333" s="248">
        <f t="shared" ref="AM333" si="5209">+(AM332-AI332)*10000</f>
        <v>-62222.694509644869</v>
      </c>
      <c r="AN333" s="248">
        <f t="shared" ref="AN333" si="5210">+(AN332-AJ332)*10000</f>
        <v>-12717.824148349217</v>
      </c>
      <c r="AO333" s="248">
        <f t="shared" ref="AO333" si="5211">+(AO332-AK332)*10000</f>
        <v>-31415.403975978916</v>
      </c>
      <c r="AP333" s="248">
        <f t="shared" ref="AP333" si="5212">+(AP332-AL332)*10000</f>
        <v>-19931.703908991309</v>
      </c>
      <c r="AQ333" s="248">
        <f t="shared" ref="AQ333" si="5213">+(AQ332-AM332)*10000</f>
        <v>5121.06902624744</v>
      </c>
      <c r="AR333" s="248">
        <f t="shared" ref="AR333" si="5214">+(AR332-AN332)*10000</f>
        <v>-95428.953905748276</v>
      </c>
      <c r="AS333" s="248">
        <f t="shared" ref="AS333" si="5215">+(AS332-AO332)*10000</f>
        <v>-88117.537005722552</v>
      </c>
      <c r="AT333" s="248">
        <f t="shared" ref="AT333" si="5216">+(AT332-AP332)*10000</f>
        <v>-92595.181768402777</v>
      </c>
      <c r="AU333" s="44"/>
      <c r="AV333" s="247"/>
      <c r="AW333" s="247"/>
      <c r="AX333" s="247"/>
      <c r="AY333" s="247"/>
      <c r="AZ333" s="248">
        <f t="shared" ref="AZ333" si="5217">+(AZ332-AV332)*10000</f>
        <v>69551.600695531277</v>
      </c>
      <c r="BA333" s="248">
        <f t="shared" ref="BA333" si="5218">+(BA332-AW332)*10000</f>
        <v>7073.4349703255357</v>
      </c>
      <c r="BB333" s="248">
        <f t="shared" ref="BB333" si="5219">+(BB332-AX332)*10000</f>
        <v>137433.36941492089</v>
      </c>
      <c r="BC333" s="248">
        <f t="shared" ref="BC333" si="5220">+(BC332-AY332)*10000</f>
        <v>129111.40470856612</v>
      </c>
      <c r="BD333" s="248">
        <f t="shared" ref="BD333" si="5221">+(BD332-AZ332)*10000</f>
        <v>14636.720168516465</v>
      </c>
      <c r="BE333" s="248">
        <f t="shared" ref="BE333" si="5222">+(BE332-BA332)*10000</f>
        <v>119528.39122459135</v>
      </c>
      <c r="BF333" s="248">
        <f t="shared" ref="BF333" si="5223">+(BF332-BB332)*10000</f>
        <v>1717.303785180902</v>
      </c>
      <c r="BG333" s="248">
        <f t="shared" ref="BG333" si="5224">+(BG332-BC332)*10000</f>
        <v>852.98906438897541</v>
      </c>
      <c r="BH333" s="248">
        <f t="shared" ref="BH333" si="5225">+(BH332-BD332)*10000</f>
        <v>218.7216803284168</v>
      </c>
      <c r="BI333" s="248">
        <f t="shared" ref="BI333" si="5226">+(BI332-BE332)*10000</f>
        <v>-399.85680220329732</v>
      </c>
      <c r="BJ333" s="248">
        <f t="shared" ref="BJ333" si="5227">+(BJ332-BF332)*10000</f>
        <v>-663.32622799035789</v>
      </c>
      <c r="BK333" s="248">
        <f t="shared" ref="BK333:BT333" si="5228">+(BK332-BG332)*10000</f>
        <v>-1535.7378962697464</v>
      </c>
      <c r="BL333" s="248">
        <f t="shared" si="5228"/>
        <v>-249.12245576622743</v>
      </c>
      <c r="BM333" s="248">
        <f t="shared" si="5228"/>
        <v>-73.533264753149737</v>
      </c>
      <c r="BN333" s="248">
        <f t="shared" si="5228"/>
        <v>38.962679201488442</v>
      </c>
      <c r="BO333" s="248">
        <f t="shared" si="5228"/>
        <v>535.44776062750282</v>
      </c>
      <c r="BP333" s="248">
        <f t="shared" si="5228"/>
        <v>2165.8408172563841</v>
      </c>
      <c r="BQ333" s="248">
        <f t="shared" si="5228"/>
        <v>37.063961637057318</v>
      </c>
      <c r="BR333" s="248">
        <f t="shared" si="5228"/>
        <v>-84.350440059643844</v>
      </c>
      <c r="BS333" s="248">
        <f t="shared" si="5228"/>
        <v>280.26847652404672</v>
      </c>
      <c r="BT333" s="248">
        <f t="shared" si="5228"/>
        <v>-1441.5559333208582</v>
      </c>
    </row>
    <row r="334" spans="1:72">
      <c r="A334" s="187" t="s">
        <v>263</v>
      </c>
      <c r="C334" s="150"/>
      <c r="D334" s="150"/>
      <c r="E334" s="150"/>
      <c r="F334" s="150"/>
      <c r="G334" s="150"/>
      <c r="H334" s="150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S334" s="150">
        <f>+'Country (YTD)'!S144</f>
        <v>0</v>
      </c>
      <c r="T334" s="150">
        <f>+'Country (YTD)'!T144</f>
        <v>0</v>
      </c>
      <c r="U334" s="150">
        <f>+'Country (YTD)'!U144</f>
        <v>0</v>
      </c>
      <c r="V334" s="150">
        <f>+'Country (YTD)'!V144</f>
        <v>0</v>
      </c>
      <c r="W334" s="150">
        <f>+'Country (YTD)'!W144</f>
        <v>0</v>
      </c>
      <c r="X334" s="150">
        <f>+'Country (YTD)'!X144</f>
        <v>0</v>
      </c>
      <c r="Y334" s="150">
        <f>+'Country (YTD)'!Y144</f>
        <v>0</v>
      </c>
      <c r="Z334" s="150">
        <f>+'Country (YTD)'!Z144</f>
        <v>0</v>
      </c>
      <c r="AA334" s="150">
        <f>+'Country (YTD)'!AA144</f>
        <v>0</v>
      </c>
      <c r="AB334" s="150">
        <f>+'Country (YTD)'!AB144</f>
        <v>0</v>
      </c>
      <c r="AC334" s="150">
        <f>+'Country (YTD)'!AC144</f>
        <v>0</v>
      </c>
      <c r="AD334" s="150">
        <f>+'Country (YTD)'!AD144</f>
        <v>78.989000000000004</v>
      </c>
      <c r="AE334" s="150">
        <f>+'Country (YTD)'!AE144</f>
        <v>34.484000000000002</v>
      </c>
      <c r="AF334" s="150">
        <f>+'Country (YTD)'!AF144</f>
        <v>34.484000000000002</v>
      </c>
      <c r="AG334" s="150">
        <f>+'Country (YTD)'!AG144</f>
        <v>64.400999999999996</v>
      </c>
      <c r="AH334" s="150">
        <f>+'Country (YTD)'!AH144</f>
        <v>84.811999999999998</v>
      </c>
      <c r="AI334" s="150">
        <f>+'Country (YTD)'!AI144</f>
        <v>15.813000000000001</v>
      </c>
      <c r="AJ334" s="150">
        <f>+'Country (YTD)'!AJ144</f>
        <v>32.228999999999999</v>
      </c>
      <c r="AK334" s="150">
        <f>+'Country (YTD)'!AK144</f>
        <v>50.22</v>
      </c>
      <c r="AL334" s="150">
        <f>+'Country (YTD)'!AL144</f>
        <v>63.582000000000001</v>
      </c>
      <c r="AM334" s="150">
        <f>+'Country (YTD)'!AM144</f>
        <v>14.869</v>
      </c>
      <c r="AN334" s="150">
        <f>+'Country (YTD)'!AN144</f>
        <v>84.778999999999996</v>
      </c>
      <c r="AO334" s="150">
        <f>+'Country (YTD)'!AO144</f>
        <v>26.398</v>
      </c>
      <c r="AP334" s="150">
        <f>+'Country (YTD)'!AP144</f>
        <v>182.84200000000001</v>
      </c>
      <c r="AQ334" s="150">
        <f>+'Country (YTD)'!AQ144</f>
        <v>8.93</v>
      </c>
      <c r="AR334" s="150">
        <f>+'Country (YTD)'!AR144</f>
        <v>17.094000000000001</v>
      </c>
      <c r="AS334" s="150">
        <f>+'Country (YTD)'!AS144</f>
        <v>24.672000000000001</v>
      </c>
      <c r="AT334" s="150">
        <f>+'Country (YTD)'!AT144</f>
        <v>32.832999999999998</v>
      </c>
      <c r="AU334" s="172"/>
      <c r="AV334" s="150">
        <f>+'Country (YTD)'!AV144</f>
        <v>8.93</v>
      </c>
      <c r="AW334" s="150">
        <f>+'Country (YTD)'!AW144</f>
        <v>17.094000000000001</v>
      </c>
      <c r="AX334" s="150">
        <f>+'Country (YTD)'!AX144</f>
        <v>24.672000000000001</v>
      </c>
      <c r="AY334" s="150">
        <f>+'Country (YTD)'!AY144</f>
        <v>32.832999999999998</v>
      </c>
      <c r="AZ334" s="150">
        <f>+'Country (YTD)'!AZ144</f>
        <v>7.5739999999999998</v>
      </c>
      <c r="BA334" s="150">
        <f>+'Country (YTD)'!BA144</f>
        <v>14.478</v>
      </c>
      <c r="BB334" s="150">
        <f>+'Country (YTD)'!BB144</f>
        <v>39.213999999999999</v>
      </c>
      <c r="BC334" s="150">
        <f>+'Country (YTD)'!BC144</f>
        <v>62.78</v>
      </c>
      <c r="BD334" s="150">
        <f>+'Country (YTD)'!BD144</f>
        <v>27.103000000000002</v>
      </c>
      <c r="BE334" s="150">
        <f>+'Country (YTD)'!BE144</f>
        <v>13.46599999999998</v>
      </c>
      <c r="BF334" s="150">
        <f>+'Country (YTD)'!BF144</f>
        <v>24.861999999999966</v>
      </c>
      <c r="BG334" s="150">
        <f>+'Country (YTD)'!BG144</f>
        <v>296.85500000000002</v>
      </c>
      <c r="BH334" s="150">
        <f>+'Country (YTD)'!BH144</f>
        <v>60.053999999999995</v>
      </c>
      <c r="BI334" s="150">
        <f>+'Country (YTD)'!BI144</f>
        <v>99.228999999999985</v>
      </c>
      <c r="BJ334" s="150">
        <f>+'Country (YTD)'!BJ144</f>
        <v>162.17700000000002</v>
      </c>
      <c r="BK334" s="150">
        <f>+'Country (YTD)'!BK144</f>
        <v>262.18299999999999</v>
      </c>
      <c r="BL334" s="150">
        <f>+'Country (YTD)'!BL144</f>
        <v>79.337999999999994</v>
      </c>
      <c r="BM334" s="150">
        <f>+'Country (YTD)'!BM144</f>
        <v>188.15</v>
      </c>
      <c r="BN334" s="150">
        <f>+'Country (YTD)'!BN144</f>
        <v>320.87900000000002</v>
      </c>
      <c r="BO334" s="150">
        <f>+'Country (YTD)'!BO144</f>
        <v>454.55700000000002</v>
      </c>
      <c r="BP334" s="150">
        <f>+'Country (YTD)'!BP144</f>
        <v>547.428</v>
      </c>
      <c r="BQ334" s="150">
        <f>+'Country (YTD)'!BQ144</f>
        <v>248.68600000000001</v>
      </c>
      <c r="BR334" s="150">
        <f>+'Country (YTD)'!BR144</f>
        <v>440.58</v>
      </c>
      <c r="BS334" s="150">
        <f>+'Country (YTD)'!BS144</f>
        <v>581.23500000000001</v>
      </c>
      <c r="BT334" s="150">
        <f>+'Country (YTD)'!BT144</f>
        <v>141.80000000000001</v>
      </c>
    </row>
    <row r="335" spans="1:72">
      <c r="A335" s="244" t="s">
        <v>369</v>
      </c>
      <c r="B335" s="190"/>
      <c r="C335" s="247"/>
      <c r="D335" s="247"/>
      <c r="E335" s="247"/>
      <c r="F335" s="247"/>
      <c r="G335" s="247"/>
      <c r="H335" s="247"/>
      <c r="I335" s="247"/>
      <c r="J335" s="247"/>
      <c r="K335" s="247"/>
      <c r="L335" s="247"/>
      <c r="M335" s="247"/>
      <c r="N335" s="247"/>
      <c r="O335" s="247"/>
      <c r="P335" s="247"/>
      <c r="Q335" s="247"/>
      <c r="R335" s="247"/>
      <c r="S335" s="247">
        <f t="shared" ref="S335:AT335" si="5229">+S334/S314</f>
        <v>0</v>
      </c>
      <c r="T335" s="247">
        <f t="shared" si="5229"/>
        <v>0</v>
      </c>
      <c r="U335" s="247">
        <f t="shared" si="5229"/>
        <v>0</v>
      </c>
      <c r="V335" s="247">
        <f t="shared" si="5229"/>
        <v>0</v>
      </c>
      <c r="W335" s="247">
        <f t="shared" si="5229"/>
        <v>0</v>
      </c>
      <c r="X335" s="247">
        <f t="shared" si="5229"/>
        <v>0</v>
      </c>
      <c r="Y335" s="247">
        <f t="shared" si="5229"/>
        <v>0</v>
      </c>
      <c r="Z335" s="247">
        <f t="shared" si="5229"/>
        <v>0</v>
      </c>
      <c r="AA335" s="247">
        <f t="shared" si="5229"/>
        <v>0</v>
      </c>
      <c r="AB335" s="247">
        <f t="shared" si="5229"/>
        <v>0</v>
      </c>
      <c r="AC335" s="247">
        <f t="shared" si="5229"/>
        <v>0</v>
      </c>
      <c r="AD335" s="247">
        <f t="shared" si="5229"/>
        <v>0.28009886384590288</v>
      </c>
      <c r="AE335" s="247">
        <f t="shared" si="5229"/>
        <v>0.58407859078590785</v>
      </c>
      <c r="AF335" s="247">
        <f t="shared" si="5229"/>
        <v>0.25943034260694242</v>
      </c>
      <c r="AG335" s="247">
        <f t="shared" si="5229"/>
        <v>0.3850698077670483</v>
      </c>
      <c r="AH335" s="247">
        <f t="shared" si="5229"/>
        <v>0.37695227428286976</v>
      </c>
      <c r="AI335" s="247">
        <f t="shared" si="5229"/>
        <v>0.47860169491525428</v>
      </c>
      <c r="AJ335" s="247">
        <f t="shared" si="5229"/>
        <v>0.32615493599149925</v>
      </c>
      <c r="AK335" s="247">
        <f t="shared" si="5229"/>
        <v>0.36422184025586907</v>
      </c>
      <c r="AL335" s="247">
        <f t="shared" si="5229"/>
        <v>0.32522263085476955</v>
      </c>
      <c r="AM335" s="247">
        <f t="shared" si="5229"/>
        <v>0.58332679482149863</v>
      </c>
      <c r="AN335" s="247">
        <f t="shared" si="5229"/>
        <v>1.3167098948545513</v>
      </c>
      <c r="AO335" s="247">
        <f t="shared" si="5229"/>
        <v>0.28110491118967501</v>
      </c>
      <c r="AP335" s="247">
        <f t="shared" si="5229"/>
        <v>1.352381656804734</v>
      </c>
      <c r="AQ335" s="247">
        <f t="shared" si="5229"/>
        <v>0.40987744985541835</v>
      </c>
      <c r="AR335" s="247">
        <f t="shared" si="5229"/>
        <v>0.70117724270888881</v>
      </c>
      <c r="AS335" s="247">
        <f t="shared" si="5229"/>
        <v>0.94572217111315549</v>
      </c>
      <c r="AT335" s="247">
        <f t="shared" si="5229"/>
        <v>0.65708053154018564</v>
      </c>
      <c r="AU335" s="44"/>
      <c r="AV335" s="247">
        <f t="shared" ref="AV335:BL335" si="5230">+AV334/AV314</f>
        <v>0.40987744985541835</v>
      </c>
      <c r="AW335" s="247">
        <f t="shared" si="5230"/>
        <v>0.70117724270888881</v>
      </c>
      <c r="AX335" s="247">
        <f t="shared" si="5230"/>
        <v>0.94572217111315549</v>
      </c>
      <c r="AY335" s="247">
        <f t="shared" si="5230"/>
        <v>0.65708053154018564</v>
      </c>
      <c r="AZ335" s="247">
        <f t="shared" si="5230"/>
        <v>0.4013353115727003</v>
      </c>
      <c r="BA335" s="247">
        <f t="shared" si="5230"/>
        <v>0.45095779473602249</v>
      </c>
      <c r="BB335" s="247">
        <f t="shared" si="5230"/>
        <v>1.9048192695003043E-2</v>
      </c>
      <c r="BC335" s="247">
        <f t="shared" si="5230"/>
        <v>1.3844022978696566E-2</v>
      </c>
      <c r="BD335" s="247">
        <f t="shared" si="5230"/>
        <v>1.204213837595749E-2</v>
      </c>
      <c r="BE335" s="247">
        <f t="shared" si="5230"/>
        <v>2.8973196458324684E-3</v>
      </c>
      <c r="BF335" s="247">
        <f t="shared" si="5230"/>
        <v>2.78981500952343E-3</v>
      </c>
      <c r="BG335" s="247">
        <f t="shared" si="5230"/>
        <v>2.4322201596971238E-2</v>
      </c>
      <c r="BH335" s="247">
        <f t="shared" si="5230"/>
        <v>2.9341007250483688E-2</v>
      </c>
      <c r="BI335" s="247">
        <f t="shared" si="5230"/>
        <v>2.4510664827916008E-2</v>
      </c>
      <c r="BJ335" s="247">
        <f t="shared" si="5230"/>
        <v>2.4506472847676722E-2</v>
      </c>
      <c r="BK335" s="247">
        <f t="shared" si="5230"/>
        <v>2.9076493103200849E-2</v>
      </c>
      <c r="BL335" s="247">
        <f t="shared" si="5230"/>
        <v>4.5342529324222683E-2</v>
      </c>
      <c r="BM335" s="247">
        <f t="shared" ref="BM335:BN335" si="5231">+BM334/BM314</f>
        <v>4.2923516977089356E-2</v>
      </c>
      <c r="BN335" s="247">
        <f t="shared" si="5231"/>
        <v>5.0133152931747117E-2</v>
      </c>
      <c r="BO335" s="247">
        <f t="shared" ref="BO335:BQ335" si="5232">+BO334/BO314</f>
        <v>5.0960744630902131E-2</v>
      </c>
      <c r="BP335" s="247">
        <f t="shared" si="5232"/>
        <v>0.26534707599958124</v>
      </c>
      <c r="BQ335" s="247">
        <f t="shared" si="5232"/>
        <v>7.0439174883380778E-2</v>
      </c>
      <c r="BR335" s="247">
        <f t="shared" ref="BR335:BT335" si="5233">+BR334/BR314</f>
        <v>7.8657470620833073E-2</v>
      </c>
      <c r="BS335" s="247">
        <f t="shared" si="5233"/>
        <v>7.0108600270550783E-2</v>
      </c>
      <c r="BT335" s="247">
        <f t="shared" si="5233"/>
        <v>8.0385624238589984E-2</v>
      </c>
    </row>
    <row r="337" spans="1:72">
      <c r="A337" s="195" t="s">
        <v>267</v>
      </c>
      <c r="B337" s="196"/>
      <c r="C337" s="197">
        <f>+'Country (YTD)'!C146</f>
        <v>-639.80200000000332</v>
      </c>
      <c r="D337" s="197">
        <f>+'Country (YTD)'!D146</f>
        <v>-1750.640999999996</v>
      </c>
      <c r="E337" s="197">
        <f>+'Country (YTD)'!E146</f>
        <v>-2802.5819999999949</v>
      </c>
      <c r="F337" s="197">
        <f>+'Country (YTD)'!F146</f>
        <v>-4237.502999999997</v>
      </c>
      <c r="G337" s="197">
        <f>+'Country (YTD)'!G146</f>
        <v>-546.37299999999232</v>
      </c>
      <c r="H337" s="197">
        <f>+'Country (YTD)'!H146</f>
        <v>-1413.208999999988</v>
      </c>
      <c r="I337" s="197">
        <f>+'Country (YTD)'!I146</f>
        <v>-2337.3799999999901</v>
      </c>
      <c r="J337" s="197">
        <f>+'Country (YTD)'!J146</f>
        <v>-3084.3480000000272</v>
      </c>
      <c r="K337" s="197">
        <f>+'Country (YTD)'!K146</f>
        <v>-1096.2969999999987</v>
      </c>
      <c r="L337" s="197">
        <f>+'Country (YTD)'!L146</f>
        <v>-2747.5140000000101</v>
      </c>
      <c r="M337" s="197">
        <f>+'Country (YTD)'!M146</f>
        <v>-3990.9629999999888</v>
      </c>
      <c r="N337" s="197">
        <f>+'Country (YTD)'!N146</f>
        <v>-4880.7419999999984</v>
      </c>
      <c r="O337" s="197">
        <f>+'Country (YTD)'!O146</f>
        <v>-1422.6870000000054</v>
      </c>
      <c r="P337" s="197">
        <f>+'Country (YTD)'!P146</f>
        <v>-2383.6849999999977</v>
      </c>
      <c r="Q337" s="197">
        <f>+'Country (YTD)'!Q146</f>
        <v>-3796.2829999999958</v>
      </c>
      <c r="R337" s="197">
        <f>+'Country (YTD)'!R146</f>
        <v>-4200.0820000000531</v>
      </c>
      <c r="S337" s="197">
        <f>+'Country (YTD)'!S146</f>
        <v>-310.0650000000096</v>
      </c>
      <c r="T337" s="197">
        <f>+'Country (YTD)'!T146</f>
        <v>-710.35899999998219</v>
      </c>
      <c r="U337" s="197">
        <f>+'Country (YTD)'!U146</f>
        <v>-913.20300000000861</v>
      </c>
      <c r="V337" s="197">
        <f>+'Country (YTD)'!V146</f>
        <v>-1131.2760000000417</v>
      </c>
      <c r="W337" s="197">
        <f>+'Country (YTD)'!W146</f>
        <v>-26.393000000003667</v>
      </c>
      <c r="X337" s="197">
        <f>+'Country (YTD)'!X146</f>
        <v>-82.232000000003609</v>
      </c>
      <c r="Y337" s="197">
        <f>+'Country (YTD)'!Y146</f>
        <v>-174.1940000000177</v>
      </c>
      <c r="Z337" s="197">
        <f>+'Country (YTD)'!Z146</f>
        <v>-247.29700000002049</v>
      </c>
      <c r="AA337" s="197">
        <f>+'Country (YTD)'!AA146</f>
        <v>-70.257000000005064</v>
      </c>
      <c r="AB337" s="197">
        <f>+'Country (YTD)'!AB146</f>
        <v>-136.75500000000466</v>
      </c>
      <c r="AC337" s="197">
        <f>+'Country (YTD)'!AC146</f>
        <v>-176.00399999998626</v>
      </c>
      <c r="AD337" s="197">
        <f>+'Country (YTD)'!AD146</f>
        <v>-216.49799999996321</v>
      </c>
      <c r="AE337" s="197">
        <f>+'Country (YTD)'!AE146</f>
        <v>-86.002999999996973</v>
      </c>
      <c r="AF337" s="197">
        <f>+'Country (YTD)'!AF146</f>
        <v>-167.49700000000303</v>
      </c>
      <c r="AG337" s="197">
        <f>+'Country (YTD)'!AG146</f>
        <v>-212.12700000000768</v>
      </c>
      <c r="AH337" s="197">
        <f>+'Country (YTD)'!AH146</f>
        <v>-298.00800000000163</v>
      </c>
      <c r="AI337" s="197">
        <f>+'Country (YTD)'!AI146</f>
        <v>-48.796999999998661</v>
      </c>
      <c r="AJ337" s="197">
        <f>+'Country (YTD)'!AJ146</f>
        <v>-103.35800000000745</v>
      </c>
      <c r="AK337" s="197">
        <f>+'Country (YTD)'!AK146</f>
        <v>-144.81400000001304</v>
      </c>
      <c r="AL337" s="197">
        <f>+'Country (YTD)'!AL146</f>
        <v>-183.0460000000021</v>
      </c>
      <c r="AM337" s="197">
        <f>+'Country (YTD)'!AM146</f>
        <v>0</v>
      </c>
      <c r="AN337" s="197">
        <f>+'Country (YTD)'!AN146</f>
        <v>0</v>
      </c>
      <c r="AO337" s="197">
        <f>+'Country (YTD)'!AO146</f>
        <v>0</v>
      </c>
      <c r="AP337" s="197">
        <f>+'Country (YTD)'!AP146</f>
        <v>0</v>
      </c>
      <c r="AQ337" s="197">
        <f>+'Country (YTD)'!AQ146</f>
        <v>0</v>
      </c>
      <c r="AR337" s="197">
        <f>+'Country (YTD)'!AR146</f>
        <v>0</v>
      </c>
      <c r="AS337" s="197">
        <f>+'Country (YTD)'!AS146</f>
        <v>0</v>
      </c>
      <c r="AT337" s="197">
        <f>+'Country (YTD)'!AT146</f>
        <v>0</v>
      </c>
      <c r="BL337" s="197">
        <v>0</v>
      </c>
      <c r="BM337" s="197">
        <v>0</v>
      </c>
      <c r="BN337" s="197">
        <v>0</v>
      </c>
      <c r="BO337" s="197">
        <v>0</v>
      </c>
      <c r="BP337" s="197">
        <v>0</v>
      </c>
      <c r="BQ337" s="197">
        <v>0</v>
      </c>
      <c r="BR337" s="197">
        <v>0</v>
      </c>
      <c r="BS337" s="197">
        <v>0</v>
      </c>
      <c r="BT337" s="197">
        <v>0</v>
      </c>
    </row>
    <row r="339" spans="1:72">
      <c r="A339" s="182" t="s">
        <v>265</v>
      </c>
      <c r="B339" s="183"/>
      <c r="C339" s="183"/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  <c r="AB339" s="183"/>
      <c r="AC339" s="183"/>
      <c r="AD339" s="183"/>
      <c r="AE339" s="183"/>
      <c r="AF339" s="183"/>
      <c r="AG339" s="182"/>
      <c r="AH339" s="182"/>
      <c r="AI339" s="182"/>
      <c r="AJ339" s="182"/>
      <c r="AK339" s="182"/>
      <c r="AL339" s="182"/>
      <c r="AM339" s="182"/>
      <c r="AN339" s="182"/>
      <c r="AO339" s="182"/>
      <c r="AP339" s="182"/>
      <c r="AQ339" s="182"/>
      <c r="AR339" s="182"/>
      <c r="AS339" s="182"/>
      <c r="AT339" s="182"/>
      <c r="AV339" s="182" t="s">
        <v>265</v>
      </c>
      <c r="AW339" s="182"/>
      <c r="AX339" s="182"/>
      <c r="AY339" s="182"/>
      <c r="AZ339" s="182"/>
      <c r="BA339" s="182"/>
      <c r="BB339" s="182"/>
      <c r="BC339" s="182"/>
      <c r="BD339" s="182"/>
      <c r="BE339" s="182"/>
      <c r="BF339" s="182"/>
      <c r="BG339" s="182"/>
      <c r="BH339" s="182"/>
      <c r="BI339" s="182"/>
      <c r="BJ339" s="182"/>
      <c r="BK339" s="182"/>
      <c r="BL339" s="182"/>
      <c r="BM339" s="182"/>
      <c r="BN339" s="182"/>
      <c r="BO339" s="182"/>
      <c r="BP339" s="182"/>
      <c r="BQ339" s="182"/>
      <c r="BR339" s="182"/>
      <c r="BS339" s="182"/>
      <c r="BT339" s="182"/>
    </row>
    <row r="340" spans="1:7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V340" s="3"/>
      <c r="BL340" s="208"/>
      <c r="BM340" s="208"/>
      <c r="BN340" s="208"/>
      <c r="BP340" s="208"/>
      <c r="BQ340" s="208"/>
      <c r="BR340" s="208"/>
      <c r="BS340" s="208"/>
      <c r="BT340" s="208"/>
    </row>
    <row r="341" spans="1:72">
      <c r="A341" s="2" t="s">
        <v>2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V341" s="2" t="s">
        <v>2</v>
      </c>
      <c r="BL341" s="24"/>
      <c r="BM341" s="24"/>
      <c r="BN341" s="24"/>
      <c r="BP341" s="24"/>
      <c r="BQ341" s="24"/>
      <c r="BR341" s="24"/>
      <c r="BS341" s="24"/>
      <c r="BT341" s="24"/>
    </row>
    <row r="342" spans="1:72">
      <c r="A342" s="3" t="s">
        <v>50</v>
      </c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V342" s="3" t="s">
        <v>50</v>
      </c>
      <c r="BL342" s="171"/>
      <c r="BM342" s="171"/>
      <c r="BN342" s="171"/>
      <c r="BP342" s="171"/>
      <c r="BQ342" s="171"/>
      <c r="BR342" s="171"/>
      <c r="BS342" s="171"/>
      <c r="BT342" s="171"/>
    </row>
    <row r="343" spans="1:72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BJ343" s="24"/>
      <c r="BK343" s="24"/>
      <c r="BL343" s="24"/>
      <c r="BM343" s="24"/>
      <c r="BN343" s="24"/>
      <c r="BP343" s="24"/>
      <c r="BQ343" s="24"/>
      <c r="BR343" s="24"/>
      <c r="BS343" s="24"/>
      <c r="BT343" s="24"/>
    </row>
    <row r="344" spans="1:72">
      <c r="A344" s="5" t="s">
        <v>45</v>
      </c>
      <c r="B344" s="21"/>
      <c r="C344" s="6" t="s">
        <v>6</v>
      </c>
      <c r="D344" s="6" t="s">
        <v>7</v>
      </c>
      <c r="E344" s="6" t="s">
        <v>8</v>
      </c>
      <c r="F344" s="6" t="s">
        <v>9</v>
      </c>
      <c r="G344" s="6" t="s">
        <v>10</v>
      </c>
      <c r="H344" s="6" t="s">
        <v>11</v>
      </c>
      <c r="I344" s="6" t="s">
        <v>12</v>
      </c>
      <c r="J344" s="6" t="s">
        <v>13</v>
      </c>
      <c r="K344" s="6" t="s">
        <v>14</v>
      </c>
      <c r="L344" s="6" t="s">
        <v>15</v>
      </c>
      <c r="M344" s="6" t="s">
        <v>16</v>
      </c>
      <c r="N344" s="6" t="s">
        <v>17</v>
      </c>
      <c r="O344" s="6" t="s">
        <v>18</v>
      </c>
      <c r="P344" s="6" t="s">
        <v>19</v>
      </c>
      <c r="Q344" s="6" t="s">
        <v>20</v>
      </c>
      <c r="R344" s="6" t="s">
        <v>21</v>
      </c>
      <c r="S344" s="6" t="s">
        <v>22</v>
      </c>
      <c r="T344" s="6" t="s">
        <v>23</v>
      </c>
      <c r="U344" s="6" t="s">
        <v>24</v>
      </c>
      <c r="V344" s="6" t="s">
        <v>25</v>
      </c>
      <c r="W344" s="6" t="s">
        <v>26</v>
      </c>
      <c r="X344" s="6" t="s">
        <v>27</v>
      </c>
      <c r="Y344" s="6" t="s">
        <v>28</v>
      </c>
      <c r="Z344" s="6" t="s">
        <v>29</v>
      </c>
      <c r="AA344" s="6" t="s">
        <v>30</v>
      </c>
      <c r="AB344" s="6" t="s">
        <v>31</v>
      </c>
      <c r="AC344" s="6" t="s">
        <v>32</v>
      </c>
      <c r="AD344" s="6" t="s">
        <v>33</v>
      </c>
      <c r="AE344" s="6" t="s">
        <v>34</v>
      </c>
      <c r="AF344" s="6" t="s">
        <v>35</v>
      </c>
      <c r="AG344" s="6" t="s">
        <v>36</v>
      </c>
      <c r="AH344" s="6" t="s">
        <v>37</v>
      </c>
      <c r="AI344" s="6" t="s">
        <v>38</v>
      </c>
      <c r="AJ344" s="6" t="s">
        <v>39</v>
      </c>
      <c r="AK344" s="6" t="s">
        <v>40</v>
      </c>
      <c r="AL344" s="6" t="s">
        <v>41</v>
      </c>
      <c r="AM344" s="6" t="s">
        <v>42</v>
      </c>
      <c r="AN344" s="6" t="s">
        <v>43</v>
      </c>
      <c r="AO344" s="6" t="s">
        <v>216</v>
      </c>
      <c r="AP344" s="6" t="s">
        <v>220</v>
      </c>
      <c r="AQ344" s="6" t="s">
        <v>226</v>
      </c>
      <c r="AR344" s="6" t="s">
        <v>229</v>
      </c>
      <c r="AS344" s="6" t="s">
        <v>233</v>
      </c>
      <c r="AT344" s="6" t="s">
        <v>246</v>
      </c>
      <c r="AV344" s="6" t="str">
        <f>+'Country (YTD)'!AV153</f>
        <v>3M 2020</v>
      </c>
      <c r="AW344" s="6" t="str">
        <f>+'Country (YTD)'!AW153</f>
        <v>6M 2020</v>
      </c>
      <c r="AX344" s="6" t="str">
        <f>+'Country (YTD)'!AX153</f>
        <v>9M 2020</v>
      </c>
      <c r="AY344" s="6" t="str">
        <f>+'Country (YTD)'!AY153</f>
        <v>12M 2020</v>
      </c>
      <c r="AZ344" s="6" t="str">
        <f>+'Country (YTD)'!AZ153</f>
        <v>3M 2021</v>
      </c>
      <c r="BA344" s="6" t="str">
        <f>+'Country (YTD)'!BA153</f>
        <v>6M 2021</v>
      </c>
      <c r="BB344" s="6" t="str">
        <f>+'Country (YTD)'!BB153</f>
        <v>9M 2021</v>
      </c>
      <c r="BC344" s="6" t="str">
        <f>+'Country (YTD)'!BC153</f>
        <v>12M 2021</v>
      </c>
      <c r="BD344" s="6" t="str">
        <f>+'Country (YTD)'!BD153</f>
        <v>3M 2022</v>
      </c>
      <c r="BE344" s="6" t="str">
        <f>+'Country (YTD)'!BE153</f>
        <v>6M 2022</v>
      </c>
      <c r="BF344" s="6" t="str">
        <f>+'Country (YTD)'!BF153</f>
        <v>9M 2022</v>
      </c>
      <c r="BG344" s="6" t="str">
        <f>+'Country (YTD)'!BG153</f>
        <v>12M 2022</v>
      </c>
      <c r="BH344" s="6" t="str">
        <f>+'Country (YTD)'!BH153</f>
        <v>3M 2023</v>
      </c>
      <c r="BI344" s="6" t="str">
        <f>+'Country (YTD)'!BI153</f>
        <v>6M 2023</v>
      </c>
      <c r="BJ344" s="6" t="str">
        <f>+'Country (YTD)'!BJ153</f>
        <v>9M 2023</v>
      </c>
      <c r="BK344" s="6" t="str">
        <f>+'Country (YTD)'!BK153</f>
        <v>12M 2023</v>
      </c>
      <c r="BL344" s="6" t="str">
        <f>+'Country (YTD)'!BL153</f>
        <v>3M 2024</v>
      </c>
      <c r="BM344" s="6" t="str">
        <f>+'Country (YTD)'!BM153</f>
        <v>6M 2024</v>
      </c>
      <c r="BN344" s="6" t="str">
        <f>+'Country (YTD)'!BN153</f>
        <v>9M 2024</v>
      </c>
      <c r="BO344" s="6" t="str">
        <f>+'Country (YTD)'!BO153</f>
        <v>12M 2024</v>
      </c>
      <c r="BP344" s="6" t="str">
        <f>+'Country (YTD)'!BP153</f>
        <v>3M 2025</v>
      </c>
      <c r="BQ344" s="6" t="str">
        <f>+'Country (YTD)'!BQ153</f>
        <v>6M 2025</v>
      </c>
      <c r="BR344" s="6" t="str">
        <f>+'Country (YTD)'!BR153</f>
        <v>9M 2025</v>
      </c>
      <c r="BS344" s="6" t="str">
        <f>+'Country (YTD)'!BS153</f>
        <v>12M 2025</v>
      </c>
      <c r="BT344" s="6" t="str">
        <f>+'Country (YTD)'!BT153</f>
        <v>3M 2026</v>
      </c>
    </row>
    <row r="345" spans="1:72">
      <c r="A345" s="187" t="s">
        <v>48</v>
      </c>
      <c r="B345" s="3"/>
      <c r="C345" s="172">
        <f>+'Country (YTD)'!C154</f>
        <v>30592.28</v>
      </c>
      <c r="D345" s="172">
        <f>+'Country (YTD)'!D154</f>
        <v>61439.516000000003</v>
      </c>
      <c r="E345" s="172">
        <f>+'Country (YTD)'!E154</f>
        <v>89856.395000000004</v>
      </c>
      <c r="F345" s="172">
        <f>+'Country (YTD)'!F154</f>
        <v>120836.777</v>
      </c>
      <c r="G345" s="172">
        <f>+'Country (YTD)'!G154</f>
        <v>33918.035000000003</v>
      </c>
      <c r="H345" s="172">
        <f>+'Country (YTD)'!H154</f>
        <v>69155.698000000004</v>
      </c>
      <c r="I345" s="172">
        <f>+'Country (YTD)'!I154</f>
        <v>103014.822</v>
      </c>
      <c r="J345" s="172">
        <f>+'Country (YTD)'!J154</f>
        <v>142351.34899999999</v>
      </c>
      <c r="K345" s="172">
        <f>+'Country (YTD)'!K154</f>
        <v>41413.410000000003</v>
      </c>
      <c r="L345" s="172">
        <f>+'Country (YTD)'!L154</f>
        <v>87207.54</v>
      </c>
      <c r="M345" s="172">
        <f>+'Country (YTD)'!M154</f>
        <v>127672.19</v>
      </c>
      <c r="N345" s="172">
        <f>+'Country (YTD)'!N154</f>
        <v>170767.842</v>
      </c>
      <c r="O345" s="172">
        <f>+'Country (YTD)'!O154</f>
        <v>46984.864999999998</v>
      </c>
      <c r="P345" s="172">
        <f>+'Country (YTD)'!P154</f>
        <v>97916.701000000001</v>
      </c>
      <c r="Q345" s="172">
        <f>+'Country (YTD)'!Q154</f>
        <v>143816.47099999999</v>
      </c>
      <c r="R345" s="172">
        <f>+'Country (YTD)'!R154</f>
        <v>193630.84899999999</v>
      </c>
      <c r="S345" s="172">
        <f>+'Country (YTD)'!S154</f>
        <v>55591.678999999996</v>
      </c>
      <c r="T345" s="172">
        <f>+'Country (YTD)'!T154</f>
        <v>117165.56</v>
      </c>
      <c r="U345" s="172">
        <f>+'Country (YTD)'!U154</f>
        <v>171046.30900000001</v>
      </c>
      <c r="V345" s="172">
        <f>+'Country (YTD)'!V154</f>
        <v>234206.462</v>
      </c>
      <c r="W345" s="172">
        <f>+'Country (YTD)'!W154</f>
        <v>60008.216999999997</v>
      </c>
      <c r="X345" s="172">
        <f>+'Country (YTD)'!X154</f>
        <v>119322.774</v>
      </c>
      <c r="Y345" s="172">
        <f>+'Country (YTD)'!Y154</f>
        <v>173583.4</v>
      </c>
      <c r="Z345" s="172">
        <f>+'Country (YTD)'!Z154</f>
        <v>233395.55300000001</v>
      </c>
      <c r="AA345" s="172">
        <f>+'Country (YTD)'!AA154</f>
        <v>59515.387000000002</v>
      </c>
      <c r="AB345" s="172">
        <f>+'Country (YTD)'!AB154</f>
        <v>124192.93799999999</v>
      </c>
      <c r="AC345" s="172">
        <f>+'Country (YTD)'!AC154</f>
        <v>179949.36600000001</v>
      </c>
      <c r="AD345" s="172">
        <f>+'Country (YTD)'!AD154</f>
        <v>241709.14799999999</v>
      </c>
      <c r="AE345" s="172">
        <f>+'Country (YTD)'!AE154</f>
        <v>61356.436000000002</v>
      </c>
      <c r="AF345" s="172">
        <f>+'Country (YTD)'!AF154</f>
        <v>131926.32999999999</v>
      </c>
      <c r="AG345" s="172">
        <f>+'Country (YTD)'!AG154</f>
        <v>189329.592</v>
      </c>
      <c r="AH345" s="172">
        <f>+'Country (YTD)'!AH154</f>
        <v>250961.861</v>
      </c>
      <c r="AI345" s="172">
        <f>+'Country (YTD)'!AI154</f>
        <v>60826.17</v>
      </c>
      <c r="AJ345" s="172">
        <f>+'Country (YTD)'!AJ154</f>
        <v>129017.34299999999</v>
      </c>
      <c r="AK345" s="172">
        <f>+'Country (YTD)'!AK154</f>
        <v>185796.73300000001</v>
      </c>
      <c r="AL345" s="172">
        <f>+'Country (YTD)'!AL154</f>
        <v>247711.908</v>
      </c>
      <c r="AM345" s="172">
        <f>+'Country (YTD)'!AM154</f>
        <v>56222.63</v>
      </c>
      <c r="AN345" s="172">
        <f>+'Country (YTD)'!AN154</f>
        <v>122391.742</v>
      </c>
      <c r="AO345" s="172">
        <f>+'Country (YTD)'!AO154</f>
        <v>180141.321</v>
      </c>
      <c r="AP345" s="172">
        <f>+'Country (YTD)'!AP154</f>
        <v>237560.01500000001</v>
      </c>
      <c r="AQ345" s="172">
        <f>+'Country (YTD)'!AQ154</f>
        <v>48512.962</v>
      </c>
      <c r="AR345" s="172">
        <f>+'Country (YTD)'!AR154</f>
        <v>71281.156999999992</v>
      </c>
      <c r="AS345" s="172">
        <f>+'Country (YTD)'!AS154</f>
        <v>117111.469</v>
      </c>
      <c r="AT345" s="172">
        <f>+'Country (YTD)'!AT154</f>
        <v>184449.18600000002</v>
      </c>
      <c r="AU345" s="36"/>
      <c r="AV345" s="172">
        <f>+'Country (YTD)'!AV154</f>
        <v>48512.962</v>
      </c>
      <c r="AW345" s="172">
        <f>+'Country (YTD)'!AW154</f>
        <v>71281.156999999992</v>
      </c>
      <c r="AX345" s="172">
        <f>+'Country (YTD)'!AX154</f>
        <v>117111.469</v>
      </c>
      <c r="AY345" s="172">
        <f>+'Country (YTD)'!AY154</f>
        <v>184449.18600000002</v>
      </c>
      <c r="AZ345" s="172">
        <f>+'Country (YTD)'!AZ154</f>
        <v>49393.313999999998</v>
      </c>
      <c r="BA345" s="172">
        <f>+'Country (YTD)'!BA154</f>
        <v>120039.44099999999</v>
      </c>
      <c r="BB345" s="172">
        <f>+'Country (YTD)'!BB154</f>
        <v>198028.38400000002</v>
      </c>
      <c r="BC345" s="172">
        <f>+'Country (YTD)'!BC154</f>
        <v>294690.49599999993</v>
      </c>
      <c r="BD345" s="172">
        <f>+'Country (YTD)'!BD154</f>
        <v>69871.53</v>
      </c>
      <c r="BE345" s="172">
        <f>+'Country (YTD)'!BE154</f>
        <v>158743.943</v>
      </c>
      <c r="BF345" s="172">
        <f>+'Country (YTD)'!BF154</f>
        <v>227648.51300000004</v>
      </c>
      <c r="BG345" s="172">
        <f>+'Country (YTD)'!BG154</f>
        <v>315055.26400000002</v>
      </c>
      <c r="BH345" s="172">
        <f>+'Country (YTD)'!BH154</f>
        <v>77122.062999999995</v>
      </c>
      <c r="BI345" s="172">
        <f>+'Country (YTD)'!BI154</f>
        <v>164589.986</v>
      </c>
      <c r="BJ345" s="172">
        <f>+'Country (YTD)'!BJ154</f>
        <v>237397.766</v>
      </c>
      <c r="BK345" s="172">
        <f>+'Country (YTD)'!BK154</f>
        <v>326554.88799999998</v>
      </c>
      <c r="BL345" s="172">
        <f>+'Country (YTD)'!BL154</f>
        <v>83406.64899999999</v>
      </c>
      <c r="BM345" s="172">
        <f>+'Country (YTD)'!BM154</f>
        <v>193916.00199999998</v>
      </c>
      <c r="BN345" s="172">
        <f>+'Country (YTD)'!BN154</f>
        <v>273904.99200000003</v>
      </c>
      <c r="BO345" s="172">
        <f>+'Country (YTD)'!BO154</f>
        <v>375982.66</v>
      </c>
      <c r="BP345" s="172">
        <f>+'Country (YTD)'!BP154</f>
        <v>94512.907999999996</v>
      </c>
      <c r="BQ345" s="172">
        <f>+'Country (YTD)'!BQ154</f>
        <v>206157.88999999998</v>
      </c>
      <c r="BR345" s="172">
        <f>+'Country (YTD)'!BR154</f>
        <v>292100.53899999999</v>
      </c>
      <c r="BS345" s="172">
        <f>+'Country (YTD)'!BS154</f>
        <v>403758.46900000004</v>
      </c>
      <c r="BT345" s="172">
        <f>+'Country (YTD)'!BT154</f>
        <v>94922.03899999999</v>
      </c>
    </row>
    <row r="346" spans="1:72">
      <c r="A346" s="246" t="s">
        <v>58</v>
      </c>
      <c r="B346" s="187"/>
      <c r="C346" s="172"/>
      <c r="D346" s="172"/>
      <c r="E346" s="172"/>
      <c r="F346" s="172"/>
      <c r="G346" s="245">
        <f>+G345/C345-1</f>
        <v>0.10871223066734492</v>
      </c>
      <c r="H346" s="245">
        <f t="shared" ref="H346" si="5234">+H345/D345-1</f>
        <v>0.12558988908701685</v>
      </c>
      <c r="I346" s="245">
        <f t="shared" ref="I346" si="5235">+I345/E345-1</f>
        <v>0.14643840318766399</v>
      </c>
      <c r="J346" s="245">
        <f t="shared" ref="J346" si="5236">+J345/F345-1</f>
        <v>0.17804655614076825</v>
      </c>
      <c r="K346" s="245">
        <f t="shared" ref="K346" si="5237">+K345/G345-1</f>
        <v>0.22098494208169783</v>
      </c>
      <c r="L346" s="245">
        <f t="shared" ref="L346" si="5238">+L345/H345-1</f>
        <v>0.26103188200052574</v>
      </c>
      <c r="M346" s="245">
        <f t="shared" ref="M346" si="5239">+M345/I345-1</f>
        <v>0.23935747809184194</v>
      </c>
      <c r="N346" s="245">
        <f t="shared" ref="N346" si="5240">+N345/J345-1</f>
        <v>0.19962222486560366</v>
      </c>
      <c r="O346" s="245">
        <f t="shared" ref="O346" si="5241">+O345/K345-1</f>
        <v>0.134532630855561</v>
      </c>
      <c r="P346" s="245">
        <f t="shared" ref="P346" si="5242">+P345/L345-1</f>
        <v>0.12280086102646637</v>
      </c>
      <c r="Q346" s="245">
        <f t="shared" ref="Q346" si="5243">+Q345/M345-1</f>
        <v>0.12645103839763383</v>
      </c>
      <c r="R346" s="245">
        <f t="shared" ref="R346" si="5244">+R345/N345-1</f>
        <v>0.13388356222244702</v>
      </c>
      <c r="S346" s="245">
        <f t="shared" ref="S346" si="5245">+S345/O345-1</f>
        <v>0.18318269085161787</v>
      </c>
      <c r="T346" s="245">
        <f t="shared" ref="T346" si="5246">+T345/P345-1</f>
        <v>0.19658402298500643</v>
      </c>
      <c r="U346" s="245">
        <f t="shared" ref="U346" si="5247">+U345/Q345-1</f>
        <v>0.18933740906491869</v>
      </c>
      <c r="V346" s="245">
        <f t="shared" ref="V346" si="5248">+V345/R345-1</f>
        <v>0.20955138713459864</v>
      </c>
      <c r="W346" s="245">
        <f t="shared" ref="W346" si="5249">+W345/S345-1</f>
        <v>7.944602644579235E-2</v>
      </c>
      <c r="X346" s="245">
        <f t="shared" ref="X346" si="5250">+X345/T345-1</f>
        <v>1.8411673191337075E-2</v>
      </c>
      <c r="Y346" s="245">
        <f t="shared" ref="Y346" si="5251">+Y345/U345-1</f>
        <v>1.4832772568041719E-2</v>
      </c>
      <c r="Z346" s="245">
        <f t="shared" ref="Z346" si="5252">+Z345/V345-1</f>
        <v>-3.4623681732572908E-3</v>
      </c>
      <c r="AA346" s="245">
        <f t="shared" ref="AA346" si="5253">+AA345/W345-1</f>
        <v>-8.2127086028900287E-3</v>
      </c>
      <c r="AB346" s="245">
        <f t="shared" ref="AB346" si="5254">+AB345/X345-1</f>
        <v>4.081504172874828E-2</v>
      </c>
      <c r="AC346" s="245">
        <f t="shared" ref="AC346" si="5255">+AC345/Y345-1</f>
        <v>3.6673817888116078E-2</v>
      </c>
      <c r="AD346" s="245">
        <f t="shared" ref="AD346" si="5256">+AD345/Z345-1</f>
        <v>3.5620194528727778E-2</v>
      </c>
      <c r="AE346" s="245">
        <f t="shared" ref="AE346" si="5257">+AE345/AA345-1</f>
        <v>3.0934000311549692E-2</v>
      </c>
      <c r="AF346" s="245">
        <f t="shared" ref="AF346" si="5258">+AF345/AB345-1</f>
        <v>6.2269176690223693E-2</v>
      </c>
      <c r="AG346" s="245">
        <f t="shared" ref="AG346" si="5259">+AG345/AC345-1</f>
        <v>5.2127030000205687E-2</v>
      </c>
      <c r="AH346" s="245">
        <f t="shared" ref="AH346" si="5260">+AH345/AD345-1</f>
        <v>3.8280359169525546E-2</v>
      </c>
      <c r="AI346" s="245">
        <f t="shared" ref="AI346" si="5261">+AI345/AE345-1</f>
        <v>-8.6423859430166949E-3</v>
      </c>
      <c r="AJ346" s="245">
        <f t="shared" ref="AJ346" si="5262">+AJ345/AF345-1</f>
        <v>-2.2050086589992968E-2</v>
      </c>
      <c r="AK346" s="245">
        <f t="shared" ref="AK346" si="5263">+AK345/AG345-1</f>
        <v>-1.8659835278153403E-2</v>
      </c>
      <c r="AL346" s="245">
        <f t="shared" ref="AL346" si="5264">+AL345/AH345-1</f>
        <v>-1.2949987647724703E-2</v>
      </c>
      <c r="AM346" s="245">
        <f t="shared" ref="AM346" si="5265">+AM345/AI345-1</f>
        <v>-7.5683542133262671E-2</v>
      </c>
      <c r="AN346" s="245">
        <f t="shared" ref="AN346" si="5266">+AN345/AJ345-1</f>
        <v>-5.1354343888480147E-2</v>
      </c>
      <c r="AO346" s="245">
        <f t="shared" ref="AO346" si="5267">+AO345/AK345-1</f>
        <v>-3.0438705291981671E-2</v>
      </c>
      <c r="AP346" s="245">
        <f t="shared" ref="AP346" si="5268">+AP345/AL345-1</f>
        <v>-4.0982660389503711E-2</v>
      </c>
      <c r="AQ346" s="245">
        <f t="shared" ref="AQ346" si="5269">+AQ345/AM345-1</f>
        <v>-0.13712748763264893</v>
      </c>
      <c r="AR346" s="245">
        <f t="shared" ref="AR346" si="5270">+AR345/AN345-1</f>
        <v>-0.41759831312802143</v>
      </c>
      <c r="AS346" s="245">
        <f t="shared" ref="AS346" si="5271">+AS345/AO345-1</f>
        <v>-0.34989113907963409</v>
      </c>
      <c r="AT346" s="245">
        <f t="shared" ref="AT346" si="5272">+AT345/AP345-1</f>
        <v>-0.22356804868866498</v>
      </c>
      <c r="AU346" s="44"/>
      <c r="AV346" s="172"/>
      <c r="AW346" s="172"/>
      <c r="AX346" s="172"/>
      <c r="AY346" s="172"/>
      <c r="AZ346" s="245">
        <f t="shared" ref="AZ346" si="5273">+AZ345/AV345-1</f>
        <v>1.8146737772886334E-2</v>
      </c>
      <c r="BA346" s="245">
        <f t="shared" ref="BA346" si="5274">+BA345/AW345-1</f>
        <v>0.68402767368099826</v>
      </c>
      <c r="BB346" s="245">
        <f t="shared" ref="BB346" si="5275">+BB345/AX345-1</f>
        <v>0.69093928793600923</v>
      </c>
      <c r="BC346" s="245">
        <f t="shared" ref="BC346" si="5276">+BC345/AY345-1</f>
        <v>0.59767848473996454</v>
      </c>
      <c r="BD346" s="245">
        <f t="shared" ref="BD346" si="5277">+BD345/AZ345-1</f>
        <v>0.41459489841074437</v>
      </c>
      <c r="BE346" s="245">
        <f t="shared" ref="BE346" si="5278">+BE345/BA345-1</f>
        <v>0.32243154147977093</v>
      </c>
      <c r="BF346" s="245">
        <f t="shared" ref="BF346" si="5279">+BF345/BB345-1</f>
        <v>0.14957516898183654</v>
      </c>
      <c r="BG346" s="245">
        <f t="shared" ref="BG346" si="5280">+BG345/BC345-1</f>
        <v>6.9105615133241649E-2</v>
      </c>
      <c r="BH346" s="245">
        <f t="shared" ref="BH346" si="5281">+BH345/BD345-1</f>
        <v>0.10376948951883547</v>
      </c>
      <c r="BI346" s="245">
        <f t="shared" ref="BI346" si="5282">+BI345/BE345-1</f>
        <v>3.6826872821219991E-2</v>
      </c>
      <c r="BJ346" s="245">
        <f t="shared" ref="BJ346" si="5283">+BJ345/BF345-1</f>
        <v>4.2825902403324623E-2</v>
      </c>
      <c r="BK346" s="245">
        <f t="shared" ref="BK346" si="5284">+BK345/BG345-1</f>
        <v>3.6500339191285258E-2</v>
      </c>
      <c r="BL346" s="245">
        <f t="shared" ref="BL346:BT346" si="5285">+BL345/BH345-1</f>
        <v>8.1488821169112047E-2</v>
      </c>
      <c r="BM346" s="245">
        <f t="shared" si="5285"/>
        <v>0.17817618624744269</v>
      </c>
      <c r="BN346" s="245">
        <f t="shared" si="5285"/>
        <v>0.15378083212459548</v>
      </c>
      <c r="BO346" s="245">
        <f t="shared" si="5285"/>
        <v>0.15136129886991623</v>
      </c>
      <c r="BP346" s="245">
        <f t="shared" si="5285"/>
        <v>0.13315795722712709</v>
      </c>
      <c r="BQ346" s="245">
        <f t="shared" si="5285"/>
        <v>6.3129849387055792E-2</v>
      </c>
      <c r="BR346" s="245">
        <f t="shared" si="5285"/>
        <v>6.6430140126836346E-2</v>
      </c>
      <c r="BS346" s="245">
        <f t="shared" si="5285"/>
        <v>7.387523935279372E-2</v>
      </c>
      <c r="BT346" s="245">
        <f t="shared" si="5285"/>
        <v>4.3288372843208744E-3</v>
      </c>
    </row>
    <row r="347" spans="1:72">
      <c r="A347" s="187" t="s">
        <v>49</v>
      </c>
      <c r="B347" s="3"/>
      <c r="C347" s="172">
        <f>+'Country (YTD)'!C155</f>
        <v>-14540.568999999998</v>
      </c>
      <c r="D347" s="172">
        <f>+'Country (YTD)'!D155</f>
        <v>-27383.58300000001</v>
      </c>
      <c r="E347" s="172">
        <f>+'Country (YTD)'!E155</f>
        <v>-40932.791000000012</v>
      </c>
      <c r="F347" s="172">
        <f>+'Country (YTD)'!F155</f>
        <v>-53188.655000000006</v>
      </c>
      <c r="G347" s="172">
        <f>+'Country (YTD)'!G155</f>
        <v>-14306.815000000008</v>
      </c>
      <c r="H347" s="172">
        <f>+'Country (YTD)'!H155</f>
        <v>-27426.510000000009</v>
      </c>
      <c r="I347" s="172">
        <f>+'Country (YTD)'!I155</f>
        <v>-41725.613000000019</v>
      </c>
      <c r="J347" s="172">
        <f>+'Country (YTD)'!J155</f>
        <v>-57654.077999999987</v>
      </c>
      <c r="K347" s="172">
        <f>+'Country (YTD)'!K155</f>
        <v>-18295.651000000002</v>
      </c>
      <c r="L347" s="172">
        <f>+'Country (YTD)'!L155</f>
        <v>-36968.855999999992</v>
      </c>
      <c r="M347" s="172">
        <f>+'Country (YTD)'!M155</f>
        <v>-56011.296000000017</v>
      </c>
      <c r="N347" s="172">
        <f>+'Country (YTD)'!N155</f>
        <v>-73455.167000000001</v>
      </c>
      <c r="O347" s="172">
        <f>+'Country (YTD)'!O155</f>
        <v>-20188.969999999994</v>
      </c>
      <c r="P347" s="172">
        <f>+'Country (YTD)'!P155</f>
        <v>-39858.325000000004</v>
      </c>
      <c r="Q347" s="172">
        <f>+'Country (YTD)'!Q155</f>
        <v>-61132.333000000013</v>
      </c>
      <c r="R347" s="172">
        <f>+'Country (YTD)'!R155</f>
        <v>-81426.549999999959</v>
      </c>
      <c r="S347" s="172">
        <f>+'Country (YTD)'!S155</f>
        <v>-24993.878999999994</v>
      </c>
      <c r="T347" s="172">
        <f>+'Country (YTD)'!T155</f>
        <v>-50372.75900000002</v>
      </c>
      <c r="U347" s="172">
        <f>+'Country (YTD)'!U155</f>
        <v>-76297.913</v>
      </c>
      <c r="V347" s="172">
        <f>+'Country (YTD)'!V155</f>
        <v>-105803.49599999996</v>
      </c>
      <c r="W347" s="172">
        <f>+'Country (YTD)'!W155</f>
        <v>-28904.409999999996</v>
      </c>
      <c r="X347" s="172">
        <f>+'Country (YTD)'!X155</f>
        <v>-54225.194000000003</v>
      </c>
      <c r="Y347" s="172">
        <f>+'Country (YTD)'!Y155</f>
        <v>-80459.66899999998</v>
      </c>
      <c r="Z347" s="172">
        <f>+'Country (YTD)'!Z155</f>
        <v>-107429.65899999997</v>
      </c>
      <c r="AA347" s="172">
        <f>+'Country (YTD)'!AA155</f>
        <v>-28981.656999999996</v>
      </c>
      <c r="AB347" s="172">
        <f>+'Country (YTD)'!AB155</f>
        <v>-57021.387999999999</v>
      </c>
      <c r="AC347" s="172">
        <f>+'Country (YTD)'!AC155</f>
        <v>-84404.404000000024</v>
      </c>
      <c r="AD347" s="172">
        <f>+'Country (YTD)'!AD155</f>
        <v>-112129.49600000003</v>
      </c>
      <c r="AE347" s="172">
        <f>+'Country (YTD)'!AE155</f>
        <v>-28539.450000000004</v>
      </c>
      <c r="AF347" s="172">
        <f>+'Country (YTD)'!AF155</f>
        <v>-59082.377999999997</v>
      </c>
      <c r="AG347" s="172">
        <f>+'Country (YTD)'!AG155</f>
        <v>-86791.741999999984</v>
      </c>
      <c r="AH347" s="172">
        <f>+'Country (YTD)'!AH155</f>
        <v>-114536.336</v>
      </c>
      <c r="AI347" s="172">
        <f>+'Country (YTD)'!AI155</f>
        <v>-28093.405000000006</v>
      </c>
      <c r="AJ347" s="172">
        <f>+'Country (YTD)'!AJ155</f>
        <v>-56204.522999999986</v>
      </c>
      <c r="AK347" s="172">
        <f>+'Country (YTD)'!AK155</f>
        <v>-82925.231999999975</v>
      </c>
      <c r="AL347" s="172">
        <f>+'Country (YTD)'!AL155</f>
        <v>-111862.33399999999</v>
      </c>
      <c r="AM347" s="172">
        <f>+'Country (YTD)'!AM155</f>
        <v>-26698.307000000001</v>
      </c>
      <c r="AN347" s="172">
        <f>+'Country (YTD)'!AN155</f>
        <v>-55633.565999999999</v>
      </c>
      <c r="AO347" s="172">
        <f>+'Country (YTD)'!AO155</f>
        <v>-84731.267999999996</v>
      </c>
      <c r="AP347" s="172">
        <f>+'Country (YTD)'!AP155</f>
        <v>-112311.91100000001</v>
      </c>
      <c r="AQ347" s="172">
        <f>+'Country (YTD)'!AQ155</f>
        <v>-23986.478999999999</v>
      </c>
      <c r="AR347" s="172">
        <f>+'Country (YTD)'!AR155</f>
        <v>-35693.083999999995</v>
      </c>
      <c r="AS347" s="172">
        <f>+'Country (YTD)'!AS155</f>
        <v>-59544.130999999994</v>
      </c>
      <c r="AT347" s="172">
        <f>+'Country (YTD)'!AT155</f>
        <v>-92216.598000000013</v>
      </c>
      <c r="AU347" s="36"/>
      <c r="AV347" s="172">
        <f>+'Country (YTD)'!AV155</f>
        <v>-23986.478999999999</v>
      </c>
      <c r="AW347" s="172">
        <f>+'Country (YTD)'!AW155</f>
        <v>-35693.083999999995</v>
      </c>
      <c r="AX347" s="172">
        <f>+'Country (YTD)'!AX155</f>
        <v>-59544.130999999994</v>
      </c>
      <c r="AY347" s="172">
        <f>+'Country (YTD)'!AY155</f>
        <v>-92216.598000000013</v>
      </c>
      <c r="AZ347" s="172">
        <f>+'Country (YTD)'!AZ155</f>
        <v>-23110.261999999999</v>
      </c>
      <c r="BA347" s="172">
        <f>+'Country (YTD)'!BA155</f>
        <v>-54334.852000000006</v>
      </c>
      <c r="BB347" s="172">
        <f>+'Country (YTD)'!BB155</f>
        <v>-88251.097000000009</v>
      </c>
      <c r="BC347" s="172">
        <f>+'Country (YTD)'!BC155</f>
        <v>-131606.883</v>
      </c>
      <c r="BD347" s="172">
        <f>+'Country (YTD)'!BD155</f>
        <v>-32314.466999999997</v>
      </c>
      <c r="BE347" s="172">
        <f>+'Country (YTD)'!BE155</f>
        <v>-71612.396000000008</v>
      </c>
      <c r="BF347" s="172">
        <f>+'Country (YTD)'!BF155</f>
        <v>-103880.554</v>
      </c>
      <c r="BG347" s="172">
        <f>+'Country (YTD)'!BG155</f>
        <v>-143643.087</v>
      </c>
      <c r="BH347" s="172">
        <f>+'Country (YTD)'!BH155</f>
        <v>-35912.787000000004</v>
      </c>
      <c r="BI347" s="172">
        <f>+'Country (YTD)'!BI155</f>
        <v>-74097.972999999998</v>
      </c>
      <c r="BJ347" s="172">
        <f>+'Country (YTD)'!BJ155</f>
        <v>-106700.516</v>
      </c>
      <c r="BK347" s="172">
        <f>+'Country (YTD)'!BK155</f>
        <v>-148856.03099999999</v>
      </c>
      <c r="BL347" s="172">
        <f>+'Country (YTD)'!BL155</f>
        <v>-39151.133999999998</v>
      </c>
      <c r="BM347" s="172">
        <f>+'Country (YTD)'!BM155</f>
        <v>-89422.943999999989</v>
      </c>
      <c r="BN347" s="172">
        <f>+'Country (YTD)'!BN155</f>
        <v>-127494.57299999999</v>
      </c>
      <c r="BO347" s="172">
        <f>+'Country (YTD)'!BO155</f>
        <v>-173270.69</v>
      </c>
      <c r="BP347" s="172">
        <f>+'Country (YTD)'!BP155</f>
        <v>-45277.659999999996</v>
      </c>
      <c r="BQ347" s="172">
        <f>+'Country (YTD)'!BQ155</f>
        <v>-96135.548999999999</v>
      </c>
      <c r="BR347" s="172">
        <f>+'Country (YTD)'!BR155</f>
        <v>-136167.54699999999</v>
      </c>
      <c r="BS347" s="172">
        <f>+'Country (YTD)'!BS155</f>
        <v>-187378.69100000002</v>
      </c>
      <c r="BT347" s="172">
        <f>+'Country (YTD)'!BT155</f>
        <v>-44209.137000000002</v>
      </c>
    </row>
    <row r="348" spans="1:72">
      <c r="A348" s="246" t="s">
        <v>58</v>
      </c>
      <c r="B348" s="187"/>
      <c r="C348" s="172"/>
      <c r="D348" s="172"/>
      <c r="E348" s="172"/>
      <c r="F348" s="172"/>
      <c r="G348" s="245">
        <f>+G347/C347-1</f>
        <v>-1.6075987122649016E-2</v>
      </c>
      <c r="H348" s="245">
        <f t="shared" ref="H348" si="5286">+H347/D347-1</f>
        <v>1.5676180870851653E-3</v>
      </c>
      <c r="I348" s="245">
        <f t="shared" ref="I348" si="5287">+I347/E347-1</f>
        <v>1.9368872256964043E-2</v>
      </c>
      <c r="J348" s="245">
        <f t="shared" ref="J348" si="5288">+J347/F347-1</f>
        <v>8.3954425995543147E-2</v>
      </c>
      <c r="K348" s="245">
        <f t="shared" ref="K348" si="5289">+K347/G347-1</f>
        <v>0.27880670855113387</v>
      </c>
      <c r="L348" s="245">
        <f t="shared" ref="L348" si="5290">+L347/H347-1</f>
        <v>0.34792417992664681</v>
      </c>
      <c r="M348" s="245">
        <f t="shared" ref="M348" si="5291">+M347/I347-1</f>
        <v>0.34237203417478823</v>
      </c>
      <c r="N348" s="245">
        <f t="shared" ref="N348" si="5292">+N347/J347-1</f>
        <v>0.27406715271728088</v>
      </c>
      <c r="O348" s="245">
        <f t="shared" ref="O348" si="5293">+O347/K347-1</f>
        <v>0.10348464779963229</v>
      </c>
      <c r="P348" s="245">
        <f t="shared" ref="P348" si="5294">+P347/L347-1</f>
        <v>7.8159545970262423E-2</v>
      </c>
      <c r="Q348" s="245">
        <f t="shared" ref="Q348" si="5295">+Q347/M347-1</f>
        <v>9.1428646821526849E-2</v>
      </c>
      <c r="R348" s="245">
        <f t="shared" ref="R348" si="5296">+R347/N347-1</f>
        <v>0.1085203849580787</v>
      </c>
      <c r="S348" s="245">
        <f t="shared" ref="S348" si="5297">+S347/O347-1</f>
        <v>0.23799673782268238</v>
      </c>
      <c r="T348" s="245">
        <f t="shared" ref="T348" si="5298">+T347/P347-1</f>
        <v>0.2637951795515745</v>
      </c>
      <c r="U348" s="245">
        <f t="shared" ref="U348" si="5299">+U347/Q347-1</f>
        <v>0.24807788703238232</v>
      </c>
      <c r="V348" s="245">
        <f t="shared" ref="V348" si="5300">+V347/R347-1</f>
        <v>0.29937343532299976</v>
      </c>
      <c r="W348" s="245">
        <f t="shared" ref="W348" si="5301">+W347/S347-1</f>
        <v>0.15645954755562363</v>
      </c>
      <c r="X348" s="245">
        <f t="shared" ref="X348" si="5302">+X347/T347-1</f>
        <v>7.6478538727648093E-2</v>
      </c>
      <c r="Y348" s="245">
        <f t="shared" ref="Y348" si="5303">+Y347/U347-1</f>
        <v>5.4546131556704402E-2</v>
      </c>
      <c r="Z348" s="245">
        <f t="shared" ref="Z348" si="5304">+Z347/V347-1</f>
        <v>1.5369652813740808E-2</v>
      </c>
      <c r="AA348" s="245">
        <f t="shared" ref="AA348" si="5305">+AA347/W347-1</f>
        <v>2.6724987640294184E-3</v>
      </c>
      <c r="AB348" s="245">
        <f t="shared" ref="AB348" si="5306">+AB347/X347-1</f>
        <v>5.1566325424303505E-2</v>
      </c>
      <c r="AC348" s="245">
        <f t="shared" ref="AC348" si="5307">+AC347/Y347-1</f>
        <v>4.9027482327823613E-2</v>
      </c>
      <c r="AD348" s="245">
        <f t="shared" ref="AD348" si="5308">+AD347/Z347-1</f>
        <v>4.3748039822038898E-2</v>
      </c>
      <c r="AE348" s="245">
        <f t="shared" ref="AE348" si="5309">+AE347/AA347-1</f>
        <v>-1.5258168295897989E-2</v>
      </c>
      <c r="AF348" s="245">
        <f t="shared" ref="AF348" si="5310">+AF347/AB347-1</f>
        <v>3.6144156995967958E-2</v>
      </c>
      <c r="AG348" s="245">
        <f t="shared" ref="AG348" si="5311">+AG347/AC347-1</f>
        <v>2.828451937176113E-2</v>
      </c>
      <c r="AH348" s="245">
        <f t="shared" ref="AH348" si="5312">+AH347/AD347-1</f>
        <v>2.1464824919929848E-2</v>
      </c>
      <c r="AI348" s="245">
        <f t="shared" ref="AI348" si="5313">+AI347/AE347-1</f>
        <v>-1.5629067834173282E-2</v>
      </c>
      <c r="AJ348" s="245">
        <f t="shared" ref="AJ348" si="5314">+AJ347/AF347-1</f>
        <v>-4.8709193797176087E-2</v>
      </c>
      <c r="AK348" s="245">
        <f t="shared" ref="AK348" si="5315">+AK347/AG347-1</f>
        <v>-4.4549284423856972E-2</v>
      </c>
      <c r="AL348" s="245">
        <f t="shared" ref="AL348" si="5316">+AL347/AH347-1</f>
        <v>-2.3346320420097988E-2</v>
      </c>
      <c r="AM348" s="245">
        <f t="shared" ref="AM348" si="5317">+AM347/AI347-1</f>
        <v>-4.9659270565458491E-2</v>
      </c>
      <c r="AN348" s="245">
        <f t="shared" ref="AN348" si="5318">+AN347/AJ347-1</f>
        <v>-1.0158559658979494E-2</v>
      </c>
      <c r="AO348" s="245">
        <f t="shared" ref="AO348" si="5319">+AO347/AK347-1</f>
        <v>2.1779088902639687E-2</v>
      </c>
      <c r="AP348" s="245">
        <f t="shared" ref="AP348" si="5320">+AP347/AL347-1</f>
        <v>4.0190203791028445E-3</v>
      </c>
      <c r="AQ348" s="245">
        <f t="shared" ref="AQ348" si="5321">+AQ347/AM347-1</f>
        <v>-0.10157303232748061</v>
      </c>
      <c r="AR348" s="245">
        <f t="shared" ref="AR348" si="5322">+AR347/AN347-1</f>
        <v>-0.35842537938337449</v>
      </c>
      <c r="AS348" s="245">
        <f t="shared" ref="AS348" si="5323">+AS347/AO347-1</f>
        <v>-0.29725905907604266</v>
      </c>
      <c r="AT348" s="245">
        <f t="shared" ref="AT348" si="5324">+AT347/AP347-1</f>
        <v>-0.17892414812530433</v>
      </c>
      <c r="AU348" s="44"/>
      <c r="AV348" s="172"/>
      <c r="AW348" s="172"/>
      <c r="AX348" s="172"/>
      <c r="AY348" s="172"/>
      <c r="AZ348" s="245">
        <f t="shared" ref="AZ348" si="5325">+AZ347/AV347-1</f>
        <v>-3.6529621542203072E-2</v>
      </c>
      <c r="BA348" s="245">
        <f t="shared" ref="BA348" si="5326">+BA347/AW347-1</f>
        <v>0.52227955421279959</v>
      </c>
      <c r="BB348" s="245">
        <f t="shared" ref="BB348" si="5327">+BB347/AX347-1</f>
        <v>0.48211243522892322</v>
      </c>
      <c r="BC348" s="245">
        <f t="shared" ref="BC348" si="5328">+BC347/AY347-1</f>
        <v>0.42714962224045583</v>
      </c>
      <c r="BD348" s="245">
        <f t="shared" ref="BD348" si="5329">+BD347/AZ347-1</f>
        <v>0.39827350291398678</v>
      </c>
      <c r="BE348" s="245">
        <f t="shared" ref="BE348" si="5330">+BE347/BA347-1</f>
        <v>0.31798271945233236</v>
      </c>
      <c r="BF348" s="245">
        <f t="shared" ref="BF348" si="5331">+BF347/BB347-1</f>
        <v>0.17710212712709961</v>
      </c>
      <c r="BG348" s="245">
        <f t="shared" ref="BG348" si="5332">+BG347/BC347-1</f>
        <v>9.1455733360085611E-2</v>
      </c>
      <c r="BH348" s="245">
        <f t="shared" ref="BH348" si="5333">+BH347/BD347-1</f>
        <v>0.11135322145341298</v>
      </c>
      <c r="BI348" s="245">
        <f t="shared" ref="BI348" si="5334">+BI347/BE347-1</f>
        <v>3.4708753495693578E-2</v>
      </c>
      <c r="BJ348" s="245">
        <f t="shared" ref="BJ348" si="5335">+BJ347/BF347-1</f>
        <v>2.7146197160250018E-2</v>
      </c>
      <c r="BK348" s="245">
        <f t="shared" ref="BK348" si="5336">+BK347/BG347-1</f>
        <v>3.6290949386238003E-2</v>
      </c>
      <c r="BL348" s="245">
        <f t="shared" ref="BL348:BT348" si="5337">+BL347/BH347-1</f>
        <v>9.0172533810867872E-2</v>
      </c>
      <c r="BM348" s="245">
        <f t="shared" si="5337"/>
        <v>0.20682038090299715</v>
      </c>
      <c r="BN348" s="245">
        <f t="shared" si="5337"/>
        <v>0.19488244086842088</v>
      </c>
      <c r="BO348" s="245">
        <f t="shared" si="5337"/>
        <v>0.16401524906975395</v>
      </c>
      <c r="BP348" s="245">
        <f t="shared" si="5337"/>
        <v>0.15648399864994955</v>
      </c>
      <c r="BQ348" s="245">
        <f t="shared" si="5337"/>
        <v>7.5065801904263152E-2</v>
      </c>
      <c r="BR348" s="245">
        <f t="shared" si="5337"/>
        <v>6.8026221006285414E-2</v>
      </c>
      <c r="BS348" s="245">
        <f t="shared" si="5337"/>
        <v>8.1421739591387432E-2</v>
      </c>
      <c r="BT348" s="245">
        <f t="shared" si="5337"/>
        <v>-2.3599342368841314E-2</v>
      </c>
    </row>
    <row r="349" spans="1:72">
      <c r="A349" s="34" t="s">
        <v>46</v>
      </c>
      <c r="B349" s="249"/>
      <c r="C349" s="34">
        <f>+'Country (YTD)'!C156</f>
        <v>16051.711000000001</v>
      </c>
      <c r="D349" s="34">
        <f>+'Country (YTD)'!D156</f>
        <v>34055.93299999999</v>
      </c>
      <c r="E349" s="34">
        <f>+'Country (YTD)'!E156</f>
        <v>48923.603999999985</v>
      </c>
      <c r="F349" s="34">
        <f>+'Country (YTD)'!F156</f>
        <v>67648.121999999988</v>
      </c>
      <c r="G349" s="34">
        <f>+'Country (YTD)'!G156</f>
        <v>19611.219999999994</v>
      </c>
      <c r="H349" s="34">
        <f>+'Country (YTD)'!H156</f>
        <v>41729.188000000002</v>
      </c>
      <c r="I349" s="34">
        <f>+'Country (YTD)'!I156</f>
        <v>61289.208999999988</v>
      </c>
      <c r="J349" s="34">
        <f>+'Country (YTD)'!J156</f>
        <v>84697.270999999993</v>
      </c>
      <c r="K349" s="34">
        <f>+'Country (YTD)'!K156</f>
        <v>23117.759000000009</v>
      </c>
      <c r="L349" s="34">
        <f>+'Country (YTD)'!L156</f>
        <v>50238.684000000008</v>
      </c>
      <c r="M349" s="34">
        <f>+'Country (YTD)'!M156</f>
        <v>71660.894</v>
      </c>
      <c r="N349" s="34">
        <f>+'Country (YTD)'!N156</f>
        <v>97312.675000000017</v>
      </c>
      <c r="O349" s="34">
        <f>+'Country (YTD)'!O156</f>
        <v>26795.895000000004</v>
      </c>
      <c r="P349" s="34">
        <f>+'Country (YTD)'!P156</f>
        <v>58058.375999999989</v>
      </c>
      <c r="Q349" s="34">
        <f>+'Country (YTD)'!Q156</f>
        <v>82684.137999999977</v>
      </c>
      <c r="R349" s="34">
        <f>+'Country (YTD)'!R156</f>
        <v>112204.299</v>
      </c>
      <c r="S349" s="34">
        <f>+'Country (YTD)'!S156</f>
        <v>30597.799999999996</v>
      </c>
      <c r="T349" s="34">
        <f>+'Country (YTD)'!T156</f>
        <v>66792.800999999992</v>
      </c>
      <c r="U349" s="34">
        <f>+'Country (YTD)'!U156</f>
        <v>94748.396000000022</v>
      </c>
      <c r="V349" s="34">
        <f>+'Country (YTD)'!V156</f>
        <v>128402.96600000001</v>
      </c>
      <c r="W349" s="34">
        <f>+'Country (YTD)'!W156</f>
        <v>31103.807000000001</v>
      </c>
      <c r="X349" s="34">
        <f>+'Country (YTD)'!X156</f>
        <v>65097.58</v>
      </c>
      <c r="Y349" s="34">
        <f>+'Country (YTD)'!Y156</f>
        <v>93123.731</v>
      </c>
      <c r="Z349" s="34">
        <f>+'Country (YTD)'!Z156</f>
        <v>125965.89400000001</v>
      </c>
      <c r="AA349" s="34">
        <f>+'Country (YTD)'!AA156</f>
        <v>30533.730000000003</v>
      </c>
      <c r="AB349" s="34">
        <f>+'Country (YTD)'!AB156</f>
        <v>67171.55</v>
      </c>
      <c r="AC349" s="34">
        <f>+'Country (YTD)'!AC156</f>
        <v>95544.961999999985</v>
      </c>
      <c r="AD349" s="34">
        <f>+'Country (YTD)'!AD156</f>
        <v>129579.65199999999</v>
      </c>
      <c r="AE349" s="34">
        <f>+'Country (YTD)'!AE156</f>
        <v>32816.985999999997</v>
      </c>
      <c r="AF349" s="34">
        <f>+'Country (YTD)'!AF156</f>
        <v>72843.95199999999</v>
      </c>
      <c r="AG349" s="34">
        <f>+'Country (YTD)'!AG156</f>
        <v>102537.85000000002</v>
      </c>
      <c r="AH349" s="34">
        <f>+'Country (YTD)'!AH156</f>
        <v>136425.52499999999</v>
      </c>
      <c r="AI349" s="34">
        <f>+'Country (YTD)'!AI156</f>
        <v>32732.765000000003</v>
      </c>
      <c r="AJ349" s="34">
        <f>+'Country (YTD)'!AJ156</f>
        <v>72812.820000000007</v>
      </c>
      <c r="AK349" s="34">
        <f>+'Country (YTD)'!AK156</f>
        <v>102871.501</v>
      </c>
      <c r="AL349" s="34">
        <f>+'Country (YTD)'!AL156</f>
        <v>135849.57399999999</v>
      </c>
      <c r="AM349" s="34">
        <f>+'Country (YTD)'!AM156</f>
        <v>29524.323</v>
      </c>
      <c r="AN349" s="34">
        <f>+'Country (YTD)'!AN156</f>
        <v>66758.176000000007</v>
      </c>
      <c r="AO349" s="34">
        <f>+'Country (YTD)'!AO156</f>
        <v>95410.052999999985</v>
      </c>
      <c r="AP349" s="34">
        <f>+'Country (YTD)'!AP156</f>
        <v>125248.10399999999</v>
      </c>
      <c r="AQ349" s="34">
        <f>+'Country (YTD)'!AQ156</f>
        <v>24526.483000000004</v>
      </c>
      <c r="AR349" s="34">
        <f>+'Country (YTD)'!AR156</f>
        <v>35588.072999999997</v>
      </c>
      <c r="AS349" s="34">
        <f>+'Country (YTD)'!AS156</f>
        <v>57567.338000000003</v>
      </c>
      <c r="AT349" s="34">
        <f>+'Country (YTD)'!AT156</f>
        <v>92232.588000000003</v>
      </c>
      <c r="AU349" s="36"/>
      <c r="AV349" s="34">
        <f>+'Country (YTD)'!AV156</f>
        <v>24526.483000000004</v>
      </c>
      <c r="AW349" s="34">
        <f>+'Country (YTD)'!AW156</f>
        <v>35588.072999999997</v>
      </c>
      <c r="AX349" s="34">
        <f>+'Country (YTD)'!AX156</f>
        <v>57567.338000000003</v>
      </c>
      <c r="AY349" s="34">
        <f>+'Country (YTD)'!AY156</f>
        <v>92232.588000000003</v>
      </c>
      <c r="AZ349" s="34">
        <f>+'Country (YTD)'!AZ156</f>
        <v>26283.052</v>
      </c>
      <c r="BA349" s="34">
        <f>+'Country (YTD)'!BA156</f>
        <v>65704.588999999993</v>
      </c>
      <c r="BB349" s="34">
        <f>+'Country (YTD)'!BB156</f>
        <v>109777.28700000003</v>
      </c>
      <c r="BC349" s="34">
        <f>+'Country (YTD)'!BC156</f>
        <v>163083.61300000001</v>
      </c>
      <c r="BD349" s="34">
        <f>+'Country (YTD)'!BD156</f>
        <v>37557.062999999995</v>
      </c>
      <c r="BE349" s="34">
        <f>+'Country (YTD)'!BE156</f>
        <v>87131.546999999977</v>
      </c>
      <c r="BF349" s="34">
        <f>+'Country (YTD)'!BF156</f>
        <v>123767.95899999999</v>
      </c>
      <c r="BG349" s="34">
        <f>+'Country (YTD)'!BG156</f>
        <v>171412.177</v>
      </c>
      <c r="BH349" s="34">
        <f>+'Country (YTD)'!BH156</f>
        <v>41209.275999999998</v>
      </c>
      <c r="BI349" s="34">
        <f>+'Country (YTD)'!BI156</f>
        <v>90492.013000000006</v>
      </c>
      <c r="BJ349" s="34">
        <f>+'Country (YTD)'!BJ156</f>
        <v>130697.25000000001</v>
      </c>
      <c r="BK349" s="34">
        <f>+'Country (YTD)'!BK156</f>
        <v>177698.85699999999</v>
      </c>
      <c r="BL349" s="34">
        <f>+'Country (YTD)'!BL156</f>
        <v>44255.514999999999</v>
      </c>
      <c r="BM349" s="34">
        <f>+'Country (YTD)'!BM156</f>
        <v>104493.05799999999</v>
      </c>
      <c r="BN349" s="34">
        <f>+'Country (YTD)'!BN156</f>
        <v>146410.41899999999</v>
      </c>
      <c r="BO349" s="34">
        <f>+'Country (YTD)'!BO156</f>
        <v>202711.97</v>
      </c>
      <c r="BP349" s="34">
        <f>+'Country (YTD)'!BP156</f>
        <v>49235.248</v>
      </c>
      <c r="BQ349" s="34">
        <f>+'Country (YTD)'!BQ156</f>
        <v>110022.341</v>
      </c>
      <c r="BR349" s="34">
        <f>+'Country (YTD)'!BR156</f>
        <v>155932.99199999997</v>
      </c>
      <c r="BS349" s="34">
        <f>+'Country (YTD)'!BS156</f>
        <v>216379.77799999999</v>
      </c>
      <c r="BT349" s="34">
        <f>+'Country (YTD)'!BT156</f>
        <v>50712.902000000002</v>
      </c>
    </row>
    <row r="350" spans="1:72">
      <c r="A350" s="246" t="s">
        <v>58</v>
      </c>
      <c r="B350" s="34"/>
      <c r="C350" s="34"/>
      <c r="D350" s="34"/>
      <c r="E350" s="34"/>
      <c r="F350" s="34"/>
      <c r="G350" s="245">
        <f>+G349/C349-1</f>
        <v>0.22175262188560407</v>
      </c>
      <c r="H350" s="245">
        <f t="shared" ref="H350" si="5338">+H349/D349-1</f>
        <v>0.22531331031218604</v>
      </c>
      <c r="I350" s="245">
        <f t="shared" ref="I350" si="5339">+I349/E349-1</f>
        <v>0.25275335398430587</v>
      </c>
      <c r="J350" s="245">
        <f t="shared" ref="J350" si="5340">+J349/F349-1</f>
        <v>0.25202693727403114</v>
      </c>
      <c r="K350" s="245">
        <f t="shared" ref="K350" si="5341">+K349/G349-1</f>
        <v>0.17880269559976458</v>
      </c>
      <c r="L350" s="245">
        <f t="shared" ref="L350" si="5342">+L349/H349-1</f>
        <v>0.20392191671690352</v>
      </c>
      <c r="M350" s="245">
        <f t="shared" ref="M350" si="5343">+M349/I349-1</f>
        <v>0.16922530359300314</v>
      </c>
      <c r="N350" s="245">
        <f t="shared" ref="N350" si="5344">+N349/J349-1</f>
        <v>0.14894699499822162</v>
      </c>
      <c r="O350" s="245">
        <f t="shared" ref="O350" si="5345">+O349/K349-1</f>
        <v>0.15910434917156091</v>
      </c>
      <c r="P350" s="245">
        <f t="shared" ref="P350" si="5346">+P349/L349-1</f>
        <v>0.15565081282781978</v>
      </c>
      <c r="Q350" s="245">
        <f t="shared" ref="Q350" si="5347">+Q349/M349-1</f>
        <v>0.1538250974094737</v>
      </c>
      <c r="R350" s="245">
        <f t="shared" ref="R350" si="5348">+R349/N349-1</f>
        <v>0.15302861626196163</v>
      </c>
      <c r="S350" s="245">
        <f t="shared" ref="S350" si="5349">+S349/O349-1</f>
        <v>0.14188385944936677</v>
      </c>
      <c r="T350" s="245">
        <f t="shared" ref="T350" si="5350">+T349/P349-1</f>
        <v>0.15044211708574151</v>
      </c>
      <c r="U350" s="245">
        <f t="shared" ref="U350" si="5351">+U349/Q349-1</f>
        <v>0.14590776770267655</v>
      </c>
      <c r="V350" s="245">
        <f t="shared" ref="V350" si="5352">+V349/R349-1</f>
        <v>0.14436761464906089</v>
      </c>
      <c r="W350" s="245">
        <f t="shared" ref="W350" si="5353">+W349/S349-1</f>
        <v>1.6537365431501749E-2</v>
      </c>
      <c r="X350" s="245">
        <f t="shared" ref="X350" si="5354">+X349/T349-1</f>
        <v>-2.5380295100964401E-2</v>
      </c>
      <c r="Y350" s="245">
        <f t="shared" ref="Y350" si="5355">+Y349/U349-1</f>
        <v>-1.7147150438304171E-2</v>
      </c>
      <c r="Z350" s="245">
        <f t="shared" ref="Z350" si="5356">+Z349/V349-1</f>
        <v>-1.8979873097323963E-2</v>
      </c>
      <c r="AA350" s="245">
        <f t="shared" ref="AA350" si="5357">+AA349/W349-1</f>
        <v>-1.8328206576127437E-2</v>
      </c>
      <c r="AB350" s="245">
        <f t="shared" ref="AB350" si="5358">+AB349/X349-1</f>
        <v>3.1859402453977559E-2</v>
      </c>
      <c r="AC350" s="245">
        <f t="shared" ref="AC350" si="5359">+AC349/Y349-1</f>
        <v>2.6000150273188583E-2</v>
      </c>
      <c r="AD350" s="245">
        <f t="shared" ref="AD350" si="5360">+AD349/Z349-1</f>
        <v>2.8688384492392638E-2</v>
      </c>
      <c r="AE350" s="245">
        <f t="shared" ref="AE350" si="5361">+AE349/AA349-1</f>
        <v>7.4778155174621386E-2</v>
      </c>
      <c r="AF350" s="245">
        <f t="shared" ref="AF350" si="5362">+AF349/AB349-1</f>
        <v>8.4446495577368497E-2</v>
      </c>
      <c r="AG350" s="245">
        <f t="shared" ref="AG350" si="5363">+AG349/AC349-1</f>
        <v>7.3189500038736144E-2</v>
      </c>
      <c r="AH350" s="245">
        <f t="shared" ref="AH350" si="5364">+AH349/AD349-1</f>
        <v>5.2831388989993622E-2</v>
      </c>
      <c r="AI350" s="245">
        <f t="shared" ref="AI350" si="5365">+AI349/AE349-1</f>
        <v>-2.5663843718004564E-3</v>
      </c>
      <c r="AJ350" s="245">
        <f t="shared" ref="AJ350" si="5366">+AJ349/AF349-1</f>
        <v>-4.2737933823222551E-4</v>
      </c>
      <c r="AK350" s="245">
        <f t="shared" ref="AK350" si="5367">+AK349/AG349-1</f>
        <v>3.2539301340916982E-3</v>
      </c>
      <c r="AL350" s="245">
        <f t="shared" ref="AL350" si="5368">+AL349/AH349-1</f>
        <v>-4.2217246369401495E-3</v>
      </c>
      <c r="AM350" s="245">
        <f t="shared" ref="AM350" si="5369">+AM349/AI349-1</f>
        <v>-9.8019278236959329E-2</v>
      </c>
      <c r="AN350" s="245">
        <f t="shared" ref="AN350" si="5370">+AN349/AJ349-1</f>
        <v>-8.3153543565542387E-2</v>
      </c>
      <c r="AO350" s="245">
        <f t="shared" ref="AO350" si="5371">+AO349/AK349-1</f>
        <v>-7.2531730629652458E-2</v>
      </c>
      <c r="AP350" s="245">
        <f t="shared" ref="AP350" si="5372">+AP349/AL349-1</f>
        <v>-7.8038301393569376E-2</v>
      </c>
      <c r="AQ350" s="245">
        <f t="shared" ref="AQ350" si="5373">+AQ349/AM349-1</f>
        <v>-0.16927873333454579</v>
      </c>
      <c r="AR350" s="245">
        <f t="shared" ref="AR350" si="5374">+AR349/AN349-1</f>
        <v>-0.4669106447725595</v>
      </c>
      <c r="AS350" s="245">
        <f t="shared" ref="AS350" si="5375">+AS349/AO349-1</f>
        <v>-0.39663236535462343</v>
      </c>
      <c r="AT350" s="245">
        <f t="shared" ref="AT350" si="5376">+AT349/AP349-1</f>
        <v>-0.26360092444992211</v>
      </c>
      <c r="AU350" s="44"/>
      <c r="AV350" s="172"/>
      <c r="AW350" s="172"/>
      <c r="AX350" s="172"/>
      <c r="AY350" s="172"/>
      <c r="AZ350" s="245">
        <f t="shared" ref="AZ350" si="5377">+AZ349/AV349-1</f>
        <v>7.1619277823077754E-2</v>
      </c>
      <c r="BA350" s="245">
        <f t="shared" ref="BA350" si="5378">+BA349/AW349-1</f>
        <v>0.84625306911110365</v>
      </c>
      <c r="BB350" s="245">
        <f t="shared" ref="BB350" si="5379">+BB349/AX349-1</f>
        <v>0.90693700306239666</v>
      </c>
      <c r="BC350" s="245">
        <f t="shared" ref="BC350" si="5380">+BC349/AY349-1</f>
        <v>0.76817778332317865</v>
      </c>
      <c r="BD350" s="245">
        <f t="shared" ref="BD350" si="5381">+BD349/AZ349-1</f>
        <v>0.42894603716493784</v>
      </c>
      <c r="BE350" s="245">
        <f t="shared" ref="BE350" si="5382">+BE349/BA349-1</f>
        <v>0.3261105247915026</v>
      </c>
      <c r="BF350" s="245">
        <f t="shared" ref="BF350" si="5383">+BF349/BB349-1</f>
        <v>0.12744596247855866</v>
      </c>
      <c r="BG350" s="245">
        <f t="shared" ref="BG350" si="5384">+BG349/BC349-1</f>
        <v>5.1069287997684842E-2</v>
      </c>
      <c r="BH350" s="245">
        <f t="shared" ref="BH350" si="5385">+BH349/BD349-1</f>
        <v>9.7244371850908617E-2</v>
      </c>
      <c r="BI350" s="245">
        <f t="shared" ref="BI350" si="5386">+BI349/BE349-1</f>
        <v>3.8567730238968867E-2</v>
      </c>
      <c r="BJ350" s="245">
        <f t="shared" ref="BJ350" si="5387">+BJ349/BF349-1</f>
        <v>5.5986145816624644E-2</v>
      </c>
      <c r="BK350" s="245">
        <f t="shared" ref="BK350" si="5388">+BK349/BG349-1</f>
        <v>3.6675807460283316E-2</v>
      </c>
      <c r="BL350" s="245">
        <f t="shared" ref="BL350:BT350" si="5389">+BL349/BH349-1</f>
        <v>7.3921196771328912E-2</v>
      </c>
      <c r="BM350" s="245">
        <f t="shared" si="5389"/>
        <v>0.15472133435687829</v>
      </c>
      <c r="BN350" s="245">
        <f t="shared" si="5389"/>
        <v>0.12022570482546469</v>
      </c>
      <c r="BO350" s="245">
        <f t="shared" si="5389"/>
        <v>0.14076124867814999</v>
      </c>
      <c r="BP350" s="245">
        <f t="shared" si="5389"/>
        <v>0.11252231501542798</v>
      </c>
      <c r="BQ350" s="245">
        <f t="shared" si="5389"/>
        <v>5.2915314240301159E-2</v>
      </c>
      <c r="BR350" s="245">
        <f t="shared" si="5389"/>
        <v>6.5040268753004282E-2</v>
      </c>
      <c r="BS350" s="245">
        <f t="shared" si="5389"/>
        <v>6.7424770229404851E-2</v>
      </c>
      <c r="BT350" s="245">
        <f t="shared" si="5389"/>
        <v>3.0012116522699417E-2</v>
      </c>
    </row>
    <row r="351" spans="1:72">
      <c r="A351" s="244" t="s">
        <v>364</v>
      </c>
      <c r="B351" s="34"/>
      <c r="C351" s="247">
        <f>+C349/C345</f>
        <v>0.52469809376744725</v>
      </c>
      <c r="D351" s="247">
        <f t="shared" ref="D351:AT351" si="5390">+D349/D345</f>
        <v>0.55430015106238772</v>
      </c>
      <c r="E351" s="247">
        <f t="shared" si="5390"/>
        <v>0.54446435337184385</v>
      </c>
      <c r="F351" s="247">
        <f t="shared" si="5390"/>
        <v>0.55983057211133647</v>
      </c>
      <c r="G351" s="247">
        <f t="shared" si="5390"/>
        <v>0.57819446203177727</v>
      </c>
      <c r="H351" s="247">
        <f t="shared" si="5390"/>
        <v>0.60340925197515904</v>
      </c>
      <c r="I351" s="247">
        <f t="shared" si="5390"/>
        <v>0.59495524828456225</v>
      </c>
      <c r="J351" s="247">
        <f t="shared" si="5390"/>
        <v>0.59498748410174884</v>
      </c>
      <c r="K351" s="247">
        <f t="shared" si="5390"/>
        <v>0.55821916137792105</v>
      </c>
      <c r="L351" s="247">
        <f t="shared" si="5390"/>
        <v>0.57608188466272536</v>
      </c>
      <c r="M351" s="247">
        <f t="shared" si="5390"/>
        <v>0.56128820223104181</v>
      </c>
      <c r="N351" s="247">
        <f t="shared" si="5390"/>
        <v>0.56985363204390682</v>
      </c>
      <c r="O351" s="247">
        <f t="shared" si="5390"/>
        <v>0.57030907718900559</v>
      </c>
      <c r="P351" s="247">
        <f t="shared" si="5390"/>
        <v>0.59293639805123732</v>
      </c>
      <c r="Q351" s="247">
        <f t="shared" si="5390"/>
        <v>0.57492815270095166</v>
      </c>
      <c r="R351" s="247">
        <f t="shared" si="5390"/>
        <v>0.57947532420311809</v>
      </c>
      <c r="S351" s="247">
        <f t="shared" si="5390"/>
        <v>0.55040251617512759</v>
      </c>
      <c r="T351" s="247">
        <f t="shared" si="5390"/>
        <v>0.57007196483335199</v>
      </c>
      <c r="U351" s="247">
        <f t="shared" si="5390"/>
        <v>0.5539341746333738</v>
      </c>
      <c r="V351" s="247">
        <f t="shared" si="5390"/>
        <v>0.54824689679143024</v>
      </c>
      <c r="W351" s="247">
        <f t="shared" si="5390"/>
        <v>0.518325798615213</v>
      </c>
      <c r="X351" s="247">
        <f t="shared" si="5390"/>
        <v>0.54555872125467009</v>
      </c>
      <c r="Y351" s="247">
        <f t="shared" si="5390"/>
        <v>0.53647832108369808</v>
      </c>
      <c r="Z351" s="247">
        <f t="shared" si="5390"/>
        <v>0.53970991469576113</v>
      </c>
      <c r="AA351" s="247">
        <f t="shared" si="5390"/>
        <v>0.5130392582341774</v>
      </c>
      <c r="AB351" s="247">
        <f t="shared" si="5390"/>
        <v>0.54086448941243348</v>
      </c>
      <c r="AC351" s="247">
        <f t="shared" si="5390"/>
        <v>0.53095470200211758</v>
      </c>
      <c r="AD351" s="247">
        <f t="shared" si="5390"/>
        <v>0.53609742565473772</v>
      </c>
      <c r="AE351" s="247">
        <f t="shared" si="5390"/>
        <v>0.53485808725917516</v>
      </c>
      <c r="AF351" s="247">
        <f t="shared" si="5390"/>
        <v>0.55215628298005404</v>
      </c>
      <c r="AG351" s="247">
        <f t="shared" si="5390"/>
        <v>0.54158385341051185</v>
      </c>
      <c r="AH351" s="247">
        <f t="shared" si="5390"/>
        <v>0.54361058870216139</v>
      </c>
      <c r="AI351" s="247">
        <f t="shared" si="5390"/>
        <v>0.53813621669751699</v>
      </c>
      <c r="AJ351" s="247">
        <f t="shared" si="5390"/>
        <v>0.56436459089069912</v>
      </c>
      <c r="AK351" s="247">
        <f t="shared" si="5390"/>
        <v>0.5536776634280216</v>
      </c>
      <c r="AL351" s="247">
        <f t="shared" si="5390"/>
        <v>0.54841761583783044</v>
      </c>
      <c r="AM351" s="247">
        <f t="shared" si="5390"/>
        <v>0.52513237107549049</v>
      </c>
      <c r="AN351" s="247">
        <f t="shared" si="5390"/>
        <v>0.54544673447004299</v>
      </c>
      <c r="AO351" s="247">
        <f t="shared" si="5390"/>
        <v>0.52964002079234218</v>
      </c>
      <c r="AP351" s="247">
        <f t="shared" si="5390"/>
        <v>0.52722721035356046</v>
      </c>
      <c r="AQ351" s="247">
        <f t="shared" si="5390"/>
        <v>0.50556556410635167</v>
      </c>
      <c r="AR351" s="247">
        <f t="shared" si="5390"/>
        <v>0.49926340280924453</v>
      </c>
      <c r="AS351" s="247">
        <f t="shared" si="5390"/>
        <v>0.49156020748061835</v>
      </c>
      <c r="AT351" s="247">
        <f t="shared" si="5390"/>
        <v>0.50004334527125538</v>
      </c>
      <c r="AU351" s="44"/>
      <c r="AV351" s="247">
        <f t="shared" ref="AV351:BL351" si="5391">+AV349/AV345</f>
        <v>0.50556556410635167</v>
      </c>
      <c r="AW351" s="247">
        <f t="shared" si="5391"/>
        <v>0.49926340280924453</v>
      </c>
      <c r="AX351" s="247">
        <f t="shared" si="5391"/>
        <v>0.49156020748061835</v>
      </c>
      <c r="AY351" s="247">
        <f t="shared" si="5391"/>
        <v>0.50004334527125538</v>
      </c>
      <c r="AZ351" s="247">
        <f t="shared" si="5391"/>
        <v>0.53211760603874447</v>
      </c>
      <c r="BA351" s="247">
        <f t="shared" si="5391"/>
        <v>0.54735833866470607</v>
      </c>
      <c r="BB351" s="247">
        <f t="shared" si="5391"/>
        <v>0.55435127420925689</v>
      </c>
      <c r="BC351" s="247">
        <f t="shared" si="5391"/>
        <v>0.55340642203812385</v>
      </c>
      <c r="BD351" s="247">
        <f t="shared" si="5391"/>
        <v>0.53751596680364655</v>
      </c>
      <c r="BE351" s="247">
        <f t="shared" si="5391"/>
        <v>0.54888108077295261</v>
      </c>
      <c r="BF351" s="247">
        <f t="shared" si="5391"/>
        <v>0.54368006787727174</v>
      </c>
      <c r="BG351" s="247">
        <f t="shared" si="5391"/>
        <v>0.5440701889050169</v>
      </c>
      <c r="BH351" s="247">
        <f t="shared" si="5391"/>
        <v>0.53433835140016939</v>
      </c>
      <c r="BI351" s="247">
        <f t="shared" si="5391"/>
        <v>0.54980266539423606</v>
      </c>
      <c r="BJ351" s="247">
        <f t="shared" si="5391"/>
        <v>0.55054119590999018</v>
      </c>
      <c r="BK351" s="247">
        <f t="shared" si="5391"/>
        <v>0.5441622940888271</v>
      </c>
      <c r="BL351" s="247">
        <f t="shared" si="5391"/>
        <v>0.53059936504582517</v>
      </c>
      <c r="BM351" s="247">
        <f t="shared" ref="BM351:BN351" si="5392">+BM349/BM345</f>
        <v>0.53885732442029199</v>
      </c>
      <c r="BN351" s="247">
        <f t="shared" si="5392"/>
        <v>0.53452994022102374</v>
      </c>
      <c r="BO351" s="247">
        <f t="shared" ref="BO351:BQ351" si="5393">+BO349/BO345</f>
        <v>0.53915244389196038</v>
      </c>
      <c r="BP351" s="247">
        <f t="shared" si="5393"/>
        <v>0.52093675924139382</v>
      </c>
      <c r="BQ351" s="247">
        <f t="shared" si="5393"/>
        <v>0.53367999158315027</v>
      </c>
      <c r="BR351" s="247">
        <f t="shared" ref="BR351:BT351" si="5394">+BR349/BR345</f>
        <v>0.53383329087249642</v>
      </c>
      <c r="BS351" s="247">
        <f t="shared" si="5394"/>
        <v>0.53591390549878459</v>
      </c>
      <c r="BT351" s="247">
        <f t="shared" si="5394"/>
        <v>0.53425845603674826</v>
      </c>
    </row>
    <row r="352" spans="1:72">
      <c r="A352" s="244" t="s">
        <v>370</v>
      </c>
      <c r="B352" s="34"/>
      <c r="C352" s="247"/>
      <c r="D352" s="247"/>
      <c r="E352" s="247"/>
      <c r="F352" s="247"/>
      <c r="G352" s="248">
        <f t="shared" ref="G352" si="5395">+(G351-C351)*10000</f>
        <v>534.96368264330022</v>
      </c>
      <c r="H352" s="248">
        <f t="shared" ref="H352" si="5396">+(H351-D351)*10000</f>
        <v>491.09100912771322</v>
      </c>
      <c r="I352" s="248">
        <f t="shared" ref="I352" si="5397">+(I351-E351)*10000</f>
        <v>504.90894912718409</v>
      </c>
      <c r="J352" s="248">
        <f t="shared" ref="J352" si="5398">+(J351-F351)*10000</f>
        <v>351.56911990412374</v>
      </c>
      <c r="K352" s="248">
        <f t="shared" ref="K352" si="5399">+(K351-G351)*10000</f>
        <v>-199.7530065385622</v>
      </c>
      <c r="L352" s="248">
        <f t="shared" ref="L352" si="5400">+(L351-H351)*10000</f>
        <v>-273.27367312433682</v>
      </c>
      <c r="M352" s="248">
        <f t="shared" ref="M352" si="5401">+(M351-I351)*10000</f>
        <v>-336.67046053520443</v>
      </c>
      <c r="N352" s="248">
        <f t="shared" ref="N352" si="5402">+(N351-J351)*10000</f>
        <v>-251.3385205784202</v>
      </c>
      <c r="O352" s="248">
        <f t="shared" ref="O352" si="5403">+(O351-K351)*10000</f>
        <v>120.89915811084539</v>
      </c>
      <c r="P352" s="248">
        <f t="shared" ref="P352" si="5404">+(P351-L351)*10000</f>
        <v>168.54513388511961</v>
      </c>
      <c r="Q352" s="248">
        <f t="shared" ref="Q352" si="5405">+(Q351-M351)*10000</f>
        <v>136.39950469909846</v>
      </c>
      <c r="R352" s="248">
        <f t="shared" ref="R352" si="5406">+(R351-N351)*10000</f>
        <v>96.216921592112698</v>
      </c>
      <c r="S352" s="248">
        <f t="shared" ref="S352" si="5407">+(S351-O351)*10000</f>
        <v>-199.06561013877999</v>
      </c>
      <c r="T352" s="248">
        <f t="shared" ref="T352" si="5408">+(T351-P351)*10000</f>
        <v>-228.64433217885338</v>
      </c>
      <c r="U352" s="248">
        <f t="shared" ref="U352" si="5409">+(U351-Q351)*10000</f>
        <v>-209.93978067577856</v>
      </c>
      <c r="V352" s="248">
        <f t="shared" ref="V352" si="5410">+(V351-R351)*10000</f>
        <v>-312.28427411687852</v>
      </c>
      <c r="W352" s="248">
        <f t="shared" ref="W352" si="5411">+(W351-S351)*10000</f>
        <v>-320.7671755991459</v>
      </c>
      <c r="X352" s="248">
        <f t="shared" ref="X352" si="5412">+(X351-T351)*10000</f>
        <v>-245.13243578681897</v>
      </c>
      <c r="Y352" s="248">
        <f t="shared" ref="Y352" si="5413">+(Y351-U351)*10000</f>
        <v>-174.55853549675714</v>
      </c>
      <c r="Z352" s="248">
        <f t="shared" ref="Z352" si="5414">+(Z351-V351)*10000</f>
        <v>-85.3698209566911</v>
      </c>
      <c r="AA352" s="248">
        <f t="shared" ref="AA352" si="5415">+(AA351-W351)*10000</f>
        <v>-52.865403810355986</v>
      </c>
      <c r="AB352" s="248">
        <f t="shared" ref="AB352" si="5416">+(AB351-X351)*10000</f>
        <v>-46.942318422366071</v>
      </c>
      <c r="AC352" s="248">
        <f t="shared" ref="AC352" si="5417">+(AC351-Y351)*10000</f>
        <v>-55.236190815804996</v>
      </c>
      <c r="AD352" s="248">
        <f t="shared" ref="AD352" si="5418">+(AD351-Z351)*10000</f>
        <v>-36.12489041023403</v>
      </c>
      <c r="AE352" s="248">
        <f t="shared" ref="AE352" si="5419">+(AE351-AA351)*10000</f>
        <v>218.18829024997765</v>
      </c>
      <c r="AF352" s="248">
        <f t="shared" ref="AF352" si="5420">+(AF351-AB351)*10000</f>
        <v>112.91793567620556</v>
      </c>
      <c r="AG352" s="248">
        <f t="shared" ref="AG352" si="5421">+(AG351-AC351)*10000</f>
        <v>106.29151408394266</v>
      </c>
      <c r="AH352" s="248">
        <f t="shared" ref="AH352" si="5422">+(AH351-AD351)*10000</f>
        <v>75.131630474236658</v>
      </c>
      <c r="AI352" s="248">
        <f t="shared" ref="AI352" si="5423">+(AI351-AE351)*10000</f>
        <v>32.781294383418256</v>
      </c>
      <c r="AJ352" s="248">
        <f t="shared" ref="AJ352" si="5424">+(AJ351-AF351)*10000</f>
        <v>122.08307910645088</v>
      </c>
      <c r="AK352" s="248">
        <f t="shared" ref="AK352" si="5425">+(AK351-AG351)*10000</f>
        <v>120.93810017509755</v>
      </c>
      <c r="AL352" s="248">
        <f t="shared" ref="AL352" si="5426">+(AL351-AH351)*10000</f>
        <v>48.070271356690512</v>
      </c>
      <c r="AM352" s="248">
        <f t="shared" ref="AM352" si="5427">+(AM351-AI351)*10000</f>
        <v>-130.038456220265</v>
      </c>
      <c r="AN352" s="248">
        <f t="shared" ref="AN352" si="5428">+(AN351-AJ351)*10000</f>
        <v>-189.1785642065613</v>
      </c>
      <c r="AO352" s="248">
        <f t="shared" ref="AO352" si="5429">+(AO351-AK351)*10000</f>
        <v>-240.37642635679424</v>
      </c>
      <c r="AP352" s="248">
        <f t="shared" ref="AP352" si="5430">+(AP351-AL351)*10000</f>
        <v>-211.90405484269979</v>
      </c>
      <c r="AQ352" s="248">
        <f t="shared" ref="AQ352" si="5431">+(AQ351-AM351)*10000</f>
        <v>-195.66806969138815</v>
      </c>
      <c r="AR352" s="248">
        <f t="shared" ref="AR352" si="5432">+(AR351-AN351)*10000</f>
        <v>-461.83331660798467</v>
      </c>
      <c r="AS352" s="248">
        <f t="shared" ref="AS352" si="5433">+(AS351-AO351)*10000</f>
        <v>-380.79813311723831</v>
      </c>
      <c r="AT352" s="248">
        <f t="shared" ref="AT352" si="5434">+(AT351-AP351)*10000</f>
        <v>-271.83865082305078</v>
      </c>
      <c r="AU352" s="44"/>
      <c r="AV352" s="247"/>
      <c r="AW352" s="247"/>
      <c r="AX352" s="247"/>
      <c r="AY352" s="247"/>
      <c r="AZ352" s="248">
        <f t="shared" ref="AZ352" si="5435">+(AZ351-AV351)*10000</f>
        <v>265.52041932392802</v>
      </c>
      <c r="BA352" s="248">
        <f t="shared" ref="BA352" si="5436">+(BA351-AW351)*10000</f>
        <v>480.9493585546154</v>
      </c>
      <c r="BB352" s="248">
        <f t="shared" ref="BB352" si="5437">+(BB351-AX351)*10000</f>
        <v>627.91066728638543</v>
      </c>
      <c r="BC352" s="248">
        <f t="shared" ref="BC352" si="5438">+(BC351-AY351)*10000</f>
        <v>533.63076766868471</v>
      </c>
      <c r="BD352" s="248">
        <f t="shared" ref="BD352" si="5439">+(BD351-AZ351)*10000</f>
        <v>53.983607649020769</v>
      </c>
      <c r="BE352" s="248">
        <f t="shared" ref="BE352" si="5440">+(BE351-BA351)*10000</f>
        <v>15.227421082465442</v>
      </c>
      <c r="BF352" s="248">
        <f t="shared" ref="BF352" si="5441">+(BF351-BB351)*10000</f>
        <v>-106.7120633198515</v>
      </c>
      <c r="BG352" s="248">
        <f t="shared" ref="BG352" si="5442">+(BG351-BC351)*10000</f>
        <v>-93.362331331069413</v>
      </c>
      <c r="BH352" s="248">
        <f t="shared" ref="BH352" si="5443">+(BH351-BD351)*10000</f>
        <v>-31.776154034771629</v>
      </c>
      <c r="BI352" s="248">
        <f t="shared" ref="BI352" si="5444">+(BI351-BE351)*10000</f>
        <v>9.2158462128344443</v>
      </c>
      <c r="BJ352" s="248">
        <f t="shared" ref="BJ352" si="5445">+(BJ351-BF351)*10000</f>
        <v>68.611280327184332</v>
      </c>
      <c r="BK352" s="248">
        <f t="shared" ref="BK352:BT352" si="5446">+(BK351-BG351)*10000</f>
        <v>0.92105183810198277</v>
      </c>
      <c r="BL352" s="248">
        <f t="shared" si="5446"/>
        <v>-37.389863543442203</v>
      </c>
      <c r="BM352" s="248">
        <f t="shared" si="5446"/>
        <v>-109.45340973944062</v>
      </c>
      <c r="BN352" s="248">
        <f t="shared" si="5446"/>
        <v>-160.1125568896644</v>
      </c>
      <c r="BO352" s="248">
        <f t="shared" si="5446"/>
        <v>-50.098501968667279</v>
      </c>
      <c r="BP352" s="248">
        <f t="shared" si="5446"/>
        <v>-96.626058044313453</v>
      </c>
      <c r="BQ352" s="248">
        <f t="shared" si="5446"/>
        <v>-51.773328371417236</v>
      </c>
      <c r="BR352" s="248">
        <f t="shared" si="5446"/>
        <v>-6.9664934852731175</v>
      </c>
      <c r="BS352" s="248">
        <f t="shared" si="5446"/>
        <v>-32.385383931757829</v>
      </c>
      <c r="BT352" s="248">
        <f t="shared" si="5446"/>
        <v>133.21696795354444</v>
      </c>
    </row>
    <row r="353" spans="1:72">
      <c r="A353" s="34" t="s">
        <v>365</v>
      </c>
      <c r="B353" s="34"/>
      <c r="C353" s="34">
        <f t="shared" ref="C353:F353" si="5447">+C357-C349</f>
        <v>-10926.496000000003</v>
      </c>
      <c r="D353" s="34">
        <f t="shared" si="5447"/>
        <v>-23352.297999999992</v>
      </c>
      <c r="E353" s="34">
        <f t="shared" si="5447"/>
        <v>-33970.876999999979</v>
      </c>
      <c r="F353" s="34">
        <f t="shared" si="5447"/>
        <v>-46031.82699999999</v>
      </c>
      <c r="G353" s="34">
        <f>+G357-G349</f>
        <v>-11571.124999999993</v>
      </c>
      <c r="H353" s="34">
        <f t="shared" ref="H353:AT353" si="5448">+H357-H349</f>
        <v>-24872.042000000001</v>
      </c>
      <c r="I353" s="34">
        <f t="shared" si="5448"/>
        <v>-37047.224999999991</v>
      </c>
      <c r="J353" s="34">
        <f t="shared" si="5448"/>
        <v>-51537.902999999998</v>
      </c>
      <c r="K353" s="34">
        <f t="shared" si="5448"/>
        <v>-13724.964000000007</v>
      </c>
      <c r="L353" s="34">
        <f t="shared" si="5448"/>
        <v>-28770.642000000007</v>
      </c>
      <c r="M353" s="34">
        <f t="shared" si="5448"/>
        <v>-43318.300999999999</v>
      </c>
      <c r="N353" s="34">
        <f t="shared" si="5448"/>
        <v>-59182.041000000019</v>
      </c>
      <c r="O353" s="34">
        <f t="shared" si="5448"/>
        <v>-15537.103000000005</v>
      </c>
      <c r="P353" s="34">
        <f t="shared" si="5448"/>
        <v>-33003.325999999986</v>
      </c>
      <c r="Q353" s="34">
        <f t="shared" si="5448"/>
        <v>-49815.958999999981</v>
      </c>
      <c r="R353" s="34">
        <f t="shared" si="5448"/>
        <v>-69316.054999999993</v>
      </c>
      <c r="S353" s="34">
        <f t="shared" si="5448"/>
        <v>-19649.421999999995</v>
      </c>
      <c r="T353" s="34">
        <f t="shared" si="5448"/>
        <v>-41073.462</v>
      </c>
      <c r="U353" s="34">
        <f t="shared" si="5448"/>
        <v>-62160.783000000025</v>
      </c>
      <c r="V353" s="34">
        <f t="shared" si="5448"/>
        <v>-86054.237000000008</v>
      </c>
      <c r="W353" s="34">
        <f t="shared" si="5448"/>
        <v>-22027.381999999998</v>
      </c>
      <c r="X353" s="34">
        <f t="shared" si="5448"/>
        <v>-44275.660999999993</v>
      </c>
      <c r="Y353" s="34">
        <f t="shared" si="5448"/>
        <v>-66399.153999999995</v>
      </c>
      <c r="Z353" s="34">
        <f t="shared" si="5448"/>
        <v>-91033.40800000001</v>
      </c>
      <c r="AA353" s="34">
        <f t="shared" si="5448"/>
        <v>-22365.249000000003</v>
      </c>
      <c r="AB353" s="34">
        <f t="shared" si="5448"/>
        <v>-46048.845000000001</v>
      </c>
      <c r="AC353" s="34">
        <f t="shared" si="5448"/>
        <v>-69161.745999999985</v>
      </c>
      <c r="AD353" s="34">
        <f t="shared" si="5448"/>
        <v>-94731.30799999999</v>
      </c>
      <c r="AE353" s="34">
        <f t="shared" si="5448"/>
        <v>-24330.057000000001</v>
      </c>
      <c r="AF353" s="34">
        <f t="shared" si="5448"/>
        <v>-50437.725999999995</v>
      </c>
      <c r="AG353" s="34">
        <f t="shared" si="5448"/>
        <v>-75366.780000000028</v>
      </c>
      <c r="AH353" s="34">
        <f t="shared" si="5448"/>
        <v>-101804.728</v>
      </c>
      <c r="AI353" s="34">
        <f t="shared" si="5448"/>
        <v>-24938.937000000005</v>
      </c>
      <c r="AJ353" s="34">
        <f t="shared" si="5448"/>
        <v>-51308.831000000006</v>
      </c>
      <c r="AK353" s="34">
        <f t="shared" si="5448"/>
        <v>-76431.078999999998</v>
      </c>
      <c r="AL353" s="34">
        <f t="shared" si="5448"/>
        <v>-104604.97199999999</v>
      </c>
      <c r="AM353" s="34">
        <f t="shared" si="5448"/>
        <v>-24555.920000000002</v>
      </c>
      <c r="AN353" s="34">
        <f t="shared" si="5448"/>
        <v>-51396.727000000006</v>
      </c>
      <c r="AO353" s="34">
        <f t="shared" si="5448"/>
        <v>-78406.775999999983</v>
      </c>
      <c r="AP353" s="34">
        <f t="shared" si="5448"/>
        <v>-106650.27299999999</v>
      </c>
      <c r="AQ353" s="34">
        <f t="shared" si="5448"/>
        <v>-25218.444000000003</v>
      </c>
      <c r="AR353" s="34">
        <f t="shared" si="5448"/>
        <v>-40710.46</v>
      </c>
      <c r="AS353" s="34">
        <f t="shared" si="5448"/>
        <v>-59358.358</v>
      </c>
      <c r="AT353" s="34">
        <f t="shared" si="5448"/>
        <v>-85913.788</v>
      </c>
      <c r="AU353" s="34"/>
      <c r="AV353" s="34">
        <f t="shared" ref="AV353:BL353" si="5449">+AV357-AV349</f>
        <v>-25218.444000000003</v>
      </c>
      <c r="AW353" s="34">
        <f t="shared" si="5449"/>
        <v>-40710.46</v>
      </c>
      <c r="AX353" s="34">
        <f t="shared" si="5449"/>
        <v>-59358.358</v>
      </c>
      <c r="AY353" s="34">
        <f t="shared" si="5449"/>
        <v>-85913.788</v>
      </c>
      <c r="AZ353" s="34">
        <f t="shared" si="5449"/>
        <v>-22771.314999999999</v>
      </c>
      <c r="BA353" s="34">
        <f t="shared" si="5449"/>
        <v>-47715.84399999999</v>
      </c>
      <c r="BB353" s="34">
        <f t="shared" si="5449"/>
        <v>-76419.468000000023</v>
      </c>
      <c r="BC353" s="34">
        <f t="shared" si="5449"/>
        <v>-110712.43900000001</v>
      </c>
      <c r="BD353" s="34">
        <f t="shared" si="5449"/>
        <v>-29869.948999999993</v>
      </c>
      <c r="BE353" s="34">
        <f t="shared" si="5449"/>
        <v>-64356.684999999976</v>
      </c>
      <c r="BF353" s="34">
        <f t="shared" si="5449"/>
        <v>-95902.565999999992</v>
      </c>
      <c r="BG353" s="34">
        <f t="shared" si="5449"/>
        <v>-139401.51499999998</v>
      </c>
      <c r="BH353" s="34">
        <f t="shared" si="5449"/>
        <v>-32659.620999999999</v>
      </c>
      <c r="BI353" s="34">
        <f t="shared" si="5449"/>
        <v>-68791.102000000014</v>
      </c>
      <c r="BJ353" s="34">
        <f t="shared" si="5449"/>
        <v>-104286.25400000002</v>
      </c>
      <c r="BK353" s="34">
        <f t="shared" si="5449"/>
        <v>-145168.144</v>
      </c>
      <c r="BL353" s="34">
        <f t="shared" si="5449"/>
        <v>-37764.088000000003</v>
      </c>
      <c r="BM353" s="34">
        <f t="shared" ref="BM353:BN353" si="5450">+BM357-BM349</f>
        <v>-80932.566999999981</v>
      </c>
      <c r="BN353" s="34">
        <f t="shared" si="5450"/>
        <v>-119615.55799999999</v>
      </c>
      <c r="BO353" s="34">
        <f t="shared" ref="BO353:BQ353" si="5451">+BO357-BO349</f>
        <v>-163654.04300000001</v>
      </c>
      <c r="BP353" s="34">
        <f t="shared" si="5451"/>
        <v>-41399.254000000001</v>
      </c>
      <c r="BQ353" s="34">
        <f t="shared" si="5451"/>
        <v>-87420.293000000005</v>
      </c>
      <c r="BR353" s="34">
        <f t="shared" ref="BR353:BT353" si="5452">+BR357-BR349</f>
        <v>-129631.42199999996</v>
      </c>
      <c r="BS353" s="34">
        <f t="shared" si="5452"/>
        <v>-178366.55699999997</v>
      </c>
      <c r="BT353" s="34">
        <f t="shared" si="5452"/>
        <v>-44814.906999999999</v>
      </c>
    </row>
    <row r="354" spans="1:72">
      <c r="A354" s="246" t="s">
        <v>58</v>
      </c>
      <c r="B354" s="34"/>
      <c r="C354" s="34"/>
      <c r="D354" s="34"/>
      <c r="E354" s="34"/>
      <c r="F354" s="34"/>
      <c r="G354" s="245">
        <f>+G353/C353-1</f>
        <v>5.8996864136498184E-2</v>
      </c>
      <c r="H354" s="245">
        <f t="shared" ref="H354" si="5453">+H353/D353-1</f>
        <v>6.5078991369500683E-2</v>
      </c>
      <c r="I354" s="245">
        <f t="shared" ref="I354" si="5454">+I353/E353-1</f>
        <v>9.0558392119226561E-2</v>
      </c>
      <c r="J354" s="245">
        <f t="shared" ref="J354" si="5455">+J353/F353-1</f>
        <v>0.11961454408490035</v>
      </c>
      <c r="K354" s="245">
        <f t="shared" ref="K354" si="5456">+K353/G353-1</f>
        <v>0.18613911784722892</v>
      </c>
      <c r="L354" s="245">
        <f t="shared" ref="L354" si="5457">+L353/H353-1</f>
        <v>0.15674627760760473</v>
      </c>
      <c r="M354" s="245">
        <f t="shared" ref="M354" si="5458">+M353/I353-1</f>
        <v>0.16927248936998684</v>
      </c>
      <c r="N354" s="245">
        <f t="shared" ref="N354" si="5459">+N353/J353-1</f>
        <v>0.14832070292033461</v>
      </c>
      <c r="O354" s="245">
        <f t="shared" ref="O354" si="5460">+O353/K353-1</f>
        <v>0.13203233174236351</v>
      </c>
      <c r="P354" s="245">
        <f t="shared" ref="P354" si="5461">+P353/L353-1</f>
        <v>0.14711816302187408</v>
      </c>
      <c r="Q354" s="245">
        <f t="shared" ref="Q354" si="5462">+Q353/M353-1</f>
        <v>0.14999798814824206</v>
      </c>
      <c r="R354" s="245">
        <f t="shared" ref="R354" si="5463">+R353/N353-1</f>
        <v>0.17123461490623426</v>
      </c>
      <c r="S354" s="245">
        <f t="shared" ref="S354" si="5464">+S353/O353-1</f>
        <v>0.26467733399205695</v>
      </c>
      <c r="T354" s="245">
        <f t="shared" ref="T354" si="5465">+T353/P353-1</f>
        <v>0.24452493060850955</v>
      </c>
      <c r="U354" s="245">
        <f t="shared" ref="U354" si="5466">+U353/Q353-1</f>
        <v>0.24780861892069672</v>
      </c>
      <c r="V354" s="245">
        <f t="shared" ref="V354" si="5467">+V353/R353-1</f>
        <v>0.24147626404878375</v>
      </c>
      <c r="W354" s="245">
        <f t="shared" ref="W354" si="5468">+W353/S353-1</f>
        <v>0.1210193358359346</v>
      </c>
      <c r="X354" s="245">
        <f t="shared" ref="X354" si="5469">+X353/T353-1</f>
        <v>7.7962724447235399E-2</v>
      </c>
      <c r="Y354" s="245">
        <f t="shared" ref="Y354" si="5470">+Y353/U353-1</f>
        <v>6.818400276585912E-2</v>
      </c>
      <c r="Z354" s="245">
        <f t="shared" ref="Z354" si="5471">+Z353/V353-1</f>
        <v>5.7860846526359921E-2</v>
      </c>
      <c r="AA354" s="245">
        <f t="shared" ref="AA354" si="5472">+AA353/W353-1</f>
        <v>1.5338500054160153E-2</v>
      </c>
      <c r="AB354" s="245">
        <f t="shared" ref="AB354" si="5473">+AB353/X353-1</f>
        <v>4.0048730158992019E-2</v>
      </c>
      <c r="AC354" s="245">
        <f t="shared" ref="AC354" si="5474">+AC353/Y353-1</f>
        <v>4.1605831303211938E-2</v>
      </c>
      <c r="AD354" s="245">
        <f t="shared" ref="AD354" si="5475">+AD353/Z353-1</f>
        <v>4.0621350790250421E-2</v>
      </c>
      <c r="AE354" s="245">
        <f t="shared" ref="AE354" si="5476">+AE353/AA353-1</f>
        <v>8.785093338330352E-2</v>
      </c>
      <c r="AF354" s="245">
        <f t="shared" ref="AF354" si="5477">+AF353/AB353-1</f>
        <v>9.5309252599060645E-2</v>
      </c>
      <c r="AG354" s="245">
        <f t="shared" ref="AG354" si="5478">+AG353/AC353-1</f>
        <v>8.9717717652762152E-2</v>
      </c>
      <c r="AH354" s="245">
        <f t="shared" ref="AH354" si="5479">+AH353/AD353-1</f>
        <v>7.4668239564474437E-2</v>
      </c>
      <c r="AI354" s="245">
        <f t="shared" ref="AI354" si="5480">+AI353/AE353-1</f>
        <v>2.5025835327882939E-2</v>
      </c>
      <c r="AJ354" s="245">
        <f t="shared" ref="AJ354" si="5481">+AJ353/AF353-1</f>
        <v>1.7270901546988959E-2</v>
      </c>
      <c r="AK354" s="245">
        <f t="shared" ref="AK354" si="5482">+AK353/AG353-1</f>
        <v>1.4121593094463814E-2</v>
      </c>
      <c r="AL354" s="245">
        <f t="shared" ref="AL354" si="5483">+AL353/AH353-1</f>
        <v>2.7506030957619165E-2</v>
      </c>
      <c r="AM354" s="245">
        <f t="shared" ref="AM354" si="5484">+AM353/AI353-1</f>
        <v>-1.5358192692816242E-2</v>
      </c>
      <c r="AN354" s="245">
        <f t="shared" ref="AN354" si="5485">+AN353/AJ353-1</f>
        <v>1.7130774232607671E-3</v>
      </c>
      <c r="AO354" s="245">
        <f t="shared" ref="AO354" si="5486">+AO353/AK353-1</f>
        <v>2.5849393019820921E-2</v>
      </c>
      <c r="AP354" s="245">
        <f t="shared" ref="AP354" si="5487">+AP353/AL353-1</f>
        <v>1.9552617441549458E-2</v>
      </c>
      <c r="AQ354" s="245">
        <f t="shared" ref="AQ354" si="5488">+AQ353/AM353-1</f>
        <v>2.6980214954275938E-2</v>
      </c>
      <c r="AR354" s="245">
        <f t="shared" ref="AR354" si="5489">+AR353/AN353-1</f>
        <v>-0.20791726679405098</v>
      </c>
      <c r="AS354" s="245">
        <f t="shared" ref="AS354" si="5490">+AS353/AO353-1</f>
        <v>-0.24294351804491987</v>
      </c>
      <c r="AT354" s="245">
        <f t="shared" ref="AT354" si="5491">+AT353/AP353-1</f>
        <v>-0.19443442962401036</v>
      </c>
      <c r="AU354" s="44"/>
      <c r="AV354" s="172"/>
      <c r="AW354" s="172"/>
      <c r="AX354" s="172"/>
      <c r="AY354" s="172"/>
      <c r="AZ354" s="245">
        <f t="shared" ref="AZ354" si="5492">+AZ353/AV353-1</f>
        <v>-9.7037271609620501E-2</v>
      </c>
      <c r="BA354" s="245">
        <f t="shared" ref="BA354" si="5493">+BA353/AW353-1</f>
        <v>0.17207823247391429</v>
      </c>
      <c r="BB354" s="245">
        <f t="shared" ref="BB354" si="5494">+BB353/AX353-1</f>
        <v>0.28742557198095042</v>
      </c>
      <c r="BC354" s="245">
        <f t="shared" ref="BC354" si="5495">+BC353/AY353-1</f>
        <v>0.28864576428640309</v>
      </c>
      <c r="BD354" s="245">
        <f t="shared" ref="BD354" si="5496">+BD353/AZ353-1</f>
        <v>0.31173579567100074</v>
      </c>
      <c r="BE354" s="245">
        <f t="shared" ref="BE354" si="5497">+BE353/BA353-1</f>
        <v>0.348748751043783</v>
      </c>
      <c r="BF354" s="245">
        <f t="shared" ref="BF354" si="5498">+BF353/BB353-1</f>
        <v>0.25494940634760721</v>
      </c>
      <c r="BG354" s="245">
        <f t="shared" ref="BG354" si="5499">+BG353/BC353-1</f>
        <v>0.25913146037727497</v>
      </c>
      <c r="BH354" s="245">
        <f t="shared" ref="BH354" si="5500">+BH353/BD353-1</f>
        <v>9.339393247708605E-2</v>
      </c>
      <c r="BI354" s="245">
        <f t="shared" ref="BI354" si="5501">+BI353/BE353-1</f>
        <v>6.8903751024466775E-2</v>
      </c>
      <c r="BJ354" s="245">
        <f t="shared" ref="BJ354" si="5502">+BJ353/BF353-1</f>
        <v>8.7418807959737332E-2</v>
      </c>
      <c r="BK354" s="245">
        <f t="shared" ref="BK354" si="5503">+BK353/BG353-1</f>
        <v>4.1367046835897092E-2</v>
      </c>
      <c r="BL354" s="245">
        <f t="shared" ref="BL354:BT354" si="5504">+BL353/BH353-1</f>
        <v>0.15629290370515947</v>
      </c>
      <c r="BM354" s="245">
        <f t="shared" si="5504"/>
        <v>0.17649760865874731</v>
      </c>
      <c r="BN354" s="245">
        <f t="shared" si="5504"/>
        <v>0.14699256529053173</v>
      </c>
      <c r="BO354" s="245">
        <f t="shared" si="5504"/>
        <v>0.12734129190216836</v>
      </c>
      <c r="BP354" s="245">
        <f t="shared" si="5504"/>
        <v>9.6259864662956884E-2</v>
      </c>
      <c r="BQ354" s="245">
        <f t="shared" si="5504"/>
        <v>8.0162118174257557E-2</v>
      </c>
      <c r="BR354" s="245">
        <f t="shared" si="5504"/>
        <v>8.3733789880409804E-2</v>
      </c>
      <c r="BS354" s="245">
        <f t="shared" si="5504"/>
        <v>8.99000949215778E-2</v>
      </c>
      <c r="BT354" s="245">
        <f t="shared" si="5504"/>
        <v>8.250518233975912E-2</v>
      </c>
    </row>
    <row r="355" spans="1:72">
      <c r="A355" s="244" t="s">
        <v>366</v>
      </c>
      <c r="B355" s="34"/>
      <c r="C355" s="247">
        <f>+C353/C345</f>
        <v>-0.35716514100943125</v>
      </c>
      <c r="D355" s="247">
        <f t="shared" ref="D355:AT355" si="5505">+D353/D345</f>
        <v>-0.38008596942723294</v>
      </c>
      <c r="E355" s="247">
        <f t="shared" si="5505"/>
        <v>-0.37805742151129007</v>
      </c>
      <c r="F355" s="247">
        <f t="shared" si="5505"/>
        <v>-0.38094219444465977</v>
      </c>
      <c r="G355" s="247">
        <f t="shared" si="5505"/>
        <v>-0.34114962732953108</v>
      </c>
      <c r="H355" s="247">
        <f t="shared" si="5505"/>
        <v>-0.35965282282307381</v>
      </c>
      <c r="I355" s="247">
        <f t="shared" si="5505"/>
        <v>-0.35963004430566303</v>
      </c>
      <c r="J355" s="247">
        <f t="shared" si="5505"/>
        <v>-0.36204716964080197</v>
      </c>
      <c r="K355" s="247">
        <f t="shared" si="5505"/>
        <v>-0.3314135204031739</v>
      </c>
      <c r="L355" s="247">
        <f t="shared" si="5505"/>
        <v>-0.32991002842185446</v>
      </c>
      <c r="M355" s="247">
        <f t="shared" si="5505"/>
        <v>-0.3392931616509437</v>
      </c>
      <c r="N355" s="247">
        <f t="shared" si="5505"/>
        <v>-0.34656431976226543</v>
      </c>
      <c r="O355" s="247">
        <f t="shared" si="5505"/>
        <v>-0.33068314658347969</v>
      </c>
      <c r="P355" s="247">
        <f t="shared" si="5505"/>
        <v>-0.33705512607088334</v>
      </c>
      <c r="Q355" s="247">
        <f t="shared" si="5505"/>
        <v>-0.34638563061389527</v>
      </c>
      <c r="R355" s="247">
        <f t="shared" si="5505"/>
        <v>-0.35798043213661679</v>
      </c>
      <c r="S355" s="247">
        <f t="shared" si="5505"/>
        <v>-0.35345976868228779</v>
      </c>
      <c r="T355" s="247">
        <f t="shared" si="5505"/>
        <v>-0.35055917455607261</v>
      </c>
      <c r="U355" s="247">
        <f t="shared" si="5505"/>
        <v>-0.36341493343770442</v>
      </c>
      <c r="V355" s="247">
        <f t="shared" si="5505"/>
        <v>-0.36742896103353462</v>
      </c>
      <c r="W355" s="247">
        <f t="shared" si="5505"/>
        <v>-0.367072762718479</v>
      </c>
      <c r="X355" s="247">
        <f t="shared" si="5505"/>
        <v>-0.37105792562281525</v>
      </c>
      <c r="Y355" s="247">
        <f t="shared" si="5505"/>
        <v>-0.38252018338159061</v>
      </c>
      <c r="Z355" s="247">
        <f t="shared" si="5505"/>
        <v>-0.39003917096912299</v>
      </c>
      <c r="AA355" s="247">
        <f t="shared" si="5505"/>
        <v>-0.37578935679272324</v>
      </c>
      <c r="AB355" s="247">
        <f t="shared" si="5505"/>
        <v>-0.37078473012692559</v>
      </c>
      <c r="AC355" s="247">
        <f t="shared" si="5505"/>
        <v>-0.3843400370746512</v>
      </c>
      <c r="AD355" s="247">
        <f t="shared" si="5505"/>
        <v>-0.39192272524166111</v>
      </c>
      <c r="AE355" s="247">
        <f t="shared" si="5505"/>
        <v>-0.39653634705901103</v>
      </c>
      <c r="AF355" s="247">
        <f t="shared" si="5505"/>
        <v>-0.38231735848332932</v>
      </c>
      <c r="AG355" s="247">
        <f t="shared" si="5505"/>
        <v>-0.39807184499716253</v>
      </c>
      <c r="AH355" s="247">
        <f t="shared" si="5505"/>
        <v>-0.40565816492729945</v>
      </c>
      <c r="AI355" s="247">
        <f t="shared" si="5505"/>
        <v>-0.41000340807254521</v>
      </c>
      <c r="AJ355" s="247">
        <f t="shared" si="5505"/>
        <v>-0.3976894098648428</v>
      </c>
      <c r="AK355" s="247">
        <f t="shared" si="5505"/>
        <v>-0.41136933769443618</v>
      </c>
      <c r="AL355" s="247">
        <f t="shared" si="5505"/>
        <v>-0.42228479383397266</v>
      </c>
      <c r="AM355" s="247">
        <f t="shared" si="5505"/>
        <v>-0.43676220767331592</v>
      </c>
      <c r="AN355" s="247">
        <f t="shared" si="5505"/>
        <v>-0.41993623229907134</v>
      </c>
      <c r="AO355" s="247">
        <f t="shared" si="5505"/>
        <v>-0.43525147681136406</v>
      </c>
      <c r="AP355" s="247">
        <f t="shared" si="5505"/>
        <v>-0.4489403361925195</v>
      </c>
      <c r="AQ355" s="247">
        <f t="shared" si="5505"/>
        <v>-0.5198289892091108</v>
      </c>
      <c r="AR355" s="247">
        <f t="shared" si="5505"/>
        <v>-0.57112512918385994</v>
      </c>
      <c r="AS355" s="247">
        <f t="shared" si="5505"/>
        <v>-0.50685350040310739</v>
      </c>
      <c r="AT355" s="247">
        <f t="shared" si="5505"/>
        <v>-0.46578567172424384</v>
      </c>
      <c r="AU355" s="44"/>
      <c r="AV355" s="247">
        <f t="shared" ref="AV355:BL355" si="5506">+AV353/AV345</f>
        <v>-0.5198289892091108</v>
      </c>
      <c r="AW355" s="247">
        <f t="shared" si="5506"/>
        <v>-0.57112512918385994</v>
      </c>
      <c r="AX355" s="247">
        <f t="shared" si="5506"/>
        <v>-0.50685350040310739</v>
      </c>
      <c r="AY355" s="247">
        <f t="shared" si="5506"/>
        <v>-0.46578567172424384</v>
      </c>
      <c r="AZ355" s="247">
        <f t="shared" si="5506"/>
        <v>-0.46102018989857613</v>
      </c>
      <c r="BA355" s="247">
        <f t="shared" si="5506"/>
        <v>-0.39750138456576112</v>
      </c>
      <c r="BB355" s="247">
        <f t="shared" si="5506"/>
        <v>-0.3859015887338656</v>
      </c>
      <c r="BC355" s="247">
        <f t="shared" si="5506"/>
        <v>-0.37569056519556043</v>
      </c>
      <c r="BD355" s="247">
        <f t="shared" si="5506"/>
        <v>-0.42749813836908956</v>
      </c>
      <c r="BE355" s="247">
        <f t="shared" si="5506"/>
        <v>-0.40541190916493725</v>
      </c>
      <c r="BF355" s="247">
        <f t="shared" si="5506"/>
        <v>-0.42127473066340643</v>
      </c>
      <c r="BG355" s="247">
        <f t="shared" si="5506"/>
        <v>-0.44246686511481353</v>
      </c>
      <c r="BH355" s="247">
        <f t="shared" si="5506"/>
        <v>-0.423479607904161</v>
      </c>
      <c r="BI355" s="247">
        <f t="shared" si="5506"/>
        <v>-0.41795435841400469</v>
      </c>
      <c r="BJ355" s="247">
        <f t="shared" si="5506"/>
        <v>-0.43928911277117921</v>
      </c>
      <c r="BK355" s="247">
        <f t="shared" si="5506"/>
        <v>-0.444544391569481</v>
      </c>
      <c r="BL355" s="247">
        <f t="shared" si="5506"/>
        <v>-0.45277071375928324</v>
      </c>
      <c r="BM355" s="247">
        <f t="shared" ref="BM355:BN355" si="5507">+BM353/BM345</f>
        <v>-0.41735888820562622</v>
      </c>
      <c r="BN355" s="247">
        <f t="shared" si="5507"/>
        <v>-0.43670455630104027</v>
      </c>
      <c r="BO355" s="247">
        <f t="shared" ref="BO355:BQ355" si="5508">+BO353/BO345</f>
        <v>-0.43527018772621062</v>
      </c>
      <c r="BP355" s="247">
        <f t="shared" si="5508"/>
        <v>-0.43802751260177081</v>
      </c>
      <c r="BQ355" s="247">
        <f t="shared" si="5508"/>
        <v>-0.42404534214043427</v>
      </c>
      <c r="BR355" s="247">
        <f t="shared" ref="BR355:BT355" si="5509">+BR353/BR345</f>
        <v>-0.44379042381705419</v>
      </c>
      <c r="BS355" s="247">
        <f t="shared" si="5509"/>
        <v>-0.44176548777234431</v>
      </c>
      <c r="BT355" s="247">
        <f t="shared" si="5509"/>
        <v>-0.47212330742284209</v>
      </c>
    </row>
    <row r="356" spans="1:72">
      <c r="A356" s="244" t="s">
        <v>371</v>
      </c>
      <c r="B356" s="34"/>
      <c r="C356" s="247"/>
      <c r="D356" s="247"/>
      <c r="E356" s="247"/>
      <c r="F356" s="247"/>
      <c r="G356" s="248">
        <f t="shared" ref="G356" si="5510">+(G355-C355)*10000</f>
        <v>160.15513679900172</v>
      </c>
      <c r="H356" s="248">
        <f t="shared" ref="H356" si="5511">+(H355-D355)*10000</f>
        <v>204.33146604159126</v>
      </c>
      <c r="I356" s="248">
        <f t="shared" ref="I356" si="5512">+(I355-E355)*10000</f>
        <v>184.27377205627039</v>
      </c>
      <c r="J356" s="248">
        <f t="shared" ref="J356" si="5513">+(J355-F355)*10000</f>
        <v>188.95024803857797</v>
      </c>
      <c r="K356" s="248">
        <f t="shared" ref="K356" si="5514">+(K355-G355)*10000</f>
        <v>97.361069263571792</v>
      </c>
      <c r="L356" s="248">
        <f t="shared" ref="L356" si="5515">+(L355-H355)*10000</f>
        <v>297.42794401219351</v>
      </c>
      <c r="M356" s="248">
        <f t="shared" ref="M356" si="5516">+(M355-I355)*10000</f>
        <v>203.36882654719335</v>
      </c>
      <c r="N356" s="248">
        <f t="shared" ref="N356" si="5517">+(N355-J355)*10000</f>
        <v>154.82849878536541</v>
      </c>
      <c r="O356" s="248">
        <f t="shared" ref="O356" si="5518">+(O355-K355)*10000</f>
        <v>7.3037381969420778</v>
      </c>
      <c r="P356" s="248">
        <f t="shared" ref="P356" si="5519">+(P355-L355)*10000</f>
        <v>-71.450976490288753</v>
      </c>
      <c r="Q356" s="248">
        <f t="shared" ref="Q356" si="5520">+(Q355-M355)*10000</f>
        <v>-70.924689629515697</v>
      </c>
      <c r="R356" s="248">
        <f t="shared" ref="R356" si="5521">+(R355-N355)*10000</f>
        <v>-114.16112374351361</v>
      </c>
      <c r="S356" s="248">
        <f t="shared" ref="S356" si="5522">+(S355-O355)*10000</f>
        <v>-227.76622098808096</v>
      </c>
      <c r="T356" s="248">
        <f t="shared" ref="T356" si="5523">+(T355-P355)*10000</f>
        <v>-135.04048485189267</v>
      </c>
      <c r="U356" s="248">
        <f t="shared" ref="U356" si="5524">+(U355-Q355)*10000</f>
        <v>-170.29302823809155</v>
      </c>
      <c r="V356" s="248">
        <f t="shared" ref="V356" si="5525">+(V355-R355)*10000</f>
        <v>-94.485288969178299</v>
      </c>
      <c r="W356" s="248">
        <f t="shared" ref="W356" si="5526">+(W355-S355)*10000</f>
        <v>-136.12994036191205</v>
      </c>
      <c r="X356" s="248">
        <f t="shared" ref="X356" si="5527">+(X355-T355)*10000</f>
        <v>-204.98751066742648</v>
      </c>
      <c r="Y356" s="248">
        <f t="shared" ref="Y356" si="5528">+(Y355-U355)*10000</f>
        <v>-191.05249943886182</v>
      </c>
      <c r="Z356" s="248">
        <f t="shared" ref="Z356" si="5529">+(Z355-V355)*10000</f>
        <v>-226.10209935588378</v>
      </c>
      <c r="AA356" s="248">
        <f t="shared" ref="AA356" si="5530">+(AA355-W355)*10000</f>
        <v>-87.165940742442444</v>
      </c>
      <c r="AB356" s="248">
        <f t="shared" ref="AB356" si="5531">+(AB355-X355)*10000</f>
        <v>2.7319549588966652</v>
      </c>
      <c r="AC356" s="248">
        <f t="shared" ref="AC356" si="5532">+(AC355-Y355)*10000</f>
        <v>-18.198536930605911</v>
      </c>
      <c r="AD356" s="248">
        <f t="shared" ref="AD356" si="5533">+(AD355-Z355)*10000</f>
        <v>-18.835542725381128</v>
      </c>
      <c r="AE356" s="248">
        <f t="shared" ref="AE356" si="5534">+(AE355-AA355)*10000</f>
        <v>-207.4699026628779</v>
      </c>
      <c r="AF356" s="248">
        <f t="shared" ref="AF356" si="5535">+(AF355-AB355)*10000</f>
        <v>-115.3262835640373</v>
      </c>
      <c r="AG356" s="248">
        <f t="shared" ref="AG356" si="5536">+(AG355-AC355)*10000</f>
        <v>-137.31807922511331</v>
      </c>
      <c r="AH356" s="248">
        <f t="shared" ref="AH356" si="5537">+(AH355-AD355)*10000</f>
        <v>-137.3543968563834</v>
      </c>
      <c r="AI356" s="248">
        <f t="shared" ref="AI356" si="5538">+(AI355-AE355)*10000</f>
        <v>-134.67061013534178</v>
      </c>
      <c r="AJ356" s="248">
        <f t="shared" ref="AJ356" si="5539">+(AJ355-AF355)*10000</f>
        <v>-153.72051381513486</v>
      </c>
      <c r="AK356" s="248">
        <f t="shared" ref="AK356" si="5540">+(AK355-AG355)*10000</f>
        <v>-132.97492697273648</v>
      </c>
      <c r="AL356" s="248">
        <f t="shared" ref="AL356" si="5541">+(AL355-AH355)*10000</f>
        <v>-166.26628906673213</v>
      </c>
      <c r="AM356" s="248">
        <f t="shared" ref="AM356" si="5542">+(AM355-AI355)*10000</f>
        <v>-267.58799600770709</v>
      </c>
      <c r="AN356" s="248">
        <f t="shared" ref="AN356" si="5543">+(AN355-AJ355)*10000</f>
        <v>-222.46822434228542</v>
      </c>
      <c r="AO356" s="248">
        <f t="shared" ref="AO356" si="5544">+(AO355-AK355)*10000</f>
        <v>-238.8213911692788</v>
      </c>
      <c r="AP356" s="248">
        <f t="shared" ref="AP356" si="5545">+(AP355-AL355)*10000</f>
        <v>-266.55542358546836</v>
      </c>
      <c r="AQ356" s="248">
        <f t="shared" ref="AQ356" si="5546">+(AQ355-AM355)*10000</f>
        <v>-830.66781535794883</v>
      </c>
      <c r="AR356" s="248">
        <f t="shared" ref="AR356" si="5547">+(AR355-AN355)*10000</f>
        <v>-1511.888968847886</v>
      </c>
      <c r="AS356" s="248">
        <f t="shared" ref="AS356" si="5548">+(AS355-AO355)*10000</f>
        <v>-716.02023591743341</v>
      </c>
      <c r="AT356" s="248">
        <f t="shared" ref="AT356" si="5549">+(AT355-AP355)*10000</f>
        <v>-168.45335531724348</v>
      </c>
      <c r="AU356" s="44"/>
      <c r="AV356" s="247"/>
      <c r="AW356" s="247"/>
      <c r="AX356" s="247"/>
      <c r="AY356" s="247"/>
      <c r="AZ356" s="248">
        <f t="shared" ref="AZ356" si="5550">+(AZ355-AV355)*10000</f>
        <v>588.08799310534675</v>
      </c>
      <c r="BA356" s="248">
        <f t="shared" ref="BA356" si="5551">+(BA355-AW355)*10000</f>
        <v>1736.2374461809882</v>
      </c>
      <c r="BB356" s="248">
        <f t="shared" ref="BB356" si="5552">+(BB355-AX355)*10000</f>
        <v>1209.519116692418</v>
      </c>
      <c r="BC356" s="248">
        <f t="shared" ref="BC356" si="5553">+(BC355-AY355)*10000</f>
        <v>900.95106528683414</v>
      </c>
      <c r="BD356" s="248">
        <f t="shared" ref="BD356" si="5554">+(BD355-AZ355)*10000</f>
        <v>335.22051529486561</v>
      </c>
      <c r="BE356" s="248">
        <f t="shared" ref="BE356" si="5555">+(BE355-BA355)*10000</f>
        <v>-79.105245991761279</v>
      </c>
      <c r="BF356" s="248">
        <f t="shared" ref="BF356" si="5556">+(BF355-BB355)*10000</f>
        <v>-353.73141929540827</v>
      </c>
      <c r="BG356" s="248">
        <f t="shared" ref="BG356" si="5557">+(BG355-BC355)*10000</f>
        <v>-667.76299919253097</v>
      </c>
      <c r="BH356" s="248">
        <f t="shared" ref="BH356" si="5558">+(BH355-BD355)*10000</f>
        <v>40.185304649285605</v>
      </c>
      <c r="BI356" s="248">
        <f t="shared" ref="BI356" si="5559">+(BI355-BE355)*10000</f>
        <v>-125.42449249067444</v>
      </c>
      <c r="BJ356" s="248">
        <f t="shared" ref="BJ356" si="5560">+(BJ355-BF355)*10000</f>
        <v>-180.14382107772786</v>
      </c>
      <c r="BK356" s="248">
        <f t="shared" ref="BK356:BT356" si="5561">+(BK355-BG355)*10000</f>
        <v>-20.775264546674666</v>
      </c>
      <c r="BL356" s="248">
        <f t="shared" si="5561"/>
        <v>-292.91105855122237</v>
      </c>
      <c r="BM356" s="248">
        <f t="shared" si="5561"/>
        <v>5.9547020837846798</v>
      </c>
      <c r="BN356" s="248">
        <f t="shared" si="5561"/>
        <v>25.845564701389435</v>
      </c>
      <c r="BO356" s="248">
        <f t="shared" si="5561"/>
        <v>92.742038432703794</v>
      </c>
      <c r="BP356" s="248">
        <f t="shared" si="5561"/>
        <v>147.43201157512431</v>
      </c>
      <c r="BQ356" s="248">
        <f t="shared" si="5561"/>
        <v>-66.864539348080456</v>
      </c>
      <c r="BR356" s="248">
        <f t="shared" si="5561"/>
        <v>-70.858675160139214</v>
      </c>
      <c r="BS356" s="248">
        <f t="shared" si="5561"/>
        <v>-64.953000461336899</v>
      </c>
      <c r="BT356" s="248">
        <f t="shared" si="5561"/>
        <v>-340.9579482107128</v>
      </c>
    </row>
    <row r="357" spans="1:72">
      <c r="A357" s="187" t="s">
        <v>47</v>
      </c>
      <c r="B357" s="3"/>
      <c r="C357" s="172">
        <f>+'Country (YTD)'!C157</f>
        <v>5125.2149999999992</v>
      </c>
      <c r="D357" s="172">
        <f>+'Country (YTD)'!D157</f>
        <v>10703.634999999998</v>
      </c>
      <c r="E357" s="172">
        <f>+'Country (YTD)'!E157</f>
        <v>14952.727000000003</v>
      </c>
      <c r="F357" s="172">
        <f>+'Country (YTD)'!F157</f>
        <v>21616.294999999998</v>
      </c>
      <c r="G357" s="172">
        <f>+'Country (YTD)'!G157</f>
        <v>8040.0950000000003</v>
      </c>
      <c r="H357" s="172">
        <f>+'Country (YTD)'!H157</f>
        <v>16857.146000000001</v>
      </c>
      <c r="I357" s="172">
        <f>+'Country (YTD)'!I157</f>
        <v>24241.984</v>
      </c>
      <c r="J357" s="172">
        <f>+'Country (YTD)'!J157</f>
        <v>33159.367999999995</v>
      </c>
      <c r="K357" s="172">
        <f>+'Country (YTD)'!K157</f>
        <v>9392.7950000000019</v>
      </c>
      <c r="L357" s="172">
        <f>+'Country (YTD)'!L157</f>
        <v>21468.042000000001</v>
      </c>
      <c r="M357" s="172">
        <f>+'Country (YTD)'!M157</f>
        <v>28342.593000000001</v>
      </c>
      <c r="N357" s="172">
        <f>+'Country (YTD)'!N157</f>
        <v>38130.633999999998</v>
      </c>
      <c r="O357" s="172">
        <f>+'Country (YTD)'!O157</f>
        <v>11258.791999999999</v>
      </c>
      <c r="P357" s="172">
        <f>+'Country (YTD)'!P157</f>
        <v>25055.05</v>
      </c>
      <c r="Q357" s="172">
        <f>+'Country (YTD)'!Q157</f>
        <v>32868.178999999996</v>
      </c>
      <c r="R357" s="172">
        <f>+'Country (YTD)'!R157</f>
        <v>42888.244000000006</v>
      </c>
      <c r="S357" s="172">
        <f>+'Country (YTD)'!S157</f>
        <v>10948.378000000001</v>
      </c>
      <c r="T357" s="172">
        <f>+'Country (YTD)'!T157</f>
        <v>25719.338999999996</v>
      </c>
      <c r="U357" s="172">
        <f>+'Country (YTD)'!U157</f>
        <v>32587.612999999998</v>
      </c>
      <c r="V357" s="172">
        <f>+'Country (YTD)'!V157</f>
        <v>42348.729000000007</v>
      </c>
      <c r="W357" s="172">
        <f>+'Country (YTD)'!W157</f>
        <v>9076.4250000000011</v>
      </c>
      <c r="X357" s="172">
        <f>+'Country (YTD)'!X157</f>
        <v>20821.919000000005</v>
      </c>
      <c r="Y357" s="172">
        <f>+'Country (YTD)'!Y157</f>
        <v>26724.577000000005</v>
      </c>
      <c r="Z357" s="172">
        <f>+'Country (YTD)'!Z157</f>
        <v>34932.486000000004</v>
      </c>
      <c r="AA357" s="172">
        <f>+'Country (YTD)'!AA157</f>
        <v>8168.4810000000016</v>
      </c>
      <c r="AB357" s="172">
        <f>+'Country (YTD)'!AB157</f>
        <v>21122.705000000002</v>
      </c>
      <c r="AC357" s="172">
        <f>+'Country (YTD)'!AC157</f>
        <v>26383.216000000004</v>
      </c>
      <c r="AD357" s="172">
        <f>+'Country (YTD)'!AD157</f>
        <v>34848.344000000005</v>
      </c>
      <c r="AE357" s="172">
        <f>+'Country (YTD)'!AE157</f>
        <v>8486.9289999999983</v>
      </c>
      <c r="AF357" s="172">
        <f>+'Country (YTD)'!AF157</f>
        <v>22406.225999999995</v>
      </c>
      <c r="AG357" s="172">
        <f>+'Country (YTD)'!AG157</f>
        <v>27171.069999999996</v>
      </c>
      <c r="AH357" s="172">
        <f>+'Country (YTD)'!AH157</f>
        <v>34620.796999999991</v>
      </c>
      <c r="AI357" s="172">
        <f>+'Country (YTD)'!AI157</f>
        <v>7793.8279999999995</v>
      </c>
      <c r="AJ357" s="172">
        <f>+'Country (YTD)'!AJ157</f>
        <v>21503.989000000001</v>
      </c>
      <c r="AK357" s="172">
        <f>+'Country (YTD)'!AK157</f>
        <v>26440.422000000002</v>
      </c>
      <c r="AL357" s="172">
        <f>+'Country (YTD)'!AL157</f>
        <v>31244.602000000003</v>
      </c>
      <c r="AM357" s="172">
        <f>+'Country (YTD)'!AM157</f>
        <v>4968.4029999999993</v>
      </c>
      <c r="AN357" s="172">
        <f>+'Country (YTD)'!AN157</f>
        <v>15361.449000000001</v>
      </c>
      <c r="AO357" s="172">
        <f>+'Country (YTD)'!AO157</f>
        <v>17003.277000000002</v>
      </c>
      <c r="AP357" s="172">
        <f>+'Country (YTD)'!AP157</f>
        <v>18597.831000000002</v>
      </c>
      <c r="AQ357" s="172">
        <f>+'Country (YTD)'!AQ157</f>
        <v>-691.96100000000001</v>
      </c>
      <c r="AR357" s="172">
        <f>+'Country (YTD)'!AR157</f>
        <v>-5122.3869999999997</v>
      </c>
      <c r="AS357" s="172">
        <f>+'Country (YTD)'!AS157</f>
        <v>-1791.02</v>
      </c>
      <c r="AT357" s="172">
        <f>+'Country (YTD)'!AT157</f>
        <v>6318.7999999999993</v>
      </c>
      <c r="AU357" s="172"/>
      <c r="AV357" s="172">
        <f>+'Country (YTD)'!AV157</f>
        <v>-691.96100000000001</v>
      </c>
      <c r="AW357" s="172">
        <f>+'Country (YTD)'!AW157</f>
        <v>-5122.3869999999997</v>
      </c>
      <c r="AX357" s="172">
        <f>+'Country (YTD)'!AX157</f>
        <v>-1791.02</v>
      </c>
      <c r="AY357" s="172">
        <f>+'Country (YTD)'!AY157</f>
        <v>6318.7999999999993</v>
      </c>
      <c r="AZ357" s="172">
        <f>+'Country (YTD)'!AZ157</f>
        <v>3511.7369999999996</v>
      </c>
      <c r="BA357" s="172">
        <f>+'Country (YTD)'!BA157</f>
        <v>17988.745000000003</v>
      </c>
      <c r="BB357" s="172">
        <f>+'Country (YTD)'!BB157</f>
        <v>33357.818999999996</v>
      </c>
      <c r="BC357" s="172">
        <f>+'Country (YTD)'!BC157</f>
        <v>52371.173999999999</v>
      </c>
      <c r="BD357" s="172">
        <f>+'Country (YTD)'!BD157</f>
        <v>7687.1139999999996</v>
      </c>
      <c r="BE357" s="172">
        <f>+'Country (YTD)'!BE157</f>
        <v>22774.862000000001</v>
      </c>
      <c r="BF357" s="172">
        <f>+'Country (YTD)'!BF157</f>
        <v>27865.392999999996</v>
      </c>
      <c r="BG357" s="172">
        <f>+'Country (YTD)'!BG157</f>
        <v>32010.662</v>
      </c>
      <c r="BH357" s="172">
        <f>+'Country (YTD)'!BH157</f>
        <v>8549.6550000000007</v>
      </c>
      <c r="BI357" s="172">
        <f>+'Country (YTD)'!BI157</f>
        <v>21700.911</v>
      </c>
      <c r="BJ357" s="172">
        <f>+'Country (YTD)'!BJ157</f>
        <v>26410.996000000003</v>
      </c>
      <c r="BK357" s="172">
        <f>+'Country (YTD)'!BK157</f>
        <v>32530.713</v>
      </c>
      <c r="BL357" s="172">
        <f>+'Country (YTD)'!BL157</f>
        <v>6491.4269999999997</v>
      </c>
      <c r="BM357" s="172">
        <f>+'Country (YTD)'!BM157</f>
        <v>23560.491000000002</v>
      </c>
      <c r="BN357" s="172">
        <f>+'Country (YTD)'!BN157</f>
        <v>26794.861000000001</v>
      </c>
      <c r="BO357" s="172">
        <f>+'Country (YTD)'!BO157</f>
        <v>39057.927000000003</v>
      </c>
      <c r="BP357" s="172">
        <f>+'Country (YTD)'!BP157</f>
        <v>7835.9939999999997</v>
      </c>
      <c r="BQ357" s="172">
        <f>+'Country (YTD)'!BQ157</f>
        <v>22602.047999999999</v>
      </c>
      <c r="BR357" s="172">
        <f>+'Country (YTD)'!BR157</f>
        <v>26301.57</v>
      </c>
      <c r="BS357" s="172">
        <f>+'Country (YTD)'!BS157</f>
        <v>38013.221000000005</v>
      </c>
      <c r="BT357" s="172">
        <f>+'Country (YTD)'!BT157</f>
        <v>5897.9949999999999</v>
      </c>
    </row>
    <row r="358" spans="1:72">
      <c r="A358" s="246" t="s">
        <v>58</v>
      </c>
      <c r="B358" s="187"/>
      <c r="C358" s="172"/>
      <c r="D358" s="172"/>
      <c r="E358" s="172"/>
      <c r="F358" s="172"/>
      <c r="G358" s="245">
        <f>+G357/C357-1</f>
        <v>0.56873321411882261</v>
      </c>
      <c r="H358" s="245">
        <f t="shared" ref="H358" si="5562">+H357/D357-1</f>
        <v>0.57489918144630336</v>
      </c>
      <c r="I358" s="245">
        <f t="shared" ref="I358" si="5563">+I357/E357-1</f>
        <v>0.62124166381155743</v>
      </c>
      <c r="J358" s="245">
        <f t="shared" ref="J358" si="5564">+J357/F357-1</f>
        <v>0.53399868016234953</v>
      </c>
      <c r="K358" s="245">
        <f t="shared" ref="K358" si="5565">+K357/G357-1</f>
        <v>0.16824428069568853</v>
      </c>
      <c r="L358" s="245">
        <f t="shared" ref="L358" si="5566">+L357/H357-1</f>
        <v>0.27352767781687359</v>
      </c>
      <c r="M358" s="245">
        <f t="shared" ref="M358" si="5567">+M357/I357-1</f>
        <v>0.16915319307198629</v>
      </c>
      <c r="N358" s="245">
        <f t="shared" ref="N358" si="5568">+N357/J357-1</f>
        <v>0.14992040861574929</v>
      </c>
      <c r="O358" s="245">
        <f t="shared" ref="O358" si="5569">+O357/K357-1</f>
        <v>0.1986625919122047</v>
      </c>
      <c r="P358" s="245">
        <f t="shared" ref="P358" si="5570">+P357/L357-1</f>
        <v>0.16708594104669627</v>
      </c>
      <c r="Q358" s="245">
        <f t="shared" ref="Q358" si="5571">+Q357/M357-1</f>
        <v>0.1596743812395709</v>
      </c>
      <c r="R358" s="245">
        <f t="shared" ref="R358" si="5572">+R357/N357-1</f>
        <v>0.12477133215251568</v>
      </c>
      <c r="S358" s="245">
        <f t="shared" ref="S358" si="5573">+S357/O357-1</f>
        <v>-2.7570808662243595E-2</v>
      </c>
      <c r="T358" s="245">
        <f t="shared" ref="T358" si="5574">+T357/P357-1</f>
        <v>2.6513177982083302E-2</v>
      </c>
      <c r="U358" s="245">
        <f t="shared" ref="U358" si="5575">+U357/Q357-1</f>
        <v>-8.5360980904966022E-3</v>
      </c>
      <c r="V358" s="245">
        <f t="shared" ref="V358" si="5576">+V357/R357-1</f>
        <v>-1.2579554434543838E-2</v>
      </c>
      <c r="W358" s="245">
        <f t="shared" ref="W358" si="5577">+W357/S357-1</f>
        <v>-0.1709799387635319</v>
      </c>
      <c r="X358" s="245">
        <f t="shared" ref="X358" si="5578">+X357/T357-1</f>
        <v>-0.19041780195050861</v>
      </c>
      <c r="Y358" s="245">
        <f t="shared" ref="Y358" si="5579">+Y357/U357-1</f>
        <v>-0.17991609265766084</v>
      </c>
      <c r="Z358" s="245">
        <f t="shared" ref="Z358" si="5580">+Z357/V357-1</f>
        <v>-0.17512315422736779</v>
      </c>
      <c r="AA358" s="245">
        <f t="shared" ref="AA358" si="5581">+AA357/W357-1</f>
        <v>-0.10003321792445807</v>
      </c>
      <c r="AB358" s="245">
        <f t="shared" ref="AB358" si="5582">+AB357/X357-1</f>
        <v>1.4445642594229424E-2</v>
      </c>
      <c r="AC358" s="245">
        <f t="shared" ref="AC358" si="5583">+AC357/Y357-1</f>
        <v>-1.2773298525922461E-2</v>
      </c>
      <c r="AD358" s="245">
        <f t="shared" ref="AD358" si="5584">+AD357/Z357-1</f>
        <v>-2.4087034630172477E-3</v>
      </c>
      <c r="AE358" s="245">
        <f t="shared" ref="AE358" si="5585">+AE357/AA357-1</f>
        <v>3.8984971624466791E-2</v>
      </c>
      <c r="AF358" s="245">
        <f t="shared" ref="AF358" si="5586">+AF357/AB357-1</f>
        <v>6.0764991983744077E-2</v>
      </c>
      <c r="AG358" s="245">
        <f t="shared" ref="AG358" si="5587">+AG357/AC357-1</f>
        <v>2.9861939499717938E-2</v>
      </c>
      <c r="AH358" s="245">
        <f t="shared" ref="AH358" si="5588">+AH357/AD357-1</f>
        <v>-6.5296359563029593E-3</v>
      </c>
      <c r="AI358" s="245">
        <f t="shared" ref="AI358" si="5589">+AI357/AE357-1</f>
        <v>-8.1666878561137857E-2</v>
      </c>
      <c r="AJ358" s="245">
        <f t="shared" ref="AJ358" si="5590">+AJ357/AF357-1</f>
        <v>-4.0267245362962667E-2</v>
      </c>
      <c r="AK358" s="245">
        <f t="shared" ref="AK358" si="5591">+AK357/AG357-1</f>
        <v>-2.6890659808391559E-2</v>
      </c>
      <c r="AL358" s="245">
        <f t="shared" ref="AL358" si="5592">+AL357/AH357-1</f>
        <v>-9.7519274325197913E-2</v>
      </c>
      <c r="AM358" s="245">
        <f t="shared" ref="AM358" si="5593">+AM357/AI357-1</f>
        <v>-0.3625208305854325</v>
      </c>
      <c r="AN358" s="245">
        <f t="shared" ref="AN358" si="5594">+AN357/AJ357-1</f>
        <v>-0.28564653748660307</v>
      </c>
      <c r="AO358" s="245">
        <f t="shared" ref="AO358" si="5595">+AO357/AK357-1</f>
        <v>-0.35692111873252252</v>
      </c>
      <c r="AP358" s="245">
        <f t="shared" ref="AP358" si="5596">+AP357/AL357-1</f>
        <v>-0.40476658976164903</v>
      </c>
      <c r="AQ358" s="245">
        <f t="shared" ref="AQ358" si="5597">+AQ357/AM357-1</f>
        <v>-1.1392723174831028</v>
      </c>
      <c r="AR358" s="245">
        <f t="shared" ref="AR358" si="5598">+AR357/AN357-1</f>
        <v>-1.3334572799740441</v>
      </c>
      <c r="AS358" s="245">
        <f t="shared" ref="AS358" si="5599">+AS357/AO357-1</f>
        <v>-1.1053338130055754</v>
      </c>
      <c r="AT358" s="245">
        <f t="shared" ref="AT358" si="5600">+AT357/AP357-1</f>
        <v>-0.66023994948658271</v>
      </c>
      <c r="AU358" s="44"/>
      <c r="AV358" s="172"/>
      <c r="AW358" s="172"/>
      <c r="AX358" s="172"/>
      <c r="AY358" s="172"/>
      <c r="AZ358" s="245">
        <f t="shared" ref="AZ358" si="5601">+AZ357/AV357-1</f>
        <v>-6.0750504724977272</v>
      </c>
      <c r="BA358" s="245">
        <f t="shared" ref="BA358" si="5602">+BA357/AW357-1</f>
        <v>-4.5117895231266214</v>
      </c>
      <c r="BB358" s="245">
        <f t="shared" ref="BB358" si="5603">+BB357/AX357-1</f>
        <v>-19.625039921385579</v>
      </c>
      <c r="BC358" s="245">
        <f t="shared" ref="BC358" si="5604">+BC357/AY357-1</f>
        <v>7.2881518642780279</v>
      </c>
      <c r="BD358" s="245">
        <f t="shared" ref="BD358" si="5605">+BD357/AZ357-1</f>
        <v>1.1889777053349952</v>
      </c>
      <c r="BE358" s="245">
        <f t="shared" ref="BE358" si="5606">+BE357/BA357-1</f>
        <v>0.26606175138954935</v>
      </c>
      <c r="BF358" s="245">
        <f t="shared" ref="BF358" si="5607">+BF357/BB357-1</f>
        <v>-0.16465183170398523</v>
      </c>
      <c r="BG358" s="245">
        <f t="shared" ref="BG358" si="5608">+BG357/BC357-1</f>
        <v>-0.38877325912151595</v>
      </c>
      <c r="BH358" s="245">
        <f t="shared" ref="BH358" si="5609">+BH357/BD357-1</f>
        <v>0.11220608930737863</v>
      </c>
      <c r="BI358" s="245">
        <f t="shared" ref="BI358" si="5610">+BI357/BE357-1</f>
        <v>-4.7155104606122378E-2</v>
      </c>
      <c r="BJ358" s="245">
        <f t="shared" ref="BJ358" si="5611">+BJ357/BF357-1</f>
        <v>-5.2193665454493776E-2</v>
      </c>
      <c r="BK358" s="245">
        <f t="shared" ref="BK358" si="5612">+BK357/BG357-1</f>
        <v>1.6246180725659531E-2</v>
      </c>
      <c r="BL358" s="245">
        <f t="shared" ref="BL358:BT358" si="5613">+BL357/BH357-1</f>
        <v>-0.24073813504755459</v>
      </c>
      <c r="BM358" s="245">
        <f t="shared" si="5613"/>
        <v>8.5691333419136262E-2</v>
      </c>
      <c r="BN358" s="245">
        <f t="shared" si="5613"/>
        <v>1.4534287158272985E-2</v>
      </c>
      <c r="BO358" s="245">
        <f t="shared" si="5613"/>
        <v>0.20064773864624508</v>
      </c>
      <c r="BP358" s="245">
        <f t="shared" si="5613"/>
        <v>0.20712964961325153</v>
      </c>
      <c r="BQ358" s="245">
        <f t="shared" si="5613"/>
        <v>-4.0680094485297524E-2</v>
      </c>
      <c r="BR358" s="245">
        <f t="shared" si="5613"/>
        <v>-1.8409910766098103E-2</v>
      </c>
      <c r="BS358" s="245">
        <f t="shared" si="5613"/>
        <v>-2.6747604910009604E-2</v>
      </c>
      <c r="BT358" s="245">
        <f t="shared" si="5613"/>
        <v>-0.24732012301183481</v>
      </c>
    </row>
    <row r="359" spans="1:72">
      <c r="A359" s="244" t="s">
        <v>367</v>
      </c>
      <c r="B359" s="187"/>
      <c r="C359" s="247">
        <f>+C357/C345</f>
        <v>0.16753295275801605</v>
      </c>
      <c r="D359" s="247">
        <f t="shared" ref="D359:AT359" si="5614">+D357/D345</f>
        <v>0.17421418163515479</v>
      </c>
      <c r="E359" s="247">
        <f t="shared" si="5614"/>
        <v>0.16640693186055375</v>
      </c>
      <c r="F359" s="247">
        <f t="shared" si="5614"/>
        <v>0.17888837766667676</v>
      </c>
      <c r="G359" s="247">
        <f t="shared" si="5614"/>
        <v>0.23704483470224616</v>
      </c>
      <c r="H359" s="247">
        <f t="shared" si="5614"/>
        <v>0.2437564291520852</v>
      </c>
      <c r="I359" s="247">
        <f t="shared" si="5614"/>
        <v>0.23532520397889928</v>
      </c>
      <c r="J359" s="247">
        <f t="shared" si="5614"/>
        <v>0.2329403144609469</v>
      </c>
      <c r="K359" s="247">
        <f t="shared" si="5614"/>
        <v>0.22680564097474709</v>
      </c>
      <c r="L359" s="247">
        <f t="shared" si="5614"/>
        <v>0.24617185624087096</v>
      </c>
      <c r="M359" s="247">
        <f t="shared" si="5614"/>
        <v>0.22199504058009814</v>
      </c>
      <c r="N359" s="247">
        <f t="shared" si="5614"/>
        <v>0.22328931228164139</v>
      </c>
      <c r="O359" s="247">
        <f t="shared" si="5614"/>
        <v>0.23962593060552584</v>
      </c>
      <c r="P359" s="247">
        <f t="shared" si="5614"/>
        <v>0.25588127198035399</v>
      </c>
      <c r="Q359" s="247">
        <f t="shared" si="5614"/>
        <v>0.22854252208705636</v>
      </c>
      <c r="R359" s="247">
        <f t="shared" si="5614"/>
        <v>0.22149489206650128</v>
      </c>
      <c r="S359" s="247">
        <f t="shared" si="5614"/>
        <v>0.19694274749283974</v>
      </c>
      <c r="T359" s="247">
        <f t="shared" si="5614"/>
        <v>0.21951279027727941</v>
      </c>
      <c r="U359" s="247">
        <f t="shared" si="5614"/>
        <v>0.1905192411956694</v>
      </c>
      <c r="V359" s="247">
        <f t="shared" si="5614"/>
        <v>0.18081793575789556</v>
      </c>
      <c r="W359" s="247">
        <f t="shared" si="5614"/>
        <v>0.15125303589673397</v>
      </c>
      <c r="X359" s="247">
        <f t="shared" si="5614"/>
        <v>0.17450079563185486</v>
      </c>
      <c r="Y359" s="247">
        <f t="shared" si="5614"/>
        <v>0.15395813770210751</v>
      </c>
      <c r="Z359" s="247">
        <f t="shared" si="5614"/>
        <v>0.14967074372663819</v>
      </c>
      <c r="AA359" s="247">
        <f t="shared" si="5614"/>
        <v>0.13724990144145413</v>
      </c>
      <c r="AB359" s="247">
        <f t="shared" si="5614"/>
        <v>0.17007975928550786</v>
      </c>
      <c r="AC359" s="247">
        <f t="shared" si="5614"/>
        <v>0.14661466492746633</v>
      </c>
      <c r="AD359" s="247">
        <f t="shared" si="5614"/>
        <v>0.14417470041307665</v>
      </c>
      <c r="AE359" s="247">
        <f t="shared" si="5614"/>
        <v>0.13832174020016413</v>
      </c>
      <c r="AF359" s="247">
        <f t="shared" si="5614"/>
        <v>0.16983892449672477</v>
      </c>
      <c r="AG359" s="247">
        <f t="shared" si="5614"/>
        <v>0.14351200841334932</v>
      </c>
      <c r="AH359" s="247">
        <f t="shared" si="5614"/>
        <v>0.13795242377486192</v>
      </c>
      <c r="AI359" s="247">
        <f t="shared" si="5614"/>
        <v>0.12813280862497178</v>
      </c>
      <c r="AJ359" s="247">
        <f t="shared" si="5614"/>
        <v>0.16667518102585638</v>
      </c>
      <c r="AK359" s="247">
        <f t="shared" si="5614"/>
        <v>0.14230832573358543</v>
      </c>
      <c r="AL359" s="247">
        <f t="shared" si="5614"/>
        <v>0.12613282200385781</v>
      </c>
      <c r="AM359" s="247">
        <f t="shared" si="5614"/>
        <v>8.8370163402174531E-2</v>
      </c>
      <c r="AN359" s="247">
        <f t="shared" si="5614"/>
        <v>0.12551050217097165</v>
      </c>
      <c r="AO359" s="247">
        <f t="shared" si="5614"/>
        <v>9.4388543980978151E-2</v>
      </c>
      <c r="AP359" s="247">
        <f t="shared" si="5614"/>
        <v>7.8286874161040951E-2</v>
      </c>
      <c r="AQ359" s="247">
        <f t="shared" si="5614"/>
        <v>-1.4263425102759136E-2</v>
      </c>
      <c r="AR359" s="247">
        <f t="shared" si="5614"/>
        <v>-7.1861726374615395E-2</v>
      </c>
      <c r="AS359" s="247">
        <f t="shared" si="5614"/>
        <v>-1.5293292922489087E-2</v>
      </c>
      <c r="AT359" s="247">
        <f t="shared" si="5614"/>
        <v>3.4257673547011473E-2</v>
      </c>
      <c r="AU359" s="44"/>
      <c r="AV359" s="247">
        <f t="shared" ref="AV359:BL359" si="5615">+AV357/AV345</f>
        <v>-1.4263425102759136E-2</v>
      </c>
      <c r="AW359" s="247">
        <f t="shared" si="5615"/>
        <v>-7.1861726374615395E-2</v>
      </c>
      <c r="AX359" s="247">
        <f t="shared" si="5615"/>
        <v>-1.5293292922489087E-2</v>
      </c>
      <c r="AY359" s="247">
        <f t="shared" si="5615"/>
        <v>3.4257673547011473E-2</v>
      </c>
      <c r="AZ359" s="247">
        <f t="shared" si="5615"/>
        <v>7.1097416140168276E-2</v>
      </c>
      <c r="BA359" s="247">
        <f t="shared" si="5615"/>
        <v>0.14985695409894489</v>
      </c>
      <c r="BB359" s="247">
        <f t="shared" si="5615"/>
        <v>0.16844968547539121</v>
      </c>
      <c r="BC359" s="247">
        <f t="shared" si="5615"/>
        <v>0.17771585684256344</v>
      </c>
      <c r="BD359" s="247">
        <f t="shared" si="5615"/>
        <v>0.11001782843455696</v>
      </c>
      <c r="BE359" s="247">
        <f t="shared" si="5615"/>
        <v>0.14346917160801531</v>
      </c>
      <c r="BF359" s="247">
        <f t="shared" si="5615"/>
        <v>0.12240533721386528</v>
      </c>
      <c r="BG359" s="247">
        <f t="shared" si="5615"/>
        <v>0.10160332379020336</v>
      </c>
      <c r="BH359" s="247">
        <f t="shared" si="5615"/>
        <v>0.11085874349600841</v>
      </c>
      <c r="BI359" s="247">
        <f t="shared" si="5615"/>
        <v>0.13184830698023148</v>
      </c>
      <c r="BJ359" s="247">
        <f t="shared" si="5615"/>
        <v>0.11125208313881102</v>
      </c>
      <c r="BK359" s="247">
        <f t="shared" si="5615"/>
        <v>9.9617902519346158E-2</v>
      </c>
      <c r="BL359" s="247">
        <f t="shared" si="5615"/>
        <v>7.7828651286541928E-2</v>
      </c>
      <c r="BM359" s="247">
        <f t="shared" ref="BM359:BN359" si="5616">+BM357/BM345</f>
        <v>0.12149843621466579</v>
      </c>
      <c r="BN359" s="247">
        <f t="shared" si="5616"/>
        <v>9.7825383919983466E-2</v>
      </c>
      <c r="BO359" s="247">
        <f t="shared" ref="BO359:BQ359" si="5617">+BO357/BO345</f>
        <v>0.10388225616574978</v>
      </c>
      <c r="BP359" s="247">
        <f t="shared" si="5617"/>
        <v>8.2909246639623027E-2</v>
      </c>
      <c r="BQ359" s="247">
        <f t="shared" si="5617"/>
        <v>0.10963464944271598</v>
      </c>
      <c r="BR359" s="247">
        <f t="shared" ref="BR359:BT359" si="5618">+BR357/BR345</f>
        <v>9.0042867055442163E-2</v>
      </c>
      <c r="BS359" s="247">
        <f t="shared" si="5618"/>
        <v>9.4148417726440309E-2</v>
      </c>
      <c r="BT359" s="247">
        <f t="shared" si="5618"/>
        <v>6.2135148613906205E-2</v>
      </c>
    </row>
    <row r="360" spans="1:72">
      <c r="A360" s="244" t="s">
        <v>373</v>
      </c>
      <c r="B360" s="34"/>
      <c r="C360" s="247"/>
      <c r="D360" s="247"/>
      <c r="E360" s="247"/>
      <c r="F360" s="247"/>
      <c r="G360" s="248">
        <f t="shared" ref="G360" si="5619">+(G359-C359)*10000</f>
        <v>695.11881944230106</v>
      </c>
      <c r="H360" s="248">
        <f t="shared" ref="H360" si="5620">+(H359-D359)*10000</f>
        <v>695.42247516930422</v>
      </c>
      <c r="I360" s="248">
        <f t="shared" ref="I360" si="5621">+(I359-E359)*10000</f>
        <v>689.18272118345533</v>
      </c>
      <c r="J360" s="248">
        <f t="shared" ref="J360" si="5622">+(J359-F359)*10000</f>
        <v>540.51936794270148</v>
      </c>
      <c r="K360" s="248">
        <f t="shared" ref="K360" si="5623">+(K359-G359)*10000</f>
        <v>-102.39193727499068</v>
      </c>
      <c r="L360" s="248">
        <f t="shared" ref="L360" si="5624">+(L359-H359)*10000</f>
        <v>24.154270887857543</v>
      </c>
      <c r="M360" s="248">
        <f t="shared" ref="M360" si="5625">+(M359-I359)*10000</f>
        <v>-133.30163398801136</v>
      </c>
      <c r="N360" s="248">
        <f t="shared" ref="N360" si="5626">+(N359-J359)*10000</f>
        <v>-96.510021793055074</v>
      </c>
      <c r="O360" s="248">
        <f t="shared" ref="O360" si="5627">+(O359-K359)*10000</f>
        <v>128.20289630778748</v>
      </c>
      <c r="P360" s="248">
        <f t="shared" ref="P360" si="5628">+(P359-L359)*10000</f>
        <v>97.09415739483029</v>
      </c>
      <c r="Q360" s="248">
        <f t="shared" ref="Q360" si="5629">+(Q359-M359)*10000</f>
        <v>65.474815069582192</v>
      </c>
      <c r="R360" s="248">
        <f t="shared" ref="R360" si="5630">+(R359-N359)*10000</f>
        <v>-17.944202151401189</v>
      </c>
      <c r="S360" s="248">
        <f t="shared" ref="S360" si="5631">+(S359-O359)*10000</f>
        <v>-426.83183112686095</v>
      </c>
      <c r="T360" s="248">
        <f t="shared" ref="T360" si="5632">+(T359-P359)*10000</f>
        <v>-363.68481703074576</v>
      </c>
      <c r="U360" s="248">
        <f t="shared" ref="U360" si="5633">+(U359-Q359)*10000</f>
        <v>-380.23280891386958</v>
      </c>
      <c r="V360" s="248">
        <f t="shared" ref="V360" si="5634">+(V359-R359)*10000</f>
        <v>-406.76956308605713</v>
      </c>
      <c r="W360" s="248">
        <f t="shared" ref="W360" si="5635">+(W359-S359)*10000</f>
        <v>-456.89711596105769</v>
      </c>
      <c r="X360" s="248">
        <f t="shared" ref="X360" si="5636">+(X359-T359)*10000</f>
        <v>-450.11994645424545</v>
      </c>
      <c r="Y360" s="248">
        <f t="shared" ref="Y360" si="5637">+(Y359-U359)*10000</f>
        <v>-365.61103493561899</v>
      </c>
      <c r="Z360" s="248">
        <f t="shared" ref="Z360" si="5638">+(Z359-V359)*10000</f>
        <v>-311.47192031257373</v>
      </c>
      <c r="AA360" s="248">
        <f t="shared" ref="AA360" si="5639">+(AA359-W359)*10000</f>
        <v>-140.03134455279843</v>
      </c>
      <c r="AB360" s="248">
        <f t="shared" ref="AB360" si="5640">+(AB359-X359)*10000</f>
        <v>-44.21036346346996</v>
      </c>
      <c r="AC360" s="248">
        <f t="shared" ref="AC360" si="5641">+(AC359-Y359)*10000</f>
        <v>-73.434727746411738</v>
      </c>
      <c r="AD360" s="248">
        <f t="shared" ref="AD360" si="5642">+(AD359-Z359)*10000</f>
        <v>-54.960433135615439</v>
      </c>
      <c r="AE360" s="248">
        <f t="shared" ref="AE360" si="5643">+(AE359-AA359)*10000</f>
        <v>10.718387587100031</v>
      </c>
      <c r="AF360" s="248">
        <f t="shared" ref="AF360" si="5644">+(AF359-AB359)*10000</f>
        <v>-2.4083478878308973</v>
      </c>
      <c r="AG360" s="248">
        <f t="shared" ref="AG360" si="5645">+(AG359-AC359)*10000</f>
        <v>-31.026565141170082</v>
      </c>
      <c r="AH360" s="248">
        <f t="shared" ref="AH360" si="5646">+(AH359-AD359)*10000</f>
        <v>-62.222766382147299</v>
      </c>
      <c r="AI360" s="248">
        <f t="shared" ref="AI360" si="5647">+(AI359-AE359)*10000</f>
        <v>-101.8893157519235</v>
      </c>
      <c r="AJ360" s="248">
        <f t="shared" ref="AJ360" si="5648">+(AJ359-AF359)*10000</f>
        <v>-31.637434708683966</v>
      </c>
      <c r="AK360" s="248">
        <f t="shared" ref="AK360" si="5649">+(AK359-AG359)*10000</f>
        <v>-12.036826797638955</v>
      </c>
      <c r="AL360" s="248">
        <f t="shared" ref="AL360" si="5650">+(AL359-AH359)*10000</f>
        <v>-118.19601771004106</v>
      </c>
      <c r="AM360" s="248">
        <f t="shared" ref="AM360" si="5651">+(AM359-AI359)*10000</f>
        <v>-397.62645222797249</v>
      </c>
      <c r="AN360" s="248">
        <f t="shared" ref="AN360" si="5652">+(AN359-AJ359)*10000</f>
        <v>-411.64678854884727</v>
      </c>
      <c r="AO360" s="248">
        <f t="shared" ref="AO360" si="5653">+(AO359-AK359)*10000</f>
        <v>-479.19781752607275</v>
      </c>
      <c r="AP360" s="248">
        <f t="shared" ref="AP360" si="5654">+(AP359-AL359)*10000</f>
        <v>-478.45947842816855</v>
      </c>
      <c r="AQ360" s="248">
        <f t="shared" ref="AQ360" si="5655">+(AQ359-AM359)*10000</f>
        <v>-1026.3358850493366</v>
      </c>
      <c r="AR360" s="248">
        <f t="shared" ref="AR360" si="5656">+(AR359-AN359)*10000</f>
        <v>-1973.7222854558706</v>
      </c>
      <c r="AS360" s="248">
        <f t="shared" ref="AS360" si="5657">+(AS359-AO359)*10000</f>
        <v>-1096.8183690346723</v>
      </c>
      <c r="AT360" s="248">
        <f t="shared" ref="AT360" si="5658">+(AT359-AP359)*10000</f>
        <v>-440.2920061402948</v>
      </c>
      <c r="AU360" s="44"/>
      <c r="AV360" s="247"/>
      <c r="AW360" s="247"/>
      <c r="AX360" s="247"/>
      <c r="AY360" s="247"/>
      <c r="AZ360" s="248">
        <f t="shared" ref="AZ360" si="5659">+(AZ359-AV359)*10000</f>
        <v>853.60841242927404</v>
      </c>
      <c r="BA360" s="248">
        <f t="shared" ref="BA360" si="5660">+(BA359-AW359)*10000</f>
        <v>2217.1868047356029</v>
      </c>
      <c r="BB360" s="248">
        <f t="shared" ref="BB360" si="5661">+(BB359-AX359)*10000</f>
        <v>1837.4297839788032</v>
      </c>
      <c r="BC360" s="248">
        <f t="shared" ref="BC360" si="5662">+(BC359-AY359)*10000</f>
        <v>1434.5818329555195</v>
      </c>
      <c r="BD360" s="248">
        <f t="shared" ref="BD360" si="5663">+(BD359-AZ359)*10000</f>
        <v>389.20412294388683</v>
      </c>
      <c r="BE360" s="248">
        <f t="shared" ref="BE360" si="5664">+(BE359-BA359)*10000</f>
        <v>-63.877824909295832</v>
      </c>
      <c r="BF360" s="248">
        <f t="shared" ref="BF360" si="5665">+(BF359-BB359)*10000</f>
        <v>-460.44348261525937</v>
      </c>
      <c r="BG360" s="248">
        <f t="shared" ref="BG360" si="5666">+(BG359-BC359)*10000</f>
        <v>-761.12533052360084</v>
      </c>
      <c r="BH360" s="248">
        <f t="shared" ref="BH360" si="5667">+(BH359-BD359)*10000</f>
        <v>8.4091506145145267</v>
      </c>
      <c r="BI360" s="248">
        <f t="shared" ref="BI360" si="5668">+(BI359-BE359)*10000</f>
        <v>-116.20864627783834</v>
      </c>
      <c r="BJ360" s="248">
        <f t="shared" ref="BJ360" si="5669">+(BJ359-BF359)*10000</f>
        <v>-111.53254075054255</v>
      </c>
      <c r="BK360" s="248">
        <f t="shared" ref="BK360:BT360" si="5670">+(BK359-BG359)*10000</f>
        <v>-19.854212708571989</v>
      </c>
      <c r="BL360" s="248">
        <f t="shared" si="5670"/>
        <v>-330.30092209466483</v>
      </c>
      <c r="BM360" s="248">
        <f t="shared" si="5670"/>
        <v>-103.49870765565691</v>
      </c>
      <c r="BN360" s="248">
        <f t="shared" si="5670"/>
        <v>-134.26699218827554</v>
      </c>
      <c r="BO360" s="248">
        <f t="shared" si="5670"/>
        <v>42.643536464036238</v>
      </c>
      <c r="BP360" s="248">
        <f t="shared" si="5670"/>
        <v>50.805953530810996</v>
      </c>
      <c r="BQ360" s="248">
        <f t="shared" si="5670"/>
        <v>-118.6378677194981</v>
      </c>
      <c r="BR360" s="248">
        <f t="shared" si="5670"/>
        <v>-77.825168645413029</v>
      </c>
      <c r="BS360" s="248">
        <f t="shared" si="5670"/>
        <v>-97.338384393094728</v>
      </c>
      <c r="BT360" s="248">
        <f t="shared" si="5670"/>
        <v>-207.74098025716822</v>
      </c>
    </row>
    <row r="361" spans="1:72" s="7" customFormat="1" ht="12.5">
      <c r="A361" s="187" t="s">
        <v>56</v>
      </c>
      <c r="B361" s="3"/>
      <c r="C361" s="172">
        <f>+'Country (YTD)'!C158</f>
        <v>5841.1709999999994</v>
      </c>
      <c r="D361" s="172">
        <f>+'Country (YTD)'!D158</f>
        <v>12525.966</v>
      </c>
      <c r="E361" s="172">
        <f>+'Country (YTD)'!E158</f>
        <v>17430.882000000001</v>
      </c>
      <c r="F361" s="172">
        <f>+'Country (YTD)'!F158</f>
        <v>24856.277000000002</v>
      </c>
      <c r="G361" s="172">
        <f>+'Country (YTD)'!G158</f>
        <v>8820.1850000000013</v>
      </c>
      <c r="H361" s="172">
        <f>+'Country (YTD)'!H158</f>
        <v>18564.144</v>
      </c>
      <c r="I361" s="172">
        <f>+'Country (YTD)'!I158</f>
        <v>26881.856</v>
      </c>
      <c r="J361" s="172">
        <f>+'Country (YTD)'!J158</f>
        <v>37662.539000000004</v>
      </c>
      <c r="K361" s="172">
        <f>+'Country (YTD)'!K158</f>
        <v>10399.731000000002</v>
      </c>
      <c r="L361" s="172">
        <f>+'Country (YTD)'!L158</f>
        <v>23464.087000000003</v>
      </c>
      <c r="M361" s="172">
        <f>+'Country (YTD)'!M158</f>
        <v>31437.889000000003</v>
      </c>
      <c r="N361" s="172">
        <f>+'Country (YTD)'!N158</f>
        <v>42494.715000000004</v>
      </c>
      <c r="O361" s="172">
        <f>+'Country (YTD)'!O158</f>
        <v>12456.223999999998</v>
      </c>
      <c r="P361" s="172">
        <f>+'Country (YTD)'!P158</f>
        <v>27665.885999999999</v>
      </c>
      <c r="Q361" s="172">
        <f>+'Country (YTD)'!Q158</f>
        <v>36731.224000000002</v>
      </c>
      <c r="R361" s="172">
        <f>+'Country (YTD)'!R158</f>
        <v>48209.870999999999</v>
      </c>
      <c r="S361" s="172">
        <f>+'Country (YTD)'!S158</f>
        <v>12475.117</v>
      </c>
      <c r="T361" s="172">
        <f>+'Country (YTD)'!T158</f>
        <v>28855.520999999997</v>
      </c>
      <c r="U361" s="172">
        <f>+'Country (YTD)'!U158</f>
        <v>37473.726000000002</v>
      </c>
      <c r="V361" s="172">
        <f>+'Country (YTD)'!V158</f>
        <v>49667.404000000002</v>
      </c>
      <c r="W361" s="172">
        <f>+'Country (YTD)'!W158</f>
        <v>10934.752999999999</v>
      </c>
      <c r="X361" s="172">
        <f>+'Country (YTD)'!X158</f>
        <v>24230.552000000003</v>
      </c>
      <c r="Y361" s="172">
        <f>+'Country (YTD)'!Y158</f>
        <v>32211.961000000003</v>
      </c>
      <c r="Z361" s="172">
        <f>+'Country (YTD)'!Z158</f>
        <v>42777.218999999997</v>
      </c>
      <c r="AA361" s="172">
        <f>+'Country (YTD)'!AA158</f>
        <v>9757.3769999999986</v>
      </c>
      <c r="AB361" s="172">
        <f>+'Country (YTD)'!AB158</f>
        <v>24278.040999999997</v>
      </c>
      <c r="AC361" s="172">
        <f>+'Country (YTD)'!AC158</f>
        <v>31042.506999999998</v>
      </c>
      <c r="AD361" s="172">
        <f>+'Country (YTD)'!AD158</f>
        <v>42146.010999999999</v>
      </c>
      <c r="AE361" s="172">
        <f>+'Country (YTD)'!AE158</f>
        <v>9877.2210000000014</v>
      </c>
      <c r="AF361" s="172">
        <f>+'Country (YTD)'!AF158</f>
        <v>25280.809000000005</v>
      </c>
      <c r="AG361" s="172">
        <f>+'Country (YTD)'!AG158</f>
        <v>31667.424000000003</v>
      </c>
      <c r="AH361" s="172">
        <f>+'Country (YTD)'!AH158</f>
        <v>40569.089999999997</v>
      </c>
      <c r="AI361" s="172">
        <f>+'Country (YTD)'!AI158</f>
        <v>9185.5709999999999</v>
      </c>
      <c r="AJ361" s="172">
        <f>+'Country (YTD)'!AJ158</f>
        <v>24271.283000000007</v>
      </c>
      <c r="AK361" s="172">
        <f>+'Country (YTD)'!AK158</f>
        <v>30601.692000000003</v>
      </c>
      <c r="AL361" s="172">
        <f>+'Country (YTD)'!AL158</f>
        <v>37541.362000000001</v>
      </c>
      <c r="AM361" s="172">
        <f>+'Country (YTD)'!AM158</f>
        <v>9726.3449999999993</v>
      </c>
      <c r="AN361" s="172">
        <f>+'Country (YTD)'!AN158</f>
        <v>24854.940000000002</v>
      </c>
      <c r="AO361" s="172">
        <f>+'Country (YTD)'!AO158</f>
        <v>31898.138999999999</v>
      </c>
      <c r="AP361" s="172">
        <f>+'Country (YTD)'!AP158</f>
        <v>39295.409999999996</v>
      </c>
      <c r="AQ361" s="172">
        <f>+'Country (YTD)'!AQ158</f>
        <v>4679.5969999999998</v>
      </c>
      <c r="AR361" s="172">
        <f>+'Country (YTD)'!AR158</f>
        <v>5128.2260000000006</v>
      </c>
      <c r="AS361" s="172">
        <f>+'Country (YTD)'!AS158</f>
        <v>12443.289000000001</v>
      </c>
      <c r="AT361" s="172">
        <f>+'Country (YTD)'!AT158</f>
        <v>24764.883999999998</v>
      </c>
      <c r="AU361" s="181"/>
      <c r="AV361" s="172">
        <f>+'Country (YTD)'!AV158</f>
        <v>4679.5870000000004</v>
      </c>
      <c r="AW361" s="172">
        <f>+'Country (YTD)'!AW158</f>
        <v>5128.2260000000006</v>
      </c>
      <c r="AX361" s="172">
        <f>+'Country (YTD)'!AX158</f>
        <v>12443.289000000001</v>
      </c>
      <c r="AY361" s="172">
        <f>+'Country (YTD)'!AY158</f>
        <v>24764.883999999998</v>
      </c>
      <c r="AZ361" s="172">
        <f>+'Country (YTD)'!AZ158</f>
        <v>7635.6220000000003</v>
      </c>
      <c r="BA361" s="172">
        <f>+'Country (YTD)'!BA158</f>
        <v>26302.175999999999</v>
      </c>
      <c r="BB361" s="172">
        <f>+'Country (YTD)'!BB158</f>
        <v>46036.783000000003</v>
      </c>
      <c r="BC361" s="172">
        <f>+'Country (YTD)'!BC158</f>
        <v>71596.823000000004</v>
      </c>
      <c r="BD361" s="172">
        <f>+'Country (YTD)'!BD158</f>
        <v>12651.055999999999</v>
      </c>
      <c r="BE361" s="172">
        <f>+'Country (YTD)'!BE158</f>
        <v>32865.637000000002</v>
      </c>
      <c r="BF361" s="172">
        <f>+'Country (YTD)'!BF158</f>
        <v>43990.901000000005</v>
      </c>
      <c r="BG361" s="172">
        <f>+'Country (YTD)'!BG158</f>
        <v>62158.188000000002</v>
      </c>
      <c r="BH361" s="172">
        <f>+'Country (YTD)'!BH158</f>
        <v>13798.945999999998</v>
      </c>
      <c r="BI361" s="172">
        <f>+'Country (YTD)'!BI158</f>
        <v>32605.013999999999</v>
      </c>
      <c r="BJ361" s="172">
        <f>+'Country (YTD)'!BJ158</f>
        <v>43334.293000000005</v>
      </c>
      <c r="BK361" s="172">
        <f>+'Country (YTD)'!BK158</f>
        <v>56386.068000000007</v>
      </c>
      <c r="BL361" s="172">
        <f>+'Country (YTD)'!BL158</f>
        <v>12657.43</v>
      </c>
      <c r="BM361" s="172">
        <f>+'Country (YTD)'!BM158</f>
        <v>36250.639999999999</v>
      </c>
      <c r="BN361" s="172">
        <f>+'Country (YTD)'!BN158</f>
        <v>45453.712999999996</v>
      </c>
      <c r="BO361" s="172">
        <f>+'Country (YTD)'!BO158</f>
        <v>65366.852999999996</v>
      </c>
      <c r="BP361" s="172">
        <f>+'Country (YTD)'!BP158</f>
        <v>14996.584999999999</v>
      </c>
      <c r="BQ361" s="172">
        <f>+'Country (YTD)'!BQ158</f>
        <v>37090.148999999998</v>
      </c>
      <c r="BR361" s="172">
        <f>+'Country (YTD)'!BR158</f>
        <v>48152.041999999994</v>
      </c>
      <c r="BS361" s="172">
        <f>+'Country (YTD)'!BS158</f>
        <v>67211.198000000004</v>
      </c>
      <c r="BT361" s="172">
        <f>+'Country (YTD)'!BT158</f>
        <v>14003.339999999998</v>
      </c>
    </row>
    <row r="362" spans="1:72" s="7" customFormat="1">
      <c r="A362" s="246" t="s">
        <v>58</v>
      </c>
      <c r="B362" s="193"/>
      <c r="C362" s="172"/>
      <c r="D362" s="172"/>
      <c r="E362" s="172"/>
      <c r="F362" s="172"/>
      <c r="G362" s="245">
        <f>+G361/C361-1</f>
        <v>0.51000287442363912</v>
      </c>
      <c r="H362" s="245">
        <f t="shared" ref="H362" si="5671">+H361/D361-1</f>
        <v>0.48205288119095968</v>
      </c>
      <c r="I362" s="245">
        <f t="shared" ref="I362" si="5672">+I361/E361-1</f>
        <v>0.54219711888359967</v>
      </c>
      <c r="J362" s="245">
        <f t="shared" ref="J362" si="5673">+J361/F361-1</f>
        <v>0.51521239484094905</v>
      </c>
      <c r="K362" s="245">
        <f t="shared" ref="K362" si="5674">+K361/G361-1</f>
        <v>0.17908309179455983</v>
      </c>
      <c r="L362" s="245">
        <f t="shared" ref="L362" si="5675">+L361/H361-1</f>
        <v>0.26394661666059061</v>
      </c>
      <c r="M362" s="245">
        <f t="shared" ref="M362" si="5676">+M361/I361-1</f>
        <v>0.16948357286044557</v>
      </c>
      <c r="N362" s="245">
        <f t="shared" ref="N362" si="5677">+N361/J361-1</f>
        <v>0.12830191825357273</v>
      </c>
      <c r="O362" s="245">
        <f t="shared" ref="O362" si="5678">+O361/K361-1</f>
        <v>0.19774482628444878</v>
      </c>
      <c r="P362" s="245">
        <f t="shared" ref="P362" si="5679">+P361/L361-1</f>
        <v>0.17907362003899818</v>
      </c>
      <c r="Q362" s="245">
        <f t="shared" ref="Q362" si="5680">+Q361/M361-1</f>
        <v>0.16837437780889175</v>
      </c>
      <c r="R362" s="245">
        <f t="shared" ref="R362" si="5681">+R361/N361-1</f>
        <v>0.13449098317284847</v>
      </c>
      <c r="S362" s="245">
        <f t="shared" ref="S362" si="5682">+S361/O361-1</f>
        <v>1.5167517860952273E-3</v>
      </c>
      <c r="T362" s="245">
        <f t="shared" ref="T362" si="5683">+T361/P361-1</f>
        <v>4.3000068748927811E-2</v>
      </c>
      <c r="U362" s="245">
        <f t="shared" ref="U362" si="5684">+U361/Q361-1</f>
        <v>2.0214463857779474E-2</v>
      </c>
      <c r="V362" s="245">
        <f t="shared" ref="V362" si="5685">+V361/R361-1</f>
        <v>3.0233082349463203E-2</v>
      </c>
      <c r="W362" s="245">
        <f t="shared" ref="W362" si="5686">+W361/S361-1</f>
        <v>-0.12347491410301015</v>
      </c>
      <c r="X362" s="245">
        <f t="shared" ref="X362" si="5687">+X361/T361-1</f>
        <v>-0.16028021119424574</v>
      </c>
      <c r="Y362" s="245">
        <f t="shared" ref="Y362" si="5688">+Y361/U361-1</f>
        <v>-0.14041211167525747</v>
      </c>
      <c r="Z362" s="245">
        <f t="shared" ref="Z362" si="5689">+Z361/V361-1</f>
        <v>-0.13872649756367383</v>
      </c>
      <c r="AA362" s="245">
        <f t="shared" ref="AA362" si="5690">+AA361/W361-1</f>
        <v>-0.10767284821156919</v>
      </c>
      <c r="AB362" s="245">
        <f t="shared" ref="AB362" si="5691">+AB361/X361-1</f>
        <v>1.9598810625525154E-3</v>
      </c>
      <c r="AC362" s="245">
        <f t="shared" ref="AC362" si="5692">+AC361/Y361-1</f>
        <v>-3.6304961377545575E-2</v>
      </c>
      <c r="AD362" s="245">
        <f t="shared" ref="AD362" si="5693">+AD361/Z361-1</f>
        <v>-1.475570443230545E-2</v>
      </c>
      <c r="AE362" s="245">
        <f t="shared" ref="AE362" si="5694">+AE361/AA361-1</f>
        <v>1.2282399255455934E-2</v>
      </c>
      <c r="AF362" s="245">
        <f t="shared" ref="AF362" si="5695">+AF361/AB361-1</f>
        <v>4.1303497263226685E-2</v>
      </c>
      <c r="AG362" s="245">
        <f t="shared" ref="AG362" si="5696">+AG361/AC361-1</f>
        <v>2.0131009393023813E-2</v>
      </c>
      <c r="AH362" s="245">
        <f t="shared" ref="AH362" si="5697">+AH361/AD361-1</f>
        <v>-3.7415664319928266E-2</v>
      </c>
      <c r="AI362" s="245">
        <f t="shared" ref="AI362" si="5698">+AI361/AE361-1</f>
        <v>-7.0024756963522616E-2</v>
      </c>
      <c r="AJ362" s="245">
        <f t="shared" ref="AJ362" si="5699">+AJ361/AF361-1</f>
        <v>-3.9932503742265424E-2</v>
      </c>
      <c r="AK362" s="245">
        <f t="shared" ref="AK362" si="5700">+AK361/AG361-1</f>
        <v>-3.3653889877496845E-2</v>
      </c>
      <c r="AL362" s="245">
        <f t="shared" ref="AL362" si="5701">+AL361/AH361-1</f>
        <v>-7.4631400408537552E-2</v>
      </c>
      <c r="AM362" s="245">
        <f t="shared" ref="AM362" si="5702">+AM361/AI361-1</f>
        <v>5.8872115843424444E-2</v>
      </c>
      <c r="AN362" s="245">
        <f t="shared" ref="AN362" si="5703">+AN361/AJ361-1</f>
        <v>2.4047224862401961E-2</v>
      </c>
      <c r="AO362" s="245">
        <f t="shared" ref="AO362" si="5704">+AO361/AK361-1</f>
        <v>4.2365206472896766E-2</v>
      </c>
      <c r="AP362" s="245">
        <f t="shared" ref="AP362" si="5705">+AP361/AL361-1</f>
        <v>4.6723078400831453E-2</v>
      </c>
      <c r="AQ362" s="245">
        <f t="shared" ref="AQ362" si="5706">+AQ361/AM361-1</f>
        <v>-0.51887404775380674</v>
      </c>
      <c r="AR362" s="245">
        <f t="shared" ref="AR362" si="5707">+AR361/AN361-1</f>
        <v>-0.79367377269870698</v>
      </c>
      <c r="AS362" s="245">
        <f t="shared" ref="AS362" si="5708">+AS361/AO361-1</f>
        <v>-0.60990548696273472</v>
      </c>
      <c r="AT362" s="245">
        <f t="shared" ref="AT362" si="5709">+AT361/AP361-1</f>
        <v>-0.36977667366239464</v>
      </c>
      <c r="AU362" s="44"/>
      <c r="AV362" s="172"/>
      <c r="AW362" s="172"/>
      <c r="AX362" s="172"/>
      <c r="AY362" s="172"/>
      <c r="AZ362" s="245">
        <f t="shared" ref="AZ362" si="5710">+AZ361/AV361-1</f>
        <v>0.63168715529810626</v>
      </c>
      <c r="BA362" s="245">
        <f t="shared" ref="BA362" si="5711">+BA361/AW361-1</f>
        <v>4.1289034453629769</v>
      </c>
      <c r="BB362" s="245">
        <f t="shared" ref="BB362" si="5712">+BB361/AX361-1</f>
        <v>2.6997278613395541</v>
      </c>
      <c r="BC362" s="245">
        <f t="shared" ref="BC362" si="5713">+BC361/AY361-1</f>
        <v>1.891062320340366</v>
      </c>
      <c r="BD362" s="245">
        <f t="shared" ref="BD362" si="5714">+BD361/AZ361-1</f>
        <v>0.65684681614673934</v>
      </c>
      <c r="BE362" s="245">
        <f t="shared" ref="BE362" si="5715">+BE361/BA361-1</f>
        <v>0.24954060835118752</v>
      </c>
      <c r="BF362" s="245">
        <f t="shared" ref="BF362" si="5716">+BF361/BB361-1</f>
        <v>-4.4440159947753077E-2</v>
      </c>
      <c r="BG362" s="245">
        <f t="shared" ref="BG362" si="5717">+BG361/BC361-1</f>
        <v>-0.1318303606851382</v>
      </c>
      <c r="BH362" s="245">
        <f t="shared" ref="BH362" si="5718">+BH361/BD361-1</f>
        <v>9.073471811364997E-2</v>
      </c>
      <c r="BI362" s="245">
        <f t="shared" ref="BI362" si="5719">+BI361/BE361-1</f>
        <v>-7.9299543167230535E-3</v>
      </c>
      <c r="BJ362" s="245">
        <f t="shared" ref="BJ362" si="5720">+BJ361/BF361-1</f>
        <v>-1.4925995718978347E-2</v>
      </c>
      <c r="BK362" s="245">
        <f t="shared" ref="BK362" si="5721">+BK361/BG361-1</f>
        <v>-9.2861780333750921E-2</v>
      </c>
      <c r="BL362" s="245">
        <f t="shared" ref="BL362:BT362" si="5722">+BL361/BH361-1</f>
        <v>-8.2724868986370215E-2</v>
      </c>
      <c r="BM362" s="245">
        <f t="shared" si="5722"/>
        <v>0.11181182133520928</v>
      </c>
      <c r="BN362" s="245">
        <f t="shared" si="5722"/>
        <v>4.8908609170108974E-2</v>
      </c>
      <c r="BO362" s="245">
        <f t="shared" si="5722"/>
        <v>0.15927312044528419</v>
      </c>
      <c r="BP362" s="245">
        <f t="shared" si="5722"/>
        <v>0.18480489325242155</v>
      </c>
      <c r="BQ362" s="245">
        <f t="shared" si="5722"/>
        <v>2.3158460098911204E-2</v>
      </c>
      <c r="BR362" s="245">
        <f t="shared" si="5722"/>
        <v>5.9364325198251633E-2</v>
      </c>
      <c r="BS362" s="245">
        <f t="shared" si="5722"/>
        <v>2.8215294378635791E-2</v>
      </c>
      <c r="BT362" s="245">
        <f t="shared" si="5722"/>
        <v>-6.6231412018136204E-2</v>
      </c>
    </row>
    <row r="363" spans="1:72" s="7" customFormat="1">
      <c r="A363" s="244" t="s">
        <v>368</v>
      </c>
      <c r="B363" s="193"/>
      <c r="C363" s="247">
        <f>+C361/C345</f>
        <v>0.19093611198642271</v>
      </c>
      <c r="D363" s="247">
        <f t="shared" ref="D363:AT363" si="5723">+D361/D345</f>
        <v>0.2038747505758346</v>
      </c>
      <c r="E363" s="247">
        <f t="shared" si="5723"/>
        <v>0.19398599287229362</v>
      </c>
      <c r="F363" s="247">
        <f t="shared" si="5723"/>
        <v>0.20570125765601976</v>
      </c>
      <c r="G363" s="247">
        <f t="shared" si="5723"/>
        <v>0.26004410338039924</v>
      </c>
      <c r="H363" s="247">
        <f t="shared" si="5723"/>
        <v>0.26843983268016469</v>
      </c>
      <c r="I363" s="247">
        <f t="shared" si="5723"/>
        <v>0.26095134154578259</v>
      </c>
      <c r="J363" s="247">
        <f t="shared" si="5723"/>
        <v>0.26457451414808869</v>
      </c>
      <c r="K363" s="247">
        <f t="shared" si="5723"/>
        <v>0.25111989087592645</v>
      </c>
      <c r="L363" s="247">
        <f t="shared" si="5723"/>
        <v>0.26906030143723819</v>
      </c>
      <c r="M363" s="247">
        <f t="shared" si="5723"/>
        <v>0.24623913007210108</v>
      </c>
      <c r="N363" s="247">
        <f t="shared" si="5723"/>
        <v>0.24884494939041277</v>
      </c>
      <c r="O363" s="247">
        <f t="shared" si="5723"/>
        <v>0.26511141406919014</v>
      </c>
      <c r="P363" s="247">
        <f t="shared" si="5723"/>
        <v>0.28254511965226442</v>
      </c>
      <c r="Q363" s="247">
        <f t="shared" si="5723"/>
        <v>0.25540345792520525</v>
      </c>
      <c r="R363" s="247">
        <f t="shared" si="5723"/>
        <v>0.24897825552580211</v>
      </c>
      <c r="S363" s="247">
        <f t="shared" si="5723"/>
        <v>0.22440619215692337</v>
      </c>
      <c r="T363" s="247">
        <f t="shared" si="5723"/>
        <v>0.24627988804901371</v>
      </c>
      <c r="U363" s="247">
        <f t="shared" si="5723"/>
        <v>0.21908526538272158</v>
      </c>
      <c r="V363" s="247">
        <f t="shared" si="5723"/>
        <v>0.21206675330760089</v>
      </c>
      <c r="W363" s="247">
        <f t="shared" si="5723"/>
        <v>0.18222092817721947</v>
      </c>
      <c r="X363" s="247">
        <f t="shared" si="5723"/>
        <v>0.20306728705452323</v>
      </c>
      <c r="Y363" s="247">
        <f t="shared" si="5723"/>
        <v>0.18557051538338346</v>
      </c>
      <c r="Z363" s="247">
        <f t="shared" si="5723"/>
        <v>0.18328206536137384</v>
      </c>
      <c r="AA363" s="247">
        <f t="shared" si="5723"/>
        <v>0.16394713185684232</v>
      </c>
      <c r="AB363" s="247">
        <f t="shared" si="5723"/>
        <v>0.19548648571306043</v>
      </c>
      <c r="AC363" s="247">
        <f t="shared" si="5723"/>
        <v>0.17250689841274572</v>
      </c>
      <c r="AD363" s="247">
        <f t="shared" si="5723"/>
        <v>0.17436663588752546</v>
      </c>
      <c r="AE363" s="247">
        <f t="shared" si="5723"/>
        <v>0.16098100939239693</v>
      </c>
      <c r="AF363" s="247">
        <f t="shared" si="5723"/>
        <v>0.19162822917911843</v>
      </c>
      <c r="AG363" s="247">
        <f t="shared" si="5723"/>
        <v>0.16726082629491962</v>
      </c>
      <c r="AH363" s="247">
        <f t="shared" si="5723"/>
        <v>0.16165440373427895</v>
      </c>
      <c r="AI363" s="247">
        <f t="shared" si="5723"/>
        <v>0.15101347002449769</v>
      </c>
      <c r="AJ363" s="247">
        <f t="shared" si="5723"/>
        <v>0.18812418885420704</v>
      </c>
      <c r="AK363" s="247">
        <f t="shared" si="5723"/>
        <v>0.16470522116231184</v>
      </c>
      <c r="AL363" s="247">
        <f t="shared" si="5723"/>
        <v>0.1515525123644843</v>
      </c>
      <c r="AM363" s="247">
        <f t="shared" si="5723"/>
        <v>0.17299697648438003</v>
      </c>
      <c r="AN363" s="247">
        <f t="shared" si="5723"/>
        <v>0.20307693635082016</v>
      </c>
      <c r="AO363" s="247">
        <f t="shared" si="5723"/>
        <v>0.17707286047935664</v>
      </c>
      <c r="AP363" s="247">
        <f t="shared" si="5723"/>
        <v>0.16541255901166699</v>
      </c>
      <c r="AQ363" s="247">
        <f t="shared" si="5723"/>
        <v>9.6460756199549302E-2</v>
      </c>
      <c r="AR363" s="247">
        <f t="shared" si="5723"/>
        <v>7.194364143107275E-2</v>
      </c>
      <c r="AS363" s="247">
        <f t="shared" si="5723"/>
        <v>0.10625166865595377</v>
      </c>
      <c r="AT363" s="247">
        <f t="shared" si="5723"/>
        <v>0.13426399181832116</v>
      </c>
      <c r="AU363" s="44"/>
      <c r="AV363" s="247">
        <f t="shared" ref="AV363:BL363" si="5724">+AV361/AV345</f>
        <v>9.6460550069072268E-2</v>
      </c>
      <c r="AW363" s="247">
        <f t="shared" si="5724"/>
        <v>7.194364143107275E-2</v>
      </c>
      <c r="AX363" s="247">
        <f t="shared" si="5724"/>
        <v>0.10625166865595377</v>
      </c>
      <c r="AY363" s="247">
        <f t="shared" si="5724"/>
        <v>0.13426399181832116</v>
      </c>
      <c r="AZ363" s="247">
        <f t="shared" si="5724"/>
        <v>0.15458816956481197</v>
      </c>
      <c r="BA363" s="247">
        <f t="shared" si="5724"/>
        <v>0.21911278310601265</v>
      </c>
      <c r="BB363" s="247">
        <f t="shared" si="5724"/>
        <v>0.2324756788400596</v>
      </c>
      <c r="BC363" s="247">
        <f t="shared" si="5724"/>
        <v>0.24295599611057705</v>
      </c>
      <c r="BD363" s="247">
        <f t="shared" si="5724"/>
        <v>0.18106167132736323</v>
      </c>
      <c r="BE363" s="247">
        <f t="shared" si="5724"/>
        <v>0.2070355339479</v>
      </c>
      <c r="BF363" s="247">
        <f t="shared" si="5724"/>
        <v>0.19324044958729863</v>
      </c>
      <c r="BG363" s="247">
        <f t="shared" si="5724"/>
        <v>0.19729296762361032</v>
      </c>
      <c r="BH363" s="247">
        <f t="shared" si="5724"/>
        <v>0.17892345540601007</v>
      </c>
      <c r="BI363" s="247">
        <f t="shared" si="5724"/>
        <v>0.19809840678885529</v>
      </c>
      <c r="BJ363" s="247">
        <f t="shared" si="5724"/>
        <v>0.18253875649360576</v>
      </c>
      <c r="BK363" s="247">
        <f t="shared" si="5724"/>
        <v>0.17266949622263811</v>
      </c>
      <c r="BL363" s="247">
        <f t="shared" si="5724"/>
        <v>0.15175564720265888</v>
      </c>
      <c r="BM363" s="247">
        <f t="shared" ref="BM363:BN363" si="5725">+BM361/BM345</f>
        <v>0.18693991019884992</v>
      </c>
      <c r="BN363" s="247">
        <f t="shared" si="5725"/>
        <v>0.16594700471906693</v>
      </c>
      <c r="BO363" s="247">
        <f t="shared" ref="BO363:BQ363" si="5726">+BO361/BO345</f>
        <v>0.17385603102015396</v>
      </c>
      <c r="BP363" s="247">
        <f t="shared" si="5726"/>
        <v>0.15867234769667651</v>
      </c>
      <c r="BQ363" s="247">
        <f t="shared" si="5726"/>
        <v>0.1799113727832585</v>
      </c>
      <c r="BR363" s="247">
        <f t="shared" ref="BR363:BT363" si="5727">+BR361/BR345</f>
        <v>0.16484749451283962</v>
      </c>
      <c r="BS363" s="247">
        <f t="shared" si="5727"/>
        <v>0.16646387174605617</v>
      </c>
      <c r="BT363" s="247">
        <f t="shared" si="5727"/>
        <v>0.14752464388170169</v>
      </c>
    </row>
    <row r="364" spans="1:72" s="7" customFormat="1">
      <c r="A364" s="244" t="s">
        <v>372</v>
      </c>
      <c r="B364" s="34"/>
      <c r="C364" s="247"/>
      <c r="D364" s="247"/>
      <c r="E364" s="247"/>
      <c r="F364" s="247"/>
      <c r="G364" s="248">
        <f t="shared" ref="G364" si="5728">+(G363-C363)*10000</f>
        <v>691.07991393976522</v>
      </c>
      <c r="H364" s="248">
        <f t="shared" ref="H364" si="5729">+(H363-D363)*10000</f>
        <v>645.65082104330099</v>
      </c>
      <c r="I364" s="248">
        <f t="shared" ref="I364" si="5730">+(I363-E363)*10000</f>
        <v>669.65348673488973</v>
      </c>
      <c r="J364" s="248">
        <f t="shared" ref="J364" si="5731">+(J363-F363)*10000</f>
        <v>588.73256492068924</v>
      </c>
      <c r="K364" s="248">
        <f t="shared" ref="K364" si="5732">+(K363-G363)*10000</f>
        <v>-89.242125044727842</v>
      </c>
      <c r="L364" s="248">
        <f t="shared" ref="L364" si="5733">+(L363-H363)*10000</f>
        <v>6.2046875707350013</v>
      </c>
      <c r="M364" s="248">
        <f t="shared" ref="M364" si="5734">+(M363-I363)*10000</f>
        <v>-147.12211473681515</v>
      </c>
      <c r="N364" s="248">
        <f t="shared" ref="N364" si="5735">+(N363-J363)*10000</f>
        <v>-157.29564757675922</v>
      </c>
      <c r="O364" s="248">
        <f t="shared" ref="O364" si="5736">+(O363-K363)*10000</f>
        <v>139.91523193263689</v>
      </c>
      <c r="P364" s="248">
        <f t="shared" ref="P364" si="5737">+(P363-L363)*10000</f>
        <v>134.84818215026229</v>
      </c>
      <c r="Q364" s="248">
        <f t="shared" ref="Q364" si="5738">+(Q363-M363)*10000</f>
        <v>91.643278531041702</v>
      </c>
      <c r="R364" s="248">
        <f t="shared" ref="R364" si="5739">+(R363-N363)*10000</f>
        <v>1.3330613538933833</v>
      </c>
      <c r="S364" s="248">
        <f t="shared" ref="S364" si="5740">+(S363-O363)*10000</f>
        <v>-407.05221912266774</v>
      </c>
      <c r="T364" s="248">
        <f t="shared" ref="T364" si="5741">+(T363-P363)*10000</f>
        <v>-362.65231603250709</v>
      </c>
      <c r="U364" s="248">
        <f t="shared" ref="U364" si="5742">+(U363-Q363)*10000</f>
        <v>-363.18192542483666</v>
      </c>
      <c r="V364" s="248">
        <f t="shared" ref="V364" si="5743">+(V363-R363)*10000</f>
        <v>-369.11502218201218</v>
      </c>
      <c r="W364" s="248">
        <f t="shared" ref="W364" si="5744">+(W363-S363)*10000</f>
        <v>-421.85263979703905</v>
      </c>
      <c r="X364" s="248">
        <f t="shared" ref="X364" si="5745">+(X363-T363)*10000</f>
        <v>-432.12600994490481</v>
      </c>
      <c r="Y364" s="248">
        <f t="shared" ref="Y364" si="5746">+(Y363-U363)*10000</f>
        <v>-335.14749999338125</v>
      </c>
      <c r="Z364" s="248">
        <f t="shared" ref="Z364" si="5747">+(Z363-V363)*10000</f>
        <v>-287.84687946227046</v>
      </c>
      <c r="AA364" s="248">
        <f t="shared" ref="AA364" si="5748">+(AA363-W363)*10000</f>
        <v>-182.7379632037715</v>
      </c>
      <c r="AB364" s="248">
        <f t="shared" ref="AB364" si="5749">+(AB363-X363)*10000</f>
        <v>-75.808013414628007</v>
      </c>
      <c r="AC364" s="248">
        <f t="shared" ref="AC364" si="5750">+(AC363-Y363)*10000</f>
        <v>-130.63616970637736</v>
      </c>
      <c r="AD364" s="248">
        <f t="shared" ref="AD364" si="5751">+(AD363-Z363)*10000</f>
        <v>-89.154294738483799</v>
      </c>
      <c r="AE364" s="248">
        <f t="shared" ref="AE364" si="5752">+(AE363-AA363)*10000</f>
        <v>-29.661224644453867</v>
      </c>
      <c r="AF364" s="248">
        <f t="shared" ref="AF364" si="5753">+(AF363-AB363)*10000</f>
        <v>-38.582565339420057</v>
      </c>
      <c r="AG364" s="248">
        <f t="shared" ref="AG364" si="5754">+(AG363-AC363)*10000</f>
        <v>-52.460721178261004</v>
      </c>
      <c r="AH364" s="248">
        <f t="shared" ref="AH364" si="5755">+(AH363-AD363)*10000</f>
        <v>-127.12232153246516</v>
      </c>
      <c r="AI364" s="248">
        <f t="shared" ref="AI364" si="5756">+(AI363-AE363)*10000</f>
        <v>-99.675393678992364</v>
      </c>
      <c r="AJ364" s="248">
        <f t="shared" ref="AJ364" si="5757">+(AJ363-AF363)*10000</f>
        <v>-35.040403249113893</v>
      </c>
      <c r="AK364" s="248">
        <f t="shared" ref="AK364" si="5758">+(AK363-AG363)*10000</f>
        <v>-25.556051326077743</v>
      </c>
      <c r="AL364" s="248">
        <f t="shared" ref="AL364" si="5759">+(AL363-AH363)*10000</f>
        <v>-101.01891369794642</v>
      </c>
      <c r="AM364" s="248">
        <f t="shared" ref="AM364" si="5760">+(AM363-AI363)*10000</f>
        <v>219.83506459882341</v>
      </c>
      <c r="AN364" s="248">
        <f t="shared" ref="AN364" si="5761">+(AN363-AJ363)*10000</f>
        <v>149.52747496613128</v>
      </c>
      <c r="AO364" s="248">
        <f t="shared" ref="AO364" si="5762">+(AO363-AK363)*10000</f>
        <v>123.67639317044792</v>
      </c>
      <c r="AP364" s="248">
        <f t="shared" ref="AP364" si="5763">+(AP363-AL363)*10000</f>
        <v>138.60046647182682</v>
      </c>
      <c r="AQ364" s="248">
        <f t="shared" ref="AQ364" si="5764">+(AQ363-AM363)*10000</f>
        <v>-765.36220284830733</v>
      </c>
      <c r="AR364" s="248">
        <f t="shared" ref="AR364" si="5765">+(AR363-AN363)*10000</f>
        <v>-1311.3329491974739</v>
      </c>
      <c r="AS364" s="248">
        <f t="shared" ref="AS364" si="5766">+(AS363-AO363)*10000</f>
        <v>-708.21191823402864</v>
      </c>
      <c r="AT364" s="248">
        <f t="shared" ref="AT364" si="5767">+(AT363-AP363)*10000</f>
        <v>-311.48567193345826</v>
      </c>
      <c r="AU364" s="44"/>
      <c r="AV364" s="247"/>
      <c r="AW364" s="247"/>
      <c r="AX364" s="247"/>
      <c r="AY364" s="247"/>
      <c r="AZ364" s="248">
        <f t="shared" ref="AZ364" si="5768">+(AZ363-AV363)*10000</f>
        <v>581.27619495739702</v>
      </c>
      <c r="BA364" s="248">
        <f t="shared" ref="BA364" si="5769">+(BA363-AW363)*10000</f>
        <v>1471.6914167493987</v>
      </c>
      <c r="BB364" s="248">
        <f t="shared" ref="BB364" si="5770">+(BB363-AX363)*10000</f>
        <v>1262.2401018410585</v>
      </c>
      <c r="BC364" s="248">
        <f t="shared" ref="BC364" si="5771">+(BC363-AY363)*10000</f>
        <v>1086.9200429225589</v>
      </c>
      <c r="BD364" s="248">
        <f t="shared" ref="BD364" si="5772">+(BD363-AZ363)*10000</f>
        <v>264.73501762551257</v>
      </c>
      <c r="BE364" s="248">
        <f t="shared" ref="BE364" si="5773">+(BE363-BA363)*10000</f>
        <v>-120.77249158112646</v>
      </c>
      <c r="BF364" s="248">
        <f t="shared" ref="BF364" si="5774">+(BF363-BB363)*10000</f>
        <v>-392.35229252760962</v>
      </c>
      <c r="BG364" s="248">
        <f t="shared" ref="BG364" si="5775">+(BG363-BC363)*10000</f>
        <v>-456.63028486966738</v>
      </c>
      <c r="BH364" s="248">
        <f t="shared" ref="BH364" si="5776">+(BH363-BD363)*10000</f>
        <v>-21.382159213531594</v>
      </c>
      <c r="BI364" s="248">
        <f t="shared" ref="BI364" si="5777">+(BI363-BE363)*10000</f>
        <v>-89.371271590447108</v>
      </c>
      <c r="BJ364" s="248">
        <f t="shared" ref="BJ364" si="5778">+(BJ363-BF363)*10000</f>
        <v>-107.01693093692872</v>
      </c>
      <c r="BK364" s="248">
        <f t="shared" ref="BK364:BT364" si="5779">+(BK363-BG363)*10000</f>
        <v>-246.23471400972207</v>
      </c>
      <c r="BL364" s="248">
        <f t="shared" si="5779"/>
        <v>-271.67808203351183</v>
      </c>
      <c r="BM364" s="248">
        <f t="shared" si="5779"/>
        <v>-111.58496590005367</v>
      </c>
      <c r="BN364" s="248">
        <f t="shared" si="5779"/>
        <v>-165.91751774538838</v>
      </c>
      <c r="BO364" s="248">
        <f t="shared" si="5779"/>
        <v>11.86534797515848</v>
      </c>
      <c r="BP364" s="248">
        <f t="shared" si="5779"/>
        <v>69.167004940176298</v>
      </c>
      <c r="BQ364" s="248">
        <f t="shared" si="5779"/>
        <v>-70.285374155914241</v>
      </c>
      <c r="BR364" s="248">
        <f t="shared" si="5779"/>
        <v>-10.99510206227311</v>
      </c>
      <c r="BS364" s="248">
        <f t="shared" si="5779"/>
        <v>-73.921592740977815</v>
      </c>
      <c r="BT364" s="248">
        <f t="shared" si="5779"/>
        <v>-111.47703814974818</v>
      </c>
    </row>
    <row r="365" spans="1:72">
      <c r="A365" s="187" t="s">
        <v>263</v>
      </c>
      <c r="B365" s="3"/>
      <c r="C365" s="150">
        <f>+'Country (YTD)'!C159</f>
        <v>715.95600000000002</v>
      </c>
      <c r="D365" s="150">
        <f>+'Country (YTD)'!D159</f>
        <v>1822.3309999999999</v>
      </c>
      <c r="E365" s="150">
        <f>+'Country (YTD)'!E159</f>
        <v>2478.1550000000002</v>
      </c>
      <c r="F365" s="150">
        <f>+'Country (YTD)'!F159</f>
        <v>3239.982</v>
      </c>
      <c r="G365" s="150">
        <f>+'Country (YTD)'!G159</f>
        <v>780.09</v>
      </c>
      <c r="H365" s="150">
        <f>+'Country (YTD)'!H159</f>
        <v>1706.998</v>
      </c>
      <c r="I365" s="150">
        <f>+'Country (YTD)'!I159</f>
        <v>2639.8720000000003</v>
      </c>
      <c r="J365" s="150">
        <f>+'Country (YTD)'!J159</f>
        <v>4503.1710000000003</v>
      </c>
      <c r="K365" s="150">
        <f>+'Country (YTD)'!K159</f>
        <v>1006.936</v>
      </c>
      <c r="L365" s="150">
        <f>+'Country (YTD)'!L159</f>
        <v>1996.0449999999998</v>
      </c>
      <c r="M365" s="150">
        <f>+'Country (YTD)'!M159</f>
        <v>3095.2960000000003</v>
      </c>
      <c r="N365" s="150">
        <f>+'Country (YTD)'!N159</f>
        <v>4364.0810000000001</v>
      </c>
      <c r="O365" s="150">
        <f>+'Country (YTD)'!O159</f>
        <v>1197.432</v>
      </c>
      <c r="P365" s="150">
        <f>+'Country (YTD)'!P159</f>
        <v>2610.8359999999998</v>
      </c>
      <c r="Q365" s="150">
        <f>+'Country (YTD)'!Q159</f>
        <v>3863.0450000000001</v>
      </c>
      <c r="R365" s="150">
        <f>+'Country (YTD)'!R159</f>
        <v>5321.6269999999995</v>
      </c>
      <c r="S365" s="150">
        <f>+'Country (YTD)'!S159</f>
        <v>1526.739</v>
      </c>
      <c r="T365" s="150">
        <f>+'Country (YTD)'!T159</f>
        <v>3136.1820000000007</v>
      </c>
      <c r="U365" s="150">
        <f>+'Country (YTD)'!U159</f>
        <v>4886.1129999999994</v>
      </c>
      <c r="V365" s="150">
        <f>+'Country (YTD)'!V159</f>
        <v>7318.6750000000002</v>
      </c>
      <c r="W365" s="150">
        <f>+'Country (YTD)'!W159</f>
        <v>1858.328</v>
      </c>
      <c r="X365" s="150">
        <f>+'Country (YTD)'!X159</f>
        <v>3408.6329999999998</v>
      </c>
      <c r="Y365" s="150">
        <f>+'Country (YTD)'!Y159</f>
        <v>5487.384</v>
      </c>
      <c r="Z365" s="150">
        <f>+'Country (YTD)'!Z159</f>
        <v>7844.7329999999993</v>
      </c>
      <c r="AA365" s="150">
        <f>+'Country (YTD)'!AA159</f>
        <v>1588.8960000000002</v>
      </c>
      <c r="AB365" s="150">
        <f>+'Country (YTD)'!AB159</f>
        <v>3155.3359999999998</v>
      </c>
      <c r="AC365" s="150">
        <f>+'Country (YTD)'!AC159</f>
        <v>4659.2910000000002</v>
      </c>
      <c r="AD365" s="150">
        <f>+'Country (YTD)'!AD159</f>
        <v>7297.6670000000004</v>
      </c>
      <c r="AE365" s="150">
        <f>+'Country (YTD)'!AE159</f>
        <v>1390.2920000000001</v>
      </c>
      <c r="AF365" s="150">
        <f>+'Country (YTD)'!AF159</f>
        <v>2874.5830000000001</v>
      </c>
      <c r="AG365" s="150">
        <f>+'Country (YTD)'!AG159</f>
        <v>4496.3540000000003</v>
      </c>
      <c r="AH365" s="150">
        <f>+'Country (YTD)'!AH159</f>
        <v>5948.2930000000006</v>
      </c>
      <c r="AI365" s="150">
        <f>+'Country (YTD)'!AI159</f>
        <v>1391.7429999999997</v>
      </c>
      <c r="AJ365" s="150">
        <f>+'Country (YTD)'!AJ159</f>
        <v>2767.2939999999999</v>
      </c>
      <c r="AK365" s="150">
        <f>+'Country (YTD)'!AK159</f>
        <v>4161.2700000000004</v>
      </c>
      <c r="AL365" s="150">
        <f>+'Country (YTD)'!AL159</f>
        <v>6296.76</v>
      </c>
      <c r="AM365" s="150">
        <f>+'Country (YTD)'!AM159</f>
        <v>4757.942</v>
      </c>
      <c r="AN365" s="150">
        <f>+'Country (YTD)'!AN159</f>
        <v>9493.491</v>
      </c>
      <c r="AO365" s="150">
        <f>+'Country (YTD)'!AO159</f>
        <v>14894.861999999999</v>
      </c>
      <c r="AP365" s="150">
        <f>+'Country (YTD)'!AP159</f>
        <v>20697.578999999998</v>
      </c>
      <c r="AQ365" s="150">
        <f>+'Country (YTD)'!AQ159</f>
        <v>5371.558</v>
      </c>
      <c r="AR365" s="150">
        <f>+'Country (YTD)'!AR159</f>
        <v>10250.612999999999</v>
      </c>
      <c r="AS365" s="150">
        <f>+'Country (YTD)'!AS159</f>
        <v>14234.308999999999</v>
      </c>
      <c r="AT365" s="150">
        <f>+'Country (YTD)'!AT159</f>
        <v>18446.084000000003</v>
      </c>
      <c r="AU365" s="181"/>
      <c r="AV365" s="150">
        <f>+'Country (YTD)'!AV159</f>
        <v>5371.558</v>
      </c>
      <c r="AW365" s="150">
        <f>+'Country (YTD)'!AW159</f>
        <v>10250.612999999999</v>
      </c>
      <c r="AX365" s="150">
        <f>+'Country (YTD)'!AX159</f>
        <v>14234.308999999997</v>
      </c>
      <c r="AY365" s="150">
        <f>+'Country (YTD)'!AY159</f>
        <v>18446.083999999999</v>
      </c>
      <c r="AZ365" s="150">
        <f>+'Country (YTD)'!AZ159</f>
        <v>4123.8850000000002</v>
      </c>
      <c r="BA365" s="150">
        <f>+'Country (YTD)'!BA159</f>
        <v>8313.4309999999987</v>
      </c>
      <c r="BB365" s="150">
        <f>+'Country (YTD)'!BB159</f>
        <v>12678.964000000002</v>
      </c>
      <c r="BC365" s="150">
        <f>+'Country (YTD)'!BC159</f>
        <v>19225.649000000001</v>
      </c>
      <c r="BD365" s="150">
        <f>+'Country (YTD)'!BD159</f>
        <v>4963.9419999999991</v>
      </c>
      <c r="BE365" s="150">
        <f>+'Country (YTD)'!BE159</f>
        <v>10090.775000000001</v>
      </c>
      <c r="BF365" s="150">
        <f>+'Country (YTD)'!BF159</f>
        <v>16125.508000000002</v>
      </c>
      <c r="BG365" s="150">
        <f>+'Country (YTD)'!BG159</f>
        <v>30147.527000000002</v>
      </c>
      <c r="BH365" s="150">
        <f>+'Country (YTD)'!BH159</f>
        <v>5249.2909999999993</v>
      </c>
      <c r="BI365" s="150">
        <f>+'Country (YTD)'!BI159</f>
        <v>10904.103000000001</v>
      </c>
      <c r="BJ365" s="150">
        <f>+'Country (YTD)'!BJ159</f>
        <v>16923.297000000002</v>
      </c>
      <c r="BK365" s="150">
        <f>+'Country (YTD)'!BK159</f>
        <v>23855.355000000003</v>
      </c>
      <c r="BL365" s="150">
        <f>+'Country (YTD)'!BL159</f>
        <v>6166.0029999999997</v>
      </c>
      <c r="BM365" s="150">
        <f>+'Country (YTD)'!BM159</f>
        <v>12690.148999999999</v>
      </c>
      <c r="BN365" s="150">
        <f>+'Country (YTD)'!BN159</f>
        <v>18658.851999999999</v>
      </c>
      <c r="BO365" s="150">
        <f>+'Country (YTD)'!BO159</f>
        <v>26308.925999999999</v>
      </c>
      <c r="BP365" s="150">
        <f>+'Country (YTD)'!BP159</f>
        <v>7160.5910000000003</v>
      </c>
      <c r="BQ365" s="150">
        <f>+'Country (YTD)'!BQ159</f>
        <v>14488.100999999999</v>
      </c>
      <c r="BR365" s="150">
        <f>+'Country (YTD)'!BR159</f>
        <v>21850.472000000002</v>
      </c>
      <c r="BS365" s="150">
        <f>+'Country (YTD)'!BS159</f>
        <v>29197.976999999999</v>
      </c>
      <c r="BT365" s="150">
        <f>+'Country (YTD)'!BT159</f>
        <v>8105.3449999999993</v>
      </c>
    </row>
    <row r="366" spans="1:72">
      <c r="A366" s="244" t="s">
        <v>369</v>
      </c>
      <c r="B366" s="190"/>
      <c r="C366" s="247">
        <f>+C365/C345</f>
        <v>2.3403159228406644E-2</v>
      </c>
      <c r="D366" s="247">
        <f t="shared" ref="D366:AT366" si="5780">+D365/D345</f>
        <v>2.9660568940679803E-2</v>
      </c>
      <c r="E366" s="247">
        <f t="shared" si="5780"/>
        <v>2.7579061011739899E-2</v>
      </c>
      <c r="F366" s="247">
        <f t="shared" si="5780"/>
        <v>2.681287998934298E-2</v>
      </c>
      <c r="G366" s="247">
        <f t="shared" si="5780"/>
        <v>2.2999268678153082E-2</v>
      </c>
      <c r="H366" s="247">
        <f t="shared" si="5780"/>
        <v>2.4683403528079493E-2</v>
      </c>
      <c r="I366" s="247">
        <f t="shared" si="5780"/>
        <v>2.5626137566883339E-2</v>
      </c>
      <c r="J366" s="247">
        <f t="shared" si="5780"/>
        <v>3.1634199687141713E-2</v>
      </c>
      <c r="K366" s="247">
        <f t="shared" si="5780"/>
        <v>2.4314249901179349E-2</v>
      </c>
      <c r="L366" s="247">
        <f t="shared" si="5780"/>
        <v>2.2888445196367194E-2</v>
      </c>
      <c r="M366" s="247">
        <f t="shared" si="5780"/>
        <v>2.4244089492002921E-2</v>
      </c>
      <c r="N366" s="247">
        <f t="shared" si="5780"/>
        <v>2.5555637108771335E-2</v>
      </c>
      <c r="O366" s="247">
        <f t="shared" si="5780"/>
        <v>2.5485483463664312E-2</v>
      </c>
      <c r="P366" s="247">
        <f t="shared" si="5780"/>
        <v>2.6663847671910431E-2</v>
      </c>
      <c r="Q366" s="247">
        <f t="shared" si="5780"/>
        <v>2.686093583814889E-2</v>
      </c>
      <c r="R366" s="247">
        <f t="shared" si="5780"/>
        <v>2.7483363459300848E-2</v>
      </c>
      <c r="S366" s="247">
        <f t="shared" si="5780"/>
        <v>2.7463444664083632E-2</v>
      </c>
      <c r="T366" s="247">
        <f t="shared" si="5780"/>
        <v>2.6767097771734295E-2</v>
      </c>
      <c r="U366" s="247">
        <f t="shared" si="5780"/>
        <v>2.8566024187052168E-2</v>
      </c>
      <c r="V366" s="247">
        <f t="shared" si="5780"/>
        <v>3.1248817549705356E-2</v>
      </c>
      <c r="W366" s="247">
        <f t="shared" si="5780"/>
        <v>3.0967892280485521E-2</v>
      </c>
      <c r="X366" s="247">
        <f t="shared" si="5780"/>
        <v>2.8566491422668396E-2</v>
      </c>
      <c r="Y366" s="247">
        <f t="shared" si="5780"/>
        <v>3.1612377681275977E-2</v>
      </c>
      <c r="Z366" s="247">
        <f t="shared" si="5780"/>
        <v>3.361132163473568E-2</v>
      </c>
      <c r="AA366" s="247">
        <f t="shared" si="5780"/>
        <v>2.6697230415388212E-2</v>
      </c>
      <c r="AB366" s="247">
        <f t="shared" si="5780"/>
        <v>2.5406726427552588E-2</v>
      </c>
      <c r="AC366" s="247">
        <f t="shared" si="5780"/>
        <v>2.5892233485279408E-2</v>
      </c>
      <c r="AD366" s="247">
        <f t="shared" si="5780"/>
        <v>3.0191935474448824E-2</v>
      </c>
      <c r="AE366" s="247">
        <f t="shared" si="5780"/>
        <v>2.2659269192232746E-2</v>
      </c>
      <c r="AF366" s="247">
        <f t="shared" si="5780"/>
        <v>2.1789304682393578E-2</v>
      </c>
      <c r="AG366" s="247">
        <f t="shared" si="5780"/>
        <v>2.3748817881570253E-2</v>
      </c>
      <c r="AH366" s="247">
        <f t="shared" si="5780"/>
        <v>2.3701979959417023E-2</v>
      </c>
      <c r="AI366" s="247">
        <f t="shared" si="5780"/>
        <v>2.2880661399525892E-2</v>
      </c>
      <c r="AJ366" s="247">
        <f t="shared" si="5780"/>
        <v>2.1449007828350644E-2</v>
      </c>
      <c r="AK366" s="247">
        <f t="shared" si="5780"/>
        <v>2.2396895428726405E-2</v>
      </c>
      <c r="AL366" s="247">
        <f t="shared" si="5780"/>
        <v>2.5419690360626506E-2</v>
      </c>
      <c r="AM366" s="247">
        <f t="shared" si="5780"/>
        <v>8.4626813082205515E-2</v>
      </c>
      <c r="AN366" s="247">
        <f t="shared" si="5780"/>
        <v>7.7566434179848501E-2</v>
      </c>
      <c r="AO366" s="247">
        <f t="shared" si="5780"/>
        <v>8.2684316498378513E-2</v>
      </c>
      <c r="AP366" s="247">
        <f t="shared" si="5780"/>
        <v>8.7125684850626051E-2</v>
      </c>
      <c r="AQ366" s="247">
        <f t="shared" si="5780"/>
        <v>0.11072418130230845</v>
      </c>
      <c r="AR366" s="247">
        <f t="shared" si="5780"/>
        <v>0.14380536780568812</v>
      </c>
      <c r="AS366" s="247">
        <f t="shared" si="5780"/>
        <v>0.12154496157844284</v>
      </c>
      <c r="AT366" s="247">
        <f t="shared" si="5780"/>
        <v>0.10000631827130969</v>
      </c>
      <c r="AU366" s="44"/>
      <c r="AV366" s="247">
        <f t="shared" ref="AV366:BL366" si="5781">+AV365/AV345</f>
        <v>0.11072418130230845</v>
      </c>
      <c r="AW366" s="247">
        <f t="shared" si="5781"/>
        <v>0.14380536780568812</v>
      </c>
      <c r="AX366" s="247">
        <f t="shared" si="5781"/>
        <v>0.12154496157844283</v>
      </c>
      <c r="AY366" s="247">
        <f t="shared" si="5781"/>
        <v>0.10000631827130968</v>
      </c>
      <c r="AZ366" s="247">
        <f t="shared" si="5781"/>
        <v>8.3490753424643668E-2</v>
      </c>
      <c r="BA366" s="247">
        <f t="shared" si="5781"/>
        <v>6.9255829007067768E-2</v>
      </c>
      <c r="BB366" s="247">
        <f t="shared" si="5781"/>
        <v>6.4025993364668368E-2</v>
      </c>
      <c r="BC366" s="247">
        <f t="shared" si="5781"/>
        <v>6.52401392680136E-2</v>
      </c>
      <c r="BD366" s="247">
        <f t="shared" si="5781"/>
        <v>7.1043842892806255E-2</v>
      </c>
      <c r="BE366" s="247">
        <f t="shared" si="5781"/>
        <v>6.3566362339884691E-2</v>
      </c>
      <c r="BF366" s="247">
        <f t="shared" si="5781"/>
        <v>7.0835112373433332E-2</v>
      </c>
      <c r="BG366" s="247">
        <f t="shared" si="5781"/>
        <v>9.5689647007453263E-2</v>
      </c>
      <c r="BH366" s="247">
        <f t="shared" si="5781"/>
        <v>6.8064711910001671E-2</v>
      </c>
      <c r="BI366" s="247">
        <f t="shared" si="5781"/>
        <v>6.6250099808623841E-2</v>
      </c>
      <c r="BJ366" s="247">
        <f t="shared" si="5781"/>
        <v>7.1286673354794758E-2</v>
      </c>
      <c r="BK366" s="247">
        <f t="shared" si="5781"/>
        <v>7.3051593703291937E-2</v>
      </c>
      <c r="BL366" s="247">
        <f t="shared" si="5781"/>
        <v>7.3926995916116955E-2</v>
      </c>
      <c r="BM366" s="247">
        <f t="shared" ref="BM366:BN366" si="5782">+BM365/BM345</f>
        <v>6.5441473984184151E-2</v>
      </c>
      <c r="BN366" s="247">
        <f t="shared" si="5782"/>
        <v>6.8121620799083488E-2</v>
      </c>
      <c r="BO366" s="247">
        <f t="shared" ref="BO366:BQ366" si="5783">+BO365/BO345</f>
        <v>6.9973774854404189E-2</v>
      </c>
      <c r="BP366" s="247">
        <f t="shared" si="5783"/>
        <v>7.57631010570535E-2</v>
      </c>
      <c r="BQ366" s="247">
        <f t="shared" si="5783"/>
        <v>7.0276723340542538E-2</v>
      </c>
      <c r="BR366" s="247">
        <f t="shared" ref="BR366:BT366" si="5784">+BR365/BR345</f>
        <v>7.480462745739748E-2</v>
      </c>
      <c r="BS366" s="247">
        <f t="shared" si="5784"/>
        <v>7.2315454019615866E-2</v>
      </c>
      <c r="BT366" s="247">
        <f t="shared" si="5784"/>
        <v>8.5389495267795504E-2</v>
      </c>
    </row>
    <row r="367" spans="1:72">
      <c r="A367" s="30"/>
      <c r="B367" s="30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171"/>
      <c r="AV367" s="152"/>
      <c r="AW367" s="152"/>
      <c r="AX367" s="152"/>
      <c r="AY367" s="152"/>
      <c r="AZ367" s="152"/>
      <c r="BA367" s="152"/>
      <c r="BB367" s="152"/>
      <c r="BC367" s="152"/>
      <c r="BD367" s="152"/>
      <c r="BE367" s="152"/>
      <c r="BF367" s="152"/>
    </row>
    <row r="368" spans="1:72">
      <c r="A368" s="2" t="s">
        <v>285</v>
      </c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171"/>
      <c r="AV368" s="2" t="s">
        <v>250</v>
      </c>
      <c r="AW368" s="171"/>
      <c r="AX368" s="171"/>
      <c r="AY368" s="171"/>
      <c r="AZ368" s="171"/>
      <c r="BA368" s="171"/>
      <c r="BB368" s="171"/>
      <c r="BC368" s="171"/>
      <c r="BD368" s="171"/>
      <c r="BE368" s="171"/>
      <c r="BF368" s="171"/>
      <c r="BL368" s="208"/>
      <c r="BM368" s="208"/>
      <c r="BN368" s="208"/>
      <c r="BP368" s="208"/>
      <c r="BQ368" s="208"/>
      <c r="BR368" s="208"/>
      <c r="BS368" s="208"/>
      <c r="BT368" s="208"/>
    </row>
    <row r="369" spans="1:72">
      <c r="A369" s="3" t="s">
        <v>50</v>
      </c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171"/>
      <c r="AV369" s="3" t="s">
        <v>50</v>
      </c>
      <c r="AW369" s="171"/>
      <c r="AX369" s="171"/>
      <c r="AY369" s="171"/>
      <c r="AZ369" s="171"/>
      <c r="BA369" s="171"/>
      <c r="BB369" s="171"/>
      <c r="BC369" s="171"/>
      <c r="BD369" s="171"/>
      <c r="BE369" s="171"/>
      <c r="BF369" s="171"/>
      <c r="BL369" s="24"/>
      <c r="BM369" s="24"/>
      <c r="BN369" s="24"/>
      <c r="BP369" s="24"/>
      <c r="BQ369" s="24"/>
      <c r="BR369" s="24"/>
      <c r="BS369" s="24"/>
      <c r="BT369" s="24"/>
    </row>
    <row r="370" spans="1:72">
      <c r="A370" s="4"/>
      <c r="B370" s="167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BJ370" s="24"/>
      <c r="BK370" s="22"/>
      <c r="BL370" s="24"/>
      <c r="BM370" s="24"/>
      <c r="BN370" s="24"/>
      <c r="BP370" s="24"/>
      <c r="BQ370" s="24"/>
      <c r="BR370" s="24"/>
      <c r="BS370" s="24"/>
      <c r="BT370" s="24"/>
    </row>
    <row r="371" spans="1:72">
      <c r="A371" s="5" t="s">
        <v>45</v>
      </c>
      <c r="B371" s="21"/>
      <c r="C371" s="6" t="s">
        <v>6</v>
      </c>
      <c r="D371" s="6" t="s">
        <v>7</v>
      </c>
      <c r="E371" s="6" t="s">
        <v>8</v>
      </c>
      <c r="F371" s="6" t="s">
        <v>9</v>
      </c>
      <c r="G371" s="6" t="s">
        <v>10</v>
      </c>
      <c r="H371" s="6" t="s">
        <v>11</v>
      </c>
      <c r="I371" s="6" t="s">
        <v>12</v>
      </c>
      <c r="J371" s="6" t="s">
        <v>13</v>
      </c>
      <c r="K371" s="6" t="s">
        <v>14</v>
      </c>
      <c r="L371" s="6" t="s">
        <v>15</v>
      </c>
      <c r="M371" s="6" t="s">
        <v>16</v>
      </c>
      <c r="N371" s="6" t="s">
        <v>17</v>
      </c>
      <c r="O371" s="6" t="s">
        <v>18</v>
      </c>
      <c r="P371" s="6" t="s">
        <v>19</v>
      </c>
      <c r="Q371" s="6" t="s">
        <v>20</v>
      </c>
      <c r="R371" s="6" t="s">
        <v>21</v>
      </c>
      <c r="S371" s="6" t="s">
        <v>22</v>
      </c>
      <c r="T371" s="6" t="s">
        <v>23</v>
      </c>
      <c r="U371" s="6" t="s">
        <v>24</v>
      </c>
      <c r="V371" s="6" t="s">
        <v>25</v>
      </c>
      <c r="W371" s="6" t="s">
        <v>26</v>
      </c>
      <c r="X371" s="6" t="s">
        <v>27</v>
      </c>
      <c r="Y371" s="6" t="s">
        <v>28</v>
      </c>
      <c r="Z371" s="6" t="s">
        <v>29</v>
      </c>
      <c r="AA371" s="6" t="s">
        <v>30</v>
      </c>
      <c r="AB371" s="6" t="s">
        <v>31</v>
      </c>
      <c r="AC371" s="6" t="s">
        <v>32</v>
      </c>
      <c r="AD371" s="6" t="s">
        <v>33</v>
      </c>
      <c r="AE371" s="6" t="s">
        <v>34</v>
      </c>
      <c r="AF371" s="6" t="s">
        <v>35</v>
      </c>
      <c r="AG371" s="6" t="s">
        <v>36</v>
      </c>
      <c r="AH371" s="6" t="s">
        <v>37</v>
      </c>
      <c r="AI371" s="6" t="s">
        <v>38</v>
      </c>
      <c r="AJ371" s="6" t="s">
        <v>39</v>
      </c>
      <c r="AK371" s="6" t="s">
        <v>40</v>
      </c>
      <c r="AL371" s="6" t="s">
        <v>41</v>
      </c>
      <c r="AM371" s="6" t="s">
        <v>42</v>
      </c>
      <c r="AN371" s="6" t="s">
        <v>43</v>
      </c>
      <c r="AO371" s="6" t="s">
        <v>216</v>
      </c>
      <c r="AP371" s="6" t="s">
        <v>220</v>
      </c>
      <c r="AQ371" s="6" t="s">
        <v>226</v>
      </c>
      <c r="AR371" s="6" t="s">
        <v>229</v>
      </c>
      <c r="AS371" s="6" t="s">
        <v>233</v>
      </c>
      <c r="AT371" s="6" t="s">
        <v>246</v>
      </c>
      <c r="AV371" s="6" t="str">
        <f>+'Country (YTD)'!AV164</f>
        <v>3M 2020</v>
      </c>
      <c r="AW371" s="6" t="str">
        <f>+'Country (YTD)'!AW164</f>
        <v>6M 2020</v>
      </c>
      <c r="AX371" s="6" t="str">
        <f>+'Country (YTD)'!AX164</f>
        <v>9M 2020</v>
      </c>
      <c r="AY371" s="6" t="str">
        <f>+'Country (YTD)'!AY164</f>
        <v>12M 2020</v>
      </c>
      <c r="AZ371" s="6" t="str">
        <f>+'Country (YTD)'!AZ164</f>
        <v>3M 2021</v>
      </c>
      <c r="BA371" s="6" t="str">
        <f>+'Country (YTD)'!BA164</f>
        <v>6M 2021</v>
      </c>
      <c r="BB371" s="6" t="str">
        <f>+'Country (YTD)'!BB164</f>
        <v>9M 2021</v>
      </c>
      <c r="BC371" s="6" t="str">
        <f>+'Country (YTD)'!BC164</f>
        <v>12M 2021</v>
      </c>
      <c r="BD371" s="6" t="str">
        <f>+'Country (YTD)'!BD164</f>
        <v>3M 2022</v>
      </c>
      <c r="BE371" s="6" t="str">
        <f>+'Country (YTD)'!BE164</f>
        <v>6M 2022</v>
      </c>
      <c r="BF371" s="6" t="str">
        <f>+'Country (YTD)'!BF164</f>
        <v>9M 2022</v>
      </c>
      <c r="BG371" s="6" t="str">
        <f>+'Country (YTD)'!BG164</f>
        <v>12M 2022</v>
      </c>
      <c r="BH371" s="6" t="str">
        <f>+'Country (YTD)'!BH164</f>
        <v>3M 2023</v>
      </c>
      <c r="BI371" s="6" t="str">
        <f>+'Country (YTD)'!BI164</f>
        <v>6M 2023</v>
      </c>
      <c r="BJ371" s="6" t="str">
        <f>+'Country (YTD)'!BJ164</f>
        <v>9M 2023</v>
      </c>
      <c r="BK371" s="6" t="str">
        <f>+'Country (YTD)'!BK164</f>
        <v>12M 2023</v>
      </c>
      <c r="BL371" s="6" t="str">
        <f>+'Country (YTD)'!BL164</f>
        <v>3M 2024</v>
      </c>
      <c r="BM371" s="6" t="str">
        <f>+'Country (YTD)'!BM164</f>
        <v>6M 2024</v>
      </c>
      <c r="BN371" s="6" t="str">
        <f>+'Country (YTD)'!BN164</f>
        <v>9M 2024</v>
      </c>
      <c r="BO371" s="6" t="str">
        <f>+'Country (YTD)'!BO164</f>
        <v>12M 2024</v>
      </c>
      <c r="BP371" s="6" t="str">
        <f>+'Country (YTD)'!BP164</f>
        <v>3M 2025</v>
      </c>
      <c r="BQ371" s="6" t="str">
        <f>+'Country (YTD)'!BQ164</f>
        <v>6M 2025</v>
      </c>
      <c r="BR371" s="6" t="str">
        <f>+'Country (YTD)'!BR164</f>
        <v>9M 2025</v>
      </c>
      <c r="BS371" s="6" t="str">
        <f>+'Country (YTD)'!BS164</f>
        <v>12M 2025</v>
      </c>
      <c r="BT371" s="6" t="str">
        <f>+'Country (YTD)'!BT164</f>
        <v>3M 2026</v>
      </c>
    </row>
    <row r="372" spans="1:72">
      <c r="A372" s="187" t="s">
        <v>48</v>
      </c>
      <c r="S372" s="172">
        <f>+'Country (YTD)'!S165</f>
        <v>38402.836999999992</v>
      </c>
      <c r="T372" s="172">
        <f>+'Country (YTD)'!T165</f>
        <v>89642.919714836054</v>
      </c>
      <c r="U372" s="172">
        <f>+'Country (YTD)'!U165</f>
        <v>130055.683</v>
      </c>
      <c r="V372" s="172">
        <f>+'Country (YTD)'!V165</f>
        <v>183002.64</v>
      </c>
      <c r="W372" s="172">
        <f>+'Country (YTD)'!W165</f>
        <v>41622.61</v>
      </c>
      <c r="X372" s="172">
        <f>+'Country (YTD)'!X165</f>
        <v>91877.739000000001</v>
      </c>
      <c r="Y372" s="172">
        <f>+'Country (YTD)'!Y165</f>
        <v>133304.94500000001</v>
      </c>
      <c r="Z372" s="172">
        <f>+'Country (YTD)'!Z165</f>
        <v>185281.55700000003</v>
      </c>
      <c r="AA372" s="172">
        <f>+'Country (YTD)'!AA165</f>
        <v>42216.352000000006</v>
      </c>
      <c r="AB372" s="172">
        <f>+'Country (YTD)'!AB165</f>
        <v>98207.191000000006</v>
      </c>
      <c r="AC372" s="172">
        <f>+'Country (YTD)'!AC165</f>
        <v>141202.35400000002</v>
      </c>
      <c r="AD372" s="172">
        <f>+'Country (YTD)'!AD165</f>
        <v>195422.14600000001</v>
      </c>
      <c r="AE372" s="172">
        <f>+'Country (YTD)'!AE165</f>
        <v>44121.954000000005</v>
      </c>
      <c r="AF372" s="172">
        <f>+'Country (YTD)'!AF165</f>
        <v>105435.894</v>
      </c>
      <c r="AG372" s="172">
        <f>+'Country (YTD)'!AG165</f>
        <v>151838.12000000002</v>
      </c>
      <c r="AH372" s="172">
        <f>+'Country (YTD)'!AH165</f>
        <v>207326.03</v>
      </c>
      <c r="AI372" s="172">
        <f>+'Country (YTD)'!AI165</f>
        <v>44529.222999999998</v>
      </c>
      <c r="AJ372" s="172">
        <f>+'Country (YTD)'!AJ165</f>
        <v>104414.70199999999</v>
      </c>
      <c r="AK372" s="172">
        <f>+'Country (YTD)'!AK165</f>
        <v>150548.21400000001</v>
      </c>
      <c r="AL372" s="172">
        <f>+'Country (YTD)'!AL165</f>
        <v>206141.829</v>
      </c>
      <c r="AM372" s="172">
        <f>+'Country (YTD)'!AM165</f>
        <v>41392.622000000003</v>
      </c>
      <c r="AN372" s="172">
        <f>+'Country (YTD)'!AN165</f>
        <v>99745.538</v>
      </c>
      <c r="AO372" s="172">
        <f>+'Country (YTD)'!AO165</f>
        <v>145164.54799999998</v>
      </c>
      <c r="AP372" s="172">
        <f>+'Country (YTD)'!AP165</f>
        <v>193965.41</v>
      </c>
      <c r="AQ372" s="172">
        <f>+'Country (YTD)'!AQ165</f>
        <v>34787.401000000005</v>
      </c>
      <c r="AR372" s="172">
        <f>+'Country (YTD)'!AR165</f>
        <v>48908.511000000006</v>
      </c>
      <c r="AS372" s="172">
        <f>+'Country (YTD)'!AS165</f>
        <v>78310.747000000003</v>
      </c>
      <c r="AT372" s="172">
        <f>+'Country (YTD)'!AT165</f>
        <v>129267.333</v>
      </c>
      <c r="AU372" s="172"/>
      <c r="AV372" s="172">
        <f>+'Country (YTD)'!AV165</f>
        <v>35262.519</v>
      </c>
      <c r="AW372" s="172">
        <f>+'Country (YTD)'!AW165</f>
        <v>54491.899000000005</v>
      </c>
      <c r="AX372" s="172">
        <f>+'Country (YTD)'!AX165</f>
        <v>91127.506999999998</v>
      </c>
      <c r="AY372" s="172">
        <f>+'Country (YTD)'!AY165</f>
        <v>147974.35500000001</v>
      </c>
      <c r="AZ372" s="172">
        <f>+'Country (YTD)'!AZ165</f>
        <v>35026.762999999999</v>
      </c>
      <c r="BA372" s="172">
        <f>+'Country (YTD)'!BA165</f>
        <v>94883.467000000004</v>
      </c>
      <c r="BB372" s="172">
        <f>+'Country (YTD)'!BB165</f>
        <v>156608.86800000002</v>
      </c>
      <c r="BC372" s="172">
        <f>+'Country (YTD)'!BC165</f>
        <v>231939.81499999997</v>
      </c>
      <c r="BD372" s="172">
        <f>+'Country (YTD)'!BD165</f>
        <v>48867.779000000002</v>
      </c>
      <c r="BE372" s="172">
        <f>+'Country (YTD)'!BE165</f>
        <v>116663.99200000001</v>
      </c>
      <c r="BF372" s="172">
        <f>+'Country (YTD)'!BF165</f>
        <v>164783.745</v>
      </c>
      <c r="BG372" s="172">
        <f>+'Country (YTD)'!BG165</f>
        <v>236505.76699999999</v>
      </c>
      <c r="BH372" s="172">
        <f>+'Country (YTD)'!BH165</f>
        <v>53443.699000000001</v>
      </c>
      <c r="BI372" s="172">
        <f>+'Country (YTD)'!BI165</f>
        <v>125642.717</v>
      </c>
      <c r="BJ372" s="172">
        <f>+'Country (YTD)'!BJ165</f>
        <v>180299.43700000001</v>
      </c>
      <c r="BK372" s="172">
        <f>+'Country (YTD)'!BK165</f>
        <v>255758.63800000001</v>
      </c>
      <c r="BL372" s="172">
        <f>+'Country (YTD)'!BL165</f>
        <v>61377.517000000007</v>
      </c>
      <c r="BM372" s="172">
        <f>+'Country (YTD)'!BM165</f>
        <v>154726.84599999999</v>
      </c>
      <c r="BN372" s="172">
        <f>+'Country (YTD)'!BN165</f>
        <v>216386.54</v>
      </c>
      <c r="BO372" s="172">
        <f>+'Country (YTD)'!BO165</f>
        <v>302362.81699999998</v>
      </c>
      <c r="BP372" s="172">
        <f>+'Country (YTD)'!BP165</f>
        <v>69386.505000000005</v>
      </c>
      <c r="BQ372" s="172">
        <f>+'Country (YTD)'!BQ165</f>
        <v>164014.89600000001</v>
      </c>
      <c r="BR372" s="172">
        <f>+'Country (YTD)'!BR165</f>
        <v>230929.557</v>
      </c>
      <c r="BS372" s="172">
        <f>+'Country (YTD)'!BS165</f>
        <v>326430.39300000004</v>
      </c>
      <c r="BT372" s="172">
        <f>+'Country (YTD)'!BT165</f>
        <v>70351.100000000006</v>
      </c>
    </row>
    <row r="373" spans="1:72">
      <c r="A373" s="246" t="s">
        <v>58</v>
      </c>
      <c r="B373" s="187"/>
      <c r="C373" s="172"/>
      <c r="D373" s="172"/>
      <c r="E373" s="172"/>
      <c r="F373" s="172"/>
      <c r="G373" s="245"/>
      <c r="H373" s="245"/>
      <c r="I373" s="245"/>
      <c r="J373" s="245"/>
      <c r="K373" s="245"/>
      <c r="L373" s="245"/>
      <c r="M373" s="245"/>
      <c r="N373" s="245"/>
      <c r="O373" s="245"/>
      <c r="P373" s="245"/>
      <c r="Q373" s="245"/>
      <c r="R373" s="245"/>
      <c r="S373" s="245"/>
      <c r="T373" s="245"/>
      <c r="U373" s="245"/>
      <c r="V373" s="245"/>
      <c r="W373" s="245">
        <f t="shared" ref="W373" si="5785">+W372/S372-1</f>
        <v>8.3842060939404162E-2</v>
      </c>
      <c r="X373" s="245">
        <f t="shared" ref="X373" si="5786">+X372/T372-1</f>
        <v>2.4930237572282854E-2</v>
      </c>
      <c r="Y373" s="245">
        <f t="shared" ref="Y373" si="5787">+Y372/U372-1</f>
        <v>2.4983621822969537E-2</v>
      </c>
      <c r="Z373" s="245">
        <f t="shared" ref="Z373" si="5788">+Z372/V372-1</f>
        <v>1.2452918711992389E-2</v>
      </c>
      <c r="AA373" s="245">
        <f t="shared" ref="AA373" si="5789">+AA372/W372-1</f>
        <v>1.4264891125280288E-2</v>
      </c>
      <c r="AB373" s="245">
        <f t="shared" ref="AB373" si="5790">+AB372/X372-1</f>
        <v>6.8889940794037319E-2</v>
      </c>
      <c r="AC373" s="245">
        <f t="shared" ref="AC373" si="5791">+AC372/Y372-1</f>
        <v>5.9243181113799004E-2</v>
      </c>
      <c r="AD373" s="245">
        <f t="shared" ref="AD373" si="5792">+AD372/Z372-1</f>
        <v>5.4730698317695836E-2</v>
      </c>
      <c r="AE373" s="245">
        <f t="shared" ref="AE373" si="5793">+AE372/AA372-1</f>
        <v>4.5138954687510724E-2</v>
      </c>
      <c r="AF373" s="245">
        <f t="shared" ref="AF373" si="5794">+AF372/AB372-1</f>
        <v>7.3606656767120082E-2</v>
      </c>
      <c r="AG373" s="245">
        <f t="shared" ref="AG373" si="5795">+AG372/AC372-1</f>
        <v>7.5322866076297901E-2</v>
      </c>
      <c r="AH373" s="245">
        <f t="shared" ref="AH373" si="5796">+AH372/AD372-1</f>
        <v>6.0913689894695811E-2</v>
      </c>
      <c r="AI373" s="245">
        <f t="shared" ref="AI373" si="5797">+AI372/AE372-1</f>
        <v>9.2305295454502279E-3</v>
      </c>
      <c r="AJ373" s="245">
        <f t="shared" ref="AJ373" si="5798">+AJ372/AF372-1</f>
        <v>-9.6854302767139799E-3</v>
      </c>
      <c r="AK373" s="245">
        <f t="shared" ref="AK373" si="5799">+AK372/AG372-1</f>
        <v>-8.4952711479832077E-3</v>
      </c>
      <c r="AL373" s="245">
        <f t="shared" ref="AL373" si="5800">+AL372/AH372-1</f>
        <v>-5.7117815838175767E-3</v>
      </c>
      <c r="AM373" s="245">
        <f t="shared" ref="AM373" si="5801">+AM372/AI372-1</f>
        <v>-7.0439158572337845E-2</v>
      </c>
      <c r="AN373" s="245">
        <f t="shared" ref="AN373" si="5802">+AN372/AJ372-1</f>
        <v>-4.4717495817782393E-2</v>
      </c>
      <c r="AO373" s="245">
        <f t="shared" ref="AO373" si="5803">+AO372/AK372-1</f>
        <v>-3.5760410947153654E-2</v>
      </c>
      <c r="AP373" s="245">
        <f t="shared" ref="AP373" si="5804">+AP372/AL372-1</f>
        <v>-5.9068162240861866E-2</v>
      </c>
      <c r="AQ373" s="245">
        <f t="shared" ref="AQ373" si="5805">+AQ372/AM372-1</f>
        <v>-0.15957483920685178</v>
      </c>
      <c r="AR373" s="245">
        <f t="shared" ref="AR373" si="5806">+AR372/AN372-1</f>
        <v>-0.50966717929778471</v>
      </c>
      <c r="AS373" s="245">
        <f t="shared" ref="AS373" si="5807">+AS372/AO372-1</f>
        <v>-0.46053807159582782</v>
      </c>
      <c r="AT373" s="245">
        <f t="shared" ref="AT373" si="5808">+AT372/AP372-1</f>
        <v>-0.33355471472980669</v>
      </c>
      <c r="AU373" s="44"/>
      <c r="AV373" s="172"/>
      <c r="AW373" s="172"/>
      <c r="AX373" s="172"/>
      <c r="AY373" s="172"/>
      <c r="AZ373" s="245">
        <f t="shared" ref="AZ373" si="5809">+AZ372/AV372-1</f>
        <v>-6.6857390420690388E-3</v>
      </c>
      <c r="BA373" s="245">
        <f t="shared" ref="BA373" si="5810">+BA372/AW372-1</f>
        <v>0.74123986759940208</v>
      </c>
      <c r="BB373" s="245">
        <f t="shared" ref="BB373" si="5811">+BB372/AX372-1</f>
        <v>0.71856855471751269</v>
      </c>
      <c r="BC373" s="245">
        <f t="shared" ref="BC373" si="5812">+BC372/AY372-1</f>
        <v>0.56743251220794266</v>
      </c>
      <c r="BD373" s="245">
        <f t="shared" ref="BD373" si="5813">+BD372/AZ372-1</f>
        <v>0.39515544156906546</v>
      </c>
      <c r="BE373" s="245">
        <f t="shared" ref="BE373" si="5814">+BE372/BA372-1</f>
        <v>0.2295502650635648</v>
      </c>
      <c r="BF373" s="245">
        <f t="shared" ref="BF373" si="5815">+BF372/BB372-1</f>
        <v>5.2199323731782377E-2</v>
      </c>
      <c r="BG373" s="245">
        <f t="shared" ref="BG373" si="5816">+BG372/BC372-1</f>
        <v>1.9685934473992805E-2</v>
      </c>
      <c r="BH373" s="245">
        <f t="shared" ref="BH373" si="5817">+BH372/BD372-1</f>
        <v>9.3638796230129495E-2</v>
      </c>
      <c r="BI373" s="245">
        <f t="shared" ref="BI373" si="5818">+BI372/BE372-1</f>
        <v>7.6962264414884629E-2</v>
      </c>
      <c r="BJ373" s="245">
        <f t="shared" ref="BJ373" si="5819">+BJ372/BF372-1</f>
        <v>9.4157903742265514E-2</v>
      </c>
      <c r="BK373" s="245">
        <f t="shared" ref="BK373" si="5820">+BK372/BG372-1</f>
        <v>8.1405503316965611E-2</v>
      </c>
      <c r="BL373" s="245">
        <f t="shared" ref="BL373:BT373" si="5821">+BL372/BH372-1</f>
        <v>0.14845188765844974</v>
      </c>
      <c r="BM373" s="245">
        <f t="shared" si="5821"/>
        <v>0.23148280851010239</v>
      </c>
      <c r="BN373" s="245">
        <f t="shared" si="5821"/>
        <v>0.20015094667211852</v>
      </c>
      <c r="BO373" s="245">
        <f t="shared" si="5821"/>
        <v>0.1822193743462146</v>
      </c>
      <c r="BP373" s="245">
        <f t="shared" si="5821"/>
        <v>0.13048732486196846</v>
      </c>
      <c r="BQ373" s="245">
        <f t="shared" si="5821"/>
        <v>6.0028690819432962E-2</v>
      </c>
      <c r="BR373" s="245">
        <f t="shared" si="5821"/>
        <v>6.7208510289040957E-2</v>
      </c>
      <c r="BS373" s="245">
        <f t="shared" si="5821"/>
        <v>7.9598332357116774E-2</v>
      </c>
      <c r="BT373" s="245">
        <f t="shared" si="5821"/>
        <v>1.3901766633151569E-2</v>
      </c>
    </row>
    <row r="374" spans="1:72">
      <c r="A374" s="187" t="s">
        <v>49</v>
      </c>
      <c r="S374" s="172">
        <f>+'Country (YTD)'!S166</f>
        <v>-16280.766</v>
      </c>
      <c r="T374" s="172">
        <f>+'Country (YTD)'!T166</f>
        <v>-36277.187817734259</v>
      </c>
      <c r="U374" s="172">
        <f>+'Country (YTD)'!U166</f>
        <v>-55201.447999999997</v>
      </c>
      <c r="V374" s="172">
        <f>+'Country (YTD)'!V166</f>
        <v>-78495.114000000001</v>
      </c>
      <c r="W374" s="172">
        <f>+'Country (YTD)'!W166</f>
        <v>-18849.437999999998</v>
      </c>
      <c r="X374" s="172">
        <f>+'Country (YTD)'!X166</f>
        <v>-39438.415000000001</v>
      </c>
      <c r="Y374" s="172">
        <f>+'Country (YTD)'!Y166</f>
        <v>-58517.321000000004</v>
      </c>
      <c r="Z374" s="172">
        <f>+'Country (YTD)'!Z166</f>
        <v>-81202.705000000002</v>
      </c>
      <c r="AA374" s="172">
        <f>+'Country (YTD)'!AA166</f>
        <v>-19295.727000000003</v>
      </c>
      <c r="AB374" s="172">
        <f>+'Country (YTD)'!AB166</f>
        <v>-42584.817999999999</v>
      </c>
      <c r="AC374" s="172">
        <f>+'Country (YTD)'!AC166</f>
        <v>-63116.706999999995</v>
      </c>
      <c r="AD374" s="172">
        <f>+'Country (YTD)'!AD166</f>
        <v>-86667.867999999988</v>
      </c>
      <c r="AE374" s="172">
        <f>+'Country (YTD)'!AE166</f>
        <v>-19621.225999999999</v>
      </c>
      <c r="AF374" s="172">
        <f>+'Country (YTD)'!AF166</f>
        <v>-45166.159</v>
      </c>
      <c r="AG374" s="172">
        <f>+'Country (YTD)'!AG166</f>
        <v>-67184.835999999996</v>
      </c>
      <c r="AH374" s="172">
        <f>+'Country (YTD)'!AH166</f>
        <v>-91857.64899999999</v>
      </c>
      <c r="AI374" s="172">
        <f>+'Country (YTD)'!AI166</f>
        <v>-20105.357</v>
      </c>
      <c r="AJ374" s="172">
        <f>+'Country (YTD)'!AJ166</f>
        <v>-43924.749000000003</v>
      </c>
      <c r="AK374" s="172">
        <f>+'Country (YTD)'!AK166</f>
        <v>-65238.904999999999</v>
      </c>
      <c r="AL374" s="172">
        <f>+'Country (YTD)'!AL166</f>
        <v>-90708.997999999992</v>
      </c>
      <c r="AM374" s="172">
        <f>+'Country (YTD)'!AM166</f>
        <v>-18969.651000000002</v>
      </c>
      <c r="AN374" s="172">
        <f>+'Country (YTD)'!AN166</f>
        <v>-43705.478999999992</v>
      </c>
      <c r="AO374" s="172">
        <f>+'Country (YTD)'!AO166</f>
        <v>-66009.202000000005</v>
      </c>
      <c r="AP374" s="172">
        <f>+'Country (YTD)'!AP166</f>
        <v>-88246.350999999995</v>
      </c>
      <c r="AQ374" s="172">
        <f>+'Country (YTD)'!AQ166</f>
        <v>-16271.746999999998</v>
      </c>
      <c r="AR374" s="172">
        <f>+'Country (YTD)'!AR166</f>
        <v>-23509.833999999999</v>
      </c>
      <c r="AS374" s="172">
        <f>+'Country (YTD)'!AS166</f>
        <v>-38507.094000000005</v>
      </c>
      <c r="AT374" s="172">
        <f>+'Country (YTD)'!AT166</f>
        <v>-62017.259000000005</v>
      </c>
      <c r="AU374" s="172"/>
      <c r="AV374" s="172">
        <f>+'Country (YTD)'!AV166</f>
        <v>-16520.896000000001</v>
      </c>
      <c r="AW374" s="172">
        <f>+'Country (YTD)'!AW166</f>
        <v>-26110.246999999999</v>
      </c>
      <c r="AX374" s="172">
        <f>+'Country (YTD)'!AX166</f>
        <v>-44637.836000000003</v>
      </c>
      <c r="AY374" s="172">
        <f>+'Country (YTD)'!AY166</f>
        <v>-70982.328999999998</v>
      </c>
      <c r="AZ374" s="172">
        <f>+'Country (YTD)'!AZ166</f>
        <v>-15182.489000000001</v>
      </c>
      <c r="BA374" s="172">
        <f>+'Country (YTD)'!BA166</f>
        <v>-40172.494000000006</v>
      </c>
      <c r="BB374" s="172">
        <f>+'Country (YTD)'!BB166</f>
        <v>-64133.917000000001</v>
      </c>
      <c r="BC374" s="172">
        <f>+'Country (YTD)'!BC166</f>
        <v>-93831.953999999983</v>
      </c>
      <c r="BD374" s="172">
        <f>+'Country (YTD)'!BD166</f>
        <v>-19642.726999999999</v>
      </c>
      <c r="BE374" s="172">
        <f>+'Country (YTD)'!BE166</f>
        <v>-46488.170000000006</v>
      </c>
      <c r="BF374" s="172">
        <f>+'Country (YTD)'!BF166</f>
        <v>-65645.763000000006</v>
      </c>
      <c r="BG374" s="172">
        <f>+'Country (YTD)'!BG166</f>
        <v>-95240.467000000004</v>
      </c>
      <c r="BH374" s="172">
        <f>+'Country (YTD)'!BH166</f>
        <v>-22301.329999999998</v>
      </c>
      <c r="BI374" s="172">
        <f>+'Country (YTD)'!BI166</f>
        <v>-51612.862000000001</v>
      </c>
      <c r="BJ374" s="172">
        <f>+'Country (YTD)'!BJ166</f>
        <v>-74831.985000000015</v>
      </c>
      <c r="BK374" s="172">
        <f>+'Country (YTD)'!BK166</f>
        <v>-108272.10699999999</v>
      </c>
      <c r="BL374" s="172">
        <f>+'Country (YTD)'!BL166</f>
        <v>-26697.423000000003</v>
      </c>
      <c r="BM374" s="172">
        <f>+'Country (YTD)'!BM166</f>
        <v>-66638.983999999997</v>
      </c>
      <c r="BN374" s="172">
        <f>+'Country (YTD)'!BN166</f>
        <v>-93787.451000000001</v>
      </c>
      <c r="BO374" s="172">
        <f>+'Country (YTD)'!BO166</f>
        <v>-130547.35399999999</v>
      </c>
      <c r="BP374" s="172">
        <f>+'Country (YTD)'!BP166</f>
        <v>-30065.828000000001</v>
      </c>
      <c r="BQ374" s="172">
        <f>+'Country (YTD)'!BQ166</f>
        <v>-71377.808999999994</v>
      </c>
      <c r="BR374" s="172">
        <f>+'Country (YTD)'!BR166</f>
        <v>-100493.05599999998</v>
      </c>
      <c r="BS374" s="172">
        <f>+'Country (YTD)'!BS166</f>
        <v>-143084.08799999999</v>
      </c>
      <c r="BT374" s="172">
        <f>+'Country (YTD)'!BT166</f>
        <v>-30571.205999999998</v>
      </c>
    </row>
    <row r="375" spans="1:72">
      <c r="A375" s="246" t="s">
        <v>58</v>
      </c>
      <c r="B375" s="187"/>
      <c r="C375" s="172"/>
      <c r="D375" s="172"/>
      <c r="E375" s="172"/>
      <c r="F375" s="172"/>
      <c r="G375" s="245"/>
      <c r="H375" s="245"/>
      <c r="I375" s="245"/>
      <c r="J375" s="245"/>
      <c r="K375" s="245"/>
      <c r="L375" s="245"/>
      <c r="M375" s="245"/>
      <c r="N375" s="245"/>
      <c r="O375" s="245"/>
      <c r="P375" s="245"/>
      <c r="Q375" s="245"/>
      <c r="R375" s="245"/>
      <c r="S375" s="245"/>
      <c r="T375" s="245"/>
      <c r="U375" s="245"/>
      <c r="V375" s="245"/>
      <c r="W375" s="245">
        <f t="shared" ref="W375" si="5822">+W374/S374-1</f>
        <v>0.15777341188983351</v>
      </c>
      <c r="X375" s="245">
        <f t="shared" ref="X375" si="5823">+X374/T374-1</f>
        <v>8.714091065020102E-2</v>
      </c>
      <c r="Y375" s="245">
        <f t="shared" ref="Y375" si="5824">+Y374/U374-1</f>
        <v>6.0068587331260082E-2</v>
      </c>
      <c r="Z375" s="245">
        <f t="shared" ref="Z375" si="5825">+Z374/V374-1</f>
        <v>3.4493752056975246E-2</v>
      </c>
      <c r="AA375" s="245">
        <f t="shared" ref="AA375" si="5826">+AA374/W374-1</f>
        <v>2.3676514917845504E-2</v>
      </c>
      <c r="AB375" s="245">
        <f t="shared" ref="AB375" si="5827">+AB374/X374-1</f>
        <v>7.9780158507891219E-2</v>
      </c>
      <c r="AC375" s="245">
        <f t="shared" ref="AC375" si="5828">+AC374/Y374-1</f>
        <v>7.8598710969697283E-2</v>
      </c>
      <c r="AD375" s="245">
        <f t="shared" ref="AD375" si="5829">+AD374/Z374-1</f>
        <v>6.7302721011571975E-2</v>
      </c>
      <c r="AE375" s="245">
        <f t="shared" ref="AE375" si="5830">+AE374/AA374-1</f>
        <v>1.6868967932641032E-2</v>
      </c>
      <c r="AF375" s="245">
        <f t="shared" ref="AF375" si="5831">+AF374/AB374-1</f>
        <v>6.0616461951299216E-2</v>
      </c>
      <c r="AG375" s="245">
        <f t="shared" ref="AG375" si="5832">+AG374/AC374-1</f>
        <v>6.4454075527102583E-2</v>
      </c>
      <c r="AH375" s="245">
        <f t="shared" ref="AH375" si="5833">+AH374/AD374-1</f>
        <v>5.9881258415171779E-2</v>
      </c>
      <c r="AI375" s="245">
        <f t="shared" ref="AI375" si="5834">+AI374/AE374-1</f>
        <v>2.4673840462364538E-2</v>
      </c>
      <c r="AJ375" s="245">
        <f t="shared" ref="AJ375" si="5835">+AJ374/AF374-1</f>
        <v>-2.7485401182774871E-2</v>
      </c>
      <c r="AK375" s="245">
        <f t="shared" ref="AK375" si="5836">+AK374/AG374-1</f>
        <v>-2.8963842376574345E-2</v>
      </c>
      <c r="AL375" s="245">
        <f t="shared" ref="AL375" si="5837">+AL374/AH374-1</f>
        <v>-1.250468537464966E-2</v>
      </c>
      <c r="AM375" s="245">
        <f t="shared" ref="AM375" si="5838">+AM374/AI374-1</f>
        <v>-5.6487731105694827E-2</v>
      </c>
      <c r="AN375" s="245">
        <f t="shared" ref="AN375" si="5839">+AN374/AJ374-1</f>
        <v>-4.9919465675264396E-3</v>
      </c>
      <c r="AO375" s="245">
        <f t="shared" ref="AO375" si="5840">+AO374/AK374-1</f>
        <v>1.1807325705420757E-2</v>
      </c>
      <c r="AP375" s="245">
        <f t="shared" ref="AP375" si="5841">+AP374/AL374-1</f>
        <v>-2.7148872265130741E-2</v>
      </c>
      <c r="AQ375" s="245">
        <f t="shared" ref="AQ375" si="5842">+AQ374/AM374-1</f>
        <v>-0.14222212100791964</v>
      </c>
      <c r="AR375" s="245">
        <f t="shared" ref="AR375" si="5843">+AR374/AN374-1</f>
        <v>-0.46208497108566171</v>
      </c>
      <c r="AS375" s="245">
        <f t="shared" ref="AS375" si="5844">+AS374/AO374-1</f>
        <v>-0.41664051627226151</v>
      </c>
      <c r="AT375" s="245">
        <f t="shared" ref="AT375" si="5845">+AT374/AP374-1</f>
        <v>-0.29722579690575524</v>
      </c>
      <c r="AU375" s="44"/>
      <c r="AV375" s="172"/>
      <c r="AW375" s="172"/>
      <c r="AX375" s="172"/>
      <c r="AY375" s="172"/>
      <c r="AZ375" s="245">
        <f t="shared" ref="AZ375" si="5846">+AZ374/AV374-1</f>
        <v>-8.1012978957073489E-2</v>
      </c>
      <c r="BA375" s="245">
        <f t="shared" ref="BA375" si="5847">+BA374/AW374-1</f>
        <v>0.53857196371983784</v>
      </c>
      <c r="BB375" s="245">
        <f t="shared" ref="BB375" si="5848">+BB374/AX374-1</f>
        <v>0.43676133852008414</v>
      </c>
      <c r="BC375" s="245">
        <f t="shared" ref="BC375" si="5849">+BC374/AY374-1</f>
        <v>0.32190582250407673</v>
      </c>
      <c r="BD375" s="245">
        <f t="shared" ref="BD375" si="5850">+BD374/AZ374-1</f>
        <v>0.29377515109676655</v>
      </c>
      <c r="BE375" s="245">
        <f t="shared" ref="BE375" si="5851">+BE374/BA374-1</f>
        <v>0.15721393847242848</v>
      </c>
      <c r="BF375" s="245">
        <f t="shared" ref="BF375" si="5852">+BF374/BB374-1</f>
        <v>2.3573267792141861E-2</v>
      </c>
      <c r="BG375" s="245">
        <f t="shared" ref="BG375" si="5853">+BG374/BC374-1</f>
        <v>1.5011016396397459E-2</v>
      </c>
      <c r="BH375" s="245">
        <f t="shared" ref="BH375" si="5854">+BH374/BD374-1</f>
        <v>0.13534795855992909</v>
      </c>
      <c r="BI375" s="245">
        <f t="shared" ref="BI375" si="5855">+BI374/BE374-1</f>
        <v>0.11023647521509217</v>
      </c>
      <c r="BJ375" s="245">
        <f t="shared" ref="BJ375" si="5856">+BJ374/BF374-1</f>
        <v>0.13993625148358779</v>
      </c>
      <c r="BK375" s="245">
        <f t="shared" ref="BK375" si="5857">+BK374/BG374-1</f>
        <v>0.13682881248366807</v>
      </c>
      <c r="BL375" s="245">
        <f t="shared" ref="BL375:BT375" si="5858">+BL374/BH374-1</f>
        <v>0.19712245861569722</v>
      </c>
      <c r="BM375" s="245">
        <f t="shared" si="5858"/>
        <v>0.29113134629116266</v>
      </c>
      <c r="BN375" s="245">
        <f t="shared" si="5858"/>
        <v>0.25330700501931069</v>
      </c>
      <c r="BO375" s="245">
        <f t="shared" si="5858"/>
        <v>0.2057339384741077</v>
      </c>
      <c r="BP375" s="245">
        <f t="shared" si="5858"/>
        <v>0.12616966813613417</v>
      </c>
      <c r="BQ375" s="245">
        <f t="shared" si="5858"/>
        <v>7.111190350681218E-2</v>
      </c>
      <c r="BR375" s="245">
        <f t="shared" si="5858"/>
        <v>7.1497891546279169E-2</v>
      </c>
      <c r="BS375" s="245">
        <f t="shared" si="5858"/>
        <v>9.6032080435732192E-2</v>
      </c>
      <c r="BT375" s="245">
        <f t="shared" si="5858"/>
        <v>1.6809049795668329E-2</v>
      </c>
    </row>
    <row r="376" spans="1:72">
      <c r="A376" s="34" t="s">
        <v>46</v>
      </c>
      <c r="B376" s="251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4">
        <f>+'Country (YTD)'!S167</f>
        <v>22122.070999999993</v>
      </c>
      <c r="T376" s="34">
        <f>+'Country (YTD)'!T167</f>
        <v>53365.731897101788</v>
      </c>
      <c r="U376" s="34">
        <f>+'Country (YTD)'!U167</f>
        <v>74854.235000000001</v>
      </c>
      <c r="V376" s="34">
        <f>+'Country (YTD)'!V167</f>
        <v>104507.52600000001</v>
      </c>
      <c r="W376" s="34">
        <f>+'Country (YTD)'!W167</f>
        <v>22773.171999999999</v>
      </c>
      <c r="X376" s="34">
        <f>+'Country (YTD)'!X167</f>
        <v>52439.324000000001</v>
      </c>
      <c r="Y376" s="34">
        <f>+'Country (YTD)'!Y167</f>
        <v>74787.624000000011</v>
      </c>
      <c r="Z376" s="34">
        <f>+'Country (YTD)'!Z167</f>
        <v>104078.85200000003</v>
      </c>
      <c r="AA376" s="34">
        <f>+'Country (YTD)'!AA167</f>
        <v>22920.625000000004</v>
      </c>
      <c r="AB376" s="34">
        <f>+'Country (YTD)'!AB167</f>
        <v>55622.373000000014</v>
      </c>
      <c r="AC376" s="34">
        <f>+'Country (YTD)'!AC167</f>
        <v>78085.647000000012</v>
      </c>
      <c r="AD376" s="34">
        <f>+'Country (YTD)'!AD167</f>
        <v>108754.27800000002</v>
      </c>
      <c r="AE376" s="34">
        <f>+'Country (YTD)'!AE167</f>
        <v>24500.728000000003</v>
      </c>
      <c r="AF376" s="34">
        <f>+'Country (YTD)'!AF167</f>
        <v>60269.735000000001</v>
      </c>
      <c r="AG376" s="34">
        <f>+'Country (YTD)'!AG167</f>
        <v>84653.284</v>
      </c>
      <c r="AH376" s="34">
        <f>+'Country (YTD)'!AH167</f>
        <v>115468.38100000001</v>
      </c>
      <c r="AI376" s="34">
        <f>+'Country (YTD)'!AI167</f>
        <v>24423.866000000002</v>
      </c>
      <c r="AJ376" s="34">
        <f>+'Country (YTD)'!AJ167</f>
        <v>60489.953000000001</v>
      </c>
      <c r="AK376" s="34">
        <f>+'Country (YTD)'!AK167</f>
        <v>85309.309000000008</v>
      </c>
      <c r="AL376" s="34">
        <f>+'Country (YTD)'!AL167</f>
        <v>115432.83100000001</v>
      </c>
      <c r="AM376" s="34">
        <f>+'Country (YTD)'!AM167</f>
        <v>22422.971000000005</v>
      </c>
      <c r="AN376" s="34">
        <f>+'Country (YTD)'!AN167</f>
        <v>56040.059000000001</v>
      </c>
      <c r="AO376" s="34">
        <f>+'Country (YTD)'!AO167</f>
        <v>79155.346000000005</v>
      </c>
      <c r="AP376" s="34">
        <f>+'Country (YTD)'!AP167</f>
        <v>105719.05900000001</v>
      </c>
      <c r="AQ376" s="34">
        <f>+'Country (YTD)'!AQ167</f>
        <v>18515.654000000002</v>
      </c>
      <c r="AR376" s="34">
        <f>+'Country (YTD)'!AR167</f>
        <v>25398.677</v>
      </c>
      <c r="AS376" s="34">
        <f>+'Country (YTD)'!AS167</f>
        <v>39803.653000000006</v>
      </c>
      <c r="AT376" s="34">
        <f>+'Country (YTD)'!AT167</f>
        <v>67250.073999999993</v>
      </c>
      <c r="AU376" s="34"/>
      <c r="AV376" s="34">
        <f>+'Country (YTD)'!AV167</f>
        <v>18741.623</v>
      </c>
      <c r="AW376" s="34">
        <f>+'Country (YTD)'!AW167</f>
        <v>28381.651999999998</v>
      </c>
      <c r="AX376" s="34">
        <f>+'Country (YTD)'!AX167</f>
        <v>46489.671000000002</v>
      </c>
      <c r="AY376" s="34">
        <f>+'Country (YTD)'!AY167</f>
        <v>76992.025999999983</v>
      </c>
      <c r="AZ376" s="34">
        <f>+'Country (YTD)'!AZ167</f>
        <v>19844.273999999998</v>
      </c>
      <c r="BA376" s="34">
        <f>+'Country (YTD)'!BA167</f>
        <v>54710.972999999998</v>
      </c>
      <c r="BB376" s="34">
        <f>+'Country (YTD)'!BB167</f>
        <v>92474.951000000001</v>
      </c>
      <c r="BC376" s="34">
        <f>+'Country (YTD)'!BC167</f>
        <v>138107.861</v>
      </c>
      <c r="BD376" s="34">
        <f>+'Country (YTD)'!BD167</f>
        <v>29225.052</v>
      </c>
      <c r="BE376" s="34">
        <f>+'Country (YTD)'!BE167</f>
        <v>70175.822</v>
      </c>
      <c r="BF376" s="34">
        <f>+'Country (YTD)'!BF167</f>
        <v>99137.982000000004</v>
      </c>
      <c r="BG376" s="34">
        <f>+'Country (YTD)'!BG167</f>
        <v>141265.29999999999</v>
      </c>
      <c r="BH376" s="34">
        <f>+'Country (YTD)'!BH167</f>
        <v>31142.368999999999</v>
      </c>
      <c r="BI376" s="34">
        <f>+'Country (YTD)'!BI167</f>
        <v>74029.854999999996</v>
      </c>
      <c r="BJ376" s="34">
        <f>+'Country (YTD)'!BJ167</f>
        <v>105467.452</v>
      </c>
      <c r="BK376" s="34">
        <f>+'Country (YTD)'!BK167</f>
        <v>147486.53099999999</v>
      </c>
      <c r="BL376" s="34">
        <f>+'Country (YTD)'!BL167</f>
        <v>34680.093999999997</v>
      </c>
      <c r="BM376" s="34">
        <f>+'Country (YTD)'!BM167</f>
        <v>88087.861999999994</v>
      </c>
      <c r="BN376" s="34">
        <f>+'Country (YTD)'!BN167</f>
        <v>122599.08900000001</v>
      </c>
      <c r="BO376" s="34">
        <f>+'Country (YTD)'!BO167</f>
        <v>171815.46299999999</v>
      </c>
      <c r="BP376" s="34">
        <f>+'Country (YTD)'!BP167</f>
        <v>39320.676999999996</v>
      </c>
      <c r="BQ376" s="34">
        <f>+'Country (YTD)'!BQ167</f>
        <v>92637.087</v>
      </c>
      <c r="BR376" s="34">
        <f>+'Country (YTD)'!BR167</f>
        <v>130436.50099999999</v>
      </c>
      <c r="BS376" s="34">
        <f>+'Country (YTD)'!BS167</f>
        <v>183346.30499999999</v>
      </c>
      <c r="BT376" s="34">
        <f>+'Country (YTD)'!BT167</f>
        <v>39779.894</v>
      </c>
    </row>
    <row r="377" spans="1:72">
      <c r="A377" s="253" t="s">
        <v>58</v>
      </c>
      <c r="B377" s="34"/>
      <c r="C377" s="34"/>
      <c r="D377" s="34"/>
      <c r="E377" s="34"/>
      <c r="F377" s="34"/>
      <c r="G377" s="254"/>
      <c r="H377" s="254"/>
      <c r="I377" s="254"/>
      <c r="J377" s="254"/>
      <c r="K377" s="254"/>
      <c r="L377" s="254"/>
      <c r="M377" s="254"/>
      <c r="N377" s="254"/>
      <c r="O377" s="254"/>
      <c r="P377" s="254"/>
      <c r="Q377" s="254"/>
      <c r="R377" s="254"/>
      <c r="S377" s="254"/>
      <c r="T377" s="254"/>
      <c r="U377" s="254"/>
      <c r="V377" s="254"/>
      <c r="W377" s="254">
        <f t="shared" ref="W377" si="5859">+W376/S376-1</f>
        <v>2.943219014169185E-2</v>
      </c>
      <c r="X377" s="254">
        <f t="shared" ref="X377" si="5860">+X376/T376-1</f>
        <v>-1.735960257957414E-2</v>
      </c>
      <c r="Y377" s="254">
        <f t="shared" ref="Y377" si="5861">+Y376/U376-1</f>
        <v>-8.8987617066671465E-4</v>
      </c>
      <c r="Z377" s="254">
        <f t="shared" ref="Z377" si="5862">+Z376/V376-1</f>
        <v>-4.101848129100194E-3</v>
      </c>
      <c r="AA377" s="254">
        <f t="shared" ref="AA377" si="5863">+AA376/W376-1</f>
        <v>6.474855588848305E-3</v>
      </c>
      <c r="AB377" s="254">
        <f t="shared" ref="AB377" si="5864">+AB376/X376-1</f>
        <v>6.0699657379260197E-2</v>
      </c>
      <c r="AC377" s="254">
        <f t="shared" ref="AC377" si="5865">+AC376/Y376-1</f>
        <v>4.409851287694333E-2</v>
      </c>
      <c r="AD377" s="254">
        <f t="shared" ref="AD377" si="5866">+AD376/Z376-1</f>
        <v>4.4921959746442974E-2</v>
      </c>
      <c r="AE377" s="254">
        <f t="shared" ref="AE377" si="5867">+AE376/AA376-1</f>
        <v>6.8938041610994372E-2</v>
      </c>
      <c r="AF377" s="254">
        <f t="shared" ref="AF377" si="5868">+AF376/AB376-1</f>
        <v>8.3552026807629742E-2</v>
      </c>
      <c r="AG377" s="254">
        <f t="shared" ref="AG377" si="5869">+AG376/AC376-1</f>
        <v>8.410812040783866E-2</v>
      </c>
      <c r="AH377" s="254">
        <f t="shared" ref="AH377" si="5870">+AH376/AD376-1</f>
        <v>6.173644957672364E-2</v>
      </c>
      <c r="AI377" s="254">
        <f t="shared" ref="AI377" si="5871">+AI376/AE376-1</f>
        <v>-3.1371312721809597E-3</v>
      </c>
      <c r="AJ377" s="254">
        <f t="shared" ref="AJ377" si="5872">+AJ376/AF376-1</f>
        <v>3.6538737062641324E-3</v>
      </c>
      <c r="AK377" s="254">
        <f t="shared" ref="AK377" si="5873">+AK376/AG376-1</f>
        <v>7.7495516889811711E-3</v>
      </c>
      <c r="AL377" s="254">
        <f t="shared" ref="AL377" si="5874">+AL376/AH376-1</f>
        <v>-3.0787649131414074E-4</v>
      </c>
      <c r="AM377" s="254">
        <f t="shared" ref="AM377" si="5875">+AM376/AI376-1</f>
        <v>-8.1923762601710859E-2</v>
      </c>
      <c r="AN377" s="254">
        <f t="shared" ref="AN377" si="5876">+AN376/AJ376-1</f>
        <v>-7.3564183460350874E-2</v>
      </c>
      <c r="AO377" s="254">
        <f t="shared" ref="AO377" si="5877">+AO376/AK376-1</f>
        <v>-7.2137063025560333E-2</v>
      </c>
      <c r="AP377" s="254">
        <f t="shared" ref="AP377" si="5878">+AP376/AL376-1</f>
        <v>-8.4150859992336069E-2</v>
      </c>
      <c r="AQ377" s="254">
        <f t="shared" ref="AQ377" si="5879">+AQ376/AM376-1</f>
        <v>-0.17425509759612146</v>
      </c>
      <c r="AR377" s="254">
        <f t="shared" ref="AR377" si="5880">+AR376/AN376-1</f>
        <v>-0.5467764050712367</v>
      </c>
      <c r="AS377" s="254">
        <f t="shared" ref="AS377" si="5881">+AS376/AO376-1</f>
        <v>-0.49714510754586305</v>
      </c>
      <c r="AT377" s="254">
        <f t="shared" ref="AT377" si="5882">+AT376/AP376-1</f>
        <v>-0.36387937391686409</v>
      </c>
      <c r="AU377" s="44"/>
      <c r="AV377" s="34"/>
      <c r="AW377" s="34"/>
      <c r="AX377" s="34"/>
      <c r="AY377" s="34"/>
      <c r="AZ377" s="254">
        <f t="shared" ref="AZ377" si="5883">+AZ376/AV376-1</f>
        <v>5.8834338947059139E-2</v>
      </c>
      <c r="BA377" s="254">
        <f t="shared" ref="BA377" si="5884">+BA376/AW376-1</f>
        <v>0.92768810638647814</v>
      </c>
      <c r="BB377" s="254">
        <f t="shared" ref="BB377" si="5885">+BB376/AX376-1</f>
        <v>0.98915047172521398</v>
      </c>
      <c r="BC377" s="254">
        <f t="shared" ref="BC377" si="5886">+BC376/AY376-1</f>
        <v>0.79379434696263274</v>
      </c>
      <c r="BD377" s="254">
        <f t="shared" ref="BD377" si="5887">+BD376/AZ376-1</f>
        <v>0.47271963690886354</v>
      </c>
      <c r="BE377" s="254">
        <f t="shared" ref="BE377" si="5888">+BE376/BA376-1</f>
        <v>0.28266448487399409</v>
      </c>
      <c r="BF377" s="254">
        <f t="shared" ref="BF377" si="5889">+BF376/BB376-1</f>
        <v>7.2052279324808843E-2</v>
      </c>
      <c r="BG377" s="254">
        <f t="shared" ref="BG377" si="5890">+BG376/BC376-1</f>
        <v>2.2862123684617597E-2</v>
      </c>
      <c r="BH377" s="254">
        <f t="shared" ref="BH377" si="5891">+BH376/BD376-1</f>
        <v>6.5605255381581573E-2</v>
      </c>
      <c r="BI377" s="254">
        <f t="shared" ref="BI377" si="5892">+BI376/BE376-1</f>
        <v>5.4919670196381887E-2</v>
      </c>
      <c r="BJ377" s="254">
        <f t="shared" ref="BJ377" si="5893">+BJ376/BF376-1</f>
        <v>6.3845055873741785E-2</v>
      </c>
      <c r="BK377" s="254">
        <f t="shared" ref="BK377" si="5894">+BK376/BG376-1</f>
        <v>4.4039342995059627E-2</v>
      </c>
      <c r="BL377" s="254">
        <f t="shared" ref="BL377:BT377" si="5895">+BL376/BH376-1</f>
        <v>0.11359845488954279</v>
      </c>
      <c r="BM377" s="254">
        <f t="shared" si="5895"/>
        <v>0.18989645461280458</v>
      </c>
      <c r="BN377" s="254">
        <f t="shared" si="5895"/>
        <v>0.16243529804816004</v>
      </c>
      <c r="BO377" s="254">
        <f t="shared" si="5895"/>
        <v>0.16495697495251282</v>
      </c>
      <c r="BP377" s="254">
        <f t="shared" si="5895"/>
        <v>0.13381114249574977</v>
      </c>
      <c r="BQ377" s="254">
        <f t="shared" si="5895"/>
        <v>5.1644175448372298E-2</v>
      </c>
      <c r="BR377" s="254">
        <f t="shared" si="5895"/>
        <v>6.3927163439199575E-2</v>
      </c>
      <c r="BS377" s="254">
        <f t="shared" si="5895"/>
        <v>6.7111782598985315E-2</v>
      </c>
      <c r="BT377" s="254">
        <f t="shared" si="5895"/>
        <v>1.1678766365085913E-2</v>
      </c>
    </row>
    <row r="378" spans="1:72">
      <c r="A378" s="244" t="s">
        <v>364</v>
      </c>
      <c r="B378" s="34"/>
      <c r="C378" s="247"/>
      <c r="D378" s="247"/>
      <c r="E378" s="247"/>
      <c r="F378" s="247"/>
      <c r="G378" s="247"/>
      <c r="H378" s="247"/>
      <c r="I378" s="247"/>
      <c r="J378" s="247"/>
      <c r="K378" s="247"/>
      <c r="L378" s="247"/>
      <c r="M378" s="247"/>
      <c r="N378" s="247"/>
      <c r="O378" s="247"/>
      <c r="P378" s="247"/>
      <c r="Q378" s="247"/>
      <c r="R378" s="247"/>
      <c r="S378" s="247">
        <f t="shared" ref="S378:AT378" si="5896">+S376/S372</f>
        <v>0.57605304003972402</v>
      </c>
      <c r="T378" s="247">
        <f t="shared" si="5896"/>
        <v>0.59531452195961521</v>
      </c>
      <c r="U378" s="247">
        <f t="shared" si="5896"/>
        <v>0.57555527965663755</v>
      </c>
      <c r="V378" s="247">
        <f t="shared" si="5896"/>
        <v>0.57107113864586878</v>
      </c>
      <c r="W378" s="247">
        <f t="shared" si="5896"/>
        <v>0.54713464628960073</v>
      </c>
      <c r="X378" s="247">
        <f t="shared" si="5896"/>
        <v>0.57075113700828006</v>
      </c>
      <c r="Y378" s="247">
        <f t="shared" si="5896"/>
        <v>0.56102662958227101</v>
      </c>
      <c r="Z378" s="247">
        <f t="shared" si="5896"/>
        <v>0.56173347032052423</v>
      </c>
      <c r="AA378" s="247">
        <f t="shared" si="5896"/>
        <v>0.54293239264254767</v>
      </c>
      <c r="AB378" s="247">
        <f t="shared" si="5896"/>
        <v>0.56637780221206013</v>
      </c>
      <c r="AC378" s="247">
        <f t="shared" si="5896"/>
        <v>0.55300527780153008</v>
      </c>
      <c r="AD378" s="247">
        <f t="shared" si="5896"/>
        <v>0.55650948587986548</v>
      </c>
      <c r="AE378" s="247">
        <f t="shared" si="5896"/>
        <v>0.55529562448662173</v>
      </c>
      <c r="AF378" s="247">
        <f t="shared" si="5896"/>
        <v>0.57162445077764501</v>
      </c>
      <c r="AG378" s="247">
        <f t="shared" si="5896"/>
        <v>0.55752326227432203</v>
      </c>
      <c r="AH378" s="247">
        <f t="shared" si="5896"/>
        <v>0.55694107006245197</v>
      </c>
      <c r="AI378" s="247">
        <f t="shared" si="5896"/>
        <v>0.54849072933520537</v>
      </c>
      <c r="AJ378" s="247">
        <f t="shared" si="5896"/>
        <v>0.5793240974819811</v>
      </c>
      <c r="AK378" s="247">
        <f t="shared" si="5896"/>
        <v>0.56665772866624642</v>
      </c>
      <c r="AL378" s="247">
        <f t="shared" si="5896"/>
        <v>0.55996801600125512</v>
      </c>
      <c r="AM378" s="247">
        <f t="shared" si="5896"/>
        <v>0.54171419727892578</v>
      </c>
      <c r="AN378" s="247">
        <f t="shared" si="5896"/>
        <v>0.56183023445118918</v>
      </c>
      <c r="AO378" s="247">
        <f t="shared" si="5896"/>
        <v>0.54528014649968126</v>
      </c>
      <c r="AP378" s="247">
        <f t="shared" si="5896"/>
        <v>0.54504078330254868</v>
      </c>
      <c r="AQ378" s="247">
        <f t="shared" si="5896"/>
        <v>0.53225171952339867</v>
      </c>
      <c r="AR378" s="247">
        <f t="shared" si="5896"/>
        <v>0.51930996222722869</v>
      </c>
      <c r="AS378" s="247">
        <f t="shared" si="5896"/>
        <v>0.50827829544264214</v>
      </c>
      <c r="AT378" s="247">
        <f t="shared" si="5896"/>
        <v>0.52024028375366882</v>
      </c>
      <c r="AU378" s="44"/>
      <c r="AV378" s="247">
        <f t="shared" ref="AV378:BL378" si="5897">+AV376/AV372</f>
        <v>0.53148849065490755</v>
      </c>
      <c r="AW378" s="247">
        <f t="shared" si="5897"/>
        <v>0.52084167593425212</v>
      </c>
      <c r="AX378" s="247">
        <f t="shared" si="5897"/>
        <v>0.51016068068228837</v>
      </c>
      <c r="AY378" s="247">
        <f t="shared" si="5897"/>
        <v>0.52030654906385621</v>
      </c>
      <c r="AZ378" s="247">
        <f t="shared" si="5897"/>
        <v>0.56654604366381212</v>
      </c>
      <c r="BA378" s="247">
        <f t="shared" si="5897"/>
        <v>0.57661228799744424</v>
      </c>
      <c r="BB378" s="247">
        <f t="shared" si="5897"/>
        <v>0.59048349037297165</v>
      </c>
      <c r="BC378" s="247">
        <f t="shared" si="5897"/>
        <v>0.59544697403505309</v>
      </c>
      <c r="BD378" s="247">
        <f t="shared" si="5897"/>
        <v>0.59804338560178882</v>
      </c>
      <c r="BE378" s="247">
        <f t="shared" si="5897"/>
        <v>0.60152083600910888</v>
      </c>
      <c r="BF378" s="247">
        <f t="shared" si="5897"/>
        <v>0.6016247658408298</v>
      </c>
      <c r="BG378" s="247">
        <f t="shared" si="5897"/>
        <v>0.59730171400006493</v>
      </c>
      <c r="BH378" s="247">
        <f t="shared" si="5897"/>
        <v>0.58271357676795532</v>
      </c>
      <c r="BI378" s="247">
        <f t="shared" si="5897"/>
        <v>0.58920928142615692</v>
      </c>
      <c r="BJ378" s="247">
        <f t="shared" si="5897"/>
        <v>0.5849571898552296</v>
      </c>
      <c r="BK378" s="247">
        <f t="shared" si="5897"/>
        <v>0.57666295126266653</v>
      </c>
      <c r="BL378" s="247">
        <f t="shared" si="5897"/>
        <v>0.56502927611099019</v>
      </c>
      <c r="BM378" s="247">
        <f t="shared" ref="BM378:BN378" si="5898">+BM376/BM372</f>
        <v>0.56931207658689043</v>
      </c>
      <c r="BN378" s="247">
        <f t="shared" si="5898"/>
        <v>0.56657446900347874</v>
      </c>
      <c r="BO378" s="247">
        <f t="shared" ref="BO378:BQ378" si="5899">+BO376/BO372</f>
        <v>0.5682426983077089</v>
      </c>
      <c r="BP378" s="247">
        <f t="shared" si="5899"/>
        <v>0.56669055459703577</v>
      </c>
      <c r="BQ378" s="247">
        <f t="shared" si="5899"/>
        <v>0.564808985398497</v>
      </c>
      <c r="BR378" s="247">
        <f t="shared" ref="BR378:BT378" si="5900">+BR376/BR372</f>
        <v>0.56483242203595441</v>
      </c>
      <c r="BS378" s="247">
        <f t="shared" si="5900"/>
        <v>0.56167044776372888</v>
      </c>
      <c r="BT378" s="247">
        <f t="shared" si="5900"/>
        <v>0.56544807401732167</v>
      </c>
    </row>
    <row r="379" spans="1:72">
      <c r="A379" s="244" t="s">
        <v>370</v>
      </c>
      <c r="B379" s="34"/>
      <c r="C379" s="247"/>
      <c r="D379" s="247"/>
      <c r="E379" s="247"/>
      <c r="F379" s="247"/>
      <c r="G379" s="248"/>
      <c r="H379" s="248"/>
      <c r="I379" s="248"/>
      <c r="J379" s="248"/>
      <c r="K379" s="248"/>
      <c r="L379" s="248"/>
      <c r="M379" s="248"/>
      <c r="N379" s="248"/>
      <c r="O379" s="248"/>
      <c r="P379" s="248"/>
      <c r="Q379" s="248"/>
      <c r="R379" s="248"/>
      <c r="S379" s="248"/>
      <c r="T379" s="248"/>
      <c r="U379" s="248"/>
      <c r="V379" s="248"/>
      <c r="W379" s="248">
        <f t="shared" ref="W379" si="5901">+(W378-S378)*10000</f>
        <v>-289.18393750123283</v>
      </c>
      <c r="X379" s="248">
        <f t="shared" ref="X379" si="5902">+(X378-T378)*10000</f>
        <v>-245.63384951335144</v>
      </c>
      <c r="Y379" s="248">
        <f t="shared" ref="Y379" si="5903">+(Y378-U378)*10000</f>
        <v>-145.28650074366544</v>
      </c>
      <c r="Z379" s="248">
        <f t="shared" ref="Z379" si="5904">+(Z378-V378)*10000</f>
        <v>-93.376683253445506</v>
      </c>
      <c r="AA379" s="248">
        <f t="shared" ref="AA379" si="5905">+(AA378-W378)*10000</f>
        <v>-42.022536470530667</v>
      </c>
      <c r="AB379" s="248">
        <f t="shared" ref="AB379" si="5906">+(AB378-X378)*10000</f>
        <v>-43.733347962199296</v>
      </c>
      <c r="AC379" s="248">
        <f t="shared" ref="AC379" si="5907">+(AC378-Y378)*10000</f>
        <v>-80.213517807409261</v>
      </c>
      <c r="AD379" s="248">
        <f t="shared" ref="AD379" si="5908">+(AD378-Z378)*10000</f>
        <v>-52.239844406587466</v>
      </c>
      <c r="AE379" s="248">
        <f t="shared" ref="AE379" si="5909">+(AE378-AA378)*10000</f>
        <v>123.63231844074063</v>
      </c>
      <c r="AF379" s="248">
        <f t="shared" ref="AF379" si="5910">+(AF378-AB378)*10000</f>
        <v>52.466485655848771</v>
      </c>
      <c r="AG379" s="248">
        <f t="shared" ref="AG379" si="5911">+(AG378-AC378)*10000</f>
        <v>45.179844727919473</v>
      </c>
      <c r="AH379" s="248">
        <f t="shared" ref="AH379" si="5912">+(AH378-AD378)*10000</f>
        <v>4.3158418258648634</v>
      </c>
      <c r="AI379" s="248">
        <f t="shared" ref="AI379" si="5913">+(AI378-AE378)*10000</f>
        <v>-68.048951514163576</v>
      </c>
      <c r="AJ379" s="248">
        <f t="shared" ref="AJ379" si="5914">+(AJ378-AF378)*10000</f>
        <v>76.996467043360937</v>
      </c>
      <c r="AK379" s="248">
        <f t="shared" ref="AK379" si="5915">+(AK378-AG378)*10000</f>
        <v>91.344663919243899</v>
      </c>
      <c r="AL379" s="248">
        <f t="shared" ref="AL379" si="5916">+(AL378-AH378)*10000</f>
        <v>30.269459388031493</v>
      </c>
      <c r="AM379" s="248">
        <f t="shared" ref="AM379" si="5917">+(AM378-AI378)*10000</f>
        <v>-67.765320562795935</v>
      </c>
      <c r="AN379" s="248">
        <f t="shared" ref="AN379" si="5918">+(AN378-AJ378)*10000</f>
        <v>-174.93863030791923</v>
      </c>
      <c r="AO379" s="248">
        <f t="shared" ref="AO379" si="5919">+(AO378-AK378)*10000</f>
        <v>-213.77582166565156</v>
      </c>
      <c r="AP379" s="248">
        <f t="shared" ref="AP379" si="5920">+(AP378-AL378)*10000</f>
        <v>-149.27232698706439</v>
      </c>
      <c r="AQ379" s="248">
        <f t="shared" ref="AQ379" si="5921">+(AQ378-AM378)*10000</f>
        <v>-94.624777555271095</v>
      </c>
      <c r="AR379" s="248">
        <f t="shared" ref="AR379" si="5922">+(AR378-AN378)*10000</f>
        <v>-425.2027222396049</v>
      </c>
      <c r="AS379" s="248">
        <f t="shared" ref="AS379" si="5923">+(AS378-AO378)*10000</f>
        <v>-370.01851057039124</v>
      </c>
      <c r="AT379" s="248">
        <f t="shared" ref="AT379" si="5924">+(AT378-AP378)*10000</f>
        <v>-248.00499548879861</v>
      </c>
      <c r="AU379" s="44"/>
      <c r="AV379" s="247"/>
      <c r="AW379" s="247"/>
      <c r="AX379" s="247"/>
      <c r="AY379" s="247"/>
      <c r="AZ379" s="248">
        <f t="shared" ref="AZ379" si="5925">+(AZ378-AV378)*10000</f>
        <v>350.57553008904563</v>
      </c>
      <c r="BA379" s="248">
        <f t="shared" ref="BA379" si="5926">+(BA378-AW378)*10000</f>
        <v>557.70612063192118</v>
      </c>
      <c r="BB379" s="248">
        <f t="shared" ref="BB379" si="5927">+(BB378-AX378)*10000</f>
        <v>803.22809690683289</v>
      </c>
      <c r="BC379" s="248">
        <f t="shared" ref="BC379" si="5928">+(BC378-AY378)*10000</f>
        <v>751.40424971196887</v>
      </c>
      <c r="BD379" s="248">
        <f t="shared" ref="BD379" si="5929">+(BD378-AZ378)*10000</f>
        <v>314.97341937976711</v>
      </c>
      <c r="BE379" s="248">
        <f t="shared" ref="BE379" si="5930">+(BE378-BA378)*10000</f>
        <v>249.08548011664644</v>
      </c>
      <c r="BF379" s="248">
        <f t="shared" ref="BF379" si="5931">+(BF378-BB378)*10000</f>
        <v>111.41275467858148</v>
      </c>
      <c r="BG379" s="248">
        <f t="shared" ref="BG379" si="5932">+(BG378-BC378)*10000</f>
        <v>18.547399650118422</v>
      </c>
      <c r="BH379" s="248">
        <f t="shared" ref="BH379" si="5933">+(BH378-BD378)*10000</f>
        <v>-153.29808833833502</v>
      </c>
      <c r="BI379" s="248">
        <f t="shared" ref="BI379" si="5934">+(BI378-BE378)*10000</f>
        <v>-123.11554582951968</v>
      </c>
      <c r="BJ379" s="248">
        <f t="shared" ref="BJ379" si="5935">+(BJ378-BF378)*10000</f>
        <v>-166.67575985600203</v>
      </c>
      <c r="BK379" s="248">
        <f t="shared" ref="BK379:BT379" si="5936">+(BK378-BG378)*10000</f>
        <v>-206.38762737398397</v>
      </c>
      <c r="BL379" s="248">
        <f t="shared" si="5936"/>
        <v>-176.84300656965135</v>
      </c>
      <c r="BM379" s="248">
        <f t="shared" si="5936"/>
        <v>-198.9720483926649</v>
      </c>
      <c r="BN379" s="248">
        <f t="shared" si="5936"/>
        <v>-183.82720851750855</v>
      </c>
      <c r="BO379" s="248">
        <f t="shared" si="5936"/>
        <v>-84.202529549576298</v>
      </c>
      <c r="BP379" s="248">
        <f t="shared" si="5936"/>
        <v>16.612784860455811</v>
      </c>
      <c r="BQ379" s="248">
        <f t="shared" si="5936"/>
        <v>-45.030911883934266</v>
      </c>
      <c r="BR379" s="248">
        <f t="shared" si="5936"/>
        <v>-17.420469675243353</v>
      </c>
      <c r="BS379" s="248">
        <f t="shared" si="5936"/>
        <v>-65.722505439800301</v>
      </c>
      <c r="BT379" s="248">
        <f t="shared" si="5936"/>
        <v>-12.424805797141003</v>
      </c>
    </row>
    <row r="380" spans="1:72">
      <c r="A380" s="34" t="s">
        <v>365</v>
      </c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>
        <f t="shared" ref="S380:AT380" si="5937">+S384-S376</f>
        <v>-16086.440886783847</v>
      </c>
      <c r="T380" s="34">
        <f t="shared" si="5937"/>
        <v>-34258.468999999997</v>
      </c>
      <c r="U380" s="34">
        <f t="shared" si="5937"/>
        <v>-51921.875</v>
      </c>
      <c r="V380" s="34">
        <f t="shared" si="5937"/>
        <v>-72010.607000000018</v>
      </c>
      <c r="W380" s="34">
        <f t="shared" si="5937"/>
        <v>-18311.839999999997</v>
      </c>
      <c r="X380" s="34">
        <f t="shared" si="5937"/>
        <v>-37783.754000000001</v>
      </c>
      <c r="Y380" s="34">
        <f t="shared" si="5937"/>
        <v>-56307.49700000001</v>
      </c>
      <c r="Z380" s="34">
        <f t="shared" si="5937"/>
        <v>-77031.813000000024</v>
      </c>
      <c r="AA380" s="34">
        <f t="shared" si="5937"/>
        <v>-18980.381000000001</v>
      </c>
      <c r="AB380" s="34">
        <f t="shared" si="5937"/>
        <v>-40093.65400000001</v>
      </c>
      <c r="AC380" s="34">
        <f t="shared" si="5937"/>
        <v>-59749.602000000014</v>
      </c>
      <c r="AD380" s="34">
        <f t="shared" si="5937"/>
        <v>-81503.239000000016</v>
      </c>
      <c r="AE380" s="34">
        <f t="shared" si="5937"/>
        <v>-20811.173000000003</v>
      </c>
      <c r="AF380" s="34">
        <f t="shared" si="5937"/>
        <v>-43853.129000000001</v>
      </c>
      <c r="AG380" s="34">
        <f t="shared" si="5937"/>
        <v>-65365.046999999999</v>
      </c>
      <c r="AH380" s="34">
        <f t="shared" si="5937"/>
        <v>-89194.092000000004</v>
      </c>
      <c r="AI380" s="34">
        <f t="shared" si="5937"/>
        <v>-21487.419000000002</v>
      </c>
      <c r="AJ380" s="34">
        <f t="shared" si="5937"/>
        <v>-45516.62</v>
      </c>
      <c r="AK380" s="34">
        <f t="shared" si="5937"/>
        <v>-67695.918000000005</v>
      </c>
      <c r="AL380" s="34">
        <f t="shared" si="5937"/>
        <v>-92841.575000000012</v>
      </c>
      <c r="AM380" s="34">
        <f t="shared" si="5937"/>
        <v>-21451.115000000005</v>
      </c>
      <c r="AN380" s="34">
        <f t="shared" si="5937"/>
        <v>-45857.470999999998</v>
      </c>
      <c r="AO380" s="34">
        <f t="shared" si="5937"/>
        <v>-69370.168000000005</v>
      </c>
      <c r="AP380" s="34">
        <f t="shared" si="5937"/>
        <v>-94597.76400000001</v>
      </c>
      <c r="AQ380" s="34">
        <f t="shared" si="5937"/>
        <v>-21869.563000000002</v>
      </c>
      <c r="AR380" s="34">
        <f t="shared" si="5937"/>
        <v>-34629.235999999997</v>
      </c>
      <c r="AS380" s="34">
        <f t="shared" si="5937"/>
        <v>-49165.019</v>
      </c>
      <c r="AT380" s="34">
        <f t="shared" si="5937"/>
        <v>-70846.294999999998</v>
      </c>
      <c r="AU380" s="34"/>
      <c r="AV380" s="34">
        <f t="shared" ref="AV380:BL380" si="5938">+AV384-AV376</f>
        <v>-22098.355</v>
      </c>
      <c r="AW380" s="34">
        <f t="shared" si="5938"/>
        <v>-36477.455999999998</v>
      </c>
      <c r="AX380" s="34">
        <f t="shared" si="5938"/>
        <v>-53345.911</v>
      </c>
      <c r="AY380" s="34">
        <f t="shared" si="5938"/>
        <v>-77102.094999999987</v>
      </c>
      <c r="AZ380" s="34">
        <f t="shared" si="5938"/>
        <v>-19920.927999999996</v>
      </c>
      <c r="BA380" s="34">
        <f t="shared" si="5938"/>
        <v>-42246.634999999995</v>
      </c>
      <c r="BB380" s="34">
        <f t="shared" si="5938"/>
        <v>-66760.043999999994</v>
      </c>
      <c r="BC380" s="34">
        <f t="shared" si="5938"/>
        <v>-95802.159000000014</v>
      </c>
      <c r="BD380" s="34">
        <f t="shared" si="5938"/>
        <v>-25225.599999999999</v>
      </c>
      <c r="BE380" s="34">
        <f t="shared" si="5938"/>
        <v>-55762.275999999998</v>
      </c>
      <c r="BF380" s="34">
        <f t="shared" si="5938"/>
        <v>-82774.84</v>
      </c>
      <c r="BG380" s="34">
        <f t="shared" si="5938"/>
        <v>-113371.23099999999</v>
      </c>
      <c r="BH380" s="34">
        <f t="shared" si="5938"/>
        <v>-26798.091999999997</v>
      </c>
      <c r="BI380" s="34">
        <f t="shared" si="5938"/>
        <v>-57975.804999999993</v>
      </c>
      <c r="BJ380" s="34">
        <f t="shared" si="5938"/>
        <v>-87427.587</v>
      </c>
      <c r="BK380" s="34">
        <f t="shared" si="5938"/>
        <v>-121081.23499999999</v>
      </c>
      <c r="BL380" s="34">
        <f t="shared" si="5938"/>
        <v>-31221.880999999998</v>
      </c>
      <c r="BM380" s="34">
        <f t="shared" ref="BM380:BN380" si="5939">+BM384-BM376</f>
        <v>-68425.041999999987</v>
      </c>
      <c r="BN380" s="34">
        <f t="shared" si="5939"/>
        <v>-100654.75600000001</v>
      </c>
      <c r="BO380" s="34">
        <f t="shared" ref="BO380:BQ380" si="5940">+BO384-BO376</f>
        <v>-138237.041</v>
      </c>
      <c r="BP380" s="34">
        <f t="shared" si="5940"/>
        <v>-33784.454999999994</v>
      </c>
      <c r="BQ380" s="34">
        <f t="shared" si="5940"/>
        <v>-72618.516999999993</v>
      </c>
      <c r="BR380" s="34">
        <f t="shared" ref="BR380:BT380" si="5941">+BR384-BR376</f>
        <v>-107344.927</v>
      </c>
      <c r="BS380" s="34">
        <f t="shared" si="5941"/>
        <v>-149152.95199999999</v>
      </c>
      <c r="BT380" s="34">
        <f t="shared" si="5941"/>
        <v>-37274.356</v>
      </c>
    </row>
    <row r="381" spans="1:72">
      <c r="A381" s="253" t="s">
        <v>58</v>
      </c>
      <c r="B381" s="34"/>
      <c r="C381" s="34"/>
      <c r="D381" s="34"/>
      <c r="E381" s="34"/>
      <c r="F381" s="34"/>
      <c r="G381" s="254"/>
      <c r="H381" s="254"/>
      <c r="I381" s="254"/>
      <c r="J381" s="254"/>
      <c r="K381" s="254"/>
      <c r="L381" s="254"/>
      <c r="M381" s="254"/>
      <c r="N381" s="254"/>
      <c r="O381" s="254"/>
      <c r="P381" s="254"/>
      <c r="Q381" s="254"/>
      <c r="R381" s="254"/>
      <c r="S381" s="254"/>
      <c r="T381" s="254"/>
      <c r="U381" s="254"/>
      <c r="V381" s="254"/>
      <c r="W381" s="254">
        <f t="shared" ref="W381" si="5942">+W380/S380-1</f>
        <v>0.13834005476279554</v>
      </c>
      <c r="X381" s="254">
        <f t="shared" ref="X381" si="5943">+X380/T380-1</f>
        <v>0.102902584467508</v>
      </c>
      <c r="Y381" s="254">
        <f t="shared" ref="Y381" si="5944">+Y380/U380-1</f>
        <v>8.4465786337647009E-2</v>
      </c>
      <c r="Z381" s="254">
        <f t="shared" ref="Z381" si="5945">+Z380/V380-1</f>
        <v>6.972869982890173E-2</v>
      </c>
      <c r="AA381" s="254">
        <f t="shared" ref="AA381" si="5946">+AA380/W380-1</f>
        <v>3.650867416928083E-2</v>
      </c>
      <c r="AB381" s="254">
        <f t="shared" ref="AB381" si="5947">+AB380/X380-1</f>
        <v>6.1134740608357996E-2</v>
      </c>
      <c r="AC381" s="254">
        <f t="shared" ref="AC381" si="5948">+AC380/Y380-1</f>
        <v>6.1130492090600397E-2</v>
      </c>
      <c r="AD381" s="254">
        <f t="shared" ref="AD381" si="5949">+AD380/Z380-1</f>
        <v>5.8046485287837957E-2</v>
      </c>
      <c r="AE381" s="254">
        <f t="shared" ref="AE381" si="5950">+AE380/AA380-1</f>
        <v>9.6457073227349976E-2</v>
      </c>
      <c r="AF381" s="254">
        <f t="shared" ref="AF381" si="5951">+AF380/AB380-1</f>
        <v>9.3767332855219099E-2</v>
      </c>
      <c r="AG381" s="254">
        <f t="shared" ref="AG381" si="5952">+AG380/AC380-1</f>
        <v>9.3982969125049332E-2</v>
      </c>
      <c r="AH381" s="254">
        <f t="shared" ref="AH381" si="5953">+AH380/AD380-1</f>
        <v>9.436254429103097E-2</v>
      </c>
      <c r="AI381" s="254">
        <f t="shared" ref="AI381" si="5954">+AI380/AE380-1</f>
        <v>3.249437213366102E-2</v>
      </c>
      <c r="AJ381" s="254">
        <f t="shared" ref="AJ381" si="5955">+AJ380/AF380-1</f>
        <v>3.7933233909033026E-2</v>
      </c>
      <c r="AK381" s="254">
        <f t="shared" ref="AK381" si="5956">+AK380/AG380-1</f>
        <v>3.565928744761715E-2</v>
      </c>
      <c r="AL381" s="254">
        <f t="shared" ref="AL381" si="5957">+AL380/AH380-1</f>
        <v>4.0893773547243439E-2</v>
      </c>
      <c r="AM381" s="254">
        <f t="shared" ref="AM381" si="5958">+AM380/AI380-1</f>
        <v>-1.6895467994548774E-3</v>
      </c>
      <c r="AN381" s="254">
        <f t="shared" ref="AN381" si="5959">+AN380/AJ380-1</f>
        <v>7.4884954111267277E-3</v>
      </c>
      <c r="AO381" s="254">
        <f t="shared" ref="AO381" si="5960">+AO380/AK380-1</f>
        <v>2.4731919581916229E-2</v>
      </c>
      <c r="AP381" s="254">
        <f t="shared" ref="AP381" si="5961">+AP380/AL380-1</f>
        <v>1.8915975951506514E-2</v>
      </c>
      <c r="AQ381" s="254">
        <f t="shared" ref="AQ381" si="5962">+AQ380/AM380-1</f>
        <v>1.9507051265167163E-2</v>
      </c>
      <c r="AR381" s="254">
        <f t="shared" ref="AR381" si="5963">+AR380/AN380-1</f>
        <v>-0.24485072454170009</v>
      </c>
      <c r="AS381" s="254">
        <f t="shared" ref="AS381" si="5964">+AS380/AO380-1</f>
        <v>-0.29126567777664891</v>
      </c>
      <c r="AT381" s="254">
        <f t="shared" ref="AT381" si="5965">+AT380/AP380-1</f>
        <v>-0.25107854557746212</v>
      </c>
      <c r="AU381" s="44"/>
      <c r="AV381" s="34"/>
      <c r="AW381" s="34"/>
      <c r="AX381" s="34"/>
      <c r="AY381" s="34"/>
      <c r="AZ381" s="254">
        <f t="shared" ref="AZ381" si="5966">+AZ380/AV380-1</f>
        <v>-9.8533442873915411E-2</v>
      </c>
      <c r="BA381" s="254">
        <f t="shared" ref="BA381" si="5967">+BA380/AW380-1</f>
        <v>0.15815738356315201</v>
      </c>
      <c r="BB381" s="254">
        <f t="shared" ref="BB381" si="5968">+BB380/AX380-1</f>
        <v>0.25145569263968515</v>
      </c>
      <c r="BC381" s="254">
        <f t="shared" ref="BC381" si="5969">+BC380/AY380-1</f>
        <v>0.24253639281786099</v>
      </c>
      <c r="BD381" s="254">
        <f t="shared" ref="BD381" si="5970">+BD380/AZ380-1</f>
        <v>0.26628638987099418</v>
      </c>
      <c r="BE381" s="254">
        <f t="shared" ref="BE381" si="5971">+BE380/BA380-1</f>
        <v>0.31992230860517079</v>
      </c>
      <c r="BF381" s="254">
        <f t="shared" ref="BF381" si="5972">+BF380/BB380-1</f>
        <v>0.2398859413573784</v>
      </c>
      <c r="BG381" s="254">
        <f t="shared" ref="BG381" si="5973">+BG380/BC380-1</f>
        <v>0.18338910295330568</v>
      </c>
      <c r="BH381" s="254">
        <f t="shared" ref="BH381" si="5974">+BH380/BD380-1</f>
        <v>6.2337149562349259E-2</v>
      </c>
      <c r="BI381" s="254">
        <f t="shared" ref="BI381" si="5975">+BI380/BE380-1</f>
        <v>3.969581514212206E-2</v>
      </c>
      <c r="BJ381" s="254">
        <f t="shared" ref="BJ381" si="5976">+BJ380/BF380-1</f>
        <v>5.6209676756850291E-2</v>
      </c>
      <c r="BK381" s="254">
        <f t="shared" ref="BK381" si="5977">+BK380/BG380-1</f>
        <v>6.8006706216323876E-2</v>
      </c>
      <c r="BL381" s="254">
        <f t="shared" ref="BL381:BT381" si="5978">+BL380/BH380-1</f>
        <v>0.16507850633545118</v>
      </c>
      <c r="BM381" s="254">
        <f t="shared" si="5978"/>
        <v>0.1802344443513979</v>
      </c>
      <c r="BN381" s="254">
        <f t="shared" si="5978"/>
        <v>0.15129285222066136</v>
      </c>
      <c r="BO381" s="254">
        <f t="shared" si="5978"/>
        <v>0.14168839622423746</v>
      </c>
      <c r="BP381" s="254">
        <f t="shared" si="5978"/>
        <v>8.2076220840121561E-2</v>
      </c>
      <c r="BQ381" s="254">
        <f t="shared" si="5978"/>
        <v>6.128567666790774E-2</v>
      </c>
      <c r="BR381" s="254">
        <f t="shared" si="5978"/>
        <v>6.6466516495256256E-2</v>
      </c>
      <c r="BS381" s="254">
        <f t="shared" si="5978"/>
        <v>7.8965166796358011E-2</v>
      </c>
      <c r="BT381" s="254">
        <f t="shared" si="5978"/>
        <v>0.10329901725512536</v>
      </c>
    </row>
    <row r="382" spans="1:72">
      <c r="A382" s="244" t="s">
        <v>366</v>
      </c>
      <c r="B382" s="34"/>
      <c r="C382" s="247"/>
      <c r="D382" s="247"/>
      <c r="E382" s="247"/>
      <c r="F382" s="247"/>
      <c r="G382" s="247"/>
      <c r="H382" s="247"/>
      <c r="I382" s="247"/>
      <c r="J382" s="247"/>
      <c r="K382" s="247"/>
      <c r="L382" s="247"/>
      <c r="M382" s="247"/>
      <c r="N382" s="247"/>
      <c r="O382" s="247"/>
      <c r="P382" s="247"/>
      <c r="Q382" s="247"/>
      <c r="R382" s="247"/>
      <c r="S382" s="247">
        <f t="shared" ref="S382:AT382" si="5979">+S380/S372</f>
        <v>-0.41888678398379398</v>
      </c>
      <c r="T382" s="247">
        <f t="shared" si="5979"/>
        <v>-0.38216592129060434</v>
      </c>
      <c r="U382" s="247">
        <f t="shared" si="5979"/>
        <v>-0.39922803680943336</v>
      </c>
      <c r="V382" s="247">
        <f t="shared" si="5979"/>
        <v>-0.39349490805159976</v>
      </c>
      <c r="W382" s="247">
        <f t="shared" si="5979"/>
        <v>-0.43994934483925913</v>
      </c>
      <c r="X382" s="247">
        <f t="shared" si="5979"/>
        <v>-0.41123948424547102</v>
      </c>
      <c r="Y382" s="247">
        <f t="shared" si="5979"/>
        <v>-0.42239616092261251</v>
      </c>
      <c r="Z382" s="247">
        <f t="shared" si="5979"/>
        <v>-0.41575542783246372</v>
      </c>
      <c r="AA382" s="247">
        <f t="shared" si="5979"/>
        <v>-0.44959784777235129</v>
      </c>
      <c r="AB382" s="247">
        <f t="shared" si="5979"/>
        <v>-0.40825578648308969</v>
      </c>
      <c r="AC382" s="247">
        <f t="shared" si="5979"/>
        <v>-0.42314876705242466</v>
      </c>
      <c r="AD382" s="247">
        <f t="shared" si="5979"/>
        <v>-0.41706245002549514</v>
      </c>
      <c r="AE382" s="247">
        <f t="shared" si="5979"/>
        <v>-0.47167387464299521</v>
      </c>
      <c r="AF382" s="247">
        <f t="shared" si="5979"/>
        <v>-0.4159222000811223</v>
      </c>
      <c r="AG382" s="247">
        <f t="shared" si="5979"/>
        <v>-0.43049167758399531</v>
      </c>
      <c r="AH382" s="247">
        <f t="shared" si="5979"/>
        <v>-0.43021173945210839</v>
      </c>
      <c r="AI382" s="247">
        <f t="shared" si="5979"/>
        <v>-0.48254646167978277</v>
      </c>
      <c r="AJ382" s="247">
        <f t="shared" si="5979"/>
        <v>-0.43592156208040517</v>
      </c>
      <c r="AK382" s="247">
        <f t="shared" si="5979"/>
        <v>-0.4496627107114004</v>
      </c>
      <c r="AL382" s="247">
        <f t="shared" si="5979"/>
        <v>-0.4503771769678051</v>
      </c>
      <c r="AM382" s="247">
        <f t="shared" si="5979"/>
        <v>-0.51823523042343156</v>
      </c>
      <c r="AN382" s="247">
        <f t="shared" si="5979"/>
        <v>-0.45974458526656098</v>
      </c>
      <c r="AO382" s="247">
        <f t="shared" si="5979"/>
        <v>-0.4778726552436206</v>
      </c>
      <c r="AP382" s="247">
        <f t="shared" si="5979"/>
        <v>-0.48770429737962046</v>
      </c>
      <c r="AQ382" s="247">
        <f t="shared" si="5979"/>
        <v>-0.62866331980362655</v>
      </c>
      <c r="AR382" s="247">
        <f t="shared" si="5979"/>
        <v>-0.7080411014761826</v>
      </c>
      <c r="AS382" s="247">
        <f t="shared" si="5979"/>
        <v>-0.62781956351406021</v>
      </c>
      <c r="AT382" s="247">
        <f t="shared" si="5979"/>
        <v>-0.54806031311870573</v>
      </c>
      <c r="AU382" s="44"/>
      <c r="AV382" s="247">
        <f t="shared" ref="AV382:BL382" si="5980">+AV380/AV372</f>
        <v>-0.62668112280917876</v>
      </c>
      <c r="AW382" s="247">
        <f t="shared" si="5980"/>
        <v>-0.66941062193483103</v>
      </c>
      <c r="AX382" s="247">
        <f t="shared" si="5980"/>
        <v>-0.58539855589377643</v>
      </c>
      <c r="AY382" s="247">
        <f t="shared" si="5980"/>
        <v>-0.52105038741341347</v>
      </c>
      <c r="AZ382" s="247">
        <f t="shared" si="5980"/>
        <v>-0.56873448454257669</v>
      </c>
      <c r="BA382" s="247">
        <f t="shared" si="5980"/>
        <v>-0.44524758986726309</v>
      </c>
      <c r="BB382" s="247">
        <f t="shared" si="5980"/>
        <v>-0.4262852088299367</v>
      </c>
      <c r="BC382" s="247">
        <f t="shared" si="5980"/>
        <v>-0.41304749251438366</v>
      </c>
      <c r="BD382" s="247">
        <f t="shared" si="5980"/>
        <v>-0.51620107392234871</v>
      </c>
      <c r="BE382" s="247">
        <f t="shared" si="5980"/>
        <v>-0.47797332359413858</v>
      </c>
      <c r="BF382" s="247">
        <f t="shared" si="5980"/>
        <v>-0.50232406115057038</v>
      </c>
      <c r="BG382" s="247">
        <f t="shared" si="5980"/>
        <v>-0.47935926653323424</v>
      </c>
      <c r="BH382" s="247">
        <f t="shared" si="5980"/>
        <v>-0.50142659474225382</v>
      </c>
      <c r="BI382" s="247">
        <f t="shared" si="5980"/>
        <v>-0.46143386886483834</v>
      </c>
      <c r="BJ382" s="247">
        <f t="shared" si="5980"/>
        <v>-0.48490216306110817</v>
      </c>
      <c r="BK382" s="247">
        <f t="shared" si="5980"/>
        <v>-0.47341992413957096</v>
      </c>
      <c r="BL382" s="247">
        <f t="shared" si="5980"/>
        <v>-0.50868595743291467</v>
      </c>
      <c r="BM382" s="247">
        <f t="shared" ref="BM382:BN382" si="5981">+BM380/BM372</f>
        <v>-0.44223122081865479</v>
      </c>
      <c r="BN382" s="247">
        <f t="shared" si="5981"/>
        <v>-0.46516181644200238</v>
      </c>
      <c r="BO382" s="247">
        <f t="shared" ref="BO382:BQ382" si="5982">+BO380/BO372</f>
        <v>-0.45718928792755625</v>
      </c>
      <c r="BP382" s="247">
        <f t="shared" si="5982"/>
        <v>-0.48690238829582194</v>
      </c>
      <c r="BQ382" s="247">
        <f t="shared" si="5982"/>
        <v>-0.44275562019683862</v>
      </c>
      <c r="BR382" s="247">
        <f t="shared" ref="BR382:BT382" si="5983">+BR380/BR372</f>
        <v>-0.464838405245804</v>
      </c>
      <c r="BS382" s="247">
        <f t="shared" si="5983"/>
        <v>-0.45692115439753178</v>
      </c>
      <c r="BT382" s="247">
        <f t="shared" si="5983"/>
        <v>-0.52983330751047242</v>
      </c>
    </row>
    <row r="383" spans="1:72">
      <c r="A383" s="244" t="s">
        <v>371</v>
      </c>
      <c r="B383" s="34"/>
      <c r="C383" s="247"/>
      <c r="D383" s="247"/>
      <c r="E383" s="247"/>
      <c r="F383" s="247"/>
      <c r="G383" s="248"/>
      <c r="H383" s="248"/>
      <c r="I383" s="248"/>
      <c r="J383" s="248"/>
      <c r="K383" s="248"/>
      <c r="L383" s="248"/>
      <c r="M383" s="248"/>
      <c r="N383" s="248"/>
      <c r="O383" s="248"/>
      <c r="P383" s="248"/>
      <c r="Q383" s="248"/>
      <c r="R383" s="248"/>
      <c r="S383" s="248"/>
      <c r="T383" s="248"/>
      <c r="U383" s="248"/>
      <c r="V383" s="248"/>
      <c r="W383" s="248">
        <f t="shared" ref="W383" si="5984">+(W382-S382)*10000</f>
        <v>-210.62560855465151</v>
      </c>
      <c r="X383" s="248">
        <f t="shared" ref="X383" si="5985">+(X382-T382)*10000</f>
        <v>-290.73562954866685</v>
      </c>
      <c r="Y383" s="248">
        <f t="shared" ref="Y383" si="5986">+(Y382-U382)*10000</f>
        <v>-231.68124113179144</v>
      </c>
      <c r="Z383" s="248">
        <f t="shared" ref="Z383" si="5987">+(Z382-V382)*10000</f>
        <v>-222.60519780863964</v>
      </c>
      <c r="AA383" s="248">
        <f t="shared" ref="AA383" si="5988">+(AA382-W382)*10000</f>
        <v>-96.48502933092162</v>
      </c>
      <c r="AB383" s="248">
        <f t="shared" ref="AB383" si="5989">+(AB382-X382)*10000</f>
        <v>29.836977623813322</v>
      </c>
      <c r="AC383" s="248">
        <f t="shared" ref="AC383" si="5990">+(AC382-Y382)*10000</f>
        <v>-7.5260612981215003</v>
      </c>
      <c r="AD383" s="248">
        <f t="shared" ref="AD383" si="5991">+(AD382-Z382)*10000</f>
        <v>-13.070221930314151</v>
      </c>
      <c r="AE383" s="248">
        <f t="shared" ref="AE383" si="5992">+(AE382-AA382)*10000</f>
        <v>-220.76026870643918</v>
      </c>
      <c r="AF383" s="248">
        <f t="shared" ref="AF383" si="5993">+(AF382-AB382)*10000</f>
        <v>-76.664135980326066</v>
      </c>
      <c r="AG383" s="248">
        <f t="shared" ref="AG383" si="5994">+(AG382-AC382)*10000</f>
        <v>-73.429105315706565</v>
      </c>
      <c r="AH383" s="248">
        <f t="shared" ref="AH383" si="5995">+(AH382-AD382)*10000</f>
        <v>-131.49289426613254</v>
      </c>
      <c r="AI383" s="248">
        <f t="shared" ref="AI383" si="5996">+(AI382-AE382)*10000</f>
        <v>-108.72587036787561</v>
      </c>
      <c r="AJ383" s="248">
        <f t="shared" ref="AJ383" si="5997">+(AJ382-AF382)*10000</f>
        <v>-199.99361999282871</v>
      </c>
      <c r="AK383" s="248">
        <f t="shared" ref="AK383" si="5998">+(AK382-AG382)*10000</f>
        <v>-191.7103312740509</v>
      </c>
      <c r="AL383" s="248">
        <f t="shared" ref="AL383" si="5999">+(AL382-AH382)*10000</f>
        <v>-201.65437515696715</v>
      </c>
      <c r="AM383" s="248">
        <f t="shared" ref="AM383" si="6000">+(AM382-AI382)*10000</f>
        <v>-356.88768743648791</v>
      </c>
      <c r="AN383" s="248">
        <f t="shared" ref="AN383" si="6001">+(AN382-AJ382)*10000</f>
        <v>-238.23023186155811</v>
      </c>
      <c r="AO383" s="248">
        <f t="shared" ref="AO383" si="6002">+(AO382-AK382)*10000</f>
        <v>-282.09944532220197</v>
      </c>
      <c r="AP383" s="248">
        <f t="shared" ref="AP383" si="6003">+(AP382-AL382)*10000</f>
        <v>-373.27120411815349</v>
      </c>
      <c r="AQ383" s="248">
        <f t="shared" ref="AQ383" si="6004">+(AQ382-AM382)*10000</f>
        <v>-1104.28089380195</v>
      </c>
      <c r="AR383" s="248">
        <f t="shared" ref="AR383" si="6005">+(AR382-AN382)*10000</f>
        <v>-2482.9651620962163</v>
      </c>
      <c r="AS383" s="248">
        <f t="shared" ref="AS383" si="6006">+(AS382-AO382)*10000</f>
        <v>-1499.469082704396</v>
      </c>
      <c r="AT383" s="248">
        <f t="shared" ref="AT383" si="6007">+(AT382-AP382)*10000</f>
        <v>-603.56015739085274</v>
      </c>
      <c r="AU383" s="44"/>
      <c r="AV383" s="247"/>
      <c r="AW383" s="247"/>
      <c r="AX383" s="247"/>
      <c r="AY383" s="247"/>
      <c r="AZ383" s="248">
        <f t="shared" ref="AZ383" si="6008">+(AZ382-AV382)*10000</f>
        <v>579.46638266602065</v>
      </c>
      <c r="BA383" s="248">
        <f t="shared" ref="BA383" si="6009">+(BA382-AW382)*10000</f>
        <v>2241.6303206756793</v>
      </c>
      <c r="BB383" s="248">
        <f t="shared" ref="BB383" si="6010">+(BB382-AX382)*10000</f>
        <v>1591.1334706383973</v>
      </c>
      <c r="BC383" s="248">
        <f t="shared" ref="BC383" si="6011">+(BC382-AY382)*10000</f>
        <v>1080.0289489902982</v>
      </c>
      <c r="BD383" s="248">
        <f t="shared" ref="BD383" si="6012">+(BD382-AZ382)*10000</f>
        <v>525.33410620227983</v>
      </c>
      <c r="BE383" s="248">
        <f t="shared" ref="BE383" si="6013">+(BE382-BA382)*10000</f>
        <v>-327.25733726875484</v>
      </c>
      <c r="BF383" s="248">
        <f t="shared" ref="BF383" si="6014">+(BF382-BB382)*10000</f>
        <v>-760.3885232063368</v>
      </c>
      <c r="BG383" s="248">
        <f t="shared" ref="BG383" si="6015">+(BG382-BC382)*10000</f>
        <v>-663.11774018850576</v>
      </c>
      <c r="BH383" s="248">
        <f t="shared" ref="BH383" si="6016">+(BH382-BD382)*10000</f>
        <v>147.74479180094892</v>
      </c>
      <c r="BI383" s="248">
        <f t="shared" ref="BI383" si="6017">+(BI382-BE382)*10000</f>
        <v>165.3945472930024</v>
      </c>
      <c r="BJ383" s="248">
        <f t="shared" ref="BJ383" si="6018">+(BJ382-BF382)*10000</f>
        <v>174.21898089462206</v>
      </c>
      <c r="BK383" s="248">
        <f t="shared" ref="BK383:BT383" si="6019">+(BK382-BG382)*10000</f>
        <v>59.393423936632828</v>
      </c>
      <c r="BL383" s="248">
        <f t="shared" si="6019"/>
        <v>-72.593626906608534</v>
      </c>
      <c r="BM383" s="248">
        <f t="shared" si="6019"/>
        <v>192.02648046183546</v>
      </c>
      <c r="BN383" s="248">
        <f t="shared" si="6019"/>
        <v>197.40346619105787</v>
      </c>
      <c r="BO383" s="248">
        <f t="shared" si="6019"/>
        <v>162.30636212014704</v>
      </c>
      <c r="BP383" s="248">
        <f t="shared" si="6019"/>
        <v>217.83569137092729</v>
      </c>
      <c r="BQ383" s="248">
        <f t="shared" si="6019"/>
        <v>-5.2439937818382631</v>
      </c>
      <c r="BR383" s="248">
        <f t="shared" si="6019"/>
        <v>3.2341119619838654</v>
      </c>
      <c r="BS383" s="248">
        <f t="shared" si="6019"/>
        <v>2.6813353002447249</v>
      </c>
      <c r="BT383" s="248">
        <f t="shared" si="6019"/>
        <v>-429.30919214650476</v>
      </c>
    </row>
    <row r="384" spans="1:72">
      <c r="A384" s="33" t="s">
        <v>47</v>
      </c>
      <c r="B384" s="31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4">
        <f>+'Country (YTD)'!S168</f>
        <v>6035.6301132161452</v>
      </c>
      <c r="T384" s="34">
        <f>+'Country (YTD)'!T168</f>
        <v>19107.262897101788</v>
      </c>
      <c r="U384" s="34">
        <f>+'Country (YTD)'!U168</f>
        <v>22932.36</v>
      </c>
      <c r="V384" s="34">
        <f>+'Country (YTD)'!V168</f>
        <v>32496.918999999998</v>
      </c>
      <c r="W384" s="34">
        <f>+'Country (YTD)'!W168</f>
        <v>4461.3320000000003</v>
      </c>
      <c r="X384" s="34">
        <f>+'Country (YTD)'!X168</f>
        <v>14655.570000000002</v>
      </c>
      <c r="Y384" s="34">
        <f>+'Country (YTD)'!Y168</f>
        <v>18480.127</v>
      </c>
      <c r="Z384" s="34">
        <f>+'Country (YTD)'!Z168</f>
        <v>27047.039000000001</v>
      </c>
      <c r="AA384" s="34">
        <f>+'Country (YTD)'!AA168</f>
        <v>3940.2440000000006</v>
      </c>
      <c r="AB384" s="34">
        <f>+'Country (YTD)'!AB168</f>
        <v>15528.719000000001</v>
      </c>
      <c r="AC384" s="34">
        <f>+'Country (YTD)'!AC168</f>
        <v>18336.044999999998</v>
      </c>
      <c r="AD384" s="34">
        <f>+'Country (YTD)'!AD168</f>
        <v>27251.039000000001</v>
      </c>
      <c r="AE384" s="34">
        <f>+'Country (YTD)'!AE168</f>
        <v>3689.5549999999998</v>
      </c>
      <c r="AF384" s="34">
        <f>+'Country (YTD)'!AF168</f>
        <v>16416.606</v>
      </c>
      <c r="AG384" s="34">
        <f>+'Country (YTD)'!AG168</f>
        <v>19288.237000000001</v>
      </c>
      <c r="AH384" s="34">
        <f>+'Country (YTD)'!AH168</f>
        <v>26274.289000000004</v>
      </c>
      <c r="AI384" s="34">
        <f>+'Country (YTD)'!AI168</f>
        <v>2936.4470000000001</v>
      </c>
      <c r="AJ384" s="34">
        <f>+'Country (YTD)'!AJ168</f>
        <v>14973.333000000001</v>
      </c>
      <c r="AK384" s="34">
        <f>+'Country (YTD)'!AK168</f>
        <v>17613.391</v>
      </c>
      <c r="AL384" s="34">
        <f>+'Country (YTD)'!AL168</f>
        <v>22591.256000000001</v>
      </c>
      <c r="AM384" s="34">
        <f>+'Country (YTD)'!AM168</f>
        <v>971.85599999999999</v>
      </c>
      <c r="AN384" s="34">
        <f>+'Country (YTD)'!AN168</f>
        <v>10182.588000000002</v>
      </c>
      <c r="AO384" s="34">
        <f>+'Country (YTD)'!AO168</f>
        <v>9785.1779999999999</v>
      </c>
      <c r="AP384" s="34">
        <f>+'Country (YTD)'!AP168</f>
        <v>11121.295</v>
      </c>
      <c r="AQ384" s="34">
        <f>+'Country (YTD)'!AQ168</f>
        <v>-3353.9090000000006</v>
      </c>
      <c r="AR384" s="34">
        <f>+'Country (YTD)'!AR168</f>
        <v>-9230.5589999999993</v>
      </c>
      <c r="AS384" s="34">
        <f>+'Country (YTD)'!AS168</f>
        <v>-9361.3659999999982</v>
      </c>
      <c r="AT384" s="34">
        <f>+'Country (YTD)'!AT168</f>
        <v>-3596.221</v>
      </c>
      <c r="AU384" s="34"/>
      <c r="AV384" s="34">
        <f>+'Country (YTD)'!AV168</f>
        <v>-3356.732</v>
      </c>
      <c r="AW384" s="34">
        <f>+'Country (YTD)'!AW168</f>
        <v>-8095.8040000000001</v>
      </c>
      <c r="AX384" s="34">
        <f>+'Country (YTD)'!AX168</f>
        <v>-6856.24</v>
      </c>
      <c r="AY384" s="34">
        <f>+'Country (YTD)'!AY168</f>
        <v>-110.06899999999999</v>
      </c>
      <c r="AZ384" s="34">
        <f>+'Country (YTD)'!AZ168</f>
        <v>-76.654000000000025</v>
      </c>
      <c r="BA384" s="34">
        <f>+'Country (YTD)'!BA168</f>
        <v>12464.338</v>
      </c>
      <c r="BB384" s="34">
        <f>+'Country (YTD)'!BB168</f>
        <v>25714.906999999999</v>
      </c>
      <c r="BC384" s="34">
        <f>+'Country (YTD)'!BC168</f>
        <v>42305.701999999997</v>
      </c>
      <c r="BD384" s="34">
        <f>+'Country (YTD)'!BD168</f>
        <v>3999.4520000000002</v>
      </c>
      <c r="BE384" s="34">
        <f>+'Country (YTD)'!BE168</f>
        <v>14413.546</v>
      </c>
      <c r="BF384" s="34">
        <f>+'Country (YTD)'!BF168</f>
        <v>16363.142</v>
      </c>
      <c r="BG384" s="34">
        <f>+'Country (YTD)'!BG168</f>
        <v>27894.069</v>
      </c>
      <c r="BH384" s="34">
        <f>+'Country (YTD)'!BH168</f>
        <v>4344.277</v>
      </c>
      <c r="BI384" s="34">
        <f>+'Country (YTD)'!BI168</f>
        <v>16054.050000000001</v>
      </c>
      <c r="BJ384" s="34">
        <f>+'Country (YTD)'!BJ168</f>
        <v>18039.864999999998</v>
      </c>
      <c r="BK384" s="34">
        <f>+'Country (YTD)'!BK168</f>
        <v>26405.295999999998</v>
      </c>
      <c r="BL384" s="34">
        <f>+'Country (YTD)'!BL168</f>
        <v>3458.2130000000002</v>
      </c>
      <c r="BM384" s="34">
        <f>+'Country (YTD)'!BM168</f>
        <v>19662.82</v>
      </c>
      <c r="BN384" s="34">
        <f>+'Country (YTD)'!BN168</f>
        <v>21944.332999999999</v>
      </c>
      <c r="BO384" s="34">
        <f>+'Country (YTD)'!BO168</f>
        <v>33578.421999999999</v>
      </c>
      <c r="BP384" s="34">
        <f>+'Country (YTD)'!BP168</f>
        <v>5536.2219999999998</v>
      </c>
      <c r="BQ384" s="34">
        <f>+'Country (YTD)'!BQ168</f>
        <v>20018.57</v>
      </c>
      <c r="BR384" s="34">
        <f>+'Country (YTD)'!BR168</f>
        <v>23091.574000000001</v>
      </c>
      <c r="BS384" s="34">
        <f>+'Country (YTD)'!BS168</f>
        <v>34193.353000000003</v>
      </c>
      <c r="BT384" s="34">
        <f>+'Country (YTD)'!BT168</f>
        <v>2505.538</v>
      </c>
    </row>
    <row r="385" spans="1:72">
      <c r="A385" s="253" t="s">
        <v>58</v>
      </c>
      <c r="B385" s="33"/>
      <c r="C385" s="34"/>
      <c r="D385" s="34"/>
      <c r="E385" s="34"/>
      <c r="F385" s="34"/>
      <c r="G385" s="254"/>
      <c r="H385" s="254"/>
      <c r="I385" s="254"/>
      <c r="J385" s="254"/>
      <c r="K385" s="254"/>
      <c r="L385" s="254"/>
      <c r="M385" s="254"/>
      <c r="N385" s="254"/>
      <c r="O385" s="254"/>
      <c r="P385" s="254"/>
      <c r="Q385" s="254"/>
      <c r="R385" s="254"/>
      <c r="S385" s="254"/>
      <c r="T385" s="254"/>
      <c r="U385" s="254"/>
      <c r="V385" s="254"/>
      <c r="W385" s="254">
        <f t="shared" ref="W385" si="6020">+W384/S384-1</f>
        <v>-0.26083409415181413</v>
      </c>
      <c r="X385" s="254">
        <f t="shared" ref="X385" si="6021">+X384/T384-1</f>
        <v>-0.232984332767883</v>
      </c>
      <c r="Y385" s="254">
        <f t="shared" ref="Y385" si="6022">+Y384/U384-1</f>
        <v>-0.1941463067909277</v>
      </c>
      <c r="Z385" s="254">
        <f t="shared" ref="Z385" si="6023">+Z384/V384-1</f>
        <v>-0.16770451377252094</v>
      </c>
      <c r="AA385" s="254">
        <f t="shared" ref="AA385" si="6024">+AA384/W384-1</f>
        <v>-0.11680099127345822</v>
      </c>
      <c r="AB385" s="254">
        <f t="shared" ref="AB385" si="6025">+AB384/X384-1</f>
        <v>5.9577962508452265E-2</v>
      </c>
      <c r="AC385" s="254">
        <f t="shared" ref="AC385" si="6026">+AC384/Y384-1</f>
        <v>-7.796591441173617E-3</v>
      </c>
      <c r="AD385" s="254">
        <f t="shared" ref="AD385" si="6027">+AD384/Z384-1</f>
        <v>7.5424152714091974E-3</v>
      </c>
      <c r="AE385" s="254">
        <f t="shared" ref="AE385" si="6028">+AE384/AA384-1</f>
        <v>-6.3622709659605037E-2</v>
      </c>
      <c r="AF385" s="254">
        <f t="shared" ref="AF385" si="6029">+AF384/AB384-1</f>
        <v>5.7177092328092094E-2</v>
      </c>
      <c r="AG385" s="254">
        <f t="shared" ref="AG385" si="6030">+AG384/AC384-1</f>
        <v>5.1930064525910646E-2</v>
      </c>
      <c r="AH385" s="254">
        <f t="shared" ref="AH385" si="6031">+AH384/AD384-1</f>
        <v>-3.5842670072139149E-2</v>
      </c>
      <c r="AI385" s="254">
        <f t="shared" ref="AI385" si="6032">+AI384/AE384-1</f>
        <v>-0.2041189249109987</v>
      </c>
      <c r="AJ385" s="254">
        <f t="shared" ref="AJ385" si="6033">+AJ384/AF384-1</f>
        <v>-8.7915431484437145E-2</v>
      </c>
      <c r="AK385" s="254">
        <f t="shared" ref="AK385" si="6034">+AK384/AG384-1</f>
        <v>-8.6832508331373237E-2</v>
      </c>
      <c r="AL385" s="254">
        <f t="shared" ref="AL385" si="6035">+AL384/AH384-1</f>
        <v>-0.14017631457125257</v>
      </c>
      <c r="AM385" s="254">
        <f t="shared" ref="AM385" si="6036">+AM384/AI384-1</f>
        <v>-0.66903676449804816</v>
      </c>
      <c r="AN385" s="254">
        <f t="shared" ref="AN385" si="6037">+AN384/AJ384-1</f>
        <v>-0.3199518103284017</v>
      </c>
      <c r="AO385" s="254">
        <f t="shared" ref="AO385" si="6038">+AO384/AK384-1</f>
        <v>-0.44444667128550086</v>
      </c>
      <c r="AP385" s="254">
        <f t="shared" ref="AP385" si="6039">+AP384/AL384-1</f>
        <v>-0.50771683522155653</v>
      </c>
      <c r="AQ385" s="254">
        <f t="shared" ref="AQ385" si="6040">+AQ384/AM384-1</f>
        <v>-4.4510349269850682</v>
      </c>
      <c r="AR385" s="254">
        <f t="shared" ref="AR385" si="6041">+AR384/AN384-1</f>
        <v>-1.9065042207344536</v>
      </c>
      <c r="AS385" s="254">
        <f t="shared" ref="AS385" si="6042">+AS384/AO384-1</f>
        <v>-1.9566883709218166</v>
      </c>
      <c r="AT385" s="254">
        <f t="shared" ref="AT385" si="6043">+AT384/AP384-1</f>
        <v>-1.3233635111738336</v>
      </c>
      <c r="AU385" s="44"/>
      <c r="AV385" s="34"/>
      <c r="AW385" s="34"/>
      <c r="AX385" s="34"/>
      <c r="AY385" s="34"/>
      <c r="AZ385" s="254">
        <f t="shared" ref="AZ385" si="6044">+AZ384/AV384-1</f>
        <v>-0.97716409889142175</v>
      </c>
      <c r="BA385" s="254">
        <f t="shared" ref="BA385" si="6045">+BA384/AW384-1</f>
        <v>-2.5396047137504811</v>
      </c>
      <c r="BB385" s="254">
        <f t="shared" ref="BB385" si="6046">+BB384/AX384-1</f>
        <v>-4.7505844311167635</v>
      </c>
      <c r="BC385" s="254">
        <f t="shared" ref="BC385" si="6047">+BC384/AY384-1</f>
        <v>-385.35619475056558</v>
      </c>
      <c r="BD385" s="254">
        <f t="shared" ref="BD385" si="6048">+BD384/AZ384-1</f>
        <v>-53.175385498473645</v>
      </c>
      <c r="BE385" s="254">
        <f t="shared" ref="BE385" si="6049">+BE384/BA384-1</f>
        <v>0.1563827938555582</v>
      </c>
      <c r="BF385" s="254">
        <f t="shared" ref="BF385" si="6050">+BF384/BB384-1</f>
        <v>-0.36367096330544768</v>
      </c>
      <c r="BG385" s="254">
        <f t="shared" ref="BG385" si="6051">+BG384/BC384-1</f>
        <v>-0.34065462381406642</v>
      </c>
      <c r="BH385" s="254">
        <f t="shared" ref="BH385" si="6052">+BH384/BD384-1</f>
        <v>8.6218061874476781E-2</v>
      </c>
      <c r="BI385" s="254">
        <f t="shared" ref="BI385" si="6053">+BI384/BE384-1</f>
        <v>0.11381682203671462</v>
      </c>
      <c r="BJ385" s="254">
        <f t="shared" ref="BJ385" si="6054">+BJ384/BF384-1</f>
        <v>0.10246950127304388</v>
      </c>
      <c r="BK385" s="254">
        <f t="shared" ref="BK385" si="6055">+BK384/BG384-1</f>
        <v>-5.3372385362637553E-2</v>
      </c>
      <c r="BL385" s="254">
        <f t="shared" ref="BL385:BT385" si="6056">+BL384/BH384-1</f>
        <v>-0.20396121149733315</v>
      </c>
      <c r="BM385" s="254">
        <f t="shared" si="6056"/>
        <v>0.22478876046854213</v>
      </c>
      <c r="BN385" s="254">
        <f t="shared" si="6056"/>
        <v>0.2164355442792949</v>
      </c>
      <c r="BO385" s="254">
        <f t="shared" si="6056"/>
        <v>0.27165482257801621</v>
      </c>
      <c r="BP385" s="254">
        <f t="shared" si="6056"/>
        <v>0.60089098039941424</v>
      </c>
      <c r="BQ385" s="254">
        <f t="shared" si="6056"/>
        <v>1.8092521825455288E-2</v>
      </c>
      <c r="BR385" s="254">
        <f t="shared" si="6056"/>
        <v>5.2279602209827969E-2</v>
      </c>
      <c r="BS385" s="254">
        <f t="shared" si="6056"/>
        <v>1.8313278688319556E-2</v>
      </c>
      <c r="BT385" s="254">
        <f t="shared" si="6056"/>
        <v>-0.54742819200530612</v>
      </c>
    </row>
    <row r="386" spans="1:72">
      <c r="A386" s="244" t="s">
        <v>367</v>
      </c>
      <c r="B386" s="33"/>
      <c r="C386" s="247"/>
      <c r="D386" s="247"/>
      <c r="E386" s="247"/>
      <c r="F386" s="247"/>
      <c r="G386" s="247"/>
      <c r="H386" s="247"/>
      <c r="I386" s="247"/>
      <c r="J386" s="247"/>
      <c r="K386" s="247"/>
      <c r="L386" s="247"/>
      <c r="M386" s="247"/>
      <c r="N386" s="247"/>
      <c r="O386" s="247"/>
      <c r="P386" s="247"/>
      <c r="Q386" s="247"/>
      <c r="R386" s="247"/>
      <c r="S386" s="247">
        <f t="shared" ref="S386:AT386" si="6057">+S384/S372</f>
        <v>0.1571662560559301</v>
      </c>
      <c r="T386" s="247">
        <f t="shared" si="6057"/>
        <v>0.21314860066901081</v>
      </c>
      <c r="U386" s="247">
        <f t="shared" si="6057"/>
        <v>0.17632724284720414</v>
      </c>
      <c r="V386" s="247">
        <f t="shared" si="6057"/>
        <v>0.177576230594269</v>
      </c>
      <c r="W386" s="247">
        <f t="shared" si="6057"/>
        <v>0.10718530145034154</v>
      </c>
      <c r="X386" s="247">
        <f t="shared" si="6057"/>
        <v>0.15951165276280907</v>
      </c>
      <c r="Y386" s="247">
        <f t="shared" si="6057"/>
        <v>0.1386304686596585</v>
      </c>
      <c r="Z386" s="247">
        <f t="shared" si="6057"/>
        <v>0.14597804248806046</v>
      </c>
      <c r="AA386" s="247">
        <f t="shared" si="6057"/>
        <v>9.3334544870196268E-2</v>
      </c>
      <c r="AB386" s="247">
        <f t="shared" si="6057"/>
        <v>0.15812201572897039</v>
      </c>
      <c r="AC386" s="247">
        <f t="shared" si="6057"/>
        <v>0.12985651074910548</v>
      </c>
      <c r="AD386" s="247">
        <f t="shared" si="6057"/>
        <v>0.13944703585437035</v>
      </c>
      <c r="AE386" s="247">
        <f t="shared" si="6057"/>
        <v>8.362174984362658E-2</v>
      </c>
      <c r="AF386" s="247">
        <f t="shared" si="6057"/>
        <v>0.15570225069652277</v>
      </c>
      <c r="AG386" s="247">
        <f t="shared" si="6057"/>
        <v>0.12703158469032677</v>
      </c>
      <c r="AH386" s="247">
        <f t="shared" si="6057"/>
        <v>0.12672933061034355</v>
      </c>
      <c r="AI386" s="247">
        <f t="shared" si="6057"/>
        <v>6.5944267655422606E-2</v>
      </c>
      <c r="AJ386" s="247">
        <f t="shared" si="6057"/>
        <v>0.14340253540157594</v>
      </c>
      <c r="AK386" s="247">
        <f t="shared" si="6057"/>
        <v>0.116995017954846</v>
      </c>
      <c r="AL386" s="247">
        <f t="shared" si="6057"/>
        <v>0.10959083903345013</v>
      </c>
      <c r="AM386" s="247">
        <f t="shared" si="6057"/>
        <v>2.3478966855494197E-2</v>
      </c>
      <c r="AN386" s="247">
        <f t="shared" si="6057"/>
        <v>0.1020856491846282</v>
      </c>
      <c r="AO386" s="247">
        <f t="shared" si="6057"/>
        <v>6.7407491256060686E-2</v>
      </c>
      <c r="AP386" s="247">
        <f t="shared" si="6057"/>
        <v>5.7336485922928219E-2</v>
      </c>
      <c r="AQ386" s="247">
        <f t="shared" si="6057"/>
        <v>-9.6411600280227897E-2</v>
      </c>
      <c r="AR386" s="247">
        <f t="shared" si="6057"/>
        <v>-0.18873113924895399</v>
      </c>
      <c r="AS386" s="247">
        <f t="shared" si="6057"/>
        <v>-0.11954126807141806</v>
      </c>
      <c r="AT386" s="247">
        <f t="shared" si="6057"/>
        <v>-2.7820029365036872E-2</v>
      </c>
      <c r="AU386" s="44"/>
      <c r="AV386" s="247">
        <f t="shared" ref="AV386:BL386" si="6058">+AV384/AV372</f>
        <v>-9.519263215427122E-2</v>
      </c>
      <c r="AW386" s="247">
        <f t="shared" si="6058"/>
        <v>-0.14856894600057891</v>
      </c>
      <c r="AX386" s="247">
        <f t="shared" si="6058"/>
        <v>-7.5237875211488003E-2</v>
      </c>
      <c r="AY386" s="247">
        <f t="shared" si="6058"/>
        <v>-7.4383834955725925E-4</v>
      </c>
      <c r="AZ386" s="247">
        <f t="shared" si="6058"/>
        <v>-2.1884408787646186E-3</v>
      </c>
      <c r="BA386" s="247">
        <f t="shared" si="6058"/>
        <v>0.13136469813018109</v>
      </c>
      <c r="BB386" s="247">
        <f t="shared" si="6058"/>
        <v>0.16419828154303495</v>
      </c>
      <c r="BC386" s="247">
        <f t="shared" si="6058"/>
        <v>0.18239948152066951</v>
      </c>
      <c r="BD386" s="247">
        <f t="shared" si="6058"/>
        <v>8.1842311679440144E-2</v>
      </c>
      <c r="BE386" s="247">
        <f t="shared" si="6058"/>
        <v>0.12354751241497032</v>
      </c>
      <c r="BF386" s="247">
        <f t="shared" si="6058"/>
        <v>9.9300704690259353E-2</v>
      </c>
      <c r="BG386" s="247">
        <f t="shared" si="6058"/>
        <v>0.11794244746683069</v>
      </c>
      <c r="BH386" s="247">
        <f t="shared" si="6058"/>
        <v>8.1286982025701476E-2</v>
      </c>
      <c r="BI386" s="247">
        <f t="shared" si="6058"/>
        <v>0.12777541256131861</v>
      </c>
      <c r="BJ386" s="247">
        <f t="shared" si="6058"/>
        <v>0.10005502679412137</v>
      </c>
      <c r="BK386" s="247">
        <f t="shared" si="6058"/>
        <v>0.10324302712309563</v>
      </c>
      <c r="BL386" s="247">
        <f t="shared" si="6058"/>
        <v>5.634331867807555E-2</v>
      </c>
      <c r="BM386" s="247">
        <f t="shared" ref="BM386:BN386" si="6059">+BM384/BM372</f>
        <v>0.12708085576823561</v>
      </c>
      <c r="BN386" s="247">
        <f t="shared" si="6059"/>
        <v>0.10141265256147632</v>
      </c>
      <c r="BO386" s="247">
        <f t="shared" ref="BO386:BQ386" si="6060">+BO384/BO372</f>
        <v>0.11105341038015266</v>
      </c>
      <c r="BP386" s="247">
        <f t="shared" si="6060"/>
        <v>7.9788166301213756E-2</v>
      </c>
      <c r="BQ386" s="247">
        <f t="shared" si="6060"/>
        <v>0.12205336520165826</v>
      </c>
      <c r="BR386" s="247">
        <f t="shared" ref="BR386:BT386" si="6061">+BR384/BR372</f>
        <v>9.9994016790150422E-2</v>
      </c>
      <c r="BS386" s="247">
        <f t="shared" si="6061"/>
        <v>0.10474929336619705</v>
      </c>
      <c r="BT386" s="247">
        <f t="shared" si="6061"/>
        <v>3.5614766506849214E-2</v>
      </c>
    </row>
    <row r="387" spans="1:72">
      <c r="A387" s="244" t="s">
        <v>373</v>
      </c>
      <c r="B387" s="34"/>
      <c r="C387" s="247"/>
      <c r="D387" s="247"/>
      <c r="E387" s="247"/>
      <c r="F387" s="247"/>
      <c r="G387" s="248"/>
      <c r="H387" s="248"/>
      <c r="I387" s="248"/>
      <c r="J387" s="248"/>
      <c r="K387" s="248"/>
      <c r="L387" s="248"/>
      <c r="M387" s="248"/>
      <c r="N387" s="248"/>
      <c r="O387" s="248"/>
      <c r="P387" s="248"/>
      <c r="Q387" s="248"/>
      <c r="R387" s="248"/>
      <c r="S387" s="248"/>
      <c r="T387" s="248"/>
      <c r="U387" s="248"/>
      <c r="V387" s="248"/>
      <c r="W387" s="248">
        <f t="shared" ref="W387" si="6062">+(W386-S386)*10000</f>
        <v>-499.80954605588562</v>
      </c>
      <c r="X387" s="248">
        <f t="shared" ref="X387" si="6063">+(X386-T386)*10000</f>
        <v>-536.36947906201738</v>
      </c>
      <c r="Y387" s="248">
        <f t="shared" ref="Y387" si="6064">+(Y386-U386)*10000</f>
        <v>-376.96774187545634</v>
      </c>
      <c r="Z387" s="248">
        <f t="shared" ref="Z387" si="6065">+(Z386-V386)*10000</f>
        <v>-315.98188106208539</v>
      </c>
      <c r="AA387" s="248">
        <f t="shared" ref="AA387" si="6066">+(AA386-W386)*10000</f>
        <v>-138.5075658014527</v>
      </c>
      <c r="AB387" s="248">
        <f t="shared" ref="AB387" si="6067">+(AB386-X386)*10000</f>
        <v>-13.896370338386809</v>
      </c>
      <c r="AC387" s="248">
        <f t="shared" ref="AC387" si="6068">+(AC386-Y386)*10000</f>
        <v>-87.739579105530211</v>
      </c>
      <c r="AD387" s="248">
        <f t="shared" ref="AD387" si="6069">+(AD386-Z386)*10000</f>
        <v>-65.310066336901059</v>
      </c>
      <c r="AE387" s="248">
        <f t="shared" ref="AE387" si="6070">+(AE386-AA386)*10000</f>
        <v>-97.127950265696867</v>
      </c>
      <c r="AF387" s="248">
        <f t="shared" ref="AF387" si="6071">+(AF386-AB386)*10000</f>
        <v>-24.197650324476182</v>
      </c>
      <c r="AG387" s="248">
        <f t="shared" ref="AG387" si="6072">+(AG386-AC386)*10000</f>
        <v>-28.249260587787095</v>
      </c>
      <c r="AH387" s="248">
        <f t="shared" ref="AH387" si="6073">+(AH386-AD386)*10000</f>
        <v>-127.17705244026794</v>
      </c>
      <c r="AI387" s="248">
        <f t="shared" ref="AI387" si="6074">+(AI386-AE386)*10000</f>
        <v>-176.77482188203976</v>
      </c>
      <c r="AJ387" s="248">
        <f t="shared" ref="AJ387" si="6075">+(AJ386-AF386)*10000</f>
        <v>-122.99715294946833</v>
      </c>
      <c r="AK387" s="248">
        <f t="shared" ref="AK387" si="6076">+(AK386-AG386)*10000</f>
        <v>-100.3656673548077</v>
      </c>
      <c r="AL387" s="248">
        <f t="shared" ref="AL387" si="6077">+(AL386-AH386)*10000</f>
        <v>-171.38491576893426</v>
      </c>
      <c r="AM387" s="248">
        <f t="shared" ref="AM387" si="6078">+(AM386-AI386)*10000</f>
        <v>-424.65300799928411</v>
      </c>
      <c r="AN387" s="248">
        <f t="shared" ref="AN387" si="6079">+(AN386-AJ386)*10000</f>
        <v>-413.16886216947734</v>
      </c>
      <c r="AO387" s="248">
        <f t="shared" ref="AO387" si="6080">+(AO386-AK386)*10000</f>
        <v>-495.87526698785314</v>
      </c>
      <c r="AP387" s="248">
        <f t="shared" ref="AP387" si="6081">+(AP386-AL386)*10000</f>
        <v>-522.54353110521913</v>
      </c>
      <c r="AQ387" s="248">
        <f t="shared" ref="AQ387" si="6082">+(AQ386-AM386)*10000</f>
        <v>-1198.9056713572209</v>
      </c>
      <c r="AR387" s="248">
        <f t="shared" ref="AR387" si="6083">+(AR386-AN386)*10000</f>
        <v>-2908.1678843358218</v>
      </c>
      <c r="AS387" s="248">
        <f t="shared" ref="AS387" si="6084">+(AS386-AO386)*10000</f>
        <v>-1869.4875932747873</v>
      </c>
      <c r="AT387" s="248">
        <f t="shared" ref="AT387" si="6085">+(AT386-AP386)*10000</f>
        <v>-851.5651528796509</v>
      </c>
      <c r="AU387" s="44"/>
      <c r="AV387" s="247"/>
      <c r="AW387" s="247"/>
      <c r="AX387" s="247"/>
      <c r="AY387" s="247"/>
      <c r="AZ387" s="248">
        <f t="shared" ref="AZ387" si="6086">+(AZ386-AV386)*10000</f>
        <v>930.04191275506605</v>
      </c>
      <c r="BA387" s="248">
        <f t="shared" ref="BA387" si="6087">+(BA386-AW386)*10000</f>
        <v>2799.3364413076001</v>
      </c>
      <c r="BB387" s="248">
        <f t="shared" ref="BB387" si="6088">+(BB386-AX386)*10000</f>
        <v>2394.3615675452297</v>
      </c>
      <c r="BC387" s="248">
        <f t="shared" ref="BC387" si="6089">+(BC386-AY386)*10000</f>
        <v>1831.4331987022679</v>
      </c>
      <c r="BD387" s="248">
        <f t="shared" ref="BD387" si="6090">+(BD386-AZ386)*10000</f>
        <v>840.30752558204756</v>
      </c>
      <c r="BE387" s="248">
        <f t="shared" ref="BE387" si="6091">+(BE386-BA386)*10000</f>
        <v>-78.171857152107705</v>
      </c>
      <c r="BF387" s="248">
        <f t="shared" ref="BF387" si="6092">+(BF386-BB386)*10000</f>
        <v>-648.97576852775603</v>
      </c>
      <c r="BG387" s="248">
        <f t="shared" ref="BG387" si="6093">+(BG386-BC386)*10000</f>
        <v>-644.57034053838822</v>
      </c>
      <c r="BH387" s="248">
        <f t="shared" ref="BH387" si="6094">+(BH386-BD386)*10000</f>
        <v>-5.5532965373866761</v>
      </c>
      <c r="BI387" s="248">
        <f t="shared" ref="BI387" si="6095">+(BI386-BE386)*10000</f>
        <v>42.279001463482871</v>
      </c>
      <c r="BJ387" s="248">
        <f t="shared" ref="BJ387" si="6096">+(BJ386-BF386)*10000</f>
        <v>7.543221038620179</v>
      </c>
      <c r="BK387" s="248">
        <f t="shared" ref="BK387:BT387" si="6097">+(BK386-BG386)*10000</f>
        <v>-146.99420343735059</v>
      </c>
      <c r="BL387" s="248">
        <f t="shared" si="6097"/>
        <v>-249.43663347625926</v>
      </c>
      <c r="BM387" s="248">
        <f t="shared" si="6097"/>
        <v>-6.94556793083001</v>
      </c>
      <c r="BN387" s="248">
        <f t="shared" si="6097"/>
        <v>13.576257673549447</v>
      </c>
      <c r="BO387" s="248">
        <f t="shared" si="6097"/>
        <v>78.103832570570319</v>
      </c>
      <c r="BP387" s="248">
        <f t="shared" si="6097"/>
        <v>234.44847623138205</v>
      </c>
      <c r="BQ387" s="248">
        <f t="shared" si="6097"/>
        <v>-50.274905665773503</v>
      </c>
      <c r="BR387" s="248">
        <f t="shared" si="6097"/>
        <v>-14.186357713258936</v>
      </c>
      <c r="BS387" s="248">
        <f t="shared" si="6097"/>
        <v>-63.041170139556122</v>
      </c>
      <c r="BT387" s="248">
        <f t="shared" si="6097"/>
        <v>-441.73399794364542</v>
      </c>
    </row>
    <row r="388" spans="1:72">
      <c r="A388" s="33" t="s">
        <v>56</v>
      </c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>
        <f>+'Country (YTD)'!S169</f>
        <v>7254.1231132161456</v>
      </c>
      <c r="T388" s="34">
        <f>+'Country (YTD)'!T169</f>
        <v>21632.685897101786</v>
      </c>
      <c r="U388" s="34">
        <f>+'Country (YTD)'!U169</f>
        <v>26851.482000000004</v>
      </c>
      <c r="V388" s="34">
        <f>+'Country (YTD)'!V169</f>
        <v>37961.640999999996</v>
      </c>
      <c r="W388" s="34">
        <f>+'Country (YTD)'!W169</f>
        <v>6017.2739999999994</v>
      </c>
      <c r="X388" s="34">
        <f>+'Country (YTD)'!X169</f>
        <v>17343.240000000002</v>
      </c>
      <c r="Y388" s="34">
        <f>+'Country (YTD)'!Y169</f>
        <v>22568.331999999999</v>
      </c>
      <c r="Z388" s="34">
        <f>+'Country (YTD)'!Z169</f>
        <v>32383.060999999998</v>
      </c>
      <c r="AA388" s="34">
        <f>+'Country (YTD)'!AA169</f>
        <v>5177.1030000000001</v>
      </c>
      <c r="AB388" s="34">
        <f>+'Country (YTD)'!AB169</f>
        <v>17981.54</v>
      </c>
      <c r="AC388" s="34">
        <f>+'Country (YTD)'!AC169</f>
        <v>21959.013999999999</v>
      </c>
      <c r="AD388" s="34">
        <f>+'Country (YTD)'!AD169</f>
        <v>31970.247000000007</v>
      </c>
      <c r="AE388" s="34">
        <f>+'Country (YTD)'!AE169</f>
        <v>4763.3540000000003</v>
      </c>
      <c r="AF388" s="34">
        <f>+'Country (YTD)'!AF169</f>
        <v>18607.835000000003</v>
      </c>
      <c r="AG388" s="34">
        <f>+'Country (YTD)'!AG169</f>
        <v>22500.589000000004</v>
      </c>
      <c r="AH388" s="34">
        <f>+'Country (YTD)'!AH169</f>
        <v>30697.696000000004</v>
      </c>
      <c r="AI388" s="34">
        <f>+'Country (YTD)'!AI169</f>
        <v>4062.6910000000003</v>
      </c>
      <c r="AJ388" s="34">
        <f>+'Country (YTD)'!AJ169</f>
        <v>17272.771000000001</v>
      </c>
      <c r="AK388" s="34">
        <f>+'Country (YTD)'!AK169</f>
        <v>21042.031000000003</v>
      </c>
      <c r="AL388" s="34">
        <f>+'Country (YTD)'!AL169</f>
        <v>27256.136999999999</v>
      </c>
      <c r="AM388" s="34">
        <f>+'Country (YTD)'!AM169</f>
        <v>5462.2340000000004</v>
      </c>
      <c r="AN388" s="34">
        <f>+'Country (YTD)'!AN169</f>
        <v>19047.782000000003</v>
      </c>
      <c r="AO388" s="34">
        <f>+'Country (YTD)'!AO169</f>
        <v>23776.959999999999</v>
      </c>
      <c r="AP388" s="34">
        <f>+'Country (YTD)'!AP169</f>
        <v>30419.147000000001</v>
      </c>
      <c r="AQ388" s="34">
        <f>+'Country (YTD)'!AQ169</f>
        <v>1671.4879999999998</v>
      </c>
      <c r="AR388" s="34">
        <f>+'Country (YTD)'!AR169</f>
        <v>335.53099999999932</v>
      </c>
      <c r="AS388" s="34">
        <f>+'Country (YTD)'!AS169</f>
        <v>3857.8209999999995</v>
      </c>
      <c r="AT388" s="34">
        <f>+'Country (YTD)'!AT169</f>
        <v>13367.289000000001</v>
      </c>
      <c r="AU388" s="34"/>
      <c r="AV388" s="34">
        <f>+'Country (YTD)'!AV169</f>
        <v>1668.665</v>
      </c>
      <c r="AW388" s="34">
        <f>+'Country (YTD)'!AW169</f>
        <v>1470.2859999999994</v>
      </c>
      <c r="AX388" s="34">
        <f>+'Country (YTD)'!AX169</f>
        <v>6362.9469999999992</v>
      </c>
      <c r="AY388" s="34">
        <f>+'Country (YTD)'!AY169</f>
        <v>16853.440999999999</v>
      </c>
      <c r="AZ388" s="34">
        <f>+'Country (YTD)'!AZ169</f>
        <v>3659.663</v>
      </c>
      <c r="BA388" s="34">
        <f>+'Country (YTD)'!BA169</f>
        <v>20035.640000000003</v>
      </c>
      <c r="BB388" s="34">
        <f>+'Country (YTD)'!BB169</f>
        <v>37231.005000000005</v>
      </c>
      <c r="BC388" s="34">
        <f>+'Country (YTD)'!BC169</f>
        <v>58730.27</v>
      </c>
      <c r="BD388" s="34">
        <f>+'Country (YTD)'!BD169</f>
        <v>8421.5099999999984</v>
      </c>
      <c r="BE388" s="34">
        <f>+'Country (YTD)'!BE169</f>
        <v>23588.166000000005</v>
      </c>
      <c r="BF388" s="34">
        <f>+'Country (YTD)'!BF169</f>
        <v>30935.373999999996</v>
      </c>
      <c r="BG388" s="34">
        <f>+'Country (YTD)'!BG169</f>
        <v>46869.03</v>
      </c>
      <c r="BH388" s="34">
        <f>+'Country (YTD)'!BH169</f>
        <v>8794.0310000000009</v>
      </c>
      <c r="BI388" s="34">
        <f>+'Country (YTD)'!BI169</f>
        <v>25388.294999999998</v>
      </c>
      <c r="BJ388" s="34">
        <f>+'Country (YTD)'!BJ169</f>
        <v>32641.710000000003</v>
      </c>
      <c r="BK388" s="34">
        <f>+'Country (YTD)'!BK169</f>
        <v>45813.625</v>
      </c>
      <c r="BL388" s="34">
        <f>+'Country (YTD)'!BL169</f>
        <v>8781.2160000000003</v>
      </c>
      <c r="BM388" s="34">
        <f>+'Country (YTD)'!BM169</f>
        <v>30624.644999999997</v>
      </c>
      <c r="BN388" s="34">
        <f>+'Country (YTD)'!BN169</f>
        <v>37977.423000000003</v>
      </c>
      <c r="BO388" s="34">
        <f>+'Country (YTD)'!BO169</f>
        <v>56354.59</v>
      </c>
      <c r="BP388" s="34">
        <f>+'Country (YTD)'!BP169</f>
        <v>11361.518999999998</v>
      </c>
      <c r="BQ388" s="34">
        <f>+'Country (YTD)'!BQ169</f>
        <v>32693.309999999998</v>
      </c>
      <c r="BR388" s="34">
        <f>+'Country (YTD)'!BR169</f>
        <v>42149.780000000006</v>
      </c>
      <c r="BS388" s="34">
        <f>+'Country (YTD)'!BS169</f>
        <v>59745.053999999996</v>
      </c>
      <c r="BT388" s="34">
        <f>+'Country (YTD)'!BT169</f>
        <v>9657.3150000000005</v>
      </c>
    </row>
    <row r="389" spans="1:72">
      <c r="A389" s="253" t="s">
        <v>58</v>
      </c>
      <c r="B389" s="37"/>
      <c r="C389" s="34"/>
      <c r="D389" s="34"/>
      <c r="E389" s="34"/>
      <c r="F389" s="34"/>
      <c r="G389" s="254"/>
      <c r="H389" s="254"/>
      <c r="I389" s="254"/>
      <c r="J389" s="254"/>
      <c r="K389" s="254"/>
      <c r="L389" s="254"/>
      <c r="M389" s="254"/>
      <c r="N389" s="254"/>
      <c r="O389" s="254"/>
      <c r="P389" s="254"/>
      <c r="Q389" s="254"/>
      <c r="R389" s="254"/>
      <c r="S389" s="254"/>
      <c r="T389" s="254"/>
      <c r="U389" s="254"/>
      <c r="V389" s="254"/>
      <c r="W389" s="254">
        <f t="shared" ref="W389" si="6098">+W388/S388-1</f>
        <v>-0.17050291178030252</v>
      </c>
      <c r="X389" s="254">
        <f t="shared" ref="X389" si="6099">+X388/T388-1</f>
        <v>-0.1982854055897173</v>
      </c>
      <c r="Y389" s="254">
        <f t="shared" ref="Y389" si="6100">+Y388/U388-1</f>
        <v>-0.15951261088680335</v>
      </c>
      <c r="Z389" s="254">
        <f t="shared" ref="Z389" si="6101">+Z388/V388-1</f>
        <v>-0.1469530782402162</v>
      </c>
      <c r="AA389" s="254">
        <f t="shared" ref="AA389" si="6102">+AA388/W388-1</f>
        <v>-0.13962651526255898</v>
      </c>
      <c r="AB389" s="254">
        <f t="shared" ref="AB389" si="6103">+AB388/X388-1</f>
        <v>3.6803965118397564E-2</v>
      </c>
      <c r="AC389" s="254">
        <f t="shared" ref="AC389" si="6104">+AC388/Y388-1</f>
        <v>-2.6998805228494516E-2</v>
      </c>
      <c r="AD389" s="254">
        <f t="shared" ref="AD389" si="6105">+AD388/Z388-1</f>
        <v>-1.2747837519127447E-2</v>
      </c>
      <c r="AE389" s="254">
        <f t="shared" ref="AE389" si="6106">+AE388/AA388-1</f>
        <v>-7.9919020347866354E-2</v>
      </c>
      <c r="AF389" s="254">
        <f t="shared" ref="AF389" si="6107">+AF388/AB388-1</f>
        <v>3.4829886650420416E-2</v>
      </c>
      <c r="AG389" s="254">
        <f t="shared" ref="AG389" si="6108">+AG388/AC388-1</f>
        <v>2.4662992609777667E-2</v>
      </c>
      <c r="AH389" s="254">
        <f t="shared" ref="AH389" si="6109">+AH388/AD388-1</f>
        <v>-3.9804227974841844E-2</v>
      </c>
      <c r="AI389" s="254">
        <f t="shared" ref="AI389" si="6110">+AI388/AE388-1</f>
        <v>-0.14709446327104814</v>
      </c>
      <c r="AJ389" s="254">
        <f t="shared" ref="AJ389" si="6111">+AJ388/AF388-1</f>
        <v>-7.1747411775738623E-2</v>
      </c>
      <c r="AK389" s="254">
        <f t="shared" ref="AK389" si="6112">+AK388/AG388-1</f>
        <v>-6.4823103075212885E-2</v>
      </c>
      <c r="AL389" s="254">
        <f t="shared" ref="AL389" si="6113">+AL388/AH388-1</f>
        <v>-0.11211131284901654</v>
      </c>
      <c r="AM389" s="254">
        <f t="shared" ref="AM389" si="6114">+AM388/AI388-1</f>
        <v>0.34448669613317873</v>
      </c>
      <c r="AN389" s="254">
        <f t="shared" ref="AN389" si="6115">+AN388/AJ388-1</f>
        <v>0.10276353458284149</v>
      </c>
      <c r="AO389" s="254">
        <f t="shared" ref="AO389" si="6116">+AO388/AK388-1</f>
        <v>0.12997457327194306</v>
      </c>
      <c r="AP389" s="254">
        <f t="shared" ref="AP389" si="6117">+AP388/AL388-1</f>
        <v>0.11604762626486664</v>
      </c>
      <c r="AQ389" s="254">
        <f t="shared" ref="AQ389" si="6118">+AQ388/AM388-1</f>
        <v>-0.69399187219002334</v>
      </c>
      <c r="AR389" s="254">
        <f t="shared" ref="AR389" si="6119">+AR388/AN388-1</f>
        <v>-0.98238477319826534</v>
      </c>
      <c r="AS389" s="254">
        <f t="shared" ref="AS389" si="6120">+AS388/AO388-1</f>
        <v>-0.8377496113885039</v>
      </c>
      <c r="AT389" s="254">
        <f t="shared" ref="AT389" si="6121">+AT388/AP388-1</f>
        <v>-0.56056331888596356</v>
      </c>
      <c r="AU389" s="44"/>
      <c r="AV389" s="34"/>
      <c r="AW389" s="34"/>
      <c r="AX389" s="34"/>
      <c r="AY389" s="34"/>
      <c r="AZ389" s="254">
        <f t="shared" ref="AZ389" si="6122">+AZ388/AV388-1</f>
        <v>1.193168191338585</v>
      </c>
      <c r="BA389" s="254">
        <f t="shared" ref="BA389" si="6123">+BA388/AW388-1</f>
        <v>12.627035828403461</v>
      </c>
      <c r="BB389" s="254">
        <f t="shared" ref="BB389" si="6124">+BB388/AX388-1</f>
        <v>4.8512203543421011</v>
      </c>
      <c r="BC389" s="254">
        <f t="shared" ref="BC389" si="6125">+BC388/AY388-1</f>
        <v>2.4847643279494083</v>
      </c>
      <c r="BD389" s="254">
        <f t="shared" ref="BD389" si="6126">+BD388/AZ388-1</f>
        <v>1.3011709001621181</v>
      </c>
      <c r="BE389" s="254">
        <f t="shared" ref="BE389" si="6127">+BE388/BA388-1</f>
        <v>0.17731033298661791</v>
      </c>
      <c r="BF389" s="254">
        <f t="shared" ref="BF389" si="6128">+BF388/BB388-1</f>
        <v>-0.16909645603174039</v>
      </c>
      <c r="BG389" s="254">
        <f t="shared" ref="BG389" si="6129">+BG388/BC388-1</f>
        <v>-0.20196127141932085</v>
      </c>
      <c r="BH389" s="254">
        <f t="shared" ref="BH389" si="6130">+BH388/BD388-1</f>
        <v>4.4234466265551164E-2</v>
      </c>
      <c r="BI389" s="254">
        <f t="shared" ref="BI389" si="6131">+BI388/BE388-1</f>
        <v>7.6314919947570115E-2</v>
      </c>
      <c r="BJ389" s="254">
        <f t="shared" ref="BJ389" si="6132">+BJ388/BF388-1</f>
        <v>5.5158085368549603E-2</v>
      </c>
      <c r="BK389" s="254">
        <f t="shared" ref="BK389" si="6133">+BK388/BG388-1</f>
        <v>-2.2518174581381278E-2</v>
      </c>
      <c r="BL389" s="254">
        <f t="shared" ref="BL389:BT389" si="6134">+BL388/BH388-1</f>
        <v>-1.4572384382088854E-3</v>
      </c>
      <c r="BM389" s="254">
        <f t="shared" si="6134"/>
        <v>0.2062505575896294</v>
      </c>
      <c r="BN389" s="254">
        <f t="shared" si="6134"/>
        <v>0.16346303548435426</v>
      </c>
      <c r="BO389" s="254">
        <f t="shared" si="6134"/>
        <v>0.23008362686864436</v>
      </c>
      <c r="BP389" s="254">
        <f t="shared" si="6134"/>
        <v>0.29384347224803475</v>
      </c>
      <c r="BQ389" s="254">
        <f t="shared" si="6134"/>
        <v>6.7549027915262405E-2</v>
      </c>
      <c r="BR389" s="254">
        <f t="shared" si="6134"/>
        <v>0.10986414217731433</v>
      </c>
      <c r="BS389" s="254">
        <f t="shared" si="6134"/>
        <v>6.0163049717866901E-2</v>
      </c>
      <c r="BT389" s="254">
        <f t="shared" si="6134"/>
        <v>-0.14999790080886177</v>
      </c>
    </row>
    <row r="390" spans="1:72">
      <c r="A390" s="244" t="s">
        <v>368</v>
      </c>
      <c r="B390" s="37"/>
      <c r="C390" s="247"/>
      <c r="D390" s="247"/>
      <c r="E390" s="247"/>
      <c r="F390" s="247"/>
      <c r="G390" s="247"/>
      <c r="H390" s="247"/>
      <c r="I390" s="247"/>
      <c r="J390" s="247"/>
      <c r="K390" s="247"/>
      <c r="L390" s="247"/>
      <c r="M390" s="247"/>
      <c r="N390" s="247"/>
      <c r="O390" s="247"/>
      <c r="P390" s="247"/>
      <c r="Q390" s="247"/>
      <c r="R390" s="247"/>
      <c r="S390" s="247">
        <f t="shared" ref="S390:AT390" si="6135">+S388/S372</f>
        <v>0.18889550043441183</v>
      </c>
      <c r="T390" s="247">
        <f t="shared" si="6135"/>
        <v>0.24132063040692706</v>
      </c>
      <c r="U390" s="247">
        <f t="shared" si="6135"/>
        <v>0.20646142775629422</v>
      </c>
      <c r="V390" s="247">
        <f t="shared" si="6135"/>
        <v>0.20743766865876903</v>
      </c>
      <c r="W390" s="247">
        <f t="shared" si="6135"/>
        <v>0.1445674358239428</v>
      </c>
      <c r="X390" s="247">
        <f t="shared" si="6135"/>
        <v>0.188764331695189</v>
      </c>
      <c r="Y390" s="247">
        <f t="shared" si="6135"/>
        <v>0.16929853577449808</v>
      </c>
      <c r="Z390" s="247">
        <f t="shared" si="6135"/>
        <v>0.17477757378733597</v>
      </c>
      <c r="AA390" s="247">
        <f t="shared" si="6135"/>
        <v>0.12263264717898882</v>
      </c>
      <c r="AB390" s="247">
        <f t="shared" si="6135"/>
        <v>0.18309799737577262</v>
      </c>
      <c r="AC390" s="247">
        <f t="shared" si="6135"/>
        <v>0.15551450367463418</v>
      </c>
      <c r="AD390" s="247">
        <f t="shared" si="6135"/>
        <v>0.16359582398609013</v>
      </c>
      <c r="AE390" s="247">
        <f t="shared" si="6135"/>
        <v>0.10795881796168863</v>
      </c>
      <c r="AF390" s="247">
        <f t="shared" si="6135"/>
        <v>0.17648482214225833</v>
      </c>
      <c r="AG390" s="247">
        <f t="shared" si="6135"/>
        <v>0.14818801102121126</v>
      </c>
      <c r="AH390" s="247">
        <f t="shared" si="6135"/>
        <v>0.14806484260562941</v>
      </c>
      <c r="AI390" s="247">
        <f t="shared" si="6135"/>
        <v>9.1236512256232277E-2</v>
      </c>
      <c r="AJ390" s="247">
        <f t="shared" si="6135"/>
        <v>0.16542470235657045</v>
      </c>
      <c r="AK390" s="247">
        <f t="shared" si="6135"/>
        <v>0.13976938311602954</v>
      </c>
      <c r="AL390" s="247">
        <f t="shared" si="6135"/>
        <v>0.13222031225889627</v>
      </c>
      <c r="AM390" s="247">
        <f t="shared" si="6135"/>
        <v>0.13196153652696851</v>
      </c>
      <c r="AN390" s="247">
        <f t="shared" si="6135"/>
        <v>0.19096375017797793</v>
      </c>
      <c r="AO390" s="247">
        <f t="shared" si="6135"/>
        <v>0.16379315974586303</v>
      </c>
      <c r="AP390" s="247">
        <f t="shared" si="6135"/>
        <v>0.15682768901939784</v>
      </c>
      <c r="AQ390" s="247">
        <f t="shared" si="6135"/>
        <v>4.8048659915697629E-2</v>
      </c>
      <c r="AR390" s="247">
        <f t="shared" si="6135"/>
        <v>6.8603805991967184E-3</v>
      </c>
      <c r="AS390" s="247">
        <f t="shared" si="6135"/>
        <v>4.926298302326243E-2</v>
      </c>
      <c r="AT390" s="247">
        <f t="shared" si="6135"/>
        <v>0.10340809769781512</v>
      </c>
      <c r="AU390" s="44"/>
      <c r="AV390" s="247">
        <f t="shared" ref="AV390:BL390" si="6136">+AV388/AV372</f>
        <v>4.7321208107679431E-2</v>
      </c>
      <c r="AW390" s="247">
        <f t="shared" si="6136"/>
        <v>2.6981735395200657E-2</v>
      </c>
      <c r="AX390" s="247">
        <f t="shared" si="6136"/>
        <v>6.9824657882937582E-2</v>
      </c>
      <c r="AY390" s="247">
        <f t="shared" si="6136"/>
        <v>0.11389433662339665</v>
      </c>
      <c r="AZ390" s="247">
        <f t="shared" si="6136"/>
        <v>0.10448190716338818</v>
      </c>
      <c r="BA390" s="247">
        <f t="shared" si="6136"/>
        <v>0.21116049648565227</v>
      </c>
      <c r="BB390" s="247">
        <f t="shared" si="6136"/>
        <v>0.2377324188308417</v>
      </c>
      <c r="BC390" s="247">
        <f t="shared" si="6136"/>
        <v>0.25321340365818606</v>
      </c>
      <c r="BD390" s="247">
        <f t="shared" si="6136"/>
        <v>0.17233257112012393</v>
      </c>
      <c r="BE390" s="247">
        <f t="shared" si="6136"/>
        <v>0.2021889153253045</v>
      </c>
      <c r="BF390" s="247">
        <f t="shared" si="6136"/>
        <v>0.18773316506430895</v>
      </c>
      <c r="BG390" s="247">
        <f t="shared" si="6136"/>
        <v>0.19817288430011096</v>
      </c>
      <c r="BH390" s="247">
        <f t="shared" si="6136"/>
        <v>0.16454757369994172</v>
      </c>
      <c r="BI390" s="247">
        <f t="shared" si="6136"/>
        <v>0.20206738286310696</v>
      </c>
      <c r="BJ390" s="247">
        <f t="shared" si="6136"/>
        <v>0.18104166348561587</v>
      </c>
      <c r="BK390" s="247">
        <f t="shared" si="6136"/>
        <v>0.17912835851119913</v>
      </c>
      <c r="BL390" s="247">
        <f t="shared" si="6136"/>
        <v>0.14306893516073646</v>
      </c>
      <c r="BM390" s="247">
        <f t="shared" ref="BM390:BN390" si="6137">+BM388/BM372</f>
        <v>0.19792715867807451</v>
      </c>
      <c r="BN390" s="247">
        <f t="shared" si="6137"/>
        <v>0.1755073259177766</v>
      </c>
      <c r="BO390" s="247">
        <f t="shared" ref="BO390:BQ390" si="6138">+BO388/BO372</f>
        <v>0.18638068846937619</v>
      </c>
      <c r="BP390" s="247">
        <f t="shared" si="6138"/>
        <v>0.16374248854298104</v>
      </c>
      <c r="BQ390" s="247">
        <f t="shared" si="6138"/>
        <v>0.1993313460991982</v>
      </c>
      <c r="BR390" s="247">
        <f t="shared" ref="BR390:BT390" si="6139">+BR388/BR372</f>
        <v>0.18252223988807117</v>
      </c>
      <c r="BS390" s="247">
        <f t="shared" si="6139"/>
        <v>0.18302540229457123</v>
      </c>
      <c r="BT390" s="247">
        <f t="shared" si="6139"/>
        <v>0.13727312010757473</v>
      </c>
    </row>
    <row r="391" spans="1:72">
      <c r="A391" s="244" t="s">
        <v>372</v>
      </c>
      <c r="B391" s="34"/>
      <c r="C391" s="247"/>
      <c r="D391" s="247"/>
      <c r="E391" s="247"/>
      <c r="F391" s="247"/>
      <c r="G391" s="248"/>
      <c r="H391" s="248"/>
      <c r="I391" s="248"/>
      <c r="J391" s="248"/>
      <c r="K391" s="248"/>
      <c r="L391" s="248"/>
      <c r="M391" s="248"/>
      <c r="N391" s="248"/>
      <c r="O391" s="248"/>
      <c r="P391" s="248"/>
      <c r="Q391" s="248"/>
      <c r="R391" s="248"/>
      <c r="S391" s="248"/>
      <c r="T391" s="248"/>
      <c r="U391" s="248"/>
      <c r="V391" s="248"/>
      <c r="W391" s="248">
        <f t="shared" ref="W391" si="6140">+(W390-S390)*10000</f>
        <v>-443.28064610469039</v>
      </c>
      <c r="X391" s="248">
        <f t="shared" ref="X391" si="6141">+(X390-T390)*10000</f>
        <v>-525.56298711738054</v>
      </c>
      <c r="Y391" s="248">
        <f t="shared" ref="Y391" si="6142">+(Y390-U390)*10000</f>
        <v>-371.6289198179615</v>
      </c>
      <c r="Z391" s="248">
        <f t="shared" ref="Z391" si="6143">+(Z390-V390)*10000</f>
        <v>-326.60094871433063</v>
      </c>
      <c r="AA391" s="248">
        <f t="shared" ref="AA391" si="6144">+(AA390-W390)*10000</f>
        <v>-219.34788644953977</v>
      </c>
      <c r="AB391" s="248">
        <f t="shared" ref="AB391" si="6145">+(AB390-X390)*10000</f>
        <v>-56.663343194163772</v>
      </c>
      <c r="AC391" s="248">
        <f t="shared" ref="AC391" si="6146">+(AC390-Y390)*10000</f>
        <v>-137.84032099863896</v>
      </c>
      <c r="AD391" s="248">
        <f t="shared" ref="AD391" si="6147">+(AD390-Z390)*10000</f>
        <v>-111.81749801245839</v>
      </c>
      <c r="AE391" s="248">
        <f t="shared" ref="AE391" si="6148">+(AE390-AA390)*10000</f>
        <v>-146.73829217300192</v>
      </c>
      <c r="AF391" s="248">
        <f t="shared" ref="AF391" si="6149">+(AF390-AB390)*10000</f>
        <v>-66.131752335142906</v>
      </c>
      <c r="AG391" s="248">
        <f t="shared" ref="AG391" si="6150">+(AG390-AC390)*10000</f>
        <v>-73.264926534229176</v>
      </c>
      <c r="AH391" s="248">
        <f t="shared" ref="AH391" si="6151">+(AH390-AD390)*10000</f>
        <v>-155.30981380460719</v>
      </c>
      <c r="AI391" s="248">
        <f t="shared" ref="AI391" si="6152">+(AI390-AE390)*10000</f>
        <v>-167.22305705456353</v>
      </c>
      <c r="AJ391" s="248">
        <f t="shared" ref="AJ391" si="6153">+(AJ390-AF390)*10000</f>
        <v>-110.60119785687883</v>
      </c>
      <c r="AK391" s="248">
        <f t="shared" ref="AK391" si="6154">+(AK390-AG390)*10000</f>
        <v>-84.186279051817195</v>
      </c>
      <c r="AL391" s="248">
        <f t="shared" ref="AL391" si="6155">+(AL390-AH390)*10000</f>
        <v>-158.44530346733137</v>
      </c>
      <c r="AM391" s="248">
        <f t="shared" ref="AM391" si="6156">+(AM390-AI390)*10000</f>
        <v>407.25024270736236</v>
      </c>
      <c r="AN391" s="248">
        <f t="shared" ref="AN391" si="6157">+(AN390-AJ390)*10000</f>
        <v>255.39047821407479</v>
      </c>
      <c r="AO391" s="248">
        <f t="shared" ref="AO391" si="6158">+(AO390-AK390)*10000</f>
        <v>240.23776629833489</v>
      </c>
      <c r="AP391" s="248">
        <f t="shared" ref="AP391" si="6159">+(AP390-AL390)*10000</f>
        <v>246.07376760501566</v>
      </c>
      <c r="AQ391" s="248">
        <f t="shared" ref="AQ391" si="6160">+(AQ390-AM390)*10000</f>
        <v>-839.12876611270895</v>
      </c>
      <c r="AR391" s="248">
        <f t="shared" ref="AR391" si="6161">+(AR390-AN390)*10000</f>
        <v>-1841.0336957878121</v>
      </c>
      <c r="AS391" s="248">
        <f t="shared" ref="AS391" si="6162">+(AS390-AO390)*10000</f>
        <v>-1145.3017672260059</v>
      </c>
      <c r="AT391" s="248">
        <f t="shared" ref="AT391" si="6163">+(AT390-AP390)*10000</f>
        <v>-534.1959132158272</v>
      </c>
      <c r="AU391" s="44"/>
      <c r="AV391" s="247"/>
      <c r="AW391" s="247"/>
      <c r="AX391" s="247"/>
      <c r="AY391" s="247"/>
      <c r="AZ391" s="248">
        <f t="shared" ref="AZ391" si="6164">+(AZ390-AV390)*10000</f>
        <v>571.60699055708744</v>
      </c>
      <c r="BA391" s="248">
        <f t="shared" ref="BA391" si="6165">+(BA390-AW390)*10000</f>
        <v>1841.7876109045162</v>
      </c>
      <c r="BB391" s="248">
        <f t="shared" ref="BB391" si="6166">+(BB390-AX390)*10000</f>
        <v>1679.077609479041</v>
      </c>
      <c r="BC391" s="248">
        <f t="shared" ref="BC391" si="6167">+(BC390-AY390)*10000</f>
        <v>1393.1906703478942</v>
      </c>
      <c r="BD391" s="248">
        <f t="shared" ref="BD391" si="6168">+(BD390-AZ390)*10000</f>
        <v>678.50663956735752</v>
      </c>
      <c r="BE391" s="248">
        <f t="shared" ref="BE391" si="6169">+(BE390-BA390)*10000</f>
        <v>-89.71581160347769</v>
      </c>
      <c r="BF391" s="248">
        <f t="shared" ref="BF391" si="6170">+(BF390-BB390)*10000</f>
        <v>-499.99253766532746</v>
      </c>
      <c r="BG391" s="248">
        <f t="shared" ref="BG391" si="6171">+(BG390-BC390)*10000</f>
        <v>-550.40519358075107</v>
      </c>
      <c r="BH391" s="248">
        <f t="shared" ref="BH391" si="6172">+(BH390-BD390)*10000</f>
        <v>-77.849974201822107</v>
      </c>
      <c r="BI391" s="248">
        <f t="shared" ref="BI391" si="6173">+(BI390-BE390)*10000</f>
        <v>-1.2153246219753777</v>
      </c>
      <c r="BJ391" s="248">
        <f t="shared" ref="BJ391" si="6174">+(BJ390-BF390)*10000</f>
        <v>-66.915015786930823</v>
      </c>
      <c r="BK391" s="248">
        <f t="shared" ref="BK391:BT391" si="6175">+(BK390-BG390)*10000</f>
        <v>-190.44525788911832</v>
      </c>
      <c r="BL391" s="248">
        <f t="shared" si="6175"/>
        <v>-214.78638539205258</v>
      </c>
      <c r="BM391" s="248">
        <f t="shared" si="6175"/>
        <v>-41.402241850324593</v>
      </c>
      <c r="BN391" s="248">
        <f t="shared" si="6175"/>
        <v>-55.343375678392761</v>
      </c>
      <c r="BO391" s="248">
        <f t="shared" si="6175"/>
        <v>72.523299581770672</v>
      </c>
      <c r="BP391" s="248">
        <f t="shared" si="6175"/>
        <v>206.7355338224458</v>
      </c>
      <c r="BQ391" s="248">
        <f t="shared" si="6175"/>
        <v>14.041874211236927</v>
      </c>
      <c r="BR391" s="248">
        <f t="shared" si="6175"/>
        <v>70.149139702945789</v>
      </c>
      <c r="BS391" s="248">
        <f t="shared" si="6175"/>
        <v>-33.552861748049608</v>
      </c>
      <c r="BT391" s="248">
        <f t="shared" si="6175"/>
        <v>-264.69368435406318</v>
      </c>
    </row>
    <row r="392" spans="1:72">
      <c r="A392" s="33" t="s">
        <v>263</v>
      </c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47">
        <f>+'Country (YTD)'!S170</f>
        <v>1218.4929999999999</v>
      </c>
      <c r="T392" s="47">
        <f>+'Country (YTD)'!T170</f>
        <v>2525.4230000000002</v>
      </c>
      <c r="U392" s="47">
        <f>+'Country (YTD)'!U170</f>
        <v>3919.1220000000003</v>
      </c>
      <c r="V392" s="47">
        <f>+'Country (YTD)'!V170</f>
        <v>5464.7220000000007</v>
      </c>
      <c r="W392" s="47">
        <f>+'Country (YTD)'!W170</f>
        <v>1555.942</v>
      </c>
      <c r="X392" s="47">
        <f>+'Country (YTD)'!X170</f>
        <v>2687.67</v>
      </c>
      <c r="Y392" s="47">
        <f>+'Country (YTD)'!Y170</f>
        <v>4088.2049999999999</v>
      </c>
      <c r="Z392" s="47">
        <f>+'Country (YTD)'!Z170</f>
        <v>5336.0219999999999</v>
      </c>
      <c r="AA392" s="47">
        <f>+'Country (YTD)'!AA170</f>
        <v>1236.8589999999999</v>
      </c>
      <c r="AB392" s="47">
        <f>+'Country (YTD)'!AB170</f>
        <v>2452.8209999999999</v>
      </c>
      <c r="AC392" s="47">
        <f>+'Country (YTD)'!AC170</f>
        <v>3622.9690000000001</v>
      </c>
      <c r="AD392" s="47">
        <f>+'Country (YTD)'!AD170</f>
        <v>4719.2079999999996</v>
      </c>
      <c r="AE392" s="47">
        <f>+'Country (YTD)'!AE170</f>
        <v>1073.799</v>
      </c>
      <c r="AF392" s="47">
        <f>+'Country (YTD)'!AF170</f>
        <v>2191.2290000000003</v>
      </c>
      <c r="AG392" s="47">
        <f>+'Country (YTD)'!AG170</f>
        <v>3212.3519999999999</v>
      </c>
      <c r="AH392" s="47">
        <f>+'Country (YTD)'!AH170</f>
        <v>4423.4070000000002</v>
      </c>
      <c r="AI392" s="47">
        <f>+'Country (YTD)'!AI170</f>
        <v>1126.2439999999999</v>
      </c>
      <c r="AJ392" s="47">
        <f>+'Country (YTD)'!AJ170</f>
        <v>2299.4379999999996</v>
      </c>
      <c r="AK392" s="47">
        <f>+'Country (YTD)'!AK170</f>
        <v>3428.6400000000003</v>
      </c>
      <c r="AL392" s="47">
        <f>+'Country (YTD)'!AL170</f>
        <v>4664.8809999999994</v>
      </c>
      <c r="AM392" s="47">
        <f>+'Country (YTD)'!AM170</f>
        <v>4490.3779999999997</v>
      </c>
      <c r="AN392" s="47">
        <f>+'Country (YTD)'!AN170</f>
        <v>8865.1939999999995</v>
      </c>
      <c r="AO392" s="47">
        <f>+'Country (YTD)'!AO170</f>
        <v>13991.781999999999</v>
      </c>
      <c r="AP392" s="47">
        <f>+'Country (YTD)'!AP170</f>
        <v>19297.852000000003</v>
      </c>
      <c r="AQ392" s="47">
        <f>+'Country (YTD)'!AQ170</f>
        <v>5025.3969999999999</v>
      </c>
      <c r="AR392" s="47">
        <f>+'Country (YTD)'!AR170</f>
        <v>9566.0899999999983</v>
      </c>
      <c r="AS392" s="47">
        <f>+'Country (YTD)'!AS170</f>
        <v>13219.187</v>
      </c>
      <c r="AT392" s="47">
        <f>+'Country (YTD)'!AT170</f>
        <v>16963.509999999998</v>
      </c>
      <c r="AU392" s="34"/>
      <c r="AV392" s="47">
        <f>+'Country (YTD)'!AV170</f>
        <v>5025.3969999999999</v>
      </c>
      <c r="AW392" s="47">
        <f>+'Country (YTD)'!AW170</f>
        <v>9566.0899999999983</v>
      </c>
      <c r="AX392" s="47">
        <f>+'Country (YTD)'!AX170</f>
        <v>13219.187</v>
      </c>
      <c r="AY392" s="47">
        <f>+'Country (YTD)'!AY170</f>
        <v>16963.509999999998</v>
      </c>
      <c r="AZ392" s="47">
        <f>+'Country (YTD)'!AZ170</f>
        <v>3736.317</v>
      </c>
      <c r="BA392" s="47">
        <f>+'Country (YTD)'!BA170</f>
        <v>7571.3020000000006</v>
      </c>
      <c r="BB392" s="47">
        <f>+'Country (YTD)'!BB170</f>
        <v>11516.098000000002</v>
      </c>
      <c r="BC392" s="47">
        <f>+'Country (YTD)'!BC170</f>
        <v>16424.567999999999</v>
      </c>
      <c r="BD392" s="47">
        <f>+'Country (YTD)'!BD170</f>
        <v>4422.0580000000009</v>
      </c>
      <c r="BE392" s="47">
        <f>+'Country (YTD)'!BE170</f>
        <v>9174.6200000000008</v>
      </c>
      <c r="BF392" s="47">
        <f>+'Country (YTD)'!BF170</f>
        <v>14572.231999999996</v>
      </c>
      <c r="BG392" s="47">
        <f>+'Country (YTD)'!BG170</f>
        <v>18974.960999999999</v>
      </c>
      <c r="BH392" s="47">
        <f>+'Country (YTD)'!BH170</f>
        <v>4449.7539999999999</v>
      </c>
      <c r="BI392" s="47">
        <f>+'Country (YTD)'!BI170</f>
        <v>9334.2450000000008</v>
      </c>
      <c r="BJ392" s="47">
        <f>+'Country (YTD)'!BJ170</f>
        <v>14601.844999999998</v>
      </c>
      <c r="BK392" s="47">
        <f>+'Country (YTD)'!BK170</f>
        <v>19408.329000000002</v>
      </c>
      <c r="BL392" s="47">
        <f>+'Country (YTD)'!BL170</f>
        <v>5323.0029999999997</v>
      </c>
      <c r="BM392" s="47">
        <f>+'Country (YTD)'!BM170</f>
        <v>10961.824999999999</v>
      </c>
      <c r="BN392" s="47">
        <f>+'Country (YTD)'!BN170</f>
        <v>16033.090000000002</v>
      </c>
      <c r="BO392" s="47">
        <f>+'Country (YTD)'!BO170</f>
        <v>22776.167999999998</v>
      </c>
      <c r="BP392" s="47">
        <f>+'Country (YTD)'!BP170</f>
        <v>5825.2970000000005</v>
      </c>
      <c r="BQ392" s="47">
        <f>+'Country (YTD)'!BQ170</f>
        <v>12674.739999999998</v>
      </c>
      <c r="BR392" s="47">
        <f>+'Country (YTD)'!BR170</f>
        <v>19058.205999999998</v>
      </c>
      <c r="BS392" s="47">
        <f>+'Country (YTD)'!BS170</f>
        <v>25551.701000000001</v>
      </c>
      <c r="BT392" s="47">
        <f>+'Country (YTD)'!BT170</f>
        <v>7151.777</v>
      </c>
    </row>
    <row r="393" spans="1:72">
      <c r="A393" s="244" t="s">
        <v>369</v>
      </c>
      <c r="B393" s="43"/>
      <c r="C393" s="247"/>
      <c r="D393" s="247"/>
      <c r="E393" s="247"/>
      <c r="F393" s="247"/>
      <c r="G393" s="247"/>
      <c r="H393" s="247"/>
      <c r="I393" s="247"/>
      <c r="J393" s="247"/>
      <c r="K393" s="247"/>
      <c r="L393" s="247"/>
      <c r="M393" s="247"/>
      <c r="N393" s="247"/>
      <c r="O393" s="247"/>
      <c r="P393" s="247"/>
      <c r="Q393" s="247"/>
      <c r="R393" s="247"/>
      <c r="S393" s="247">
        <f t="shared" ref="S393:AT393" si="6176">+S392/S372</f>
        <v>3.1729244378481729E-2</v>
      </c>
      <c r="T393" s="247">
        <f t="shared" si="6176"/>
        <v>2.817202973791625E-2</v>
      </c>
      <c r="U393" s="247">
        <f t="shared" si="6176"/>
        <v>3.0134184909090055E-2</v>
      </c>
      <c r="V393" s="247">
        <f t="shared" si="6176"/>
        <v>2.9861438064500055E-2</v>
      </c>
      <c r="W393" s="247">
        <f t="shared" si="6176"/>
        <v>3.7382134373601272E-2</v>
      </c>
      <c r="X393" s="247">
        <f t="shared" si="6176"/>
        <v>2.925267893237991E-2</v>
      </c>
      <c r="Y393" s="247">
        <f t="shared" si="6176"/>
        <v>3.0668067114839586E-2</v>
      </c>
      <c r="Z393" s="247">
        <f t="shared" si="6176"/>
        <v>2.8799531299275507E-2</v>
      </c>
      <c r="AA393" s="247">
        <f t="shared" si="6176"/>
        <v>2.9298102308792567E-2</v>
      </c>
      <c r="AB393" s="247">
        <f t="shared" si="6176"/>
        <v>2.4975981646802217E-2</v>
      </c>
      <c r="AC393" s="247">
        <f t="shared" si="6176"/>
        <v>2.5657992925528703E-2</v>
      </c>
      <c r="AD393" s="247">
        <f t="shared" si="6176"/>
        <v>2.4148788131719726E-2</v>
      </c>
      <c r="AE393" s="247">
        <f t="shared" si="6176"/>
        <v>2.4337068118062039E-2</v>
      </c>
      <c r="AF393" s="247">
        <f t="shared" si="6176"/>
        <v>2.0782571445735552E-2</v>
      </c>
      <c r="AG393" s="247">
        <f t="shared" si="6176"/>
        <v>2.1156426330884492E-2</v>
      </c>
      <c r="AH393" s="247">
        <f t="shared" si="6176"/>
        <v>2.1335511995285879E-2</v>
      </c>
      <c r="AI393" s="247">
        <f t="shared" si="6176"/>
        <v>2.5292244600809675E-2</v>
      </c>
      <c r="AJ393" s="247">
        <f t="shared" si="6176"/>
        <v>2.2022166954994517E-2</v>
      </c>
      <c r="AK393" s="247">
        <f t="shared" si="6176"/>
        <v>2.2774365161183516E-2</v>
      </c>
      <c r="AL393" s="247">
        <f t="shared" si="6176"/>
        <v>2.2629473225446152E-2</v>
      </c>
      <c r="AM393" s="247">
        <f t="shared" si="6176"/>
        <v>0.10848256967147429</v>
      </c>
      <c r="AN393" s="247">
        <f t="shared" si="6176"/>
        <v>8.8878100993349696E-2</v>
      </c>
      <c r="AO393" s="247">
        <f t="shared" si="6176"/>
        <v>9.6385668489802359E-2</v>
      </c>
      <c r="AP393" s="247">
        <f t="shared" si="6176"/>
        <v>9.9491203096469638E-2</v>
      </c>
      <c r="AQ393" s="247">
        <f t="shared" si="6176"/>
        <v>0.14446026019592551</v>
      </c>
      <c r="AR393" s="247">
        <f t="shared" si="6176"/>
        <v>0.19559151984815071</v>
      </c>
      <c r="AS393" s="247">
        <f t="shared" si="6176"/>
        <v>0.16880425109468053</v>
      </c>
      <c r="AT393" s="247">
        <f t="shared" si="6176"/>
        <v>0.13122812706285197</v>
      </c>
      <c r="AU393" s="44"/>
      <c r="AV393" s="247">
        <f t="shared" ref="AV393:BL393" si="6177">+AV392/AV372</f>
        <v>0.14251384026195066</v>
      </c>
      <c r="AW393" s="247">
        <f t="shared" si="6177"/>
        <v>0.17555068139577953</v>
      </c>
      <c r="AX393" s="247">
        <f t="shared" si="6177"/>
        <v>0.1450625330944256</v>
      </c>
      <c r="AY393" s="247">
        <f t="shared" si="6177"/>
        <v>0.11463817497295391</v>
      </c>
      <c r="AZ393" s="247">
        <f t="shared" si="6177"/>
        <v>0.10667034804215279</v>
      </c>
      <c r="BA393" s="247">
        <f t="shared" si="6177"/>
        <v>7.979579835547114E-2</v>
      </c>
      <c r="BB393" s="247">
        <f t="shared" si="6177"/>
        <v>7.3534137287806722E-2</v>
      </c>
      <c r="BC393" s="247">
        <f t="shared" si="6177"/>
        <v>7.0813922137516583E-2</v>
      </c>
      <c r="BD393" s="247">
        <f t="shared" si="6177"/>
        <v>9.0490259440683826E-2</v>
      </c>
      <c r="BE393" s="247">
        <f t="shared" si="6177"/>
        <v>7.8641402910334154E-2</v>
      </c>
      <c r="BF393" s="247">
        <f t="shared" si="6177"/>
        <v>8.8432460374049615E-2</v>
      </c>
      <c r="BG393" s="247">
        <f t="shared" si="6177"/>
        <v>8.0230436833280266E-2</v>
      </c>
      <c r="BH393" s="247">
        <f t="shared" si="6177"/>
        <v>8.3260591674240214E-2</v>
      </c>
      <c r="BI393" s="247">
        <f t="shared" si="6177"/>
        <v>7.4291970301788371E-2</v>
      </c>
      <c r="BJ393" s="247">
        <f t="shared" si="6177"/>
        <v>8.0986636691494474E-2</v>
      </c>
      <c r="BK393" s="247">
        <f t="shared" si="6177"/>
        <v>7.5885331388103508E-2</v>
      </c>
      <c r="BL393" s="247">
        <f t="shared" si="6177"/>
        <v>8.6725616482660889E-2</v>
      </c>
      <c r="BM393" s="247">
        <f t="shared" ref="BM393:BN393" si="6178">+BM392/BM372</f>
        <v>7.0846302909838926E-2</v>
      </c>
      <c r="BN393" s="247">
        <f t="shared" si="6178"/>
        <v>7.4094673356300267E-2</v>
      </c>
      <c r="BO393" s="247">
        <f t="shared" ref="BO393:BQ393" si="6179">+BO392/BO372</f>
        <v>7.5327278089223515E-2</v>
      </c>
      <c r="BP393" s="247">
        <f t="shared" si="6179"/>
        <v>8.3954322241767326E-2</v>
      </c>
      <c r="BQ393" s="247">
        <f t="shared" si="6179"/>
        <v>7.7277980897539927E-2</v>
      </c>
      <c r="BR393" s="247">
        <f t="shared" ref="BR393:BT393" si="6180">+BR392/BR372</f>
        <v>8.2528223097920711E-2</v>
      </c>
      <c r="BS393" s="247">
        <f t="shared" si="6180"/>
        <v>7.8276108928374194E-2</v>
      </c>
      <c r="BT393" s="247">
        <f t="shared" si="6180"/>
        <v>0.10165835360072549</v>
      </c>
    </row>
    <row r="394" spans="1:72">
      <c r="A394" s="249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AS394" s="255"/>
      <c r="AT394" s="255"/>
      <c r="AU394" s="25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L394" s="256"/>
      <c r="BM394" s="256"/>
      <c r="BN394" s="256"/>
      <c r="BP394" s="256"/>
      <c r="BQ394" s="256"/>
      <c r="BR394" s="256"/>
      <c r="BS394" s="256"/>
      <c r="BT394" s="256"/>
    </row>
    <row r="395" spans="1:72">
      <c r="A395" s="257" t="s">
        <v>1</v>
      </c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AS395" s="255"/>
      <c r="AT395" s="255"/>
      <c r="AU395" s="255"/>
      <c r="AV395" s="257" t="s">
        <v>1</v>
      </c>
      <c r="AW395" s="255"/>
      <c r="AX395" s="255"/>
      <c r="AY395" s="255"/>
      <c r="AZ395" s="255"/>
      <c r="BA395" s="255"/>
      <c r="BB395" s="255"/>
      <c r="BC395" s="255"/>
      <c r="BD395" s="255"/>
      <c r="BE395" s="255"/>
      <c r="BF395" s="255"/>
      <c r="BL395" s="258"/>
      <c r="BM395" s="258"/>
      <c r="BN395" s="258"/>
      <c r="BP395" s="258"/>
      <c r="BQ395" s="258"/>
      <c r="BR395" s="258"/>
      <c r="BS395" s="258"/>
      <c r="BT395" s="258"/>
    </row>
    <row r="396" spans="1:72">
      <c r="A396" s="249" t="s">
        <v>50</v>
      </c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AU396" s="255"/>
      <c r="AV396" s="249" t="s">
        <v>50</v>
      </c>
      <c r="BL396" s="24"/>
      <c r="BM396" s="24"/>
      <c r="BN396" s="24"/>
      <c r="BP396" s="24"/>
      <c r="BQ396" s="24"/>
      <c r="BR396" s="24"/>
      <c r="BS396" s="24"/>
      <c r="BT396" s="24"/>
    </row>
    <row r="397" spans="1:72">
      <c r="A397" s="259"/>
      <c r="AU397" s="255"/>
      <c r="BJ397" s="24"/>
      <c r="BK397" s="24"/>
      <c r="BL397" s="24"/>
      <c r="BM397" s="24"/>
      <c r="BN397" s="24"/>
      <c r="BP397" s="24"/>
      <c r="BQ397" s="24"/>
      <c r="BR397" s="24"/>
      <c r="BS397" s="24"/>
      <c r="BT397" s="24"/>
    </row>
    <row r="398" spans="1:72">
      <c r="A398" s="260" t="s">
        <v>45</v>
      </c>
      <c r="B398" s="261"/>
      <c r="C398" s="262" t="s">
        <v>6</v>
      </c>
      <c r="D398" s="262" t="s">
        <v>7</v>
      </c>
      <c r="E398" s="262" t="s">
        <v>8</v>
      </c>
      <c r="F398" s="262" t="s">
        <v>9</v>
      </c>
      <c r="G398" s="262" t="s">
        <v>10</v>
      </c>
      <c r="H398" s="262" t="s">
        <v>11</v>
      </c>
      <c r="I398" s="262" t="s">
        <v>12</v>
      </c>
      <c r="J398" s="262" t="s">
        <v>13</v>
      </c>
      <c r="K398" s="262" t="s">
        <v>14</v>
      </c>
      <c r="L398" s="262" t="s">
        <v>15</v>
      </c>
      <c r="M398" s="262" t="s">
        <v>16</v>
      </c>
      <c r="N398" s="262" t="s">
        <v>17</v>
      </c>
      <c r="O398" s="262" t="s">
        <v>18</v>
      </c>
      <c r="P398" s="262" t="s">
        <v>19</v>
      </c>
      <c r="Q398" s="262" t="s">
        <v>20</v>
      </c>
      <c r="R398" s="262" t="s">
        <v>21</v>
      </c>
      <c r="S398" s="262" t="s">
        <v>22</v>
      </c>
      <c r="T398" s="262" t="s">
        <v>23</v>
      </c>
      <c r="U398" s="262" t="s">
        <v>24</v>
      </c>
      <c r="V398" s="262" t="s">
        <v>25</v>
      </c>
      <c r="W398" s="262" t="s">
        <v>26</v>
      </c>
      <c r="X398" s="262" t="s">
        <v>27</v>
      </c>
      <c r="Y398" s="262" t="s">
        <v>28</v>
      </c>
      <c r="Z398" s="262" t="s">
        <v>29</v>
      </c>
      <c r="AA398" s="262" t="s">
        <v>30</v>
      </c>
      <c r="AB398" s="262" t="s">
        <v>31</v>
      </c>
      <c r="AC398" s="262" t="s">
        <v>32</v>
      </c>
      <c r="AD398" s="262" t="s">
        <v>33</v>
      </c>
      <c r="AE398" s="262" t="s">
        <v>34</v>
      </c>
      <c r="AF398" s="262" t="s">
        <v>35</v>
      </c>
      <c r="AG398" s="262" t="s">
        <v>36</v>
      </c>
      <c r="AH398" s="262" t="s">
        <v>37</v>
      </c>
      <c r="AI398" s="262" t="s">
        <v>38</v>
      </c>
      <c r="AJ398" s="262" t="s">
        <v>39</v>
      </c>
      <c r="AK398" s="262" t="s">
        <v>40</v>
      </c>
      <c r="AL398" s="262" t="s">
        <v>41</v>
      </c>
      <c r="AM398" s="262" t="s">
        <v>42</v>
      </c>
      <c r="AN398" s="262" t="s">
        <v>43</v>
      </c>
      <c r="AO398" s="262" t="s">
        <v>216</v>
      </c>
      <c r="AP398" s="262" t="s">
        <v>220</v>
      </c>
      <c r="AQ398" s="262" t="s">
        <v>226</v>
      </c>
      <c r="AR398" s="262" t="s">
        <v>229</v>
      </c>
      <c r="AS398" s="262" t="s">
        <v>233</v>
      </c>
      <c r="AT398" s="262" t="s">
        <v>246</v>
      </c>
      <c r="AU398" s="255"/>
      <c r="AV398" s="6" t="str">
        <f>+'Country (YTD)'!AV175</f>
        <v>3M 2020</v>
      </c>
      <c r="AW398" s="6" t="str">
        <f>+'Country (YTD)'!AW175</f>
        <v>6M 2020</v>
      </c>
      <c r="AX398" s="6" t="str">
        <f>+'Country (YTD)'!AX175</f>
        <v>9M 2020</v>
      </c>
      <c r="AY398" s="6" t="str">
        <f>+'Country (YTD)'!AY175</f>
        <v>12M 2020</v>
      </c>
      <c r="AZ398" s="6" t="str">
        <f>+'Country (YTD)'!AZ175</f>
        <v>3M 2021</v>
      </c>
      <c r="BA398" s="6" t="str">
        <f>+'Country (YTD)'!BA175</f>
        <v>6M 2021</v>
      </c>
      <c r="BB398" s="6" t="str">
        <f>+'Country (YTD)'!BB175</f>
        <v>9M 2021</v>
      </c>
      <c r="BC398" s="6" t="str">
        <f>+'Country (YTD)'!BC175</f>
        <v>12M 2021</v>
      </c>
      <c r="BD398" s="6" t="str">
        <f>+'Country (YTD)'!BD175</f>
        <v>3M 2022</v>
      </c>
      <c r="BE398" s="6" t="str">
        <f>+'Country (YTD)'!BE175</f>
        <v>6M 2022</v>
      </c>
      <c r="BF398" s="6" t="str">
        <f>+'Country (YTD)'!BF175</f>
        <v>9M 2022</v>
      </c>
      <c r="BG398" s="6" t="str">
        <f>+'Country (YTD)'!BG175</f>
        <v>12M 2022</v>
      </c>
      <c r="BH398" s="6" t="str">
        <f>+'Country (YTD)'!BH175</f>
        <v>3M 2023</v>
      </c>
      <c r="BI398" s="6" t="str">
        <f>+'Country (YTD)'!BI175</f>
        <v>6M 2023</v>
      </c>
      <c r="BJ398" s="6" t="str">
        <f>+'Country (YTD)'!BJ175</f>
        <v>9M 2023</v>
      </c>
      <c r="BK398" s="6" t="str">
        <f>+'Country (YTD)'!BK175</f>
        <v>12M 2023</v>
      </c>
      <c r="BL398" s="6" t="str">
        <f>+'Country (YTD)'!BL175</f>
        <v>3M 2024</v>
      </c>
      <c r="BM398" s="6" t="str">
        <f>+'Country (YTD)'!BM175</f>
        <v>6M 2024</v>
      </c>
      <c r="BN398" s="6" t="str">
        <f>+'Country (YTD)'!BN175</f>
        <v>9M 2024</v>
      </c>
      <c r="BO398" s="6" t="str">
        <f>+'Country (YTD)'!BO175</f>
        <v>12M 2024</v>
      </c>
      <c r="BP398" s="6" t="str">
        <f>+'Country (YTD)'!BP175</f>
        <v>3M 2025</v>
      </c>
      <c r="BQ398" s="6" t="str">
        <f>+'Country (YTD)'!BQ175</f>
        <v>6M 2025</v>
      </c>
      <c r="BR398" s="6" t="str">
        <f>+'Country (YTD)'!BR175</f>
        <v>9M 2025</v>
      </c>
      <c r="BS398" s="6" t="str">
        <f>+'Country (YTD)'!BS175</f>
        <v>12M 2025</v>
      </c>
      <c r="BT398" s="6" t="str">
        <f>+'Country (YTD)'!BT175</f>
        <v>3M 2026</v>
      </c>
    </row>
    <row r="399" spans="1:72">
      <c r="A399" s="33" t="s">
        <v>48</v>
      </c>
      <c r="P399" s="255"/>
      <c r="S399" s="34">
        <f>+'Country (YTD)'!S176</f>
        <v>17188.84199999999</v>
      </c>
      <c r="T399" s="34">
        <f>+'Country (YTD)'!T176</f>
        <v>27522.64028516398</v>
      </c>
      <c r="U399" s="34">
        <f>+'Country (YTD)'!U176</f>
        <v>40990.625999999989</v>
      </c>
      <c r="V399" s="34">
        <f>+'Country (YTD)'!V176</f>
        <v>51203.821999999964</v>
      </c>
      <c r="W399" s="34">
        <f>+'Country (YTD)'!W176</f>
        <v>18385.607</v>
      </c>
      <c r="X399" s="34">
        <f>+'Country (YTD)'!X176</f>
        <v>27445.035</v>
      </c>
      <c r="Y399" s="34">
        <f>+'Country (YTD)'!Y176</f>
        <v>40278.45499999998</v>
      </c>
      <c r="Z399" s="34">
        <f>+'Country (YTD)'!Z176</f>
        <v>48113.995999999977</v>
      </c>
      <c r="AA399" s="34">
        <f>+'Country (YTD)'!AA176</f>
        <v>17299.034999999996</v>
      </c>
      <c r="AB399" s="34">
        <f>+'Country (YTD)'!AB176</f>
        <v>25985.746999999996</v>
      </c>
      <c r="AC399" s="34">
        <f>+'Country (YTD)'!AC176</f>
        <v>38747.012000000017</v>
      </c>
      <c r="AD399" s="34">
        <f>+'Country (YTD)'!AD176</f>
        <v>46287.002000000037</v>
      </c>
      <c r="AE399" s="34">
        <f>+'Country (YTD)'!AE176</f>
        <v>17234.482000000004</v>
      </c>
      <c r="AF399" s="34">
        <f>+'Country (YTD)'!AF176</f>
        <v>26490.435999999998</v>
      </c>
      <c r="AG399" s="34">
        <f>+'Country (YTD)'!AG176</f>
        <v>37491.472000000002</v>
      </c>
      <c r="AH399" s="34">
        <f>+'Country (YTD)'!AH176</f>
        <v>43635.831000000006</v>
      </c>
      <c r="AI399" s="34">
        <f>+'Country (YTD)'!AI176</f>
        <v>16296.947000000002</v>
      </c>
      <c r="AJ399" s="34">
        <f>+'Country (YTD)'!AJ176</f>
        <v>24602.640999999992</v>
      </c>
      <c r="AK399" s="34">
        <f>+'Country (YTD)'!AK176</f>
        <v>35248.518999999993</v>
      </c>
      <c r="AL399" s="34">
        <f>+'Country (YTD)'!AL176</f>
        <v>41570.078999999998</v>
      </c>
      <c r="AM399" s="34">
        <f>+'Country (YTD)'!AM176</f>
        <v>14830.008</v>
      </c>
      <c r="AN399" s="34">
        <f>+'Country (YTD)'!AN176</f>
        <v>22646.203999999994</v>
      </c>
      <c r="AO399" s="34">
        <f>+'Country (YTD)'!AO176</f>
        <v>34976.773000000008</v>
      </c>
      <c r="AP399" s="34">
        <f>+'Country (YTD)'!AP176</f>
        <v>43594.605000000003</v>
      </c>
      <c r="AQ399" s="34">
        <f>+'Country (YTD)'!AQ176</f>
        <v>13725.561000000002</v>
      </c>
      <c r="AR399" s="34">
        <f>+'Country (YTD)'!AR176</f>
        <v>22372.646000000001</v>
      </c>
      <c r="AS399" s="34">
        <f>+'Country (YTD)'!AS176</f>
        <v>38800.722000000002</v>
      </c>
      <c r="AT399" s="34">
        <f>+'Country (YTD)'!AT176</f>
        <v>55181.852999999996</v>
      </c>
      <c r="AU399" s="255"/>
      <c r="AV399" s="34">
        <f>+'Country (YTD)'!AV176</f>
        <v>13250.443000000001</v>
      </c>
      <c r="AW399" s="34">
        <f>+'Country (YTD)'!AW176</f>
        <v>16789.258000000002</v>
      </c>
      <c r="AX399" s="34">
        <f>+'Country (YTD)'!AX176</f>
        <v>25983.962</v>
      </c>
      <c r="AY399" s="34">
        <f>+'Country (YTD)'!AY176</f>
        <v>36474.830999999998</v>
      </c>
      <c r="AZ399" s="34">
        <f>+'Country (YTD)'!AZ176</f>
        <v>14366.550999999998</v>
      </c>
      <c r="BA399" s="34">
        <f>+'Country (YTD)'!BA176</f>
        <v>25155.973999999998</v>
      </c>
      <c r="BB399" s="34">
        <f>+'Country (YTD)'!BB176</f>
        <v>41419.516000000003</v>
      </c>
      <c r="BC399" s="34">
        <f>+'Country (YTD)'!BC176</f>
        <v>62750.681000000004</v>
      </c>
      <c r="BD399" s="34">
        <f>+'Country (YTD)'!BD176</f>
        <v>21003.751000000004</v>
      </c>
      <c r="BE399" s="34">
        <f>+'Country (YTD)'!BE176</f>
        <v>42079.951000000001</v>
      </c>
      <c r="BF399" s="34">
        <f>+'Country (YTD)'!BF176</f>
        <v>62864.767999999996</v>
      </c>
      <c r="BG399" s="34">
        <f>+'Country (YTD)'!BG176</f>
        <v>78549.497000000003</v>
      </c>
      <c r="BH399" s="34">
        <f>+'Country (YTD)'!BH176</f>
        <v>23678.364000000001</v>
      </c>
      <c r="BI399" s="34">
        <f>+'Country (YTD)'!BI176</f>
        <v>38947.269</v>
      </c>
      <c r="BJ399" s="34">
        <f>+'Country (YTD)'!BJ176</f>
        <v>57098.328999999998</v>
      </c>
      <c r="BK399" s="34">
        <f>+'Country (YTD)'!BK176</f>
        <v>70796.250000000015</v>
      </c>
      <c r="BL399" s="34">
        <f>+'Country (YTD)'!BL176</f>
        <v>22029.132000000001</v>
      </c>
      <c r="BM399" s="34">
        <f>+'Country (YTD)'!BM176</f>
        <v>39189.156000000003</v>
      </c>
      <c r="BN399" s="34">
        <f>+'Country (YTD)'!BN176</f>
        <v>57518.452000000005</v>
      </c>
      <c r="BO399" s="34">
        <f>+'Country (YTD)'!BO176</f>
        <v>73619.842999999993</v>
      </c>
      <c r="BP399" s="34">
        <f>+'Country (YTD)'!BP176</f>
        <v>25126.402999999998</v>
      </c>
      <c r="BQ399" s="34">
        <f>+'Country (YTD)'!BQ176</f>
        <v>42142.993999999999</v>
      </c>
      <c r="BR399" s="34">
        <f>+'Country (YTD)'!BR176</f>
        <v>61170.981999999996</v>
      </c>
      <c r="BS399" s="34">
        <f>+'Country (YTD)'!BS176</f>
        <v>77328.076000000001</v>
      </c>
      <c r="BT399" s="34">
        <f>+'Country (YTD)'!BT176</f>
        <v>24570.939000000002</v>
      </c>
    </row>
    <row r="400" spans="1:72">
      <c r="A400" s="253" t="s">
        <v>58</v>
      </c>
      <c r="B400" s="33"/>
      <c r="C400" s="34"/>
      <c r="D400" s="34"/>
      <c r="E400" s="34"/>
      <c r="F400" s="34"/>
      <c r="G400" s="254"/>
      <c r="H400" s="254"/>
      <c r="I400" s="254"/>
      <c r="J400" s="254"/>
      <c r="K400" s="254"/>
      <c r="L400" s="254"/>
      <c r="M400" s="254"/>
      <c r="N400" s="254"/>
      <c r="O400" s="254"/>
      <c r="P400" s="254"/>
      <c r="Q400" s="254"/>
      <c r="R400" s="254"/>
      <c r="S400" s="254"/>
      <c r="T400" s="254"/>
      <c r="U400" s="254"/>
      <c r="V400" s="254"/>
      <c r="W400" s="254">
        <f t="shared" ref="W400" si="6181">+W399/S399-1</f>
        <v>6.9624527353268517E-2</v>
      </c>
      <c r="X400" s="254">
        <f t="shared" ref="X400" si="6182">+X399/T399-1</f>
        <v>-2.8196889673339776E-3</v>
      </c>
      <c r="Y400" s="254">
        <f t="shared" ref="Y400" si="6183">+Y399/U399-1</f>
        <v>-1.7373996679143411E-2</v>
      </c>
      <c r="Z400" s="254">
        <f t="shared" ref="Z400" si="6184">+Z399/V399-1</f>
        <v>-6.0343659502604896E-2</v>
      </c>
      <c r="AA400" s="254">
        <f t="shared" ref="AA400" si="6185">+AA399/W399-1</f>
        <v>-5.9099055037998172E-2</v>
      </c>
      <c r="AB400" s="254">
        <f t="shared" ref="AB400" si="6186">+AB399/X399-1</f>
        <v>-5.317129309545443E-2</v>
      </c>
      <c r="AC400" s="254">
        <f t="shared" ref="AC400" si="6187">+AC399/Y399-1</f>
        <v>-3.8021393819598237E-2</v>
      </c>
      <c r="AD400" s="254">
        <f t="shared" ref="AD400" si="6188">+AD399/Z399-1</f>
        <v>-3.7972194203115928E-2</v>
      </c>
      <c r="AE400" s="254">
        <f t="shared" ref="AE400" si="6189">+AE399/AA399-1</f>
        <v>-3.7315954329240064E-3</v>
      </c>
      <c r="AF400" s="254">
        <f t="shared" ref="AF400" si="6190">+AF399/AB399-1</f>
        <v>1.9421762245280139E-2</v>
      </c>
      <c r="AG400" s="254">
        <f t="shared" ref="AG400" si="6191">+AG399/AC399-1</f>
        <v>-3.2403530883878595E-2</v>
      </c>
      <c r="AH400" s="254">
        <f t="shared" ref="AH400" si="6192">+AH399/AD399-1</f>
        <v>-5.7276792305538171E-2</v>
      </c>
      <c r="AI400" s="254">
        <f t="shared" ref="AI400" si="6193">+AI399/AE399-1</f>
        <v>-5.4398791910311051E-2</v>
      </c>
      <c r="AJ400" s="254">
        <f t="shared" ref="AJ400" si="6194">+AJ399/AF399-1</f>
        <v>-7.1263266486063293E-2</v>
      </c>
      <c r="AK400" s="254">
        <f t="shared" ref="AK400" si="6195">+AK399/AG399-1</f>
        <v>-5.9825685158481079E-2</v>
      </c>
      <c r="AL400" s="254">
        <f t="shared" ref="AL400" si="6196">+AL399/AH399-1</f>
        <v>-4.7340727852759557E-2</v>
      </c>
      <c r="AM400" s="254">
        <f t="shared" ref="AM400" si="6197">+AM399/AI399-1</f>
        <v>-9.0013117180782531E-2</v>
      </c>
      <c r="AN400" s="254">
        <f t="shared" ref="AN400" si="6198">+AN399/AJ399-1</f>
        <v>-7.9521422110739981E-2</v>
      </c>
      <c r="AO400" s="254">
        <f t="shared" ref="AO400" si="6199">+AO399/AK399-1</f>
        <v>-7.7094302884039845E-3</v>
      </c>
      <c r="AP400" s="254">
        <f t="shared" ref="AP400" si="6200">+AP399/AL399-1</f>
        <v>4.8701519186432174E-2</v>
      </c>
      <c r="AQ400" s="254">
        <f t="shared" ref="AQ400" si="6201">+AQ399/AM399-1</f>
        <v>-7.4473796642591017E-2</v>
      </c>
      <c r="AR400" s="254">
        <f t="shared" ref="AR400" si="6202">+AR399/AN399-1</f>
        <v>-1.2079640367100519E-2</v>
      </c>
      <c r="AS400" s="254">
        <f t="shared" ref="AS400" si="6203">+AS399/AO399-1</f>
        <v>0.10932823905738798</v>
      </c>
      <c r="AT400" s="254">
        <f t="shared" ref="AT400" si="6204">+AT399/AP399-1</f>
        <v>0.2657954579471471</v>
      </c>
      <c r="AU400" s="44"/>
      <c r="AV400" s="34"/>
      <c r="AW400" s="34"/>
      <c r="AX400" s="34"/>
      <c r="AY400" s="34"/>
      <c r="AZ400" s="254">
        <f t="shared" ref="AZ400" si="6205">+AZ399/AV399-1</f>
        <v>8.4231749836590097E-2</v>
      </c>
      <c r="BA400" s="254">
        <f t="shared" ref="BA400" si="6206">+BA399/AW399-1</f>
        <v>0.49833744886164699</v>
      </c>
      <c r="BB400" s="254">
        <f t="shared" ref="BB400" si="6207">+BB399/AX399-1</f>
        <v>0.59404158611377289</v>
      </c>
      <c r="BC400" s="254">
        <f t="shared" ref="BC400" si="6208">+BC399/AY399-1</f>
        <v>0.72038304988993662</v>
      </c>
      <c r="BD400" s="254">
        <f t="shared" ref="BD400" si="6209">+BD399/AZ399-1</f>
        <v>0.46198979838654441</v>
      </c>
      <c r="BE400" s="254">
        <f t="shared" ref="BE400" si="6210">+BE399/BA399-1</f>
        <v>0.67276174637483743</v>
      </c>
      <c r="BF400" s="254">
        <f t="shared" ref="BF400" si="6211">+BF399/BB399-1</f>
        <v>0.51775718480148325</v>
      </c>
      <c r="BG400" s="254">
        <f t="shared" ref="BG400" si="6212">+BG399/BC399-1</f>
        <v>0.25177122778954386</v>
      </c>
      <c r="BH400" s="254">
        <f t="shared" ref="BH400" si="6213">+BH399/BD399-1</f>
        <v>0.12733977849956402</v>
      </c>
      <c r="BI400" s="254">
        <f t="shared" ref="BI400" si="6214">+BI399/BE399-1</f>
        <v>-7.444595170750079E-2</v>
      </c>
      <c r="BJ400" s="254">
        <f t="shared" ref="BJ400" si="6215">+BJ399/BF399-1</f>
        <v>-9.1727674871877385E-2</v>
      </c>
      <c r="BK400" s="254">
        <f t="shared" ref="BK400" si="6216">+BK399/BG399-1</f>
        <v>-9.87052405949842E-2</v>
      </c>
      <c r="BL400" s="254">
        <f t="shared" ref="BL400:BT400" si="6217">+BL399/BH399-1</f>
        <v>-6.9651433688577513E-2</v>
      </c>
      <c r="BM400" s="254">
        <f t="shared" si="6217"/>
        <v>6.2106280160492133E-3</v>
      </c>
      <c r="BN400" s="254">
        <f t="shared" si="6217"/>
        <v>7.357886077541842E-3</v>
      </c>
      <c r="BO400" s="254">
        <f t="shared" si="6217"/>
        <v>3.9883369528753043E-2</v>
      </c>
      <c r="BP400" s="254">
        <f t="shared" si="6217"/>
        <v>0.1405988669912186</v>
      </c>
      <c r="BQ400" s="254">
        <f t="shared" si="6217"/>
        <v>7.5373861075242132E-2</v>
      </c>
      <c r="BR400" s="254">
        <f t="shared" si="6217"/>
        <v>6.3501882839266832E-2</v>
      </c>
      <c r="BS400" s="254">
        <f t="shared" si="6217"/>
        <v>5.0370020484830524E-2</v>
      </c>
      <c r="BT400" s="254">
        <f t="shared" si="6217"/>
        <v>-2.2106785440000998E-2</v>
      </c>
    </row>
    <row r="401" spans="1:72">
      <c r="A401" s="33" t="s">
        <v>49</v>
      </c>
      <c r="P401" s="255"/>
      <c r="S401" s="34">
        <f>+'Country (YTD)'!S177</f>
        <v>-8713.1129999999903</v>
      </c>
      <c r="T401" s="34">
        <f>+'Country (YTD)'!T177</f>
        <v>-14095.571182265765</v>
      </c>
      <c r="U401" s="34">
        <f>+'Country (YTD)'!U177</f>
        <v>-21096.464999999993</v>
      </c>
      <c r="V401" s="34">
        <f>+'Country (YTD)'!V177</f>
        <v>-27308.381999999961</v>
      </c>
      <c r="W401" s="34">
        <f>+'Country (YTD)'!W177</f>
        <v>-10054.971999999996</v>
      </c>
      <c r="X401" s="34">
        <f>+'Country (YTD)'!X177</f>
        <v>-14786.778999999995</v>
      </c>
      <c r="Y401" s="34">
        <f>+'Country (YTD)'!Y177</f>
        <v>-21942.347999999984</v>
      </c>
      <c r="Z401" s="34">
        <f>+'Country (YTD)'!Z177</f>
        <v>-26226.95399999998</v>
      </c>
      <c r="AA401" s="34">
        <f>+'Country (YTD)'!AA177</f>
        <v>-9685.9299999999967</v>
      </c>
      <c r="AB401" s="34">
        <f>+'Country (YTD)'!AB177</f>
        <v>-14436.569999999996</v>
      </c>
      <c r="AC401" s="34">
        <f>+'Country (YTD)'!AC177</f>
        <v>-21287.697000000015</v>
      </c>
      <c r="AD401" s="34">
        <f>+'Country (YTD)'!AD177</f>
        <v>-25461.628000000037</v>
      </c>
      <c r="AE401" s="34">
        <f>+'Country (YTD)'!AE177</f>
        <v>-8918.224000000002</v>
      </c>
      <c r="AF401" s="34">
        <f>+'Country (YTD)'!AF177</f>
        <v>-13916.218999999997</v>
      </c>
      <c r="AG401" s="34">
        <f>+'Country (YTD)'!AG177</f>
        <v>-19606.905999999995</v>
      </c>
      <c r="AH401" s="34">
        <f>+'Country (YTD)'!AH177</f>
        <v>-22678.686999999998</v>
      </c>
      <c r="AI401" s="34">
        <f>+'Country (YTD)'!AI177</f>
        <v>-7988.0480000000016</v>
      </c>
      <c r="AJ401" s="34">
        <f>+'Country (YTD)'!AJ177</f>
        <v>-12279.77399999999</v>
      </c>
      <c r="AK401" s="34">
        <f>+'Country (YTD)'!AK177</f>
        <v>-17686.326999999987</v>
      </c>
      <c r="AL401" s="34">
        <f>+'Country (YTD)'!AL177</f>
        <v>-21153.335999999996</v>
      </c>
      <c r="AM401" s="34">
        <f>+'Country (YTD)'!AM177</f>
        <v>-7728.6559999999999</v>
      </c>
      <c r="AN401" s="34">
        <f>+'Country (YTD)'!AN177</f>
        <v>-11928.087000000001</v>
      </c>
      <c r="AO401" s="34">
        <f>+'Country (YTD)'!AO177</f>
        <v>-18722.065999999999</v>
      </c>
      <c r="AP401" s="34">
        <f>+'Country (YTD)'!AP177</f>
        <v>-24065.560000000005</v>
      </c>
      <c r="AQ401" s="34">
        <f>+'Country (YTD)'!AQ177</f>
        <v>-7714.732</v>
      </c>
      <c r="AR401" s="34">
        <f>+'Country (YTD)'!AR177</f>
        <v>-12183.25</v>
      </c>
      <c r="AS401" s="34">
        <f>+'Country (YTD)'!AS177</f>
        <v>-21037.037</v>
      </c>
      <c r="AT401" s="34">
        <f>+'Country (YTD)'!AT177</f>
        <v>-30199.338999999996</v>
      </c>
      <c r="AU401" s="255"/>
      <c r="AV401" s="34">
        <f>+'Country (YTD)'!AV177</f>
        <v>-7465.5829999999996</v>
      </c>
      <c r="AW401" s="34">
        <f>+'Country (YTD)'!AW177</f>
        <v>-9582.8369999999995</v>
      </c>
      <c r="AX401" s="34">
        <f>+'Country (YTD)'!AX177</f>
        <v>-14906.294999999998</v>
      </c>
      <c r="AY401" s="34">
        <f>+'Country (YTD)'!AY177</f>
        <v>-21234.268999999997</v>
      </c>
      <c r="AZ401" s="34">
        <f>+'Country (YTD)'!AZ177</f>
        <v>-7927.773000000001</v>
      </c>
      <c r="BA401" s="34">
        <f>+'Country (YTD)'!BA177</f>
        <v>-14162.357999999998</v>
      </c>
      <c r="BB401" s="34">
        <f>+'Country (YTD)'!BB177</f>
        <v>-24117.18</v>
      </c>
      <c r="BC401" s="34">
        <f>+'Country (YTD)'!BC177</f>
        <v>-37774.929000000004</v>
      </c>
      <c r="BD401" s="34">
        <f>+'Country (YTD)'!BD177</f>
        <v>-12671.74</v>
      </c>
      <c r="BE401" s="34">
        <f>+'Country (YTD)'!BE177</f>
        <v>-25124.226000000002</v>
      </c>
      <c r="BF401" s="34">
        <f>+'Country (YTD)'!BF177</f>
        <v>-38234.791000000005</v>
      </c>
      <c r="BG401" s="34">
        <f>+'Country (YTD)'!BG177</f>
        <v>-48402.619999999995</v>
      </c>
      <c r="BH401" s="34">
        <f>+'Country (YTD)'!BH177</f>
        <v>-13611.457</v>
      </c>
      <c r="BI401" s="34">
        <f>+'Country (YTD)'!BI177</f>
        <v>-22485.111000000001</v>
      </c>
      <c r="BJ401" s="34">
        <f>+'Country (YTD)'!BJ177</f>
        <v>-31868.530999999999</v>
      </c>
      <c r="BK401" s="34">
        <f>+'Country (YTD)'!BK177</f>
        <v>-40583.923999999999</v>
      </c>
      <c r="BL401" s="34">
        <f>+'Country (YTD)'!BL177</f>
        <v>-12453.710999999999</v>
      </c>
      <c r="BM401" s="34">
        <f>+'Country (YTD)'!BM177</f>
        <v>-22783.960000000003</v>
      </c>
      <c r="BN401" s="34">
        <f>+'Country (YTD)'!BN177</f>
        <v>-33707.122000000003</v>
      </c>
      <c r="BO401" s="34">
        <f>+'Country (YTD)'!BO177</f>
        <v>-42723.336000000003</v>
      </c>
      <c r="BP401" s="34">
        <f>+'Country (YTD)'!BP177</f>
        <v>-15211.832</v>
      </c>
      <c r="BQ401" s="34">
        <f>+'Country (YTD)'!BQ177</f>
        <v>-24757.739999999998</v>
      </c>
      <c r="BR401" s="34">
        <f>+'Country (YTD)'!BR177</f>
        <v>-35674.490999999995</v>
      </c>
      <c r="BS401" s="34">
        <f>+'Country (YTD)'!BS177</f>
        <v>-44294.602999999996</v>
      </c>
      <c r="BT401" s="34">
        <f>+'Country (YTD)'!BT177</f>
        <v>-13637.931</v>
      </c>
    </row>
    <row r="402" spans="1:72">
      <c r="A402" s="253" t="s">
        <v>58</v>
      </c>
      <c r="B402" s="33"/>
      <c r="C402" s="34"/>
      <c r="D402" s="34"/>
      <c r="E402" s="34"/>
      <c r="F402" s="34"/>
      <c r="G402" s="254"/>
      <c r="H402" s="254"/>
      <c r="I402" s="254"/>
      <c r="J402" s="254"/>
      <c r="K402" s="254"/>
      <c r="L402" s="254"/>
      <c r="M402" s="254"/>
      <c r="N402" s="254"/>
      <c r="O402" s="254"/>
      <c r="P402" s="254"/>
      <c r="Q402" s="254"/>
      <c r="R402" s="254"/>
      <c r="S402" s="254"/>
      <c r="T402" s="254"/>
      <c r="U402" s="254"/>
      <c r="V402" s="254"/>
      <c r="W402" s="254">
        <f t="shared" ref="W402" si="6218">+W401/S401-1</f>
        <v>0.15400454464437763</v>
      </c>
      <c r="X402" s="254">
        <f t="shared" ref="X402" si="6219">+X401/T401-1</f>
        <v>4.9037233666973989E-2</v>
      </c>
      <c r="Y402" s="254">
        <f t="shared" ref="Y402" si="6220">+Y401/U401-1</f>
        <v>4.0095959204539344E-2</v>
      </c>
      <c r="Z402" s="254">
        <f t="shared" ref="Z402" si="6221">+Z401/V401-1</f>
        <v>-3.9600588566542805E-2</v>
      </c>
      <c r="AA402" s="254">
        <f t="shared" ref="AA402" si="6222">+AA401/W401-1</f>
        <v>-3.670243935040296E-2</v>
      </c>
      <c r="AB402" s="254">
        <f t="shared" ref="AB402" si="6223">+AB401/X401-1</f>
        <v>-2.3683927378640002E-2</v>
      </c>
      <c r="AC402" s="254">
        <f t="shared" ref="AC402" si="6224">+AC401/Y401-1</f>
        <v>-2.9835047735090603E-2</v>
      </c>
      <c r="AD402" s="254">
        <f t="shared" ref="AD402" si="6225">+AD401/Z401-1</f>
        <v>-2.9180895349110836E-2</v>
      </c>
      <c r="AE402" s="254">
        <f t="shared" ref="AE402" si="6226">+AE401/AA401-1</f>
        <v>-7.925991618770678E-2</v>
      </c>
      <c r="AF402" s="254">
        <f t="shared" ref="AF402" si="6227">+AF401/AB401-1</f>
        <v>-3.6043949497699179E-2</v>
      </c>
      <c r="AG402" s="254">
        <f t="shared" ref="AG402" si="6228">+AG401/AC401-1</f>
        <v>-7.8955981006306963E-2</v>
      </c>
      <c r="AH402" s="254">
        <f t="shared" ref="AH402" si="6229">+AH401/AD401-1</f>
        <v>-0.10929941321898329</v>
      </c>
      <c r="AI402" s="254">
        <f t="shared" ref="AI402" si="6230">+AI401/AE401-1</f>
        <v>-0.10430058720211555</v>
      </c>
      <c r="AJ402" s="254">
        <f t="shared" ref="AJ402" si="6231">+AJ401/AF401-1</f>
        <v>-0.11759264495622035</v>
      </c>
      <c r="AK402" s="254">
        <f t="shared" ref="AK402" si="6232">+AK401/AG401-1</f>
        <v>-9.7954210623543037E-2</v>
      </c>
      <c r="AL402" s="254">
        <f t="shared" ref="AL402" si="6233">+AL401/AH401-1</f>
        <v>-6.7259228896276113E-2</v>
      </c>
      <c r="AM402" s="254">
        <f t="shared" ref="AM402" si="6234">+AM401/AI401-1</f>
        <v>-3.2472513935820291E-2</v>
      </c>
      <c r="AN402" s="254">
        <f t="shared" ref="AN402" si="6235">+AN401/AJ401-1</f>
        <v>-2.8639533594021271E-2</v>
      </c>
      <c r="AO402" s="254">
        <f t="shared" ref="AO402" si="6236">+AO401/AK401-1</f>
        <v>5.8561565665952831E-2</v>
      </c>
      <c r="AP402" s="254">
        <f t="shared" ref="AP402" si="6237">+AP401/AL401-1</f>
        <v>0.13767209105930189</v>
      </c>
      <c r="AQ402" s="254">
        <f t="shared" ref="AQ402" si="6238">+AQ401/AM401-1</f>
        <v>-1.8016069029337389E-3</v>
      </c>
      <c r="AR402" s="254">
        <f t="shared" ref="AR402" si="6239">+AR401/AN401-1</f>
        <v>2.1391778916434623E-2</v>
      </c>
      <c r="AS402" s="254">
        <f t="shared" ref="AS402" si="6240">+AS401/AO401-1</f>
        <v>0.12364933442708725</v>
      </c>
      <c r="AT402" s="254">
        <f t="shared" ref="AT402" si="6241">+AT401/AP401-1</f>
        <v>0.25487788358134988</v>
      </c>
      <c r="AU402" s="44"/>
      <c r="AV402" s="34"/>
      <c r="AW402" s="34"/>
      <c r="AX402" s="34"/>
      <c r="AY402" s="34"/>
      <c r="AZ402" s="254">
        <f t="shared" ref="AZ402" si="6242">+AZ401/AV401-1</f>
        <v>6.1909431587593655E-2</v>
      </c>
      <c r="BA402" s="254">
        <f t="shared" ref="BA402" si="6243">+BA401/AW401-1</f>
        <v>0.47788781130264435</v>
      </c>
      <c r="BB402" s="254">
        <f t="shared" ref="BB402" si="6244">+BB401/AX401-1</f>
        <v>0.61791914087303401</v>
      </c>
      <c r="BC402" s="254">
        <f t="shared" ref="BC402" si="6245">+BC401/AY401-1</f>
        <v>0.77896065082344057</v>
      </c>
      <c r="BD402" s="254">
        <f t="shared" ref="BD402" si="6246">+BD401/AZ401-1</f>
        <v>0.59839844052043345</v>
      </c>
      <c r="BE402" s="254">
        <f t="shared" ref="BE402" si="6247">+BE401/BA401-1</f>
        <v>0.77401432727516184</v>
      </c>
      <c r="BF402" s="254">
        <f t="shared" ref="BF402" si="6248">+BF401/BB401-1</f>
        <v>0.5853756948366271</v>
      </c>
      <c r="BG402" s="254">
        <f t="shared" ref="BG402" si="6249">+BG401/BC401-1</f>
        <v>0.28134244805595765</v>
      </c>
      <c r="BH402" s="254">
        <f t="shared" ref="BH402" si="6250">+BH401/BD401-1</f>
        <v>7.4158481787031549E-2</v>
      </c>
      <c r="BI402" s="254">
        <f t="shared" ref="BI402" si="6251">+BI401/BE401-1</f>
        <v>-0.10504263892547383</v>
      </c>
      <c r="BJ402" s="254">
        <f t="shared" ref="BJ402" si="6252">+BJ401/BF401-1</f>
        <v>-0.16650437555680653</v>
      </c>
      <c r="BK402" s="254">
        <f t="shared" ref="BK402" si="6253">+BK401/BG401-1</f>
        <v>-0.1615345615588577</v>
      </c>
      <c r="BL402" s="254">
        <f t="shared" ref="BL402:BT402" si="6254">+BL401/BH401-1</f>
        <v>-8.5056728313508301E-2</v>
      </c>
      <c r="BM402" s="254">
        <f t="shared" si="6254"/>
        <v>1.3290972857550098E-2</v>
      </c>
      <c r="BN402" s="254">
        <f t="shared" si="6254"/>
        <v>5.7692995011285664E-2</v>
      </c>
      <c r="BO402" s="254">
        <f t="shared" si="6254"/>
        <v>5.2715750206904666E-2</v>
      </c>
      <c r="BP402" s="254">
        <f t="shared" si="6254"/>
        <v>0.22146980928014148</v>
      </c>
      <c r="BQ402" s="254">
        <f t="shared" si="6254"/>
        <v>8.6630243381747185E-2</v>
      </c>
      <c r="BR402" s="254">
        <f t="shared" si="6254"/>
        <v>5.8366567160494709E-2</v>
      </c>
      <c r="BS402" s="254">
        <f t="shared" si="6254"/>
        <v>3.6777722601062601E-2</v>
      </c>
      <c r="BT402" s="254">
        <f t="shared" si="6254"/>
        <v>-0.10346557863641936</v>
      </c>
    </row>
    <row r="403" spans="1:72">
      <c r="A403" s="34" t="s">
        <v>46</v>
      </c>
      <c r="B403" s="251"/>
      <c r="C403" s="251"/>
      <c r="D403" s="251"/>
      <c r="E403" s="251"/>
      <c r="F403" s="251"/>
      <c r="G403" s="251"/>
      <c r="H403" s="251"/>
      <c r="I403" s="251"/>
      <c r="J403" s="251"/>
      <c r="K403" s="251"/>
      <c r="L403" s="251"/>
      <c r="M403" s="251"/>
      <c r="N403" s="251"/>
      <c r="O403" s="251"/>
      <c r="P403" s="251"/>
      <c r="Q403" s="251"/>
      <c r="R403" s="251"/>
      <c r="S403" s="34">
        <f>+'Country (YTD)'!S178</f>
        <v>8475.7289999999975</v>
      </c>
      <c r="T403" s="34">
        <f>+'Country (YTD)'!T178</f>
        <v>13427.069102898211</v>
      </c>
      <c r="U403" s="34">
        <f>+'Country (YTD)'!U178</f>
        <v>19894.161</v>
      </c>
      <c r="V403" s="34">
        <f>+'Country (YTD)'!V178</f>
        <v>23895.439999999999</v>
      </c>
      <c r="W403" s="34">
        <f>+'Country (YTD)'!W178</f>
        <v>8330.6350000000002</v>
      </c>
      <c r="X403" s="34">
        <f>+'Country (YTD)'!X178</f>
        <v>12658.256000000001</v>
      </c>
      <c r="Y403" s="34">
        <f>+'Country (YTD)'!Y178</f>
        <v>18336.107</v>
      </c>
      <c r="Z403" s="34">
        <f>+'Country (YTD)'!Z178</f>
        <v>21887.042000000001</v>
      </c>
      <c r="AA403" s="34">
        <f>+'Country (YTD)'!AA178</f>
        <v>7613.1050000000005</v>
      </c>
      <c r="AB403" s="34">
        <f>+'Country (YTD)'!AB178</f>
        <v>11549.176999999996</v>
      </c>
      <c r="AC403" s="34">
        <f>+'Country (YTD)'!AC178</f>
        <v>17459.315000000002</v>
      </c>
      <c r="AD403" s="34">
        <f>+'Country (YTD)'!AD178</f>
        <v>20825.374000000003</v>
      </c>
      <c r="AE403" s="34">
        <f>+'Country (YTD)'!AE178</f>
        <v>8316.2579999999998</v>
      </c>
      <c r="AF403" s="34">
        <f>+'Country (YTD)'!AF178</f>
        <v>12574.217000000002</v>
      </c>
      <c r="AG403" s="34">
        <f>+'Country (YTD)'!AG178</f>
        <v>17884.566000000003</v>
      </c>
      <c r="AH403" s="34">
        <f>+'Country (YTD)'!AH178</f>
        <v>20957.144000000004</v>
      </c>
      <c r="AI403" s="34">
        <f>+'Country (YTD)'!AI178</f>
        <v>8308.8989999999994</v>
      </c>
      <c r="AJ403" s="34">
        <f>+'Country (YTD)'!AJ178</f>
        <v>12322.867000000004</v>
      </c>
      <c r="AK403" s="34">
        <f>+'Country (YTD)'!AK178</f>
        <v>17562.192000000003</v>
      </c>
      <c r="AL403" s="34">
        <f>+'Country (YTD)'!AL178</f>
        <v>20416.743000000002</v>
      </c>
      <c r="AM403" s="34">
        <f>+'Country (YTD)'!AM178</f>
        <v>7101.351999999999</v>
      </c>
      <c r="AN403" s="34">
        <f>+'Country (YTD)'!AN178</f>
        <v>10718.116999999997</v>
      </c>
      <c r="AO403" s="34">
        <f>+'Country (YTD)'!AO178</f>
        <v>16254.706999999999</v>
      </c>
      <c r="AP403" s="34">
        <f>+'Country (YTD)'!AP178</f>
        <v>19529.044999999998</v>
      </c>
      <c r="AQ403" s="34">
        <f>+'Country (YTD)'!AQ178</f>
        <v>6010.8289999999997</v>
      </c>
      <c r="AR403" s="34">
        <f>+'Country (YTD)'!AR178</f>
        <v>10189.395999999999</v>
      </c>
      <c r="AS403" s="34">
        <f>+'Country (YTD)'!AS178</f>
        <v>17763.684999999994</v>
      </c>
      <c r="AT403" s="34">
        <f>+'Country (YTD)'!AT178</f>
        <v>24982.513999999999</v>
      </c>
      <c r="AU403" s="255"/>
      <c r="AV403" s="34">
        <f>+'Country (YTD)'!AV178</f>
        <v>5784.8599999999988</v>
      </c>
      <c r="AW403" s="34">
        <f>+'Country (YTD)'!AW178</f>
        <v>7206.4209999999994</v>
      </c>
      <c r="AX403" s="34">
        <f>+'Country (YTD)'!AX178</f>
        <v>11077.667000000001</v>
      </c>
      <c r="AY403" s="34">
        <f>+'Country (YTD)'!AY178</f>
        <v>15240.561999999998</v>
      </c>
      <c r="AZ403" s="34">
        <f>+'Country (YTD)'!AZ178</f>
        <v>6438.7779999999993</v>
      </c>
      <c r="BA403" s="34">
        <f>+'Country (YTD)'!BA178</f>
        <v>10993.615999999998</v>
      </c>
      <c r="BB403" s="34">
        <f>+'Country (YTD)'!BB178</f>
        <v>17302.335999999999</v>
      </c>
      <c r="BC403" s="34">
        <f>+'Country (YTD)'!BC178</f>
        <v>24975.752</v>
      </c>
      <c r="BD403" s="34">
        <f>+'Country (YTD)'!BD178</f>
        <v>8332.0109999999986</v>
      </c>
      <c r="BE403" s="34">
        <f>+'Country (YTD)'!BE178</f>
        <v>16955.724999999999</v>
      </c>
      <c r="BF403" s="34">
        <f>+'Country (YTD)'!BF178</f>
        <v>24629.976999999999</v>
      </c>
      <c r="BG403" s="34">
        <f>+'Country (YTD)'!BG178</f>
        <v>30146.876999999997</v>
      </c>
      <c r="BH403" s="34">
        <f>+'Country (YTD)'!BH178</f>
        <v>10066.906999999999</v>
      </c>
      <c r="BI403" s="34">
        <f>+'Country (YTD)'!BI178</f>
        <v>16462.157999999999</v>
      </c>
      <c r="BJ403" s="34">
        <f>+'Country (YTD)'!BJ178</f>
        <v>25229.797999999999</v>
      </c>
      <c r="BK403" s="34">
        <f>+'Country (YTD)'!BK178</f>
        <v>30212.325999999997</v>
      </c>
      <c r="BL403" s="34">
        <f>+'Country (YTD)'!BL178</f>
        <v>9575.4209999999985</v>
      </c>
      <c r="BM403" s="34">
        <f>+'Country (YTD)'!BM178</f>
        <v>16405.196</v>
      </c>
      <c r="BN403" s="34">
        <f>+'Country (YTD)'!BN178</f>
        <v>23811.329999999998</v>
      </c>
      <c r="BO403" s="34">
        <f>+'Country (YTD)'!BO178</f>
        <v>30896.507000000001</v>
      </c>
      <c r="BP403" s="34">
        <f>+'Country (YTD)'!BP178</f>
        <v>9914.5709999999999</v>
      </c>
      <c r="BQ403" s="34">
        <f>+'Country (YTD)'!BQ178</f>
        <v>17385.253999999997</v>
      </c>
      <c r="BR403" s="34">
        <f>+'Country (YTD)'!BR178</f>
        <v>25496.490999999998</v>
      </c>
      <c r="BS403" s="34">
        <f>+'Country (YTD)'!BS178</f>
        <v>33033.473000000005</v>
      </c>
      <c r="BT403" s="34">
        <f>+'Country (YTD)'!BT178</f>
        <v>10933.008000000002</v>
      </c>
    </row>
    <row r="404" spans="1:72">
      <c r="A404" s="253" t="s">
        <v>58</v>
      </c>
      <c r="B404" s="34"/>
      <c r="C404" s="34"/>
      <c r="D404" s="34"/>
      <c r="E404" s="34"/>
      <c r="F404" s="34"/>
      <c r="G404" s="254"/>
      <c r="H404" s="254"/>
      <c r="I404" s="254"/>
      <c r="J404" s="254"/>
      <c r="K404" s="254"/>
      <c r="L404" s="254"/>
      <c r="M404" s="254"/>
      <c r="N404" s="254"/>
      <c r="O404" s="254"/>
      <c r="P404" s="254"/>
      <c r="Q404" s="254"/>
      <c r="R404" s="254"/>
      <c r="S404" s="254"/>
      <c r="T404" s="254"/>
      <c r="U404" s="254"/>
      <c r="V404" s="254"/>
      <c r="W404" s="254">
        <f t="shared" ref="W404" si="6255">+W403/S403-1</f>
        <v>-1.7118763471554721E-2</v>
      </c>
      <c r="X404" s="254">
        <f t="shared" ref="X404" si="6256">+X403/T403-1</f>
        <v>-5.7258445384202439E-2</v>
      </c>
      <c r="Y404" s="254">
        <f t="shared" ref="Y404" si="6257">+Y403/U403-1</f>
        <v>-7.8317150444293659E-2</v>
      </c>
      <c r="Z404" s="254">
        <f t="shared" ref="Z404" si="6258">+Z403/V403-1</f>
        <v>-8.4049425329686178E-2</v>
      </c>
      <c r="AA404" s="254">
        <f t="shared" ref="AA404" si="6259">+AA403/W403-1</f>
        <v>-8.6131489376260029E-2</v>
      </c>
      <c r="AB404" s="254">
        <f t="shared" ref="AB404" si="6260">+AB403/X403-1</f>
        <v>-8.7617046139689791E-2</v>
      </c>
      <c r="AC404" s="254">
        <f t="shared" ref="AC404" si="6261">+AC403/Y403-1</f>
        <v>-4.7817783785838341E-2</v>
      </c>
      <c r="AD404" s="254">
        <f t="shared" ref="AD404" si="6262">+AD403/Z403-1</f>
        <v>-4.8506691767667753E-2</v>
      </c>
      <c r="AE404" s="254">
        <f t="shared" ref="AE404" si="6263">+AE403/AA403-1</f>
        <v>9.23608698421996E-2</v>
      </c>
      <c r="AF404" s="254">
        <f t="shared" ref="AF404" si="6264">+AF403/AB403-1</f>
        <v>8.8754376177627714E-2</v>
      </c>
      <c r="AG404" s="254">
        <f t="shared" ref="AG404" si="6265">+AG403/AC403-1</f>
        <v>2.4356682951192532E-2</v>
      </c>
      <c r="AH404" s="254">
        <f t="shared" ref="AH404" si="6266">+AH403/AD403-1</f>
        <v>6.3273773618663931E-3</v>
      </c>
      <c r="AI404" s="254">
        <f t="shared" ref="AI404" si="6267">+AI403/AE403-1</f>
        <v>-8.8489318152473739E-4</v>
      </c>
      <c r="AJ404" s="254">
        <f t="shared" ref="AJ404" si="6268">+AJ403/AF403-1</f>
        <v>-1.9989316233368526E-2</v>
      </c>
      <c r="AK404" s="254">
        <f t="shared" ref="AK404" si="6269">+AK403/AG403-1</f>
        <v>-1.8025262676209186E-2</v>
      </c>
      <c r="AL404" s="254">
        <f t="shared" ref="AL404" si="6270">+AL403/AH403-1</f>
        <v>-2.5786004047116395E-2</v>
      </c>
      <c r="AM404" s="254">
        <f t="shared" ref="AM404" si="6271">+AM403/AI403-1</f>
        <v>-0.14533177019000965</v>
      </c>
      <c r="AN404" s="254">
        <f t="shared" ref="AN404" si="6272">+AN403/AJ403-1</f>
        <v>-0.13022537693541658</v>
      </c>
      <c r="AO404" s="254">
        <f t="shared" ref="AO404" si="6273">+AO403/AK403-1</f>
        <v>-7.4448850120759635E-2</v>
      </c>
      <c r="AP404" s="254">
        <f t="shared" ref="AP404" si="6274">+AP403/AL403-1</f>
        <v>-4.3478923156352822E-2</v>
      </c>
      <c r="AQ404" s="254">
        <f t="shared" ref="AQ404" si="6275">+AQ403/AM403-1</f>
        <v>-0.15356554639172926</v>
      </c>
      <c r="AR404" s="254">
        <f t="shared" ref="AR404" si="6276">+AR403/AN403-1</f>
        <v>-4.9329653706896237E-2</v>
      </c>
      <c r="AS404" s="254">
        <f t="shared" ref="AS404" si="6277">+AS403/AO403-1</f>
        <v>9.2833294380513687E-2</v>
      </c>
      <c r="AT404" s="254">
        <f t="shared" ref="AT404" si="6278">+AT403/AP403-1</f>
        <v>0.27924913891078651</v>
      </c>
      <c r="AU404" s="44"/>
      <c r="AV404" s="34"/>
      <c r="AW404" s="34"/>
      <c r="AX404" s="34"/>
      <c r="AY404" s="34"/>
      <c r="AZ404" s="254">
        <f t="shared" ref="AZ404" si="6279">+AZ403/AV403-1</f>
        <v>0.11303955497626572</v>
      </c>
      <c r="BA404" s="254">
        <f t="shared" ref="BA404" si="6280">+BA403/AW403-1</f>
        <v>0.52553063441616854</v>
      </c>
      <c r="BB404" s="254">
        <f t="shared" ref="BB404" si="6281">+BB403/AX403-1</f>
        <v>0.56191154689881873</v>
      </c>
      <c r="BC404" s="254">
        <f t="shared" ref="BC404" si="6282">+BC403/AY403-1</f>
        <v>0.63876843911661552</v>
      </c>
      <c r="BD404" s="254">
        <f t="shared" ref="BD404" si="6283">+BD403/AZ403-1</f>
        <v>0.2940360733045928</v>
      </c>
      <c r="BE404" s="254">
        <f t="shared" ref="BE404" si="6284">+BE403/BA403-1</f>
        <v>0.54232465459954216</v>
      </c>
      <c r="BF404" s="254">
        <f t="shared" ref="BF404" si="6285">+BF403/BB403-1</f>
        <v>0.42350587805022388</v>
      </c>
      <c r="BG404" s="254">
        <f t="shared" ref="BG404" si="6286">+BG403/BC403-1</f>
        <v>0.20704581787967768</v>
      </c>
      <c r="BH404" s="254">
        <f t="shared" ref="BH404" si="6287">+BH403/BD403-1</f>
        <v>0.20822056043853054</v>
      </c>
      <c r="BI404" s="254">
        <f t="shared" ref="BI404" si="6288">+BI403/BE403-1</f>
        <v>-2.9109165193467068E-2</v>
      </c>
      <c r="BJ404" s="254">
        <f t="shared" ref="BJ404" si="6289">+BJ403/BF403-1</f>
        <v>2.4353291113507813E-2</v>
      </c>
      <c r="BK404" s="254">
        <f t="shared" ref="BK404" si="6290">+BK403/BG403-1</f>
        <v>2.1710043133158496E-3</v>
      </c>
      <c r="BL404" s="254">
        <f t="shared" ref="BL404:BT404" si="6291">+BL403/BH403-1</f>
        <v>-4.8821946999212495E-2</v>
      </c>
      <c r="BM404" s="254">
        <f t="shared" si="6291"/>
        <v>-3.4601781856302694E-3</v>
      </c>
      <c r="BN404" s="254">
        <f t="shared" si="6291"/>
        <v>-5.6221932494267324E-2</v>
      </c>
      <c r="BO404" s="254">
        <f t="shared" si="6291"/>
        <v>2.264575723166784E-2</v>
      </c>
      <c r="BP404" s="254">
        <f t="shared" si="6291"/>
        <v>3.5418808217414277E-2</v>
      </c>
      <c r="BQ404" s="254">
        <f t="shared" si="6291"/>
        <v>5.9740706542000366E-2</v>
      </c>
      <c r="BR404" s="254">
        <f t="shared" si="6291"/>
        <v>7.0771393282105688E-2</v>
      </c>
      <c r="BS404" s="254">
        <f t="shared" si="6291"/>
        <v>6.9165294316279935E-2</v>
      </c>
      <c r="BT404" s="254">
        <f t="shared" si="6291"/>
        <v>0.10272123725776949</v>
      </c>
    </row>
    <row r="405" spans="1:72">
      <c r="A405" s="244" t="s">
        <v>364</v>
      </c>
      <c r="B405" s="34"/>
      <c r="C405" s="247"/>
      <c r="D405" s="247"/>
      <c r="E405" s="247"/>
      <c r="F405" s="247"/>
      <c r="G405" s="247"/>
      <c r="H405" s="247"/>
      <c r="I405" s="247"/>
      <c r="J405" s="247"/>
      <c r="K405" s="247"/>
      <c r="L405" s="247"/>
      <c r="M405" s="247"/>
      <c r="N405" s="247"/>
      <c r="O405" s="247"/>
      <c r="P405" s="247"/>
      <c r="Q405" s="247"/>
      <c r="R405" s="247"/>
      <c r="S405" s="247">
        <f t="shared" ref="S405:AT405" si="6292">+S403/S399</f>
        <v>0.49309482279260014</v>
      </c>
      <c r="T405" s="247">
        <f t="shared" si="6292"/>
        <v>0.48785541517018061</v>
      </c>
      <c r="U405" s="247">
        <f t="shared" si="6292"/>
        <v>0.48533440304131986</v>
      </c>
      <c r="V405" s="247">
        <f t="shared" si="6292"/>
        <v>0.46667297609151159</v>
      </c>
      <c r="W405" s="247">
        <f t="shared" si="6292"/>
        <v>0.45310633475413675</v>
      </c>
      <c r="X405" s="247">
        <f t="shared" si="6292"/>
        <v>0.46122207532254927</v>
      </c>
      <c r="Y405" s="247">
        <f t="shared" si="6292"/>
        <v>0.45523362303742804</v>
      </c>
      <c r="Z405" s="247">
        <f t="shared" si="6292"/>
        <v>0.45489969280456383</v>
      </c>
      <c r="AA405" s="247">
        <f t="shared" si="6292"/>
        <v>0.44008842111713181</v>
      </c>
      <c r="AB405" s="247">
        <f t="shared" si="6292"/>
        <v>0.44444275548438139</v>
      </c>
      <c r="AC405" s="247">
        <f t="shared" si="6292"/>
        <v>0.45059771318624503</v>
      </c>
      <c r="AD405" s="247">
        <f t="shared" si="6292"/>
        <v>0.44991840257876253</v>
      </c>
      <c r="AE405" s="247">
        <f t="shared" si="6292"/>
        <v>0.48253599963143645</v>
      </c>
      <c r="AF405" s="247">
        <f t="shared" si="6292"/>
        <v>0.47467006583055121</v>
      </c>
      <c r="AG405" s="247">
        <f t="shared" si="6292"/>
        <v>0.47703024303767005</v>
      </c>
      <c r="AH405" s="247">
        <f t="shared" si="6292"/>
        <v>0.48027374567474151</v>
      </c>
      <c r="AI405" s="247">
        <f t="shared" si="6292"/>
        <v>0.50984389898304261</v>
      </c>
      <c r="AJ405" s="247">
        <f t="shared" si="6292"/>
        <v>0.50087577996199706</v>
      </c>
      <c r="AK405" s="247">
        <f t="shared" si="6292"/>
        <v>0.49823914587730639</v>
      </c>
      <c r="AL405" s="247">
        <f t="shared" si="6292"/>
        <v>0.49114034640155491</v>
      </c>
      <c r="AM405" s="247">
        <f t="shared" si="6292"/>
        <v>0.47885017998641666</v>
      </c>
      <c r="AN405" s="247">
        <f t="shared" si="6292"/>
        <v>0.47328536826745882</v>
      </c>
      <c r="AO405" s="247">
        <f t="shared" si="6292"/>
        <v>0.46472860718168579</v>
      </c>
      <c r="AP405" s="247">
        <f t="shared" si="6292"/>
        <v>0.44796930721129363</v>
      </c>
      <c r="AQ405" s="247">
        <f t="shared" si="6292"/>
        <v>0.43792956805189959</v>
      </c>
      <c r="AR405" s="247">
        <f t="shared" si="6292"/>
        <v>0.45543991533232137</v>
      </c>
      <c r="AS405" s="247">
        <f t="shared" si="6292"/>
        <v>0.45781841379137206</v>
      </c>
      <c r="AT405" s="247">
        <f t="shared" si="6292"/>
        <v>0.45273061055053737</v>
      </c>
      <c r="AU405" s="44"/>
      <c r="AV405" s="247">
        <f t="shared" ref="AV405:BL405" si="6293">+AV403/AV399</f>
        <v>0.43657861099436435</v>
      </c>
      <c r="AW405" s="247">
        <f t="shared" si="6293"/>
        <v>0.42922808143159147</v>
      </c>
      <c r="AX405" s="247">
        <f t="shared" si="6293"/>
        <v>0.4263270936125908</v>
      </c>
      <c r="AY405" s="247">
        <f t="shared" si="6293"/>
        <v>0.41783776873428141</v>
      </c>
      <c r="AZ405" s="247">
        <f t="shared" si="6293"/>
        <v>0.4481784110883677</v>
      </c>
      <c r="BA405" s="247">
        <f t="shared" si="6293"/>
        <v>0.43701810154518361</v>
      </c>
      <c r="BB405" s="247">
        <f t="shared" si="6293"/>
        <v>0.41773390109145647</v>
      </c>
      <c r="BC405" s="247">
        <f t="shared" si="6293"/>
        <v>0.39801563269090257</v>
      </c>
      <c r="BD405" s="247">
        <f t="shared" si="6293"/>
        <v>0.39669157190065701</v>
      </c>
      <c r="BE405" s="247">
        <f t="shared" si="6293"/>
        <v>0.40294070209349814</v>
      </c>
      <c r="BF405" s="247">
        <f t="shared" si="6293"/>
        <v>0.39179301512732856</v>
      </c>
      <c r="BG405" s="247">
        <f t="shared" si="6293"/>
        <v>0.38379465370733051</v>
      </c>
      <c r="BH405" s="247">
        <f t="shared" si="6293"/>
        <v>0.4251521346660605</v>
      </c>
      <c r="BI405" s="247">
        <f t="shared" si="6293"/>
        <v>0.42267810870128014</v>
      </c>
      <c r="BJ405" s="247">
        <f t="shared" si="6293"/>
        <v>0.44186578559943496</v>
      </c>
      <c r="BK405" s="247">
        <f t="shared" si="6293"/>
        <v>0.42675037166516577</v>
      </c>
      <c r="BL405" s="247">
        <f t="shared" si="6293"/>
        <v>0.43467082588637618</v>
      </c>
      <c r="BM405" s="247">
        <f t="shared" ref="BM405:BN405" si="6294">+BM403/BM399</f>
        <v>0.41861570073108995</v>
      </c>
      <c r="BN405" s="247">
        <f t="shared" si="6294"/>
        <v>0.41397723986034946</v>
      </c>
      <c r="BO405" s="247">
        <f t="shared" ref="BO405:BQ405" si="6295">+BO403/BO399</f>
        <v>0.41967635002970605</v>
      </c>
      <c r="BP405" s="247">
        <f t="shared" si="6295"/>
        <v>0.39458775695032833</v>
      </c>
      <c r="BQ405" s="247">
        <f t="shared" si="6295"/>
        <v>0.4125301111734016</v>
      </c>
      <c r="BR405" s="247">
        <f t="shared" ref="BR405:BT405" si="6296">+BR403/BR399</f>
        <v>0.41680695922128569</v>
      </c>
      <c r="BS405" s="247">
        <f t="shared" si="6296"/>
        <v>0.42718601973234155</v>
      </c>
      <c r="BT405" s="247">
        <f t="shared" si="6296"/>
        <v>0.44495686550684937</v>
      </c>
    </row>
    <row r="406" spans="1:72">
      <c r="A406" s="244" t="s">
        <v>370</v>
      </c>
      <c r="B406" s="34"/>
      <c r="C406" s="247"/>
      <c r="D406" s="247"/>
      <c r="E406" s="247"/>
      <c r="F406" s="247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>
        <f t="shared" ref="W406" si="6297">+(W405-S405)*10000</f>
        <v>-399.8848803846339</v>
      </c>
      <c r="X406" s="248">
        <f t="shared" ref="X406" si="6298">+(X405-T405)*10000</f>
        <v>-266.33339847631333</v>
      </c>
      <c r="Y406" s="248">
        <f t="shared" ref="Y406" si="6299">+(Y405-U405)*10000</f>
        <v>-301.00780003891828</v>
      </c>
      <c r="Z406" s="248">
        <f t="shared" ref="Z406" si="6300">+(Z405-V405)*10000</f>
        <v>-117.73283286947766</v>
      </c>
      <c r="AA406" s="248">
        <f t="shared" ref="AA406" si="6301">+(AA405-W405)*10000</f>
        <v>-130.17913637004941</v>
      </c>
      <c r="AB406" s="248">
        <f t="shared" ref="AB406" si="6302">+(AB405-X405)*10000</f>
        <v>-167.79319838167882</v>
      </c>
      <c r="AC406" s="248">
        <f t="shared" ref="AC406" si="6303">+(AC405-Y405)*10000</f>
        <v>-46.359098511830069</v>
      </c>
      <c r="AD406" s="248">
        <f t="shared" ref="AD406" si="6304">+(AD405-Z405)*10000</f>
        <v>-49.81290225801294</v>
      </c>
      <c r="AE406" s="248">
        <f t="shared" ref="AE406" si="6305">+(AE405-AA405)*10000</f>
        <v>424.47578514304638</v>
      </c>
      <c r="AF406" s="248">
        <f t="shared" ref="AF406" si="6306">+(AF405-AB405)*10000</f>
        <v>302.27310346169821</v>
      </c>
      <c r="AG406" s="248">
        <f t="shared" ref="AG406" si="6307">+(AG405-AC405)*10000</f>
        <v>264.32529851425022</v>
      </c>
      <c r="AH406" s="248">
        <f t="shared" ref="AH406" si="6308">+(AH405-AD405)*10000</f>
        <v>303.55343095978981</v>
      </c>
      <c r="AI406" s="248">
        <f t="shared" ref="AI406" si="6309">+(AI405-AE405)*10000</f>
        <v>273.07899351606159</v>
      </c>
      <c r="AJ406" s="248">
        <f t="shared" ref="AJ406" si="6310">+(AJ405-AF405)*10000</f>
        <v>262.05714131445848</v>
      </c>
      <c r="AK406" s="248">
        <f t="shared" ref="AK406" si="6311">+(AK405-AG405)*10000</f>
        <v>212.08902839636335</v>
      </c>
      <c r="AL406" s="248">
        <f t="shared" ref="AL406" si="6312">+(AL405-AH405)*10000</f>
        <v>108.66600726813391</v>
      </c>
      <c r="AM406" s="248">
        <f t="shared" ref="AM406" si="6313">+(AM405-AI405)*10000</f>
        <v>-309.9371899662595</v>
      </c>
      <c r="AN406" s="248">
        <f t="shared" ref="AN406" si="6314">+(AN405-AJ405)*10000</f>
        <v>-275.90411694538244</v>
      </c>
      <c r="AO406" s="248">
        <f t="shared" ref="AO406" si="6315">+(AO405-AK405)*10000</f>
        <v>-335.10538695620596</v>
      </c>
      <c r="AP406" s="248">
        <f t="shared" ref="AP406" si="6316">+(AP405-AL405)*10000</f>
        <v>-431.71039190261274</v>
      </c>
      <c r="AQ406" s="248">
        <f t="shared" ref="AQ406" si="6317">+(AQ405-AM405)*10000</f>
        <v>-409.20611934517069</v>
      </c>
      <c r="AR406" s="248">
        <f t="shared" ref="AR406" si="6318">+(AR405-AN405)*10000</f>
        <v>-178.4545293513745</v>
      </c>
      <c r="AS406" s="248">
        <f t="shared" ref="AS406" si="6319">+(AS405-AO405)*10000</f>
        <v>-69.101933903137351</v>
      </c>
      <c r="AT406" s="248">
        <f t="shared" ref="AT406" si="6320">+(AT405-AP405)*10000</f>
        <v>47.613033392437387</v>
      </c>
      <c r="AU406" s="44"/>
      <c r="AV406" s="247"/>
      <c r="AW406" s="247"/>
      <c r="AX406" s="247"/>
      <c r="AY406" s="247"/>
      <c r="AZ406" s="248">
        <f t="shared" ref="AZ406" si="6321">+(AZ405-AV405)*10000</f>
        <v>115.99800094003353</v>
      </c>
      <c r="BA406" s="248">
        <f t="shared" ref="BA406" si="6322">+(BA405-AW405)*10000</f>
        <v>77.900201135921449</v>
      </c>
      <c r="BB406" s="248">
        <f t="shared" ref="BB406" si="6323">+(BB405-AX405)*10000</f>
        <v>-85.931925211343298</v>
      </c>
      <c r="BC406" s="248">
        <f t="shared" ref="BC406" si="6324">+(BC405-AY405)*10000</f>
        <v>-198.22136043378848</v>
      </c>
      <c r="BD406" s="248">
        <f t="shared" ref="BD406" si="6325">+(BD405-AZ405)*10000</f>
        <v>-514.86839187710689</v>
      </c>
      <c r="BE406" s="248">
        <f t="shared" ref="BE406" si="6326">+(BE405-BA405)*10000</f>
        <v>-340.77399451685477</v>
      </c>
      <c r="BF406" s="248">
        <f t="shared" ref="BF406" si="6327">+(BF405-BB405)*10000</f>
        <v>-259.40885964127915</v>
      </c>
      <c r="BG406" s="248">
        <f t="shared" ref="BG406" si="6328">+(BG405-BC405)*10000</f>
        <v>-142.20978983572053</v>
      </c>
      <c r="BH406" s="248">
        <f t="shared" ref="BH406" si="6329">+(BH405-BD405)*10000</f>
        <v>284.60562765403483</v>
      </c>
      <c r="BI406" s="248">
        <f t="shared" ref="BI406" si="6330">+(BI405-BE405)*10000</f>
        <v>197.37406607782003</v>
      </c>
      <c r="BJ406" s="248">
        <f t="shared" ref="BJ406" si="6331">+(BJ405-BF405)*10000</f>
        <v>500.72770472106396</v>
      </c>
      <c r="BK406" s="248">
        <f t="shared" ref="BK406:BT406" si="6332">+(BK405-BG405)*10000</f>
        <v>429.55717957835259</v>
      </c>
      <c r="BL406" s="248">
        <f t="shared" si="6332"/>
        <v>95.18691220315678</v>
      </c>
      <c r="BM406" s="248">
        <f t="shared" si="6332"/>
        <v>-40.624079701901962</v>
      </c>
      <c r="BN406" s="248">
        <f t="shared" si="6332"/>
        <v>-278.88545739085504</v>
      </c>
      <c r="BO406" s="248">
        <f t="shared" si="6332"/>
        <v>-70.740216354597266</v>
      </c>
      <c r="BP406" s="248">
        <f t="shared" si="6332"/>
        <v>-400.83068936047852</v>
      </c>
      <c r="BQ406" s="248">
        <f t="shared" si="6332"/>
        <v>-60.855895576883427</v>
      </c>
      <c r="BR406" s="248">
        <f t="shared" si="6332"/>
        <v>28.297193609362338</v>
      </c>
      <c r="BS406" s="248">
        <f t="shared" si="6332"/>
        <v>75.096697026355017</v>
      </c>
      <c r="BT406" s="248">
        <f t="shared" si="6332"/>
        <v>503.69108556521047</v>
      </c>
    </row>
    <row r="407" spans="1:72">
      <c r="A407" s="34" t="s">
        <v>365</v>
      </c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>
        <f t="shared" ref="S407:AT407" si="6333">+S411-S403</f>
        <v>-3562.9811129718391</v>
      </c>
      <c r="T407" s="34">
        <f t="shared" si="6333"/>
        <v>-6814.9929999999986</v>
      </c>
      <c r="U407" s="34">
        <f t="shared" si="6333"/>
        <v>-10238.908000000001</v>
      </c>
      <c r="V407" s="34">
        <f t="shared" si="6333"/>
        <v>-14043.629999999997</v>
      </c>
      <c r="W407" s="34">
        <f t="shared" si="6333"/>
        <v>-3715.5420000000004</v>
      </c>
      <c r="X407" s="34">
        <f t="shared" si="6333"/>
        <v>-6491.9070000000011</v>
      </c>
      <c r="Y407" s="34">
        <f t="shared" si="6333"/>
        <v>-10091.656999999999</v>
      </c>
      <c r="Z407" s="34">
        <f t="shared" si="6333"/>
        <v>-14001.595000000001</v>
      </c>
      <c r="AA407" s="34">
        <f t="shared" si="6333"/>
        <v>-3384.8680000000004</v>
      </c>
      <c r="AB407" s="34">
        <f t="shared" si="6333"/>
        <v>-5955.1909999999962</v>
      </c>
      <c r="AC407" s="34">
        <f t="shared" si="6333"/>
        <v>-9412.1440000000039</v>
      </c>
      <c r="AD407" s="34">
        <f t="shared" si="6333"/>
        <v>-13228.069000000003</v>
      </c>
      <c r="AE407" s="34">
        <f t="shared" si="6333"/>
        <v>-3518.884</v>
      </c>
      <c r="AF407" s="34">
        <f t="shared" si="6333"/>
        <v>-6584.5970000000025</v>
      </c>
      <c r="AG407" s="34">
        <f t="shared" si="6333"/>
        <v>-10001.733000000004</v>
      </c>
      <c r="AH407" s="34">
        <f t="shared" si="6333"/>
        <v>-12610.636000000002</v>
      </c>
      <c r="AI407" s="34">
        <f t="shared" si="6333"/>
        <v>-3451.518</v>
      </c>
      <c r="AJ407" s="34">
        <f t="shared" si="6333"/>
        <v>-5792.2110000000039</v>
      </c>
      <c r="AK407" s="34">
        <f t="shared" si="6333"/>
        <v>-8735.1610000000037</v>
      </c>
      <c r="AL407" s="34">
        <f t="shared" si="6333"/>
        <v>-11763.397000000003</v>
      </c>
      <c r="AM407" s="34">
        <f t="shared" si="6333"/>
        <v>-3104.8049999999985</v>
      </c>
      <c r="AN407" s="34">
        <f t="shared" si="6333"/>
        <v>-5539.2559999999967</v>
      </c>
      <c r="AO407" s="34">
        <f t="shared" si="6333"/>
        <v>-9036.6079999999984</v>
      </c>
      <c r="AP407" s="34">
        <f t="shared" si="6333"/>
        <v>-12052.508999999998</v>
      </c>
      <c r="AQ407" s="34">
        <f t="shared" si="6333"/>
        <v>-3348.8809999999999</v>
      </c>
      <c r="AR407" s="34">
        <f t="shared" si="6333"/>
        <v>-6081.2239999999983</v>
      </c>
      <c r="AS407" s="34">
        <f t="shared" si="6333"/>
        <v>-10193.338999999994</v>
      </c>
      <c r="AT407" s="34">
        <f t="shared" si="6333"/>
        <v>-15067.492999999999</v>
      </c>
      <c r="AU407" s="34"/>
      <c r="AV407" s="34">
        <f t="shared" ref="AV407:BL407" si="6334">+AV411-AV403</f>
        <v>-3120.088999999999</v>
      </c>
      <c r="AW407" s="34">
        <f t="shared" si="6334"/>
        <v>-4233.003999999999</v>
      </c>
      <c r="AX407" s="34">
        <f t="shared" si="6334"/>
        <v>-6012.4470000000019</v>
      </c>
      <c r="AY407" s="34">
        <f t="shared" si="6334"/>
        <v>-8811.6929999999993</v>
      </c>
      <c r="AZ407" s="34">
        <f t="shared" si="6334"/>
        <v>-2850.3869999999997</v>
      </c>
      <c r="BA407" s="34">
        <f t="shared" si="6334"/>
        <v>-5469.208999999998</v>
      </c>
      <c r="BB407" s="34">
        <f t="shared" si="6334"/>
        <v>-9659.4239999999991</v>
      </c>
      <c r="BC407" s="34">
        <f t="shared" si="6334"/>
        <v>-14910.28</v>
      </c>
      <c r="BD407" s="34">
        <f t="shared" si="6334"/>
        <v>-4644.3489999999983</v>
      </c>
      <c r="BE407" s="34">
        <f t="shared" si="6334"/>
        <v>-8594.4089999999997</v>
      </c>
      <c r="BF407" s="34">
        <f t="shared" si="6334"/>
        <v>-13127.725999999999</v>
      </c>
      <c r="BG407" s="34">
        <f t="shared" si="6334"/>
        <v>-26030.283999999996</v>
      </c>
      <c r="BH407" s="34">
        <f t="shared" si="6334"/>
        <v>-5861.5289999999995</v>
      </c>
      <c r="BI407" s="34">
        <f t="shared" si="6334"/>
        <v>-10815.296999999999</v>
      </c>
      <c r="BJ407" s="34">
        <f t="shared" si="6334"/>
        <v>-16858.667000000001</v>
      </c>
      <c r="BK407" s="34">
        <f t="shared" si="6334"/>
        <v>-24086.909</v>
      </c>
      <c r="BL407" s="34">
        <f t="shared" si="6334"/>
        <v>-6542.2069999999985</v>
      </c>
      <c r="BM407" s="34">
        <f t="shared" ref="BM407:BN407" si="6335">+BM411-BM403</f>
        <v>-12507.525</v>
      </c>
      <c r="BN407" s="34">
        <f t="shared" si="6335"/>
        <v>-18960.802</v>
      </c>
      <c r="BO407" s="34">
        <f t="shared" ref="BO407:BQ407" si="6336">+BO411-BO403</f>
        <v>-25417.002</v>
      </c>
      <c r="BP407" s="34">
        <f t="shared" si="6336"/>
        <v>-7614.799</v>
      </c>
      <c r="BQ407" s="34">
        <f t="shared" si="6336"/>
        <v>-14801.775999999998</v>
      </c>
      <c r="BR407" s="34">
        <f t="shared" ref="BR407:BT407" si="6337">+BR411-BR403</f>
        <v>-22286.494999999999</v>
      </c>
      <c r="BS407" s="34">
        <f t="shared" si="6337"/>
        <v>-29213.605000000007</v>
      </c>
      <c r="BT407" s="34">
        <f t="shared" si="6337"/>
        <v>-7540.5510000000013</v>
      </c>
    </row>
    <row r="408" spans="1:72">
      <c r="A408" s="253" t="s">
        <v>58</v>
      </c>
      <c r="B408" s="34"/>
      <c r="C408" s="34"/>
      <c r="D408" s="34"/>
      <c r="E408" s="34"/>
      <c r="F408" s="34"/>
      <c r="G408" s="254"/>
      <c r="H408" s="254"/>
      <c r="I408" s="254"/>
      <c r="J408" s="254"/>
      <c r="K408" s="254"/>
      <c r="L408" s="254"/>
      <c r="M408" s="254"/>
      <c r="N408" s="254"/>
      <c r="O408" s="254"/>
      <c r="P408" s="254"/>
      <c r="Q408" s="254"/>
      <c r="R408" s="254"/>
      <c r="S408" s="254"/>
      <c r="T408" s="254"/>
      <c r="U408" s="254"/>
      <c r="V408" s="254"/>
      <c r="W408" s="254">
        <f t="shared" ref="W408" si="6338">+W407/S407-1</f>
        <v>4.281832605643876E-2</v>
      </c>
      <c r="X408" s="254">
        <f t="shared" ref="X408" si="6339">+X407/T407-1</f>
        <v>-4.7408119127928305E-2</v>
      </c>
      <c r="Y408" s="254">
        <f t="shared" ref="Y408" si="6340">+Y407/U407-1</f>
        <v>-1.4381514122404626E-2</v>
      </c>
      <c r="Z408" s="254">
        <f t="shared" ref="Z408" si="6341">+Z407/V407-1</f>
        <v>-2.9931719932806411E-3</v>
      </c>
      <c r="AA408" s="254">
        <f t="shared" ref="AA408" si="6342">+AA407/W407-1</f>
        <v>-8.8997513687101404E-2</v>
      </c>
      <c r="AB408" s="254">
        <f t="shared" ref="AB408" si="6343">+AB407/X407-1</f>
        <v>-8.2674628579861742E-2</v>
      </c>
      <c r="AC408" s="254">
        <f t="shared" ref="AC408" si="6344">+AC407/Y407-1</f>
        <v>-6.7334135514117821E-2</v>
      </c>
      <c r="AD408" s="254">
        <f t="shared" ref="AD408" si="6345">+AD407/Z407-1</f>
        <v>-5.5245563094775796E-2</v>
      </c>
      <c r="AE408" s="254">
        <f t="shared" ref="AE408" si="6346">+AE407/AA407-1</f>
        <v>3.9592681309876587E-2</v>
      </c>
      <c r="AF408" s="254">
        <f t="shared" ref="AF408" si="6347">+AF407/AB407-1</f>
        <v>0.10569031287157826</v>
      </c>
      <c r="AG408" s="254">
        <f t="shared" ref="AG408" si="6348">+AG407/AC407-1</f>
        <v>6.264130680533575E-2</v>
      </c>
      <c r="AH408" s="254">
        <f t="shared" ref="AH408" si="6349">+AH407/AD407-1</f>
        <v>-4.6675973643621083E-2</v>
      </c>
      <c r="AI408" s="254">
        <f t="shared" ref="AI408" si="6350">+AI407/AE407-1</f>
        <v>-1.9144137743670964E-2</v>
      </c>
      <c r="AJ408" s="254">
        <f t="shared" ref="AJ408" si="6351">+AJ407/AF407-1</f>
        <v>-0.12033933132126362</v>
      </c>
      <c r="AK408" s="254">
        <f t="shared" ref="AK408" si="6352">+AK407/AG407-1</f>
        <v>-0.12663525411046261</v>
      </c>
      <c r="AL408" s="254">
        <f t="shared" ref="AL408" si="6353">+AL407/AH407-1</f>
        <v>-6.7184478245189139E-2</v>
      </c>
      <c r="AM408" s="254">
        <f t="shared" ref="AM408" si="6354">+AM407/AI407-1</f>
        <v>-0.10045232271713533</v>
      </c>
      <c r="AN408" s="254">
        <f t="shared" ref="AN408" si="6355">+AN407/AJ407-1</f>
        <v>-4.3671578953185075E-2</v>
      </c>
      <c r="AO408" s="254">
        <f t="shared" ref="AO408" si="6356">+AO407/AK407-1</f>
        <v>3.4509610069006769E-2</v>
      </c>
      <c r="AP408" s="254">
        <f t="shared" ref="AP408" si="6357">+AP407/AL407-1</f>
        <v>2.4577254342431409E-2</v>
      </c>
      <c r="AQ408" s="254">
        <f t="shared" ref="AQ408" si="6358">+AQ407/AM407-1</f>
        <v>7.861234441454501E-2</v>
      </c>
      <c r="AR408" s="254">
        <f t="shared" ref="AR408" si="6359">+AR407/AN407-1</f>
        <v>9.784129854262047E-2</v>
      </c>
      <c r="AS408" s="254">
        <f t="shared" ref="AS408" si="6360">+AS407/AO407-1</f>
        <v>0.12800499922094621</v>
      </c>
      <c r="AT408" s="254">
        <f t="shared" ref="AT408" si="6361">+AT407/AP407-1</f>
        <v>0.2501540550602368</v>
      </c>
      <c r="AU408" s="44"/>
      <c r="AV408" s="34"/>
      <c r="AW408" s="34"/>
      <c r="AX408" s="34"/>
      <c r="AY408" s="34"/>
      <c r="AZ408" s="254">
        <f t="shared" ref="AZ408" si="6362">+AZ407/AV407-1</f>
        <v>-8.6440482947761854E-2</v>
      </c>
      <c r="BA408" s="254">
        <f t="shared" ref="BA408" si="6363">+BA407/AW407-1</f>
        <v>0.29203964843879171</v>
      </c>
      <c r="BB408" s="254">
        <f t="shared" ref="BB408" si="6364">+BB407/AX407-1</f>
        <v>0.6065711681117516</v>
      </c>
      <c r="BC408" s="254">
        <f t="shared" ref="BC408" si="6365">+BC407/AY407-1</f>
        <v>0.69210161997246189</v>
      </c>
      <c r="BD408" s="254">
        <f t="shared" ref="BD408" si="6366">+BD407/AZ407-1</f>
        <v>0.62937488839234779</v>
      </c>
      <c r="BE408" s="254">
        <f t="shared" ref="BE408" si="6367">+BE407/BA407-1</f>
        <v>0.57141718299666411</v>
      </c>
      <c r="BF408" s="254">
        <f t="shared" ref="BF408" si="6368">+BF407/BB407-1</f>
        <v>0.35905888384234919</v>
      </c>
      <c r="BG408" s="254">
        <f t="shared" ref="BG408" si="6369">+BG407/BC407-1</f>
        <v>0.74579444517473825</v>
      </c>
      <c r="BH408" s="254">
        <f t="shared" ref="BH408" si="6370">+BH407/BD407-1</f>
        <v>0.26207763456191624</v>
      </c>
      <c r="BI408" s="254">
        <f t="shared" ref="BI408" si="6371">+BI407/BE407-1</f>
        <v>0.25841078775748261</v>
      </c>
      <c r="BJ408" s="254">
        <f t="shared" ref="BJ408" si="6372">+BJ407/BF407-1</f>
        <v>0.28420314378895495</v>
      </c>
      <c r="BK408" s="254">
        <f t="shared" ref="BK408" si="6373">+BK407/BG407-1</f>
        <v>-7.4658232695424931E-2</v>
      </c>
      <c r="BL408" s="254">
        <f t="shared" ref="BL408:BT408" si="6374">+BL407/BH407-1</f>
        <v>0.1161263554270564</v>
      </c>
      <c r="BM408" s="254">
        <f t="shared" si="6374"/>
        <v>0.15646616084606846</v>
      </c>
      <c r="BN408" s="254">
        <f t="shared" si="6374"/>
        <v>0.1246916497016044</v>
      </c>
      <c r="BO408" s="254">
        <f t="shared" si="6374"/>
        <v>5.5220576455036197E-2</v>
      </c>
      <c r="BP408" s="254">
        <f t="shared" si="6374"/>
        <v>0.16394956625493529</v>
      </c>
      <c r="BQ408" s="254">
        <f t="shared" si="6374"/>
        <v>0.18342965534748079</v>
      </c>
      <c r="BR408" s="254">
        <f t="shared" si="6374"/>
        <v>0.17539832966981028</v>
      </c>
      <c r="BS408" s="254">
        <f t="shared" si="6374"/>
        <v>0.14937257352381716</v>
      </c>
      <c r="BT408" s="254">
        <f t="shared" si="6374"/>
        <v>-9.750487176352074E-3</v>
      </c>
    </row>
    <row r="409" spans="1:72">
      <c r="A409" s="244" t="s">
        <v>366</v>
      </c>
      <c r="B409" s="34"/>
      <c r="C409" s="247"/>
      <c r="D409" s="247"/>
      <c r="E409" s="247"/>
      <c r="F409" s="247"/>
      <c r="G409" s="247"/>
      <c r="H409" s="247"/>
      <c r="I409" s="247"/>
      <c r="J409" s="247"/>
      <c r="K409" s="247"/>
      <c r="L409" s="247"/>
      <c r="M409" s="247"/>
      <c r="N409" s="247"/>
      <c r="O409" s="247"/>
      <c r="P409" s="247"/>
      <c r="Q409" s="247"/>
      <c r="R409" s="247"/>
      <c r="S409" s="247">
        <f t="shared" ref="S409:AT409" si="6375">+S407/S399</f>
        <v>-0.20728453452372425</v>
      </c>
      <c r="T409" s="247">
        <f t="shared" si="6375"/>
        <v>-0.2476140707936951</v>
      </c>
      <c r="U409" s="247">
        <f t="shared" si="6375"/>
        <v>-0.24978657315455499</v>
      </c>
      <c r="V409" s="247">
        <f t="shared" si="6375"/>
        <v>-0.27426917467215645</v>
      </c>
      <c r="W409" s="247">
        <f t="shared" si="6375"/>
        <v>-0.20208971071773699</v>
      </c>
      <c r="X409" s="247">
        <f t="shared" si="6375"/>
        <v>-0.2365421286582437</v>
      </c>
      <c r="Y409" s="247">
        <f t="shared" si="6375"/>
        <v>-0.2505472714879457</v>
      </c>
      <c r="Z409" s="247">
        <f t="shared" si="6375"/>
        <v>-0.29100877424523225</v>
      </c>
      <c r="AA409" s="247">
        <f t="shared" si="6375"/>
        <v>-0.19566802425684446</v>
      </c>
      <c r="AB409" s="247">
        <f t="shared" si="6375"/>
        <v>-0.22917143771160386</v>
      </c>
      <c r="AC409" s="247">
        <f t="shared" si="6375"/>
        <v>-0.24291276963498501</v>
      </c>
      <c r="AD409" s="247">
        <f t="shared" si="6375"/>
        <v>-0.28578366341375905</v>
      </c>
      <c r="AE409" s="247">
        <f t="shared" si="6375"/>
        <v>-0.20417695176449163</v>
      </c>
      <c r="AF409" s="247">
        <f t="shared" si="6375"/>
        <v>-0.24856506703022943</v>
      </c>
      <c r="AG409" s="247">
        <f t="shared" si="6375"/>
        <v>-0.26677354786176449</v>
      </c>
      <c r="AH409" s="247">
        <f t="shared" si="6375"/>
        <v>-0.28899726923958435</v>
      </c>
      <c r="AI409" s="247">
        <f t="shared" si="6375"/>
        <v>-0.21178923880650771</v>
      </c>
      <c r="AJ409" s="247">
        <f t="shared" si="6375"/>
        <v>-0.23543045642945429</v>
      </c>
      <c r="AK409" s="247">
        <f t="shared" si="6375"/>
        <v>-0.24781639761942922</v>
      </c>
      <c r="AL409" s="247">
        <f t="shared" si="6375"/>
        <v>-0.28297749927297478</v>
      </c>
      <c r="AM409" s="247">
        <f t="shared" si="6375"/>
        <v>-0.20935963082420445</v>
      </c>
      <c r="AN409" s="247">
        <f t="shared" si="6375"/>
        <v>-0.24459975720434199</v>
      </c>
      <c r="AO409" s="247">
        <f t="shared" si="6375"/>
        <v>-0.25836025524710343</v>
      </c>
      <c r="AP409" s="247">
        <f t="shared" si="6375"/>
        <v>-0.27646790239296803</v>
      </c>
      <c r="AQ409" s="247">
        <f t="shared" si="6375"/>
        <v>-0.24398864279572977</v>
      </c>
      <c r="AR409" s="247">
        <f t="shared" si="6375"/>
        <v>-0.27181514426143416</v>
      </c>
      <c r="AS409" s="247">
        <f t="shared" si="6375"/>
        <v>-0.26271003410709715</v>
      </c>
      <c r="AT409" s="247">
        <f t="shared" si="6375"/>
        <v>-0.27305159542213997</v>
      </c>
      <c r="AU409" s="44"/>
      <c r="AV409" s="247">
        <f t="shared" ref="AV409:BL409" si="6376">+AV407/AV399</f>
        <v>-0.23547054238111123</v>
      </c>
      <c r="AW409" s="247">
        <f t="shared" si="6376"/>
        <v>-0.25212573420457285</v>
      </c>
      <c r="AX409" s="247">
        <f t="shared" si="6376"/>
        <v>-0.23139069399809012</v>
      </c>
      <c r="AY409" s="247">
        <f t="shared" si="6376"/>
        <v>-0.24158283283067164</v>
      </c>
      <c r="AZ409" s="247">
        <f t="shared" si="6376"/>
        <v>-0.19840440478720328</v>
      </c>
      <c r="BA409" s="247">
        <f t="shared" si="6376"/>
        <v>-0.21741193563008129</v>
      </c>
      <c r="BB409" s="247">
        <f t="shared" si="6376"/>
        <v>-0.23320948511324946</v>
      </c>
      <c r="BC409" s="247">
        <f t="shared" si="6376"/>
        <v>-0.23761144520487354</v>
      </c>
      <c r="BD409" s="247">
        <f t="shared" si="6376"/>
        <v>-0.22111997995024782</v>
      </c>
      <c r="BE409" s="247">
        <f t="shared" si="6376"/>
        <v>-0.20423999543155361</v>
      </c>
      <c r="BF409" s="247">
        <f t="shared" si="6376"/>
        <v>-0.20882485401043713</v>
      </c>
      <c r="BG409" s="247">
        <f t="shared" si="6376"/>
        <v>-0.33138702339494286</v>
      </c>
      <c r="BH409" s="247">
        <f t="shared" si="6376"/>
        <v>-0.24754788802131766</v>
      </c>
      <c r="BI409" s="247">
        <f t="shared" si="6376"/>
        <v>-0.27769076697007944</v>
      </c>
      <c r="BJ409" s="247">
        <f t="shared" si="6376"/>
        <v>-0.29525674910731631</v>
      </c>
      <c r="BK409" s="247">
        <f t="shared" si="6376"/>
        <v>-0.34022859967865521</v>
      </c>
      <c r="BL409" s="247">
        <f t="shared" si="6376"/>
        <v>-0.29697979021597393</v>
      </c>
      <c r="BM409" s="247">
        <f t="shared" ref="BM409:BN409" si="6377">+BM407/BM399</f>
        <v>-0.31915780477640293</v>
      </c>
      <c r="BN409" s="247">
        <f t="shared" si="6377"/>
        <v>-0.32964729301129309</v>
      </c>
      <c r="BO409" s="247">
        <f t="shared" ref="BO409:BQ409" si="6378">+BO407/BO399</f>
        <v>-0.34524662053408622</v>
      </c>
      <c r="BP409" s="247">
        <f t="shared" si="6378"/>
        <v>-0.30305965402210577</v>
      </c>
      <c r="BQ409" s="247">
        <f t="shared" si="6378"/>
        <v>-0.35122744245461057</v>
      </c>
      <c r="BR409" s="247">
        <f t="shared" ref="BR409:BT409" si="6379">+BR407/BR399</f>
        <v>-0.36433116277257083</v>
      </c>
      <c r="BS409" s="247">
        <f t="shared" si="6379"/>
        <v>-0.37778781667864086</v>
      </c>
      <c r="BT409" s="247">
        <f t="shared" si="6379"/>
        <v>-0.30688900411986697</v>
      </c>
    </row>
    <row r="410" spans="1:72">
      <c r="A410" s="244" t="s">
        <v>371</v>
      </c>
      <c r="B410" s="34"/>
      <c r="C410" s="247"/>
      <c r="D410" s="247"/>
      <c r="E410" s="247"/>
      <c r="F410" s="247"/>
      <c r="G410" s="248"/>
      <c r="H410" s="248"/>
      <c r="I410" s="248"/>
      <c r="J410" s="248"/>
      <c r="K410" s="248"/>
      <c r="L410" s="248"/>
      <c r="M410" s="248"/>
      <c r="N410" s="248"/>
      <c r="O410" s="248"/>
      <c r="P410" s="248"/>
      <c r="Q410" s="248"/>
      <c r="R410" s="248"/>
      <c r="S410" s="248"/>
      <c r="T410" s="248"/>
      <c r="U410" s="248"/>
      <c r="V410" s="248"/>
      <c r="W410" s="248">
        <f t="shared" ref="W410" si="6380">+(W409-S409)*10000</f>
        <v>51.948238059872644</v>
      </c>
      <c r="X410" s="248">
        <f t="shared" ref="X410" si="6381">+(X409-T409)*10000</f>
        <v>110.71942135451401</v>
      </c>
      <c r="Y410" s="248">
        <f t="shared" ref="Y410" si="6382">+(Y409-U409)*10000</f>
        <v>-7.6069833339070803</v>
      </c>
      <c r="Z410" s="248">
        <f t="shared" ref="Z410" si="6383">+(Z409-V409)*10000</f>
        <v>-167.39599573075802</v>
      </c>
      <c r="AA410" s="248">
        <f t="shared" ref="AA410" si="6384">+(AA409-W409)*10000</f>
        <v>64.216864608925277</v>
      </c>
      <c r="AB410" s="248">
        <f t="shared" ref="AB410" si="6385">+(AB409-X409)*10000</f>
        <v>73.706909466398358</v>
      </c>
      <c r="AC410" s="248">
        <f t="shared" ref="AC410" si="6386">+(AC409-Y409)*10000</f>
        <v>76.345018529606904</v>
      </c>
      <c r="AD410" s="248">
        <f t="shared" ref="AD410" si="6387">+(AD409-Z409)*10000</f>
        <v>52.251108314732008</v>
      </c>
      <c r="AE410" s="248">
        <f t="shared" ref="AE410" si="6388">+(AE409-AA409)*10000</f>
        <v>-85.089275076471736</v>
      </c>
      <c r="AF410" s="248">
        <f t="shared" ref="AF410" si="6389">+(AF409-AB409)*10000</f>
        <v>-193.93629318625565</v>
      </c>
      <c r="AG410" s="248">
        <f t="shared" ref="AG410" si="6390">+(AG409-AC409)*10000</f>
        <v>-238.60778226779485</v>
      </c>
      <c r="AH410" s="248">
        <f t="shared" ref="AH410" si="6391">+(AH409-AD409)*10000</f>
        <v>-32.136058258253051</v>
      </c>
      <c r="AI410" s="248">
        <f t="shared" ref="AI410" si="6392">+(AI409-AE409)*10000</f>
        <v>-76.122870420160808</v>
      </c>
      <c r="AJ410" s="248">
        <f t="shared" ref="AJ410" si="6393">+(AJ409-AF409)*10000</f>
        <v>131.34610600775142</v>
      </c>
      <c r="AK410" s="248">
        <f t="shared" ref="AK410" si="6394">+(AK409-AG409)*10000</f>
        <v>189.57150242335268</v>
      </c>
      <c r="AL410" s="248">
        <f t="shared" ref="AL410" si="6395">+(AL409-AH409)*10000</f>
        <v>60.197699666095787</v>
      </c>
      <c r="AM410" s="248">
        <f t="shared" ref="AM410" si="6396">+(AM409-AI409)*10000</f>
        <v>24.296079823032667</v>
      </c>
      <c r="AN410" s="248">
        <f t="shared" ref="AN410" si="6397">+(AN409-AJ409)*10000</f>
        <v>-91.693007748877008</v>
      </c>
      <c r="AO410" s="248">
        <f t="shared" ref="AO410" si="6398">+(AO409-AK409)*10000</f>
        <v>-105.43857627674208</v>
      </c>
      <c r="AP410" s="248">
        <f t="shared" ref="AP410" si="6399">+(AP409-AL409)*10000</f>
        <v>65.095968800067411</v>
      </c>
      <c r="AQ410" s="248">
        <f t="shared" ref="AQ410" si="6400">+(AQ409-AM409)*10000</f>
        <v>-346.29011971525318</v>
      </c>
      <c r="AR410" s="248">
        <f t="shared" ref="AR410" si="6401">+(AR409-AN409)*10000</f>
        <v>-272.1538705709217</v>
      </c>
      <c r="AS410" s="248">
        <f t="shared" ref="AS410" si="6402">+(AS409-AO409)*10000</f>
        <v>-43.497788599937138</v>
      </c>
      <c r="AT410" s="248">
        <f t="shared" ref="AT410" si="6403">+(AT409-AP409)*10000</f>
        <v>34.163069708280645</v>
      </c>
      <c r="AU410" s="44"/>
      <c r="AV410" s="247"/>
      <c r="AW410" s="247"/>
      <c r="AX410" s="247"/>
      <c r="AY410" s="247"/>
      <c r="AZ410" s="248">
        <f t="shared" ref="AZ410" si="6404">+(AZ409-AV409)*10000</f>
        <v>370.66137593907951</v>
      </c>
      <c r="BA410" s="248">
        <f t="shared" ref="BA410" si="6405">+(BA409-AW409)*10000</f>
        <v>347.13798574491557</v>
      </c>
      <c r="BB410" s="248">
        <f t="shared" ref="BB410" si="6406">+(BB409-AX409)*10000</f>
        <v>-18.187911151593404</v>
      </c>
      <c r="BC410" s="248">
        <f t="shared" ref="BC410" si="6407">+(BC409-AY409)*10000</f>
        <v>39.713876257981006</v>
      </c>
      <c r="BD410" s="248">
        <f t="shared" ref="BD410" si="6408">+(BD409-AZ409)*10000</f>
        <v>-227.15575163044537</v>
      </c>
      <c r="BE410" s="248">
        <f t="shared" ref="BE410" si="6409">+(BE409-BA409)*10000</f>
        <v>131.71940198527687</v>
      </c>
      <c r="BF410" s="248">
        <f t="shared" ref="BF410" si="6410">+(BF409-BB409)*10000</f>
        <v>243.84631102812332</v>
      </c>
      <c r="BG410" s="248">
        <f t="shared" ref="BG410" si="6411">+(BG409-BC409)*10000</f>
        <v>-937.75578190069325</v>
      </c>
      <c r="BH410" s="248">
        <f t="shared" ref="BH410" si="6412">+(BH409-BD409)*10000</f>
        <v>-264.27908071069845</v>
      </c>
      <c r="BI410" s="248">
        <f t="shared" ref="BI410" si="6413">+(BI409-BE409)*10000</f>
        <v>-734.50771538525828</v>
      </c>
      <c r="BJ410" s="248">
        <f t="shared" ref="BJ410" si="6414">+(BJ409-BF409)*10000</f>
        <v>-864.3189509687918</v>
      </c>
      <c r="BK410" s="248">
        <f t="shared" ref="BK410:BT410" si="6415">+(BK409-BG409)*10000</f>
        <v>-88.415762837123495</v>
      </c>
      <c r="BL410" s="248">
        <f t="shared" si="6415"/>
        <v>-494.31902194656266</v>
      </c>
      <c r="BM410" s="248">
        <f t="shared" si="6415"/>
        <v>-414.67037806323492</v>
      </c>
      <c r="BN410" s="248">
        <f t="shared" si="6415"/>
        <v>-343.90543903976777</v>
      </c>
      <c r="BO410" s="248">
        <f t="shared" si="6415"/>
        <v>-50.180208554310155</v>
      </c>
      <c r="BP410" s="248">
        <f t="shared" si="6415"/>
        <v>-60.798638061318464</v>
      </c>
      <c r="BQ410" s="248">
        <f t="shared" si="6415"/>
        <v>-320.69637678207641</v>
      </c>
      <c r="BR410" s="248">
        <f t="shared" si="6415"/>
        <v>-346.83869761277742</v>
      </c>
      <c r="BS410" s="248">
        <f t="shared" si="6415"/>
        <v>-325.41196144554641</v>
      </c>
      <c r="BT410" s="248">
        <f t="shared" si="6415"/>
        <v>-38.29350097761197</v>
      </c>
    </row>
    <row r="411" spans="1:72">
      <c r="A411" s="33" t="s">
        <v>47</v>
      </c>
      <c r="P411" s="255"/>
      <c r="S411" s="34">
        <f>+'Country (YTD)'!S179</f>
        <v>4912.7478870281584</v>
      </c>
      <c r="T411" s="34">
        <f>+'Country (YTD)'!T179</f>
        <v>6612.0761028982124</v>
      </c>
      <c r="U411" s="34">
        <f>+'Country (YTD)'!U179</f>
        <v>9655.2529999999988</v>
      </c>
      <c r="V411" s="34">
        <f>+'Country (YTD)'!V179</f>
        <v>9851.8100000000013</v>
      </c>
      <c r="W411" s="34">
        <f>+'Country (YTD)'!W179</f>
        <v>4615.0929999999998</v>
      </c>
      <c r="X411" s="34">
        <f>+'Country (YTD)'!X179</f>
        <v>6166.3490000000002</v>
      </c>
      <c r="Y411" s="34">
        <f>+'Country (YTD)'!Y179</f>
        <v>8244.4500000000007</v>
      </c>
      <c r="Z411" s="34">
        <f>+'Country (YTD)'!Z179</f>
        <v>7885.447000000001</v>
      </c>
      <c r="AA411" s="34">
        <f>+'Country (YTD)'!AA179</f>
        <v>4228.2370000000001</v>
      </c>
      <c r="AB411" s="34">
        <f>+'Country (YTD)'!AB179</f>
        <v>5593.9859999999999</v>
      </c>
      <c r="AC411" s="34">
        <f>+'Country (YTD)'!AC179</f>
        <v>8047.1709999999994</v>
      </c>
      <c r="AD411" s="34">
        <f>+'Country (YTD)'!AD179</f>
        <v>7597.3050000000003</v>
      </c>
      <c r="AE411" s="34">
        <f>+'Country (YTD)'!AE179</f>
        <v>4797.3739999999998</v>
      </c>
      <c r="AF411" s="34">
        <f>+'Country (YTD)'!AF179</f>
        <v>5989.62</v>
      </c>
      <c r="AG411" s="34">
        <f>+'Country (YTD)'!AG179</f>
        <v>7882.8329999999996</v>
      </c>
      <c r="AH411" s="34">
        <f>+'Country (YTD)'!AH179</f>
        <v>8346.5080000000016</v>
      </c>
      <c r="AI411" s="34">
        <f>+'Country (YTD)'!AI179</f>
        <v>4857.3809999999994</v>
      </c>
      <c r="AJ411" s="34">
        <f>+'Country (YTD)'!AJ179</f>
        <v>6530.6559999999999</v>
      </c>
      <c r="AK411" s="34">
        <f>+'Country (YTD)'!AK179</f>
        <v>8827.030999999999</v>
      </c>
      <c r="AL411" s="34">
        <f>+'Country (YTD)'!AL179</f>
        <v>8653.3459999999995</v>
      </c>
      <c r="AM411" s="34">
        <f>+'Country (YTD)'!AM179</f>
        <v>3996.5470000000005</v>
      </c>
      <c r="AN411" s="34">
        <f>+'Country (YTD)'!AN179</f>
        <v>5178.8609999999999</v>
      </c>
      <c r="AO411" s="34">
        <f>+'Country (YTD)'!AO179</f>
        <v>7218.0990000000002</v>
      </c>
      <c r="AP411" s="34">
        <f>+'Country (YTD)'!AP179</f>
        <v>7476.5360000000001</v>
      </c>
      <c r="AQ411" s="34">
        <f>+'Country (YTD)'!AQ179</f>
        <v>2661.9479999999999</v>
      </c>
      <c r="AR411" s="34">
        <f>+'Country (YTD)'!AR179</f>
        <v>4108.1720000000005</v>
      </c>
      <c r="AS411" s="34">
        <f>+'Country (YTD)'!AS179</f>
        <v>7570.3459999999995</v>
      </c>
      <c r="AT411" s="34">
        <f>+'Country (YTD)'!AT179</f>
        <v>9915.0210000000006</v>
      </c>
      <c r="AU411" s="255"/>
      <c r="AV411" s="34">
        <f>+'Country (YTD)'!AV179</f>
        <v>2664.7709999999997</v>
      </c>
      <c r="AW411" s="34">
        <f>+'Country (YTD)'!AW179</f>
        <v>2973.4169999999999</v>
      </c>
      <c r="AX411" s="34">
        <f>+'Country (YTD)'!AX179</f>
        <v>5065.2199999999993</v>
      </c>
      <c r="AY411" s="34">
        <f>+'Country (YTD)'!AY179</f>
        <v>6428.8689999999997</v>
      </c>
      <c r="AZ411" s="34">
        <f>+'Country (YTD)'!AZ179</f>
        <v>3588.3909999999996</v>
      </c>
      <c r="BA411" s="34">
        <f>+'Country (YTD)'!BA179</f>
        <v>5524.4070000000002</v>
      </c>
      <c r="BB411" s="34">
        <f>+'Country (YTD)'!BB179</f>
        <v>7642.9119999999994</v>
      </c>
      <c r="BC411" s="34">
        <f>+'Country (YTD)'!BC179</f>
        <v>10065.472</v>
      </c>
      <c r="BD411" s="34">
        <f>+'Country (YTD)'!BD179</f>
        <v>3687.6620000000003</v>
      </c>
      <c r="BE411" s="34">
        <f>+'Country (YTD)'!BE179</f>
        <v>8361.3159999999989</v>
      </c>
      <c r="BF411" s="34">
        <f>+'Country (YTD)'!BF179</f>
        <v>11502.251</v>
      </c>
      <c r="BG411" s="34">
        <f>+'Country (YTD)'!BG179</f>
        <v>4116.5929999999998</v>
      </c>
      <c r="BH411" s="34">
        <f>+'Country (YTD)'!BH179</f>
        <v>4205.3779999999997</v>
      </c>
      <c r="BI411" s="34">
        <f>+'Country (YTD)'!BI179</f>
        <v>5646.8610000000008</v>
      </c>
      <c r="BJ411" s="34">
        <f>+'Country (YTD)'!BJ179</f>
        <v>8371.1309999999994</v>
      </c>
      <c r="BK411" s="34">
        <f>+'Country (YTD)'!BK179</f>
        <v>6125.4169999999995</v>
      </c>
      <c r="BL411" s="34">
        <f>+'Country (YTD)'!BL179</f>
        <v>3033.2139999999999</v>
      </c>
      <c r="BM411" s="34">
        <f>+'Country (YTD)'!BM179</f>
        <v>3897.6709999999998</v>
      </c>
      <c r="BN411" s="34">
        <f>+'Country (YTD)'!BN179</f>
        <v>4850.5279999999993</v>
      </c>
      <c r="BO411" s="34">
        <f>+'Country (YTD)'!BO179</f>
        <v>5479.5050000000001</v>
      </c>
      <c r="BP411" s="34">
        <f>+'Country (YTD)'!BP179</f>
        <v>2299.7719999999999</v>
      </c>
      <c r="BQ411" s="34">
        <f>+'Country (YTD)'!BQ179</f>
        <v>2583.4779999999996</v>
      </c>
      <c r="BR411" s="34">
        <f>+'Country (YTD)'!BR179</f>
        <v>3209.9959999999996</v>
      </c>
      <c r="BS411" s="34">
        <f>+'Country (YTD)'!BS179</f>
        <v>3819.8679999999999</v>
      </c>
      <c r="BT411" s="34">
        <f>+'Country (YTD)'!BT179</f>
        <v>3392.4569999999999</v>
      </c>
    </row>
    <row r="412" spans="1:72">
      <c r="A412" s="253" t="s">
        <v>58</v>
      </c>
      <c r="B412" s="33"/>
      <c r="C412" s="34"/>
      <c r="D412" s="34"/>
      <c r="E412" s="34"/>
      <c r="F412" s="34"/>
      <c r="G412" s="254"/>
      <c r="H412" s="254"/>
      <c r="I412" s="254"/>
      <c r="J412" s="254"/>
      <c r="K412" s="254"/>
      <c r="L412" s="254"/>
      <c r="M412" s="254"/>
      <c r="N412" s="254"/>
      <c r="O412" s="254"/>
      <c r="P412" s="254"/>
      <c r="Q412" s="254"/>
      <c r="R412" s="254"/>
      <c r="S412" s="254"/>
      <c r="T412" s="254"/>
      <c r="U412" s="254"/>
      <c r="V412" s="254"/>
      <c r="W412" s="254">
        <f t="shared" ref="W412" si="6416">+W411/S411-1</f>
        <v>-6.0588268291580816E-2</v>
      </c>
      <c r="X412" s="254">
        <f t="shared" ref="X412" si="6417">+X411/T411-1</f>
        <v>-6.7411066654668561E-2</v>
      </c>
      <c r="Y412" s="254">
        <f t="shared" ref="Y412" si="6418">+Y411/U411-1</f>
        <v>-0.14611766258222314</v>
      </c>
      <c r="Z412" s="254">
        <f t="shared" ref="Z412" si="6419">+Z411/V411-1</f>
        <v>-0.19959408474178852</v>
      </c>
      <c r="AA412" s="254">
        <f t="shared" ref="AA412" si="6420">+AA411/W411-1</f>
        <v>-8.3824096285816996E-2</v>
      </c>
      <c r="AB412" s="254">
        <f t="shared" ref="AB412" si="6421">+AB411/X411-1</f>
        <v>-9.282040312671247E-2</v>
      </c>
      <c r="AC412" s="254">
        <f t="shared" ref="AC412" si="6422">+AC411/Y411-1</f>
        <v>-2.3928703552086761E-2</v>
      </c>
      <c r="AD412" s="254">
        <f t="shared" ref="AD412" si="6423">+AD411/Z411-1</f>
        <v>-3.6540984930848008E-2</v>
      </c>
      <c r="AE412" s="254">
        <f t="shared" ref="AE412" si="6424">+AE411/AA411-1</f>
        <v>0.13460385498731497</v>
      </c>
      <c r="AF412" s="254">
        <f t="shared" ref="AF412" si="6425">+AF411/AB411-1</f>
        <v>7.0724882042965342E-2</v>
      </c>
      <c r="AG412" s="254">
        <f t="shared" ref="AG412" si="6426">+AG411/AC411-1</f>
        <v>-2.04218352014639E-2</v>
      </c>
      <c r="AH412" s="254">
        <f t="shared" ref="AH412" si="6427">+AH411/AD411-1</f>
        <v>9.8614311259058507E-2</v>
      </c>
      <c r="AI412" s="254">
        <f t="shared" ref="AI412" si="6428">+AI411/AE411-1</f>
        <v>1.2508301416566558E-2</v>
      </c>
      <c r="AJ412" s="254">
        <f t="shared" ref="AJ412" si="6429">+AJ411/AF411-1</f>
        <v>9.0328935725471737E-2</v>
      </c>
      <c r="AK412" s="254">
        <f t="shared" ref="AK412" si="6430">+AK411/AG411-1</f>
        <v>0.11977901853305783</v>
      </c>
      <c r="AL412" s="254">
        <f t="shared" ref="AL412" si="6431">+AL411/AH411-1</f>
        <v>3.6762440052773959E-2</v>
      </c>
      <c r="AM412" s="254">
        <f t="shared" ref="AM412" si="6432">+AM411/AI411-1</f>
        <v>-0.17722184032918131</v>
      </c>
      <c r="AN412" s="254">
        <f t="shared" ref="AN412" si="6433">+AN411/AJ411-1</f>
        <v>-0.20699222252710903</v>
      </c>
      <c r="AO412" s="254">
        <f t="shared" ref="AO412" si="6434">+AO411/AK411-1</f>
        <v>-0.18227329211826704</v>
      </c>
      <c r="AP412" s="254">
        <f t="shared" ref="AP412" si="6435">+AP411/AL411-1</f>
        <v>-0.1359947932279606</v>
      </c>
      <c r="AQ412" s="254">
        <f t="shared" ref="AQ412" si="6436">+AQ411/AM411-1</f>
        <v>-0.33393802199748945</v>
      </c>
      <c r="AR412" s="254">
        <f t="shared" ref="AR412" si="6437">+AR411/AN411-1</f>
        <v>-0.20674217747879298</v>
      </c>
      <c r="AS412" s="254">
        <f t="shared" ref="AS412" si="6438">+AS411/AO411-1</f>
        <v>4.8800522131935198E-2</v>
      </c>
      <c r="AT412" s="254">
        <f t="shared" ref="AT412" si="6439">+AT411/AP411-1</f>
        <v>0.3261517098292579</v>
      </c>
      <c r="AU412" s="44"/>
      <c r="AV412" s="34"/>
      <c r="AW412" s="34"/>
      <c r="AX412" s="34"/>
      <c r="AY412" s="34"/>
      <c r="AZ412" s="254">
        <f t="shared" ref="AZ412" si="6440">+AZ411/AV411-1</f>
        <v>0.34660389204175512</v>
      </c>
      <c r="BA412" s="254">
        <f t="shared" ref="BA412" si="6441">+BA411/AW411-1</f>
        <v>0.85793213666297063</v>
      </c>
      <c r="BB412" s="254">
        <f t="shared" ref="BB412" si="6442">+BB411/AX411-1</f>
        <v>0.50890030442902789</v>
      </c>
      <c r="BC412" s="254">
        <f t="shared" ref="BC412" si="6443">+BC411/AY411-1</f>
        <v>0.56566761587458081</v>
      </c>
      <c r="BD412" s="254">
        <f t="shared" ref="BD412" si="6444">+BD411/AZ411-1</f>
        <v>2.7664488067214776E-2</v>
      </c>
      <c r="BE412" s="254">
        <f t="shared" ref="BE412" si="6445">+BE411/BA411-1</f>
        <v>0.51352280887342272</v>
      </c>
      <c r="BF412" s="254">
        <f t="shared" ref="BF412" si="6446">+BF411/BB411-1</f>
        <v>0.50495661862912988</v>
      </c>
      <c r="BG412" s="254">
        <f t="shared" ref="BG412" si="6447">+BG411/BC411-1</f>
        <v>-0.59101838443343735</v>
      </c>
      <c r="BH412" s="254">
        <f t="shared" ref="BH412" si="6448">+BH411/BD411-1</f>
        <v>0.14039139161886305</v>
      </c>
      <c r="BI412" s="254">
        <f t="shared" ref="BI412" si="6449">+BI411/BE411-1</f>
        <v>-0.3246444698418286</v>
      </c>
      <c r="BJ412" s="254">
        <f t="shared" ref="BJ412" si="6450">+BJ411/BF411-1</f>
        <v>-0.27221802062917955</v>
      </c>
      <c r="BK412" s="254">
        <f t="shared" ref="BK412" si="6451">+BK411/BG411-1</f>
        <v>0.4879821736081269</v>
      </c>
      <c r="BL412" s="254">
        <f t="shared" ref="BL412:BT412" si="6452">+BL411/BH411-1</f>
        <v>-0.27872975984560722</v>
      </c>
      <c r="BM412" s="254">
        <f t="shared" si="6452"/>
        <v>-0.30976324722708792</v>
      </c>
      <c r="BN412" s="254">
        <f t="shared" si="6452"/>
        <v>-0.4205647958441936</v>
      </c>
      <c r="BO412" s="254">
        <f t="shared" si="6452"/>
        <v>-0.1054478413469645</v>
      </c>
      <c r="BP412" s="254">
        <f t="shared" si="6452"/>
        <v>-0.24180357864628077</v>
      </c>
      <c r="BQ412" s="254">
        <f t="shared" si="6452"/>
        <v>-0.33717391744967706</v>
      </c>
      <c r="BR412" s="254">
        <f t="shared" si="6452"/>
        <v>-0.33821720027180546</v>
      </c>
      <c r="BS412" s="254">
        <f t="shared" si="6452"/>
        <v>-0.30288082591401966</v>
      </c>
      <c r="BT412" s="254">
        <f t="shared" si="6452"/>
        <v>0.47512753438166921</v>
      </c>
    </row>
    <row r="413" spans="1:72">
      <c r="A413" s="244" t="s">
        <v>367</v>
      </c>
      <c r="B413" s="33"/>
      <c r="C413" s="247"/>
      <c r="D413" s="247"/>
      <c r="E413" s="247"/>
      <c r="F413" s="247"/>
      <c r="G413" s="247"/>
      <c r="H413" s="247"/>
      <c r="I413" s="247"/>
      <c r="J413" s="247"/>
      <c r="K413" s="247"/>
      <c r="L413" s="247"/>
      <c r="M413" s="247"/>
      <c r="N413" s="247"/>
      <c r="O413" s="247"/>
      <c r="P413" s="247"/>
      <c r="Q413" s="247"/>
      <c r="R413" s="247"/>
      <c r="S413" s="247">
        <f t="shared" ref="S413:AT413" si="6453">+S411/S399</f>
        <v>0.28581028826887589</v>
      </c>
      <c r="T413" s="247">
        <f t="shared" si="6453"/>
        <v>0.24024134437648548</v>
      </c>
      <c r="U413" s="247">
        <f t="shared" si="6453"/>
        <v>0.23554782988676487</v>
      </c>
      <c r="V413" s="247">
        <f t="shared" si="6453"/>
        <v>0.19240380141935515</v>
      </c>
      <c r="W413" s="247">
        <f t="shared" si="6453"/>
        <v>0.25101662403639979</v>
      </c>
      <c r="X413" s="247">
        <f t="shared" si="6453"/>
        <v>0.2246799466643056</v>
      </c>
      <c r="Y413" s="247">
        <f t="shared" si="6453"/>
        <v>0.20468635154948234</v>
      </c>
      <c r="Z413" s="247">
        <f t="shared" si="6453"/>
        <v>0.16389091855933158</v>
      </c>
      <c r="AA413" s="247">
        <f t="shared" si="6453"/>
        <v>0.24442039686028735</v>
      </c>
      <c r="AB413" s="247">
        <f t="shared" si="6453"/>
        <v>0.21527131777277755</v>
      </c>
      <c r="AC413" s="247">
        <f t="shared" si="6453"/>
        <v>0.20768494355126005</v>
      </c>
      <c r="AD413" s="247">
        <f t="shared" si="6453"/>
        <v>0.16413473916500348</v>
      </c>
      <c r="AE413" s="247">
        <f t="shared" si="6453"/>
        <v>0.27835904786694482</v>
      </c>
      <c r="AF413" s="247">
        <f t="shared" si="6453"/>
        <v>0.22610499880032175</v>
      </c>
      <c r="AG413" s="247">
        <f t="shared" si="6453"/>
        <v>0.21025669517590559</v>
      </c>
      <c r="AH413" s="247">
        <f t="shared" si="6453"/>
        <v>0.19127647643515716</v>
      </c>
      <c r="AI413" s="247">
        <f t="shared" si="6453"/>
        <v>0.29805466017653481</v>
      </c>
      <c r="AJ413" s="247">
        <f t="shared" si="6453"/>
        <v>0.2654453235325428</v>
      </c>
      <c r="AK413" s="247">
        <f t="shared" si="6453"/>
        <v>0.25042274825787719</v>
      </c>
      <c r="AL413" s="247">
        <f t="shared" si="6453"/>
        <v>0.20816284712858016</v>
      </c>
      <c r="AM413" s="247">
        <f t="shared" si="6453"/>
        <v>0.26949054916221221</v>
      </c>
      <c r="AN413" s="247">
        <f t="shared" si="6453"/>
        <v>0.22868561106311686</v>
      </c>
      <c r="AO413" s="247">
        <f t="shared" si="6453"/>
        <v>0.20636835193458236</v>
      </c>
      <c r="AP413" s="247">
        <f t="shared" si="6453"/>
        <v>0.17150140481832557</v>
      </c>
      <c r="AQ413" s="247">
        <f t="shared" si="6453"/>
        <v>0.19394092525616982</v>
      </c>
      <c r="AR413" s="247">
        <f t="shared" si="6453"/>
        <v>0.1836247710708872</v>
      </c>
      <c r="AS413" s="247">
        <f t="shared" si="6453"/>
        <v>0.19510837968427494</v>
      </c>
      <c r="AT413" s="247">
        <f t="shared" si="6453"/>
        <v>0.1796790151283974</v>
      </c>
      <c r="AU413" s="44"/>
      <c r="AV413" s="247">
        <f t="shared" ref="AV413:BL413" si="6454">+AV411/AV399</f>
        <v>0.20110806861325312</v>
      </c>
      <c r="AW413" s="247">
        <f t="shared" si="6454"/>
        <v>0.17710234722701859</v>
      </c>
      <c r="AX413" s="247">
        <f t="shared" si="6454"/>
        <v>0.19493639961450066</v>
      </c>
      <c r="AY413" s="247">
        <f t="shared" si="6454"/>
        <v>0.1762549359036098</v>
      </c>
      <c r="AZ413" s="247">
        <f t="shared" si="6454"/>
        <v>0.24977400630116445</v>
      </c>
      <c r="BA413" s="247">
        <f t="shared" si="6454"/>
        <v>0.21960616591510235</v>
      </c>
      <c r="BB413" s="247">
        <f t="shared" si="6454"/>
        <v>0.18452441597820696</v>
      </c>
      <c r="BC413" s="247">
        <f t="shared" si="6454"/>
        <v>0.16040418748602903</v>
      </c>
      <c r="BD413" s="247">
        <f t="shared" si="6454"/>
        <v>0.17557159195040922</v>
      </c>
      <c r="BE413" s="247">
        <f t="shared" si="6454"/>
        <v>0.1987007066619445</v>
      </c>
      <c r="BF413" s="247">
        <f t="shared" si="6454"/>
        <v>0.18296816111689143</v>
      </c>
      <c r="BG413" s="247">
        <f t="shared" si="6454"/>
        <v>5.2407630312387612E-2</v>
      </c>
      <c r="BH413" s="247">
        <f t="shared" si="6454"/>
        <v>0.17760424664474284</v>
      </c>
      <c r="BI413" s="247">
        <f t="shared" si="6454"/>
        <v>0.14498734173120073</v>
      </c>
      <c r="BJ413" s="247">
        <f t="shared" si="6454"/>
        <v>0.14660903649211871</v>
      </c>
      <c r="BK413" s="247">
        <f t="shared" si="6454"/>
        <v>8.6521771986510565E-2</v>
      </c>
      <c r="BL413" s="247">
        <f t="shared" si="6454"/>
        <v>0.13769103567040225</v>
      </c>
      <c r="BM413" s="247">
        <f t="shared" ref="BM413:BN413" si="6455">+BM411/BM399</f>
        <v>9.9457895954687042E-2</v>
      </c>
      <c r="BN413" s="247">
        <f t="shared" si="6455"/>
        <v>8.4329946849056356E-2</v>
      </c>
      <c r="BO413" s="247">
        <f t="shared" ref="BO413:BQ413" si="6456">+BO411/BO399</f>
        <v>7.4429729495619823E-2</v>
      </c>
      <c r="BP413" s="247">
        <f t="shared" si="6456"/>
        <v>9.1528102928222554E-2</v>
      </c>
      <c r="BQ413" s="247">
        <f t="shared" si="6456"/>
        <v>6.1302668718791066E-2</v>
      </c>
      <c r="BR413" s="247">
        <f t="shared" ref="BR413:BT413" si="6457">+BR411/BR399</f>
        <v>5.2475796448714848E-2</v>
      </c>
      <c r="BS413" s="247">
        <f t="shared" si="6457"/>
        <v>4.9398203053700698E-2</v>
      </c>
      <c r="BT413" s="247">
        <f t="shared" si="6457"/>
        <v>0.13806786138698238</v>
      </c>
    </row>
    <row r="414" spans="1:72">
      <c r="A414" s="244" t="s">
        <v>373</v>
      </c>
      <c r="B414" s="34"/>
      <c r="C414" s="247"/>
      <c r="D414" s="247"/>
      <c r="E414" s="247"/>
      <c r="F414" s="247"/>
      <c r="G414" s="248"/>
      <c r="H414" s="248"/>
      <c r="I414" s="248"/>
      <c r="J414" s="248"/>
      <c r="K414" s="248"/>
      <c r="L414" s="248"/>
      <c r="M414" s="248"/>
      <c r="N414" s="248"/>
      <c r="O414" s="248"/>
      <c r="P414" s="248"/>
      <c r="Q414" s="248"/>
      <c r="R414" s="248"/>
      <c r="S414" s="248"/>
      <c r="T414" s="248"/>
      <c r="U414" s="248"/>
      <c r="V414" s="248"/>
      <c r="W414" s="248">
        <f t="shared" ref="W414" si="6458">+(W413-S413)*10000</f>
        <v>-347.93664232476095</v>
      </c>
      <c r="X414" s="248">
        <f t="shared" ref="X414" si="6459">+(X413-T413)*10000</f>
        <v>-155.61397712179874</v>
      </c>
      <c r="Y414" s="248">
        <f t="shared" ref="Y414" si="6460">+(Y413-U413)*10000</f>
        <v>-308.61478337282534</v>
      </c>
      <c r="Z414" s="248">
        <f t="shared" ref="Z414" si="6461">+(Z413-V413)*10000</f>
        <v>-285.12882860023569</v>
      </c>
      <c r="AA414" s="248">
        <f t="shared" ref="AA414" si="6462">+(AA413-W413)*10000</f>
        <v>-65.962271761124398</v>
      </c>
      <c r="AB414" s="248">
        <f t="shared" ref="AB414" si="6463">+(AB413-X413)*10000</f>
        <v>-94.086288915280477</v>
      </c>
      <c r="AC414" s="248">
        <f t="shared" ref="AC414" si="6464">+(AC413-Y413)*10000</f>
        <v>29.985920017777111</v>
      </c>
      <c r="AD414" s="248">
        <f t="shared" ref="AD414" si="6465">+(AD413-Z413)*10000</f>
        <v>2.4382060567190722</v>
      </c>
      <c r="AE414" s="248">
        <f t="shared" ref="AE414" si="6466">+(AE413-AA413)*10000</f>
        <v>339.38651006657466</v>
      </c>
      <c r="AF414" s="248">
        <f t="shared" ref="AF414" si="6467">+(AF413-AB413)*10000</f>
        <v>108.33681027544201</v>
      </c>
      <c r="AG414" s="248">
        <f t="shared" ref="AG414" si="6468">+(AG413-AC413)*10000</f>
        <v>25.717516246455407</v>
      </c>
      <c r="AH414" s="248">
        <f t="shared" ref="AH414" si="6469">+(AH413-AD413)*10000</f>
        <v>271.41737270153675</v>
      </c>
      <c r="AI414" s="248">
        <f t="shared" ref="AI414" si="6470">+(AI413-AE413)*10000</f>
        <v>196.95612309589993</v>
      </c>
      <c r="AJ414" s="248">
        <f t="shared" ref="AJ414" si="6471">+(AJ413-AF413)*10000</f>
        <v>393.40324732221046</v>
      </c>
      <c r="AK414" s="248">
        <f t="shared" ref="AK414" si="6472">+(AK413-AG413)*10000</f>
        <v>401.66053081971603</v>
      </c>
      <c r="AL414" s="248">
        <f t="shared" ref="AL414" si="6473">+(AL413-AH413)*10000</f>
        <v>168.86370693422998</v>
      </c>
      <c r="AM414" s="248">
        <f t="shared" ref="AM414" si="6474">+(AM413-AI413)*10000</f>
        <v>-285.641110143226</v>
      </c>
      <c r="AN414" s="248">
        <f t="shared" ref="AN414" si="6475">+(AN413-AJ413)*10000</f>
        <v>-367.59712469425943</v>
      </c>
      <c r="AO414" s="248">
        <f t="shared" ref="AO414" si="6476">+(AO413-AK413)*10000</f>
        <v>-440.54396323294833</v>
      </c>
      <c r="AP414" s="248">
        <f t="shared" ref="AP414" si="6477">+(AP413-AL413)*10000</f>
        <v>-366.61442310254586</v>
      </c>
      <c r="AQ414" s="248">
        <f t="shared" ref="AQ414" si="6478">+(AQ413-AM413)*10000</f>
        <v>-755.49623906042393</v>
      </c>
      <c r="AR414" s="248">
        <f t="shared" ref="AR414" si="6479">+(AR413-AN413)*10000</f>
        <v>-450.60839992229648</v>
      </c>
      <c r="AS414" s="248">
        <f t="shared" ref="AS414" si="6480">+(AS413-AO413)*10000</f>
        <v>-112.5997225030742</v>
      </c>
      <c r="AT414" s="248">
        <f t="shared" ref="AT414" si="6481">+(AT413-AP413)*10000</f>
        <v>81.776103100718316</v>
      </c>
      <c r="AU414" s="44"/>
      <c r="AV414" s="247"/>
      <c r="AW414" s="247"/>
      <c r="AX414" s="247"/>
      <c r="AY414" s="247"/>
      <c r="AZ414" s="248">
        <f t="shared" ref="AZ414" si="6482">+(AZ413-AV413)*10000</f>
        <v>486.65937687911332</v>
      </c>
      <c r="BA414" s="248">
        <f t="shared" ref="BA414" si="6483">+(BA413-AW413)*10000</f>
        <v>425.03818688083754</v>
      </c>
      <c r="BB414" s="248">
        <f t="shared" ref="BB414" si="6484">+(BB413-AX413)*10000</f>
        <v>-104.11983636293698</v>
      </c>
      <c r="BC414" s="248">
        <f t="shared" ref="BC414" si="6485">+(BC413-AY413)*10000</f>
        <v>-158.50748417580775</v>
      </c>
      <c r="BD414" s="248">
        <f t="shared" ref="BD414" si="6486">+(BD413-AZ413)*10000</f>
        <v>-742.02414350755225</v>
      </c>
      <c r="BE414" s="248">
        <f t="shared" ref="BE414" si="6487">+(BE413-BA413)*10000</f>
        <v>-209.05459253157844</v>
      </c>
      <c r="BF414" s="248">
        <f t="shared" ref="BF414" si="6488">+(BF413-BB413)*10000</f>
        <v>-15.562548613155258</v>
      </c>
      <c r="BG414" s="248">
        <f t="shared" ref="BG414" si="6489">+(BG413-BC413)*10000</f>
        <v>-1079.9655717364142</v>
      </c>
      <c r="BH414" s="248">
        <f t="shared" ref="BH414" si="6490">+(BH413-BD413)*10000</f>
        <v>20.326546943336133</v>
      </c>
      <c r="BI414" s="248">
        <f t="shared" ref="BI414" si="6491">+(BI413-BE413)*10000</f>
        <v>-537.13364930743774</v>
      </c>
      <c r="BJ414" s="248">
        <f t="shared" ref="BJ414" si="6492">+(BJ413-BF413)*10000</f>
        <v>-363.59124624772727</v>
      </c>
      <c r="BK414" s="248">
        <f t="shared" ref="BK414:BT414" si="6493">+(BK413-BG413)*10000</f>
        <v>341.14141674122953</v>
      </c>
      <c r="BL414" s="248">
        <f t="shared" si="6493"/>
        <v>-399.13210974340586</v>
      </c>
      <c r="BM414" s="248">
        <f t="shared" si="6493"/>
        <v>-455.29445776513688</v>
      </c>
      <c r="BN414" s="248">
        <f t="shared" si="6493"/>
        <v>-622.79089643062355</v>
      </c>
      <c r="BO414" s="248">
        <f t="shared" si="6493"/>
        <v>-120.92042490890742</v>
      </c>
      <c r="BP414" s="248">
        <f t="shared" si="6493"/>
        <v>-461.62932742179697</v>
      </c>
      <c r="BQ414" s="248">
        <f t="shared" si="6493"/>
        <v>-381.55227235895978</v>
      </c>
      <c r="BR414" s="248">
        <f t="shared" si="6493"/>
        <v>-318.54150400341507</v>
      </c>
      <c r="BS414" s="248">
        <f t="shared" si="6493"/>
        <v>-250.31526441919124</v>
      </c>
      <c r="BT414" s="248">
        <f t="shared" si="6493"/>
        <v>465.3975845875982</v>
      </c>
    </row>
    <row r="415" spans="1:72">
      <c r="A415" s="33" t="s">
        <v>56</v>
      </c>
      <c r="P415" s="255"/>
      <c r="S415" s="34">
        <f>+'Country (YTD)'!S180</f>
        <v>5220.9938870281585</v>
      </c>
      <c r="T415" s="34">
        <f>+'Country (YTD)'!T180</f>
        <v>7222.8351028982115</v>
      </c>
      <c r="U415" s="34">
        <f>+'Country (YTD)'!U180</f>
        <v>10622.244000000001</v>
      </c>
      <c r="V415" s="34">
        <f>+'Country (YTD)'!V180</f>
        <v>11705.763000000001</v>
      </c>
      <c r="W415" s="34">
        <f>+'Country (YTD)'!W180</f>
        <v>4917.4789999999994</v>
      </c>
      <c r="X415" s="34">
        <f>+'Country (YTD)'!X180</f>
        <v>6887.3120000000008</v>
      </c>
      <c r="Y415" s="34">
        <f>+'Country (YTD)'!Y180</f>
        <v>9643.628999999999</v>
      </c>
      <c r="Z415" s="34">
        <f>+'Country (YTD)'!Z180</f>
        <v>10394.157999999999</v>
      </c>
      <c r="AA415" s="34">
        <f>+'Country (YTD)'!AA180</f>
        <v>4580.2739999999994</v>
      </c>
      <c r="AB415" s="34">
        <f>+'Country (YTD)'!AB180</f>
        <v>6296.5010000000002</v>
      </c>
      <c r="AC415" s="34">
        <f>+'Country (YTD)'!AC180</f>
        <v>9083.4930000000004</v>
      </c>
      <c r="AD415" s="34">
        <f>+'Country (YTD)'!AD180</f>
        <v>10175.763999999999</v>
      </c>
      <c r="AE415" s="34">
        <f>+'Country (YTD)'!AE180</f>
        <v>5113.8670000000011</v>
      </c>
      <c r="AF415" s="34">
        <f>+'Country (YTD)'!AF180</f>
        <v>6672.9740000000002</v>
      </c>
      <c r="AG415" s="34">
        <f>+'Country (YTD)'!AG180</f>
        <v>9166.8350000000009</v>
      </c>
      <c r="AH415" s="34">
        <f>+'Country (YTD)'!AH180</f>
        <v>9871.3940000000021</v>
      </c>
      <c r="AI415" s="34">
        <f>+'Country (YTD)'!AI180</f>
        <v>5122.88</v>
      </c>
      <c r="AJ415" s="34">
        <f>+'Country (YTD)'!AJ180</f>
        <v>6998.5119999999997</v>
      </c>
      <c r="AK415" s="34">
        <f>+'Country (YTD)'!AK180</f>
        <v>9559.6609999999982</v>
      </c>
      <c r="AL415" s="34">
        <f>+'Country (YTD)'!AL180</f>
        <v>10285.224999999999</v>
      </c>
      <c r="AM415" s="34">
        <f>+'Country (YTD)'!AM180</f>
        <v>4264.1109999999999</v>
      </c>
      <c r="AN415" s="34">
        <f>+'Country (YTD)'!AN180</f>
        <v>5807.1579999999994</v>
      </c>
      <c r="AO415" s="34">
        <f>+'Country (YTD)'!AO180</f>
        <v>8121.1789999999983</v>
      </c>
      <c r="AP415" s="34">
        <f>+'Country (YTD)'!AP180</f>
        <v>8876.262999999999</v>
      </c>
      <c r="AQ415" s="34">
        <f>+'Country (YTD)'!AQ180</f>
        <v>3008.1089999999999</v>
      </c>
      <c r="AR415" s="34">
        <f>+'Country (YTD)'!AR180</f>
        <v>4792.6949999999997</v>
      </c>
      <c r="AS415" s="34">
        <f>+'Country (YTD)'!AS180</f>
        <v>8585.4680000000008</v>
      </c>
      <c r="AT415" s="34">
        <f>+'Country (YTD)'!AT180</f>
        <v>11397.595000000001</v>
      </c>
      <c r="AU415" s="255"/>
      <c r="AV415" s="34">
        <f>+'Country (YTD)'!AV180</f>
        <v>3010.9319999999998</v>
      </c>
      <c r="AW415" s="34">
        <f>+'Country (YTD)'!AW180</f>
        <v>3657.9399999999996</v>
      </c>
      <c r="AX415" s="34">
        <f>+'Country (YTD)'!AX180</f>
        <v>6080.3419999999996</v>
      </c>
      <c r="AY415" s="34">
        <f>+'Country (YTD)'!AY180</f>
        <v>7911.4430000000002</v>
      </c>
      <c r="AZ415" s="34">
        <f>+'Country (YTD)'!AZ180</f>
        <v>3975.9590000000003</v>
      </c>
      <c r="BA415" s="34">
        <f>+'Country (YTD)'!BA180</f>
        <v>6266.5359999999991</v>
      </c>
      <c r="BB415" s="34">
        <f>+'Country (YTD)'!BB180</f>
        <v>8805.7779999999984</v>
      </c>
      <c r="BC415" s="34">
        <f>+'Country (YTD)'!BC180</f>
        <v>12866.552999999998</v>
      </c>
      <c r="BD415" s="34">
        <f>+'Country (YTD)'!BD180</f>
        <v>4229.5460000000012</v>
      </c>
      <c r="BE415" s="34">
        <f>+'Country (YTD)'!BE180</f>
        <v>9277.4710000000014</v>
      </c>
      <c r="BF415" s="34">
        <f>+'Country (YTD)'!BF180</f>
        <v>13055.527</v>
      </c>
      <c r="BG415" s="34">
        <f>+'Country (YTD)'!BG180</f>
        <v>15289.157999999999</v>
      </c>
      <c r="BH415" s="34">
        <f>+'Country (YTD)'!BH180</f>
        <v>5004.915</v>
      </c>
      <c r="BI415" s="34">
        <f>+'Country (YTD)'!BI180</f>
        <v>7216.7190000000001</v>
      </c>
      <c r="BJ415" s="34">
        <f>+'Country (YTD)'!BJ180</f>
        <v>10692.583000000001</v>
      </c>
      <c r="BK415" s="34">
        <f>+'Country (YTD)'!BK180</f>
        <v>10572.443000000001</v>
      </c>
      <c r="BL415" s="34">
        <f>+'Country (YTD)'!BL180</f>
        <v>3876.2139999999999</v>
      </c>
      <c r="BM415" s="34">
        <f>+'Country (YTD)'!BM180</f>
        <v>5625.9950000000008</v>
      </c>
      <c r="BN415" s="34">
        <f>+'Country (YTD)'!BN180</f>
        <v>7476.29</v>
      </c>
      <c r="BO415" s="34">
        <f>+'Country (YTD)'!BO180</f>
        <v>9012.2630000000008</v>
      </c>
      <c r="BP415" s="34">
        <f>+'Country (YTD)'!BP180</f>
        <v>3635.0659999999998</v>
      </c>
      <c r="BQ415" s="34">
        <f>+'Country (YTD)'!BQ180</f>
        <v>4396.8389999999999</v>
      </c>
      <c r="BR415" s="34">
        <f>+'Country (YTD)'!BR180</f>
        <v>6002.2619999999997</v>
      </c>
      <c r="BS415" s="34">
        <f>+'Country (YTD)'!BS180</f>
        <v>7466.1440000000002</v>
      </c>
      <c r="BT415" s="34">
        <f>+'Country (YTD)'!BT180</f>
        <v>4346.0249999999996</v>
      </c>
    </row>
    <row r="416" spans="1:72">
      <c r="A416" s="253" t="s">
        <v>58</v>
      </c>
      <c r="B416" s="37"/>
      <c r="C416" s="34"/>
      <c r="D416" s="34"/>
      <c r="E416" s="34"/>
      <c r="F416" s="34"/>
      <c r="G416" s="254"/>
      <c r="H416" s="254"/>
      <c r="I416" s="254"/>
      <c r="J416" s="254"/>
      <c r="K416" s="254"/>
      <c r="L416" s="254"/>
      <c r="M416" s="254"/>
      <c r="N416" s="254"/>
      <c r="O416" s="254"/>
      <c r="P416" s="254"/>
      <c r="Q416" s="254"/>
      <c r="R416" s="254"/>
      <c r="S416" s="254"/>
      <c r="T416" s="254"/>
      <c r="U416" s="254"/>
      <c r="V416" s="254"/>
      <c r="W416" s="254">
        <f t="shared" ref="W416" si="6494">+W415/S415-1</f>
        <v>-5.8133545756921534E-2</v>
      </c>
      <c r="X416" s="254">
        <f t="shared" ref="X416" si="6495">+X415/T415-1</f>
        <v>-4.6453102987714545E-2</v>
      </c>
      <c r="Y416" s="254">
        <f t="shared" ref="Y416" si="6496">+Y415/U415-1</f>
        <v>-9.2128838313260464E-2</v>
      </c>
      <c r="Z416" s="254">
        <f t="shared" ref="Z416" si="6497">+Z415/V415-1</f>
        <v>-0.11204780072858145</v>
      </c>
      <c r="AA416" s="254">
        <f t="shared" ref="AA416" si="6498">+AA415/W415-1</f>
        <v>-6.8572738185562199E-2</v>
      </c>
      <c r="AB416" s="254">
        <f t="shared" ref="AB416" si="6499">+AB415/X415-1</f>
        <v>-8.578252299300515E-2</v>
      </c>
      <c r="AC416" s="254">
        <f t="shared" ref="AC416" si="6500">+AC415/Y415-1</f>
        <v>-5.8083528514006333E-2</v>
      </c>
      <c r="AD416" s="254">
        <f t="shared" ref="AD416" si="6501">+AD415/Z415-1</f>
        <v>-2.101122572891434E-2</v>
      </c>
      <c r="AE416" s="254">
        <f t="shared" ref="AE416" si="6502">+AE415/AA415-1</f>
        <v>0.11649805229992838</v>
      </c>
      <c r="AF416" s="254">
        <f t="shared" ref="AF416" si="6503">+AF415/AB415-1</f>
        <v>5.9790826682946552E-2</v>
      </c>
      <c r="AG416" s="254">
        <f t="shared" ref="AG416" si="6504">+AG415/AC415-1</f>
        <v>9.1751047752226533E-3</v>
      </c>
      <c r="AH416" s="254">
        <f t="shared" ref="AH416" si="6505">+AH415/AD415-1</f>
        <v>-2.9911267596221536E-2</v>
      </c>
      <c r="AI416" s="254">
        <f t="shared" ref="AI416" si="6506">+AI415/AE415-1</f>
        <v>1.7624627312362584E-3</v>
      </c>
      <c r="AJ416" s="254">
        <f t="shared" ref="AJ416" si="6507">+AJ415/AF415-1</f>
        <v>4.8784544942030328E-2</v>
      </c>
      <c r="AK416" s="254">
        <f t="shared" ref="AK416" si="6508">+AK415/AG415-1</f>
        <v>4.2852958518397877E-2</v>
      </c>
      <c r="AL416" s="254">
        <f t="shared" ref="AL416" si="6509">+AL415/AH415-1</f>
        <v>4.1922245226965638E-2</v>
      </c>
      <c r="AM416" s="254">
        <f t="shared" ref="AM416" si="6510">+AM415/AI415-1</f>
        <v>-0.16763402617277789</v>
      </c>
      <c r="AN416" s="254">
        <f t="shared" ref="AN416" si="6511">+AN415/AJ415-1</f>
        <v>-0.17022961452377305</v>
      </c>
      <c r="AO416" s="254">
        <f t="shared" ref="AO416" si="6512">+AO415/AK415-1</f>
        <v>-0.150474164303525</v>
      </c>
      <c r="AP416" s="254">
        <f t="shared" ref="AP416" si="6513">+AP415/AL415-1</f>
        <v>-0.13698893315411187</v>
      </c>
      <c r="AQ416" s="254">
        <f t="shared" ref="AQ416" si="6514">+AQ415/AM415-1</f>
        <v>-0.29455190073616755</v>
      </c>
      <c r="AR416" s="254">
        <f t="shared" ref="AR416" si="6515">+AR415/AN415-1</f>
        <v>-0.17469181999181005</v>
      </c>
      <c r="AS416" s="254">
        <f t="shared" ref="AS416" si="6516">+AS415/AO415-1</f>
        <v>5.7170147339444588E-2</v>
      </c>
      <c r="AT416" s="254">
        <f t="shared" ref="AT416" si="6517">+AT415/AP415-1</f>
        <v>0.28405332289050045</v>
      </c>
      <c r="AU416" s="44"/>
      <c r="AV416" s="34"/>
      <c r="AW416" s="34"/>
      <c r="AX416" s="34"/>
      <c r="AY416" s="34"/>
      <c r="AZ416" s="254">
        <f t="shared" ref="AZ416" si="6518">+AZ415/AV415-1</f>
        <v>0.32050773647495223</v>
      </c>
      <c r="BA416" s="254">
        <f t="shared" ref="BA416" si="6519">+BA415/AW415-1</f>
        <v>0.71313252814425598</v>
      </c>
      <c r="BB416" s="254">
        <f t="shared" ref="BB416" si="6520">+BB415/AX415-1</f>
        <v>0.44823728665262563</v>
      </c>
      <c r="BC416" s="254">
        <f t="shared" ref="BC416" si="6521">+BC415/AY415-1</f>
        <v>0.62632189854619402</v>
      </c>
      <c r="BD416" s="254">
        <f t="shared" ref="BD416" si="6522">+BD415/AZ415-1</f>
        <v>6.3780084251372049E-2</v>
      </c>
      <c r="BE416" s="254">
        <f t="shared" ref="BE416" si="6523">+BE415/BA415-1</f>
        <v>0.48047836954898249</v>
      </c>
      <c r="BF416" s="254">
        <f t="shared" ref="BF416" si="6524">+BF415/BB415-1</f>
        <v>0.48260914594939841</v>
      </c>
      <c r="BG416" s="254">
        <f t="shared" ref="BG416" si="6525">+BG415/BC415-1</f>
        <v>0.18828702605896086</v>
      </c>
      <c r="BH416" s="254">
        <f t="shared" ref="BH416" si="6526">+BH415/BD415-1</f>
        <v>0.18332203976502415</v>
      </c>
      <c r="BI416" s="254">
        <f t="shared" ref="BI416" si="6527">+BI415/BE415-1</f>
        <v>-0.22212432676965532</v>
      </c>
      <c r="BJ416" s="254">
        <f t="shared" ref="BJ416" si="6528">+BJ415/BF415-1</f>
        <v>-0.18099185119068728</v>
      </c>
      <c r="BK416" s="254">
        <f t="shared" ref="BK416" si="6529">+BK415/BG415-1</f>
        <v>-0.30850063816463913</v>
      </c>
      <c r="BL416" s="254">
        <f t="shared" ref="BL416:BT416" si="6530">+BL415/BH415-1</f>
        <v>-0.22551851529946065</v>
      </c>
      <c r="BM416" s="254">
        <f t="shared" si="6530"/>
        <v>-0.22042205051907926</v>
      </c>
      <c r="BN416" s="254">
        <f t="shared" si="6530"/>
        <v>-0.30079663632257991</v>
      </c>
      <c r="BO416" s="254">
        <f t="shared" si="6530"/>
        <v>-0.14757043381553347</v>
      </c>
      <c r="BP416" s="254">
        <f t="shared" si="6530"/>
        <v>-6.2212251439162092E-2</v>
      </c>
      <c r="BQ416" s="254">
        <f t="shared" si="6530"/>
        <v>-0.21847797589581941</v>
      </c>
      <c r="BR416" s="254">
        <f t="shared" si="6530"/>
        <v>-0.19716035627296424</v>
      </c>
      <c r="BS416" s="254">
        <f t="shared" si="6530"/>
        <v>-0.17155724372446746</v>
      </c>
      <c r="BT416" s="254">
        <f t="shared" si="6530"/>
        <v>0.19558351897874759</v>
      </c>
    </row>
    <row r="417" spans="1:72">
      <c r="A417" s="244" t="s">
        <v>368</v>
      </c>
      <c r="B417" s="37"/>
      <c r="C417" s="247"/>
      <c r="D417" s="247"/>
      <c r="E417" s="247"/>
      <c r="F417" s="247"/>
      <c r="G417" s="247"/>
      <c r="H417" s="247"/>
      <c r="I417" s="247"/>
      <c r="J417" s="247"/>
      <c r="K417" s="247"/>
      <c r="L417" s="247"/>
      <c r="M417" s="247"/>
      <c r="N417" s="247"/>
      <c r="O417" s="247"/>
      <c r="P417" s="247"/>
      <c r="Q417" s="247"/>
      <c r="R417" s="247"/>
      <c r="S417" s="247">
        <f t="shared" ref="S417:AT417" si="6531">+S415/S399</f>
        <v>0.30374320079433864</v>
      </c>
      <c r="T417" s="247">
        <f t="shared" si="6531"/>
        <v>0.26243249296077403</v>
      </c>
      <c r="U417" s="247">
        <f t="shared" si="6531"/>
        <v>0.25913836983119026</v>
      </c>
      <c r="V417" s="247">
        <f t="shared" si="6531"/>
        <v>0.22861111813098658</v>
      </c>
      <c r="W417" s="247">
        <f t="shared" si="6531"/>
        <v>0.26746351099531279</v>
      </c>
      <c r="X417" s="247">
        <f t="shared" si="6531"/>
        <v>0.25094928827746077</v>
      </c>
      <c r="Y417" s="247">
        <f t="shared" si="6531"/>
        <v>0.23942400471914832</v>
      </c>
      <c r="Z417" s="247">
        <f t="shared" si="6531"/>
        <v>0.21603190057213298</v>
      </c>
      <c r="AA417" s="247">
        <f t="shared" si="6531"/>
        <v>0.26477049153319826</v>
      </c>
      <c r="AB417" s="247">
        <f t="shared" si="6531"/>
        <v>0.24230594564012345</v>
      </c>
      <c r="AC417" s="247">
        <f t="shared" si="6531"/>
        <v>0.23443079946396889</v>
      </c>
      <c r="AD417" s="247">
        <f t="shared" si="6531"/>
        <v>0.21984063690277436</v>
      </c>
      <c r="AE417" s="247">
        <f t="shared" si="6531"/>
        <v>0.29672298825111193</v>
      </c>
      <c r="AF417" s="247">
        <f t="shared" si="6531"/>
        <v>0.25190125221042042</v>
      </c>
      <c r="AG417" s="247">
        <f t="shared" si="6531"/>
        <v>0.24450453692509061</v>
      </c>
      <c r="AH417" s="247">
        <f t="shared" si="6531"/>
        <v>0.22622220715814947</v>
      </c>
      <c r="AI417" s="247">
        <f t="shared" si="6531"/>
        <v>0.31434599376189903</v>
      </c>
      <c r="AJ417" s="247">
        <f t="shared" si="6531"/>
        <v>0.28446181855029312</v>
      </c>
      <c r="AK417" s="247">
        <f t="shared" si="6531"/>
        <v>0.27120745129745738</v>
      </c>
      <c r="AL417" s="247">
        <f t="shared" si="6531"/>
        <v>0.24741894284107566</v>
      </c>
      <c r="AM417" s="247">
        <f t="shared" si="6531"/>
        <v>0.287532616300679</v>
      </c>
      <c r="AN417" s="247">
        <f t="shared" si="6531"/>
        <v>0.25642964268978591</v>
      </c>
      <c r="AO417" s="247">
        <f t="shared" si="6531"/>
        <v>0.23218777215382325</v>
      </c>
      <c r="AP417" s="247">
        <f t="shared" si="6531"/>
        <v>0.20360920806599803</v>
      </c>
      <c r="AQ417" s="247">
        <f t="shared" si="6531"/>
        <v>0.21916109658468602</v>
      </c>
      <c r="AR417" s="247">
        <f t="shared" si="6531"/>
        <v>0.21422119672389217</v>
      </c>
      <c r="AS417" s="247">
        <f t="shared" si="6531"/>
        <v>0.22127083099123776</v>
      </c>
      <c r="AT417" s="247">
        <f t="shared" si="6531"/>
        <v>0.2065460723111274</v>
      </c>
      <c r="AU417" s="44"/>
      <c r="AV417" s="247">
        <f t="shared" ref="AV417:BL417" si="6532">+AV415/AV399</f>
        <v>0.22723255365877199</v>
      </c>
      <c r="AW417" s="247">
        <f t="shared" si="6532"/>
        <v>0.21787383337607888</v>
      </c>
      <c r="AX417" s="247">
        <f t="shared" si="6532"/>
        <v>0.23400365194499589</v>
      </c>
      <c r="AY417" s="247">
        <f t="shared" si="6532"/>
        <v>0.21690142992026476</v>
      </c>
      <c r="AZ417" s="247">
        <f t="shared" si="6532"/>
        <v>0.2767511144463275</v>
      </c>
      <c r="BA417" s="247">
        <f t="shared" si="6532"/>
        <v>0.24910726970857894</v>
      </c>
      <c r="BB417" s="247">
        <f t="shared" si="6532"/>
        <v>0.21259973197175935</v>
      </c>
      <c r="BC417" s="247">
        <f t="shared" si="6532"/>
        <v>0.20504244408120442</v>
      </c>
      <c r="BD417" s="247">
        <f t="shared" si="6532"/>
        <v>0.20137098368762801</v>
      </c>
      <c r="BE417" s="247">
        <f t="shared" si="6532"/>
        <v>0.22047247631063072</v>
      </c>
      <c r="BF417" s="247">
        <f t="shared" si="6532"/>
        <v>0.2076763728770939</v>
      </c>
      <c r="BG417" s="247">
        <f t="shared" si="6532"/>
        <v>0.19464361433148322</v>
      </c>
      <c r="BH417" s="247">
        <f t="shared" si="6532"/>
        <v>0.21137081092257892</v>
      </c>
      <c r="BI417" s="247">
        <f t="shared" si="6532"/>
        <v>0.18529460948853693</v>
      </c>
      <c r="BJ417" s="247">
        <f t="shared" si="6532"/>
        <v>0.18726612822592412</v>
      </c>
      <c r="BK417" s="247">
        <f t="shared" si="6532"/>
        <v>0.14933620071684586</v>
      </c>
      <c r="BL417" s="247">
        <f t="shared" si="6532"/>
        <v>0.17595854434936428</v>
      </c>
      <c r="BM417" s="247">
        <f t="shared" ref="BM417:BN417" si="6533">+BM415/BM399</f>
        <v>0.14355999399425701</v>
      </c>
      <c r="BN417" s="247">
        <f t="shared" si="6533"/>
        <v>0.12998072340333497</v>
      </c>
      <c r="BO417" s="247">
        <f t="shared" ref="BO417:BQ417" si="6534">+BO415/BO399</f>
        <v>0.12241622139835318</v>
      </c>
      <c r="BP417" s="247">
        <f t="shared" si="6534"/>
        <v>0.14467116522806706</v>
      </c>
      <c r="BQ417" s="247">
        <f t="shared" si="6534"/>
        <v>0.10433143406944462</v>
      </c>
      <c r="BR417" s="247">
        <f t="shared" ref="BR417:BT417" si="6535">+BR415/BR399</f>
        <v>9.8122701381514521E-2</v>
      </c>
      <c r="BS417" s="247">
        <f t="shared" si="6535"/>
        <v>9.6551529356556087E-2</v>
      </c>
      <c r="BT417" s="247">
        <f t="shared" si="6535"/>
        <v>0.17687663462922598</v>
      </c>
    </row>
    <row r="418" spans="1:72">
      <c r="A418" s="244" t="s">
        <v>372</v>
      </c>
      <c r="B418" s="34"/>
      <c r="C418" s="247"/>
      <c r="D418" s="247"/>
      <c r="E418" s="247"/>
      <c r="F418" s="247"/>
      <c r="G418" s="248"/>
      <c r="H418" s="248"/>
      <c r="I418" s="248"/>
      <c r="J418" s="248"/>
      <c r="K418" s="248"/>
      <c r="L418" s="248"/>
      <c r="M418" s="248"/>
      <c r="N418" s="248"/>
      <c r="O418" s="248"/>
      <c r="P418" s="248"/>
      <c r="Q418" s="248"/>
      <c r="R418" s="248"/>
      <c r="S418" s="248"/>
      <c r="T418" s="248"/>
      <c r="U418" s="248"/>
      <c r="V418" s="248"/>
      <c r="W418" s="248"/>
      <c r="X418" s="248">
        <f t="shared" ref="X418" si="6536">+(X417-T417)*10000</f>
        <v>-114.83204683313264</v>
      </c>
      <c r="Y418" s="248">
        <f t="shared" ref="Y418" si="6537">+(Y417-U417)*10000</f>
        <v>-197.14365112041943</v>
      </c>
      <c r="Z418" s="248">
        <f t="shared" ref="Z418" si="6538">+(Z417-V417)*10000</f>
        <v>-125.79217558853605</v>
      </c>
      <c r="AA418" s="248">
        <f t="shared" ref="AA418" si="6539">+(AA417-W417)*10000</f>
        <v>-26.930194621145318</v>
      </c>
      <c r="AB418" s="248">
        <f t="shared" ref="AB418" si="6540">+(AB417-X417)*10000</f>
        <v>-86.433426373373194</v>
      </c>
      <c r="AC418" s="248">
        <f t="shared" ref="AC418" si="6541">+(AC417-Y417)*10000</f>
        <v>-49.932052551794335</v>
      </c>
      <c r="AD418" s="248">
        <f t="shared" ref="AD418" si="6542">+(AD417-Z417)*10000</f>
        <v>38.08736330641382</v>
      </c>
      <c r="AE418" s="248">
        <f t="shared" ref="AE418" si="6543">+(AE417-AA417)*10000</f>
        <v>319.52496717913669</v>
      </c>
      <c r="AF418" s="248">
        <f t="shared" ref="AF418" si="6544">+(AF417-AB417)*10000</f>
        <v>95.953065702969738</v>
      </c>
      <c r="AG418" s="248">
        <f t="shared" ref="AG418" si="6545">+(AG417-AC417)*10000</f>
        <v>100.73737461121723</v>
      </c>
      <c r="AH418" s="248">
        <f t="shared" ref="AH418" si="6546">+(AH417-AD417)*10000</f>
        <v>63.81570255375113</v>
      </c>
      <c r="AI418" s="248">
        <f t="shared" ref="AI418" si="6547">+(AI417-AE417)*10000</f>
        <v>176.23005510787104</v>
      </c>
      <c r="AJ418" s="248">
        <f t="shared" ref="AJ418" si="6548">+(AJ417-AF417)*10000</f>
        <v>325.60566339872696</v>
      </c>
      <c r="AK418" s="248">
        <f t="shared" ref="AK418" si="6549">+(AK417-AG417)*10000</f>
        <v>267.02914372366769</v>
      </c>
      <c r="AL418" s="248">
        <f t="shared" ref="AL418" si="6550">+(AL417-AH417)*10000</f>
        <v>211.96735682926183</v>
      </c>
      <c r="AM418" s="248">
        <f t="shared" ref="AM418" si="6551">+(AM417-AI417)*10000</f>
        <v>-268.13377461220034</v>
      </c>
      <c r="AN418" s="248">
        <f t="shared" ref="AN418" si="6552">+(AN417-AJ417)*10000</f>
        <v>-280.32175860507215</v>
      </c>
      <c r="AO418" s="248">
        <f t="shared" ref="AO418" si="6553">+(AO417-AK417)*10000</f>
        <v>-390.19679143634136</v>
      </c>
      <c r="AP418" s="248">
        <f t="shared" ref="AP418" si="6554">+(AP417-AL417)*10000</f>
        <v>-438.09734775077629</v>
      </c>
      <c r="AQ418" s="248">
        <f t="shared" ref="AQ418" si="6555">+(AQ417-AM417)*10000</f>
        <v>-683.71519715992974</v>
      </c>
      <c r="AR418" s="248">
        <f t="shared" ref="AR418" si="6556">+(AR417-AN417)*10000</f>
        <v>-422.08445965893736</v>
      </c>
      <c r="AS418" s="248">
        <f t="shared" ref="AS418" si="6557">+(AS417-AO417)*10000</f>
        <v>-109.16941162585486</v>
      </c>
      <c r="AT418" s="248">
        <f t="shared" ref="AT418" si="6558">+(AT417-AP417)*10000</f>
        <v>29.368642451293724</v>
      </c>
      <c r="AU418" s="44"/>
      <c r="AV418" s="247"/>
      <c r="AW418" s="247"/>
      <c r="AX418" s="247"/>
      <c r="AY418" s="247"/>
      <c r="AZ418" s="248">
        <f t="shared" ref="AZ418" si="6559">+(AZ417-AV417)*10000</f>
        <v>495.18560787555509</v>
      </c>
      <c r="BA418" s="248">
        <f t="shared" ref="BA418" si="6560">+(BA417-AW417)*10000</f>
        <v>312.3343633250006</v>
      </c>
      <c r="BB418" s="248">
        <f t="shared" ref="BB418" si="6561">+(BB417-AX417)*10000</f>
        <v>-214.0391997323654</v>
      </c>
      <c r="BC418" s="248">
        <f t="shared" ref="BC418" si="6562">+(BC417-AY417)*10000</f>
        <v>-118.58985839060338</v>
      </c>
      <c r="BD418" s="248">
        <f t="shared" ref="BD418" si="6563">+(BD417-AZ417)*10000</f>
        <v>-753.80130758699477</v>
      </c>
      <c r="BE418" s="248">
        <f t="shared" ref="BE418" si="6564">+(BE417-BA417)*10000</f>
        <v>-286.34793397948221</v>
      </c>
      <c r="BF418" s="248">
        <f t="shared" ref="BF418" si="6565">+(BF417-BB417)*10000</f>
        <v>-49.23359094665458</v>
      </c>
      <c r="BG418" s="248">
        <f t="shared" ref="BG418" si="6566">+(BG417-BC417)*10000</f>
        <v>-103.988297497212</v>
      </c>
      <c r="BH418" s="248">
        <f t="shared" ref="BH418" si="6567">+(BH417-BD417)*10000</f>
        <v>99.998272349509094</v>
      </c>
      <c r="BI418" s="248">
        <f t="shared" ref="BI418" si="6568">+(BI417-BE417)*10000</f>
        <v>-351.77866822093785</v>
      </c>
      <c r="BJ418" s="248">
        <f t="shared" ref="BJ418" si="6569">+(BJ417-BF417)*10000</f>
        <v>-204.10244651169779</v>
      </c>
      <c r="BK418" s="248">
        <f t="shared" ref="BK418:BT418" si="6570">+(BK417-BG417)*10000</f>
        <v>-453.07413614637358</v>
      </c>
      <c r="BL418" s="248">
        <f t="shared" si="6570"/>
        <v>-354.1226657321464</v>
      </c>
      <c r="BM418" s="248">
        <f t="shared" si="6570"/>
        <v>-417.34615494279927</v>
      </c>
      <c r="BN418" s="248">
        <f t="shared" si="6570"/>
        <v>-572.85404822589146</v>
      </c>
      <c r="BO418" s="248">
        <f t="shared" si="6570"/>
        <v>-269.19979318492688</v>
      </c>
      <c r="BP418" s="248">
        <f t="shared" si="6570"/>
        <v>-312.87379121297226</v>
      </c>
      <c r="BQ418" s="248">
        <f t="shared" si="6570"/>
        <v>-392.2855992481239</v>
      </c>
      <c r="BR418" s="248">
        <f t="shared" si="6570"/>
        <v>-318.58022021820449</v>
      </c>
      <c r="BS418" s="248">
        <f t="shared" si="6570"/>
        <v>-258.64692041797088</v>
      </c>
      <c r="BT418" s="248">
        <f t="shared" si="6570"/>
        <v>322.05469401158928</v>
      </c>
    </row>
    <row r="419" spans="1:72">
      <c r="A419" s="33" t="s">
        <v>263</v>
      </c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255"/>
      <c r="Q419" s="34"/>
      <c r="R419" s="34"/>
      <c r="S419" s="47">
        <f>+'Country (YTD)'!S181</f>
        <v>308.24599999999998</v>
      </c>
      <c r="T419" s="47">
        <f>+'Country (YTD)'!T181</f>
        <v>610.75900000000001</v>
      </c>
      <c r="U419" s="47">
        <f>+'Country (YTD)'!U181</f>
        <v>966.99099999999999</v>
      </c>
      <c r="V419" s="47">
        <f>+'Country (YTD)'!V181</f>
        <v>1853.953</v>
      </c>
      <c r="W419" s="47">
        <f>+'Country (YTD)'!W181</f>
        <v>302.38600000000002</v>
      </c>
      <c r="X419" s="47">
        <f>+'Country (YTD)'!X181</f>
        <v>720.96299999999997</v>
      </c>
      <c r="Y419" s="47">
        <f>+'Country (YTD)'!Y181</f>
        <v>1399.1789999999999</v>
      </c>
      <c r="Z419" s="47">
        <f>+'Country (YTD)'!Z181</f>
        <v>2508.7109999999998</v>
      </c>
      <c r="AA419" s="47">
        <f>+'Country (YTD)'!AA181</f>
        <v>352.03700000000003</v>
      </c>
      <c r="AB419" s="47">
        <f>+'Country (YTD)'!AB181</f>
        <v>702.51499999999999</v>
      </c>
      <c r="AC419" s="47">
        <f>+'Country (YTD)'!AC181</f>
        <v>1036.3220000000001</v>
      </c>
      <c r="AD419" s="47">
        <f>+'Country (YTD)'!AD181</f>
        <v>2578.4590000000003</v>
      </c>
      <c r="AE419" s="47">
        <f>+'Country (YTD)'!AE181</f>
        <v>316.49299999999999</v>
      </c>
      <c r="AF419" s="47">
        <f>+'Country (YTD)'!AF181</f>
        <v>683.35400000000004</v>
      </c>
      <c r="AG419" s="47">
        <f>+'Country (YTD)'!AG181</f>
        <v>1284.0020000000002</v>
      </c>
      <c r="AH419" s="47">
        <f>+'Country (YTD)'!AH181</f>
        <v>1524.886</v>
      </c>
      <c r="AI419" s="47">
        <f>+'Country (YTD)'!AI181</f>
        <v>265.49900000000002</v>
      </c>
      <c r="AJ419" s="47">
        <f>+'Country (YTD)'!AJ181</f>
        <v>467.85599999999999</v>
      </c>
      <c r="AK419" s="47">
        <f>+'Country (YTD)'!AK181</f>
        <v>732.63</v>
      </c>
      <c r="AL419" s="47">
        <f>+'Country (YTD)'!AL181</f>
        <v>1631.8790000000001</v>
      </c>
      <c r="AM419" s="47">
        <f>+'Country (YTD)'!AM181</f>
        <v>267.56399999999996</v>
      </c>
      <c r="AN419" s="47">
        <f>+'Country (YTD)'!AN181</f>
        <v>628.29700000000003</v>
      </c>
      <c r="AO419" s="47">
        <f>+'Country (YTD)'!AO181</f>
        <v>903.08</v>
      </c>
      <c r="AP419" s="47">
        <f>+'Country (YTD)'!AP181</f>
        <v>1399.7270000000001</v>
      </c>
      <c r="AQ419" s="47">
        <f>+'Country (YTD)'!AQ181</f>
        <v>346.161</v>
      </c>
      <c r="AR419" s="47">
        <f>+'Country (YTD)'!AR181</f>
        <v>684.52300000000002</v>
      </c>
      <c r="AS419" s="47">
        <f>+'Country (YTD)'!AS181</f>
        <v>1015.1220000000001</v>
      </c>
      <c r="AT419" s="47">
        <f>+'Country (YTD)'!AT181</f>
        <v>1482.5740000000001</v>
      </c>
      <c r="AU419" s="255"/>
      <c r="AV419" s="47">
        <f>+'Country (YTD)'!AV181</f>
        <v>346.161</v>
      </c>
      <c r="AW419" s="47">
        <f>+'Country (YTD)'!AW181</f>
        <v>684.52300000000002</v>
      </c>
      <c r="AX419" s="47">
        <f>+'Country (YTD)'!AX181</f>
        <v>1015.1220000000001</v>
      </c>
      <c r="AY419" s="47">
        <f>+'Country (YTD)'!AY181</f>
        <v>1482.5740000000001</v>
      </c>
      <c r="AZ419" s="47">
        <f>+'Country (YTD)'!AZ181</f>
        <v>387.56799999999998</v>
      </c>
      <c r="BA419" s="47">
        <f>+'Country (YTD)'!BA181</f>
        <v>742.12899999999991</v>
      </c>
      <c r="BB419" s="47">
        <f>+'Country (YTD)'!BB181</f>
        <v>1162.866</v>
      </c>
      <c r="BC419" s="47">
        <f>+'Country (YTD)'!BC181</f>
        <v>2801.0810000000001</v>
      </c>
      <c r="BD419" s="47">
        <f>+'Country (YTD)'!BD181</f>
        <v>541.88400000000013</v>
      </c>
      <c r="BE419" s="47">
        <f>+'Country (YTD)'!BE181</f>
        <v>916.15500000000054</v>
      </c>
      <c r="BF419" s="47">
        <f>+'Country (YTD)'!BF181</f>
        <v>1553.2759999999994</v>
      </c>
      <c r="BG419" s="47">
        <f>+'Country (YTD)'!BG181</f>
        <v>11172.566000000001</v>
      </c>
      <c r="BH419" s="47">
        <f>+'Country (YTD)'!BH181</f>
        <v>799.53699999999969</v>
      </c>
      <c r="BI419" s="47">
        <f>+'Country (YTD)'!BI181</f>
        <v>1569.8580000000004</v>
      </c>
      <c r="BJ419" s="47">
        <f>+'Country (YTD)'!BJ181</f>
        <v>2321.4519999999998</v>
      </c>
      <c r="BK419" s="47">
        <f>+'Country (YTD)'!BK181</f>
        <v>4447.0259999999998</v>
      </c>
      <c r="BL419" s="47">
        <f>+'Country (YTD)'!BL181</f>
        <v>843.00000000000023</v>
      </c>
      <c r="BM419" s="47">
        <f>+'Country (YTD)'!BM181</f>
        <v>1728.3240000000001</v>
      </c>
      <c r="BN419" s="47">
        <f>+'Country (YTD)'!BN181</f>
        <v>2625.7619999999997</v>
      </c>
      <c r="BO419" s="47">
        <f>+'Country (YTD)'!BO181</f>
        <v>3532.7579999999998</v>
      </c>
      <c r="BP419" s="47">
        <f>+'Country (YTD)'!BP181</f>
        <v>1335.2940000000003</v>
      </c>
      <c r="BQ419" s="47">
        <f>+'Country (YTD)'!BQ181</f>
        <v>1813.3610000000001</v>
      </c>
      <c r="BR419" s="47">
        <f>+'Country (YTD)'!BR181</f>
        <v>2792.2659999999996</v>
      </c>
      <c r="BS419" s="47">
        <f>+'Country (YTD)'!BS181</f>
        <v>3646.2760000000003</v>
      </c>
      <c r="BT419" s="47">
        <f>+'Country (YTD)'!BT181</f>
        <v>953.56799999999998</v>
      </c>
    </row>
    <row r="420" spans="1:72">
      <c r="A420" s="244" t="s">
        <v>369</v>
      </c>
      <c r="B420" s="43"/>
      <c r="C420" s="247"/>
      <c r="D420" s="247"/>
      <c r="E420" s="247"/>
      <c r="F420" s="247"/>
      <c r="G420" s="247"/>
      <c r="H420" s="247"/>
      <c r="I420" s="247"/>
      <c r="J420" s="247"/>
      <c r="K420" s="247"/>
      <c r="L420" s="247"/>
      <c r="M420" s="247"/>
      <c r="N420" s="247"/>
      <c r="O420" s="247"/>
      <c r="P420" s="247"/>
      <c r="Q420" s="247"/>
      <c r="R420" s="247"/>
      <c r="S420" s="247">
        <f t="shared" ref="S420:AT420" si="6571">+S419/S399</f>
        <v>1.7932912525462748E-2</v>
      </c>
      <c r="T420" s="247">
        <f t="shared" si="6571"/>
        <v>2.2191148584288563E-2</v>
      </c>
      <c r="U420" s="247">
        <f t="shared" si="6571"/>
        <v>2.3590539944425348E-2</v>
      </c>
      <c r="V420" s="247">
        <f t="shared" si="6571"/>
        <v>3.6207316711631438E-2</v>
      </c>
      <c r="W420" s="247">
        <f t="shared" si="6571"/>
        <v>1.6446886958913026E-2</v>
      </c>
      <c r="X420" s="247">
        <f t="shared" si="6571"/>
        <v>2.6269341613155164E-2</v>
      </c>
      <c r="Y420" s="247">
        <f t="shared" si="6571"/>
        <v>3.4737653169666032E-2</v>
      </c>
      <c r="Z420" s="247">
        <f t="shared" si="6571"/>
        <v>5.214098201280145E-2</v>
      </c>
      <c r="AA420" s="247">
        <f t="shared" si="6571"/>
        <v>2.0350094672910952E-2</v>
      </c>
      <c r="AB420" s="247">
        <f t="shared" si="6571"/>
        <v>2.7034627867345899E-2</v>
      </c>
      <c r="AC420" s="247">
        <f t="shared" si="6571"/>
        <v>2.6745855912708821E-2</v>
      </c>
      <c r="AD420" s="247">
        <f t="shared" si="6571"/>
        <v>5.5705897737770925E-2</v>
      </c>
      <c r="AE420" s="247">
        <f t="shared" si="6571"/>
        <v>1.8363940384167041E-2</v>
      </c>
      <c r="AF420" s="247">
        <f t="shared" si="6571"/>
        <v>2.5796253410098651E-2</v>
      </c>
      <c r="AG420" s="247">
        <f t="shared" si="6571"/>
        <v>3.4247841749184993E-2</v>
      </c>
      <c r="AH420" s="247">
        <f t="shared" si="6571"/>
        <v>3.4945730722992299E-2</v>
      </c>
      <c r="AI420" s="247">
        <f t="shared" si="6571"/>
        <v>1.6291333585364179E-2</v>
      </c>
      <c r="AJ420" s="247">
        <f t="shared" si="6571"/>
        <v>1.9016495017750337E-2</v>
      </c>
      <c r="AK420" s="247">
        <f t="shared" si="6571"/>
        <v>2.0784703039580191E-2</v>
      </c>
      <c r="AL420" s="247">
        <f t="shared" si="6571"/>
        <v>3.9256095712495526E-2</v>
      </c>
      <c r="AM420" s="247">
        <f t="shared" si="6571"/>
        <v>1.8042067138466816E-2</v>
      </c>
      <c r="AN420" s="247">
        <f t="shared" si="6571"/>
        <v>2.7744031626669097E-2</v>
      </c>
      <c r="AO420" s="247">
        <f t="shared" si="6571"/>
        <v>2.581942021924092E-2</v>
      </c>
      <c r="AP420" s="247">
        <f t="shared" si="6571"/>
        <v>3.2107803247672505E-2</v>
      </c>
      <c r="AQ420" s="247">
        <f t="shared" si="6571"/>
        <v>2.5220171328516186E-2</v>
      </c>
      <c r="AR420" s="247">
        <f t="shared" si="6571"/>
        <v>3.0596425653005015E-2</v>
      </c>
      <c r="AS420" s="247">
        <f t="shared" si="6571"/>
        <v>2.6162451306962795E-2</v>
      </c>
      <c r="AT420" s="247">
        <f t="shared" si="6571"/>
        <v>2.6867057182729984E-2</v>
      </c>
      <c r="AU420" s="44"/>
      <c r="AV420" s="247">
        <f t="shared" ref="AV420:BL420" si="6572">+AV419/AV399</f>
        <v>2.6124485045518852E-2</v>
      </c>
      <c r="AW420" s="247">
        <f t="shared" si="6572"/>
        <v>4.0771486149060308E-2</v>
      </c>
      <c r="AX420" s="247">
        <f t="shared" si="6572"/>
        <v>3.9067252330495253E-2</v>
      </c>
      <c r="AY420" s="247">
        <f t="shared" si="6572"/>
        <v>4.064649401665494E-2</v>
      </c>
      <c r="AZ420" s="247">
        <f t="shared" si="6572"/>
        <v>2.6977108145163027E-2</v>
      </c>
      <c r="BA420" s="247">
        <f t="shared" si="6572"/>
        <v>2.950110379347665E-2</v>
      </c>
      <c r="BB420" s="247">
        <f t="shared" si="6572"/>
        <v>2.807531599355241E-2</v>
      </c>
      <c r="BC420" s="247">
        <f t="shared" si="6572"/>
        <v>4.4638256595175438E-2</v>
      </c>
      <c r="BD420" s="247">
        <f t="shared" si="6572"/>
        <v>2.5799391737218749E-2</v>
      </c>
      <c r="BE420" s="247">
        <f t="shared" si="6572"/>
        <v>2.1771769648686153E-2</v>
      </c>
      <c r="BF420" s="247">
        <f t="shared" si="6572"/>
        <v>2.4708211760202464E-2</v>
      </c>
      <c r="BG420" s="247">
        <f t="shared" si="6572"/>
        <v>0.14223599674992191</v>
      </c>
      <c r="BH420" s="247">
        <f t="shared" si="6572"/>
        <v>3.3766564277836073E-2</v>
      </c>
      <c r="BI420" s="247">
        <f t="shared" si="6572"/>
        <v>4.0307267757336215E-2</v>
      </c>
      <c r="BJ420" s="247">
        <f t="shared" si="6572"/>
        <v>4.0657091733805377E-2</v>
      </c>
      <c r="BK420" s="247">
        <f t="shared" si="6572"/>
        <v>6.2814428730335284E-2</v>
      </c>
      <c r="BL420" s="247">
        <f t="shared" si="6572"/>
        <v>3.8267508678962031E-2</v>
      </c>
      <c r="BM420" s="247">
        <f t="shared" ref="BM420:BN420" si="6573">+BM419/BM399</f>
        <v>4.4102098039569923E-2</v>
      </c>
      <c r="BN420" s="247">
        <f t="shared" si="6573"/>
        <v>4.5650776554278606E-2</v>
      </c>
      <c r="BO420" s="247">
        <f t="shared" ref="BO420:BQ420" si="6574">+BO419/BO399</f>
        <v>4.7986491902733346E-2</v>
      </c>
      <c r="BP420" s="247">
        <f t="shared" si="6574"/>
        <v>5.3143062299844529E-2</v>
      </c>
      <c r="BQ420" s="247">
        <f t="shared" si="6574"/>
        <v>4.3028765350653544E-2</v>
      </c>
      <c r="BR420" s="247">
        <f t="shared" ref="BR420:BT420" si="6575">+BR419/BR399</f>
        <v>4.5646904932799673E-2</v>
      </c>
      <c r="BS420" s="247">
        <f t="shared" si="6575"/>
        <v>4.7153326302855382E-2</v>
      </c>
      <c r="BT420" s="247">
        <f t="shared" si="6575"/>
        <v>3.8808773242243605E-2</v>
      </c>
    </row>
    <row r="421" spans="1:72">
      <c r="AV421" s="35"/>
      <c r="AW421" s="35"/>
      <c r="AX421" s="35"/>
      <c r="AY421" s="35"/>
      <c r="AZ421" s="35"/>
      <c r="BA421" s="35"/>
      <c r="BB421" s="35"/>
      <c r="BC421" s="35"/>
      <c r="BD421" s="35"/>
    </row>
    <row r="422" spans="1:72">
      <c r="P422" s="179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  <c r="AH422" s="184"/>
      <c r="AI422" s="184"/>
      <c r="AJ422" s="184"/>
      <c r="AK422" s="184"/>
      <c r="AL422" s="184"/>
      <c r="AM422" s="184"/>
      <c r="AN422" s="184"/>
      <c r="AO422" s="184"/>
      <c r="AP422" s="184"/>
      <c r="AQ422" s="184"/>
      <c r="AR422" s="184"/>
      <c r="AS422" s="184"/>
      <c r="AT422" s="184"/>
      <c r="AU422" s="184"/>
      <c r="AV422" s="184"/>
      <c r="AW422" s="184"/>
      <c r="AX422" s="184"/>
      <c r="AY422" s="184"/>
      <c r="AZ422" s="184"/>
      <c r="BA422" s="184"/>
      <c r="BB422" s="184"/>
      <c r="BC422" s="184"/>
      <c r="BD422" s="184"/>
      <c r="BE422" s="184"/>
      <c r="BF422" s="184"/>
      <c r="BL422" s="184"/>
      <c r="BM422" s="184"/>
      <c r="BN422" s="184"/>
      <c r="BP422" s="184"/>
      <c r="BQ422" s="184"/>
      <c r="BR422" s="184"/>
      <c r="BS422" s="184"/>
      <c r="BT422" s="184"/>
    </row>
    <row r="423" spans="1:72">
      <c r="A423" s="209" t="s">
        <v>281</v>
      </c>
      <c r="B423" s="210"/>
      <c r="C423" s="210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1"/>
      <c r="T423" s="211"/>
      <c r="U423" s="211"/>
      <c r="V423" s="211"/>
      <c r="W423" s="211"/>
      <c r="X423" s="211"/>
      <c r="Y423" s="211"/>
      <c r="Z423" s="211"/>
      <c r="AA423" s="211"/>
      <c r="AB423" s="211"/>
      <c r="AC423" s="211"/>
      <c r="AD423" s="211"/>
      <c r="AE423" s="211"/>
      <c r="AF423" s="211"/>
      <c r="AG423" s="211"/>
      <c r="AH423" s="211"/>
      <c r="AI423" s="211"/>
      <c r="AJ423" s="211"/>
      <c r="AK423" s="211"/>
      <c r="AL423" s="211"/>
      <c r="AM423" s="211"/>
      <c r="AN423" s="211"/>
      <c r="AO423" s="212"/>
      <c r="AP423" s="211"/>
      <c r="AQ423" s="211"/>
      <c r="AR423" s="211"/>
      <c r="AS423" s="211"/>
      <c r="AT423" s="211"/>
      <c r="AV423" s="209" t="s">
        <v>281</v>
      </c>
      <c r="AW423" s="211"/>
      <c r="AX423" s="212"/>
      <c r="AY423" s="211"/>
      <c r="AZ423" s="211"/>
      <c r="BA423" s="211"/>
      <c r="BB423" s="212"/>
      <c r="BC423" s="211"/>
      <c r="BD423" s="211"/>
      <c r="BE423" s="211"/>
      <c r="BF423" s="212"/>
      <c r="BG423" s="212"/>
      <c r="BH423" s="212"/>
      <c r="BI423" s="212"/>
      <c r="BJ423" s="212"/>
      <c r="BK423" s="212"/>
      <c r="BL423" s="212"/>
      <c r="BM423" s="212"/>
      <c r="BN423" s="212"/>
      <c r="BO423" s="212"/>
      <c r="BP423" s="212"/>
      <c r="BQ423" s="212"/>
      <c r="BR423" s="212"/>
      <c r="BS423" s="212"/>
      <c r="BT423" s="212"/>
    </row>
    <row r="424" spans="1:72">
      <c r="A424" s="249"/>
      <c r="B424" s="249"/>
      <c r="C424" s="249"/>
      <c r="D424" s="249"/>
      <c r="E424" s="249"/>
      <c r="F424" s="249"/>
      <c r="G424" s="249"/>
      <c r="H424" s="249"/>
      <c r="I424" s="249"/>
      <c r="J424" s="249"/>
      <c r="K424" s="249"/>
      <c r="L424" s="249"/>
      <c r="M424" s="249"/>
      <c r="N424" s="249"/>
      <c r="O424" s="249"/>
      <c r="P424" s="249"/>
      <c r="Q424" s="249"/>
      <c r="R424" s="249"/>
      <c r="S424" s="249"/>
      <c r="T424" s="249"/>
      <c r="U424" s="249"/>
      <c r="V424" s="249"/>
      <c r="W424" s="249"/>
      <c r="X424" s="249"/>
      <c r="Y424" s="249"/>
      <c r="Z424" s="249"/>
      <c r="AA424" s="249"/>
      <c r="AB424" s="249"/>
      <c r="AC424" s="249"/>
      <c r="AD424" s="249"/>
      <c r="AE424" s="249"/>
      <c r="AF424" s="249"/>
      <c r="AG424" s="249"/>
      <c r="AH424" s="249"/>
      <c r="AI424" s="249"/>
      <c r="AJ424" s="249"/>
      <c r="AK424" s="249"/>
      <c r="AL424" s="249"/>
      <c r="AM424" s="249"/>
      <c r="AN424" s="249"/>
      <c r="AV424" s="249"/>
      <c r="BG424" s="258"/>
      <c r="BH424" s="258"/>
      <c r="BI424" s="258"/>
      <c r="BJ424" s="258"/>
      <c r="BK424" s="258"/>
      <c r="BL424" s="258"/>
      <c r="BM424" s="258"/>
      <c r="BN424" s="258"/>
      <c r="BP424" s="258"/>
      <c r="BQ424" s="258"/>
      <c r="BR424" s="258"/>
      <c r="BS424" s="258"/>
      <c r="BT424" s="258"/>
    </row>
    <row r="425" spans="1:72">
      <c r="A425" s="257" t="s">
        <v>2</v>
      </c>
      <c r="B425" s="257"/>
      <c r="C425" s="257"/>
      <c r="D425" s="257"/>
      <c r="E425" s="257"/>
      <c r="F425" s="257"/>
      <c r="G425" s="257"/>
      <c r="H425" s="257"/>
      <c r="I425" s="257"/>
      <c r="J425" s="257"/>
      <c r="K425" s="257"/>
      <c r="L425" s="257"/>
      <c r="M425" s="257"/>
      <c r="N425" s="257"/>
      <c r="O425" s="257"/>
      <c r="P425" s="257"/>
      <c r="Q425" s="257"/>
      <c r="R425" s="257"/>
      <c r="S425" s="257"/>
      <c r="T425" s="257"/>
      <c r="U425" s="257"/>
      <c r="V425" s="257"/>
      <c r="W425" s="257"/>
      <c r="X425" s="257"/>
      <c r="Y425" s="257"/>
      <c r="Z425" s="257"/>
      <c r="AA425" s="257"/>
      <c r="AB425" s="257"/>
      <c r="AC425" s="257"/>
      <c r="AD425" s="257"/>
      <c r="AE425" s="257"/>
      <c r="AF425" s="257"/>
      <c r="AG425" s="257"/>
      <c r="AH425" s="257"/>
      <c r="AI425" s="257"/>
      <c r="AJ425" s="257"/>
      <c r="AK425" s="257"/>
      <c r="AL425" s="257"/>
      <c r="AM425" s="257"/>
      <c r="AN425" s="257"/>
      <c r="AV425" s="257" t="s">
        <v>2</v>
      </c>
      <c r="BC425" s="24"/>
      <c r="BG425" s="24"/>
      <c r="BH425" s="24"/>
      <c r="BI425" s="24"/>
      <c r="BJ425" s="24"/>
      <c r="BK425" s="24"/>
      <c r="BL425" s="24"/>
      <c r="BM425" s="24"/>
      <c r="BN425" s="24"/>
      <c r="BP425" s="24"/>
      <c r="BQ425" s="24"/>
      <c r="BR425" s="24"/>
      <c r="BS425" s="24"/>
      <c r="BT425" s="24"/>
    </row>
    <row r="426" spans="1:72">
      <c r="A426" s="249" t="s">
        <v>50</v>
      </c>
      <c r="B426" s="249"/>
      <c r="C426" s="249"/>
      <c r="D426" s="249"/>
      <c r="E426" s="249"/>
      <c r="F426" s="249"/>
      <c r="G426" s="249"/>
      <c r="H426" s="249"/>
      <c r="I426" s="249"/>
      <c r="J426" s="249"/>
      <c r="K426" s="249"/>
      <c r="L426" s="249"/>
      <c r="M426" s="249"/>
      <c r="N426" s="249"/>
      <c r="O426" s="249"/>
      <c r="P426" s="249"/>
      <c r="Q426" s="249"/>
      <c r="R426" s="249"/>
      <c r="S426" s="249"/>
      <c r="T426" s="249"/>
      <c r="U426" s="249"/>
      <c r="V426" s="249"/>
      <c r="W426" s="249"/>
      <c r="X426" s="249"/>
      <c r="Y426" s="249"/>
      <c r="Z426" s="249"/>
      <c r="AA426" s="249"/>
      <c r="AB426" s="249"/>
      <c r="AC426" s="249"/>
      <c r="AD426" s="249"/>
      <c r="AE426" s="249"/>
      <c r="AF426" s="249"/>
      <c r="AG426" s="249"/>
      <c r="AH426" s="249"/>
      <c r="AI426" s="249"/>
      <c r="AJ426" s="249"/>
      <c r="AK426" s="249"/>
      <c r="AL426" s="249"/>
      <c r="AM426" s="249"/>
      <c r="AN426" s="249"/>
      <c r="AV426" s="249" t="s">
        <v>50</v>
      </c>
      <c r="BG426" s="171"/>
      <c r="BH426" s="171"/>
      <c r="BI426" s="171"/>
      <c r="BJ426" s="24"/>
      <c r="BK426" s="24"/>
      <c r="BL426" s="171"/>
      <c r="BM426" s="171"/>
      <c r="BN426" s="171"/>
      <c r="BP426" s="171"/>
      <c r="BQ426" s="171"/>
      <c r="BR426" s="171"/>
      <c r="BS426" s="171"/>
      <c r="BT426" s="171"/>
    </row>
    <row r="427" spans="1:72">
      <c r="A427" s="259"/>
      <c r="B427" s="257"/>
      <c r="C427" s="257"/>
      <c r="D427" s="257"/>
      <c r="E427" s="257"/>
      <c r="F427" s="257"/>
      <c r="G427" s="257"/>
      <c r="H427" s="257"/>
      <c r="I427" s="257"/>
      <c r="J427" s="257"/>
      <c r="K427" s="257"/>
      <c r="L427" s="257"/>
      <c r="M427" s="257"/>
      <c r="N427" s="257"/>
      <c r="O427" s="257"/>
      <c r="P427" s="257"/>
      <c r="Q427" s="257"/>
      <c r="R427" s="257"/>
      <c r="S427" s="257"/>
      <c r="T427" s="257"/>
      <c r="U427" s="257"/>
      <c r="V427" s="257"/>
      <c r="W427" s="257"/>
      <c r="X427" s="257"/>
      <c r="Y427" s="257"/>
      <c r="Z427" s="257"/>
      <c r="AA427" s="257"/>
      <c r="AB427" s="257"/>
      <c r="AC427" s="257"/>
      <c r="AD427" s="257"/>
      <c r="AE427" s="257"/>
      <c r="AF427" s="257"/>
      <c r="AG427" s="257"/>
      <c r="AH427" s="257"/>
      <c r="AI427" s="257"/>
      <c r="AJ427" s="257"/>
      <c r="AK427" s="257"/>
      <c r="AL427" s="257"/>
      <c r="AM427" s="257"/>
      <c r="AN427" s="257"/>
      <c r="BC427" s="24"/>
      <c r="BF427" s="22"/>
      <c r="BG427" s="24"/>
      <c r="BH427" s="24"/>
      <c r="BI427" s="24"/>
      <c r="BJ427" s="24"/>
      <c r="BK427" s="24"/>
      <c r="BL427" s="184"/>
      <c r="BM427" s="184"/>
      <c r="BN427" s="184"/>
      <c r="BP427" s="184"/>
      <c r="BQ427" s="184"/>
      <c r="BR427" s="184"/>
      <c r="BS427" s="184"/>
      <c r="BT427" s="184"/>
    </row>
    <row r="428" spans="1:72">
      <c r="A428" s="260" t="s">
        <v>45</v>
      </c>
      <c r="B428" s="262"/>
      <c r="C428" s="262" t="s">
        <v>6</v>
      </c>
      <c r="D428" s="262" t="s">
        <v>7</v>
      </c>
      <c r="E428" s="262" t="s">
        <v>8</v>
      </c>
      <c r="F428" s="262" t="s">
        <v>9</v>
      </c>
      <c r="G428" s="262" t="s">
        <v>10</v>
      </c>
      <c r="H428" s="262" t="s">
        <v>11</v>
      </c>
      <c r="I428" s="262" t="s">
        <v>12</v>
      </c>
      <c r="J428" s="262" t="s">
        <v>13</v>
      </c>
      <c r="K428" s="262" t="s">
        <v>14</v>
      </c>
      <c r="L428" s="262" t="s">
        <v>15</v>
      </c>
      <c r="M428" s="262" t="s">
        <v>16</v>
      </c>
      <c r="N428" s="262" t="s">
        <v>17</v>
      </c>
      <c r="O428" s="262" t="s">
        <v>18</v>
      </c>
      <c r="P428" s="262" t="s">
        <v>19</v>
      </c>
      <c r="Q428" s="262" t="s">
        <v>20</v>
      </c>
      <c r="R428" s="262" t="s">
        <v>21</v>
      </c>
      <c r="S428" s="262" t="s">
        <v>22</v>
      </c>
      <c r="T428" s="262" t="s">
        <v>23</v>
      </c>
      <c r="U428" s="262" t="s">
        <v>24</v>
      </c>
      <c r="V428" s="262" t="s">
        <v>25</v>
      </c>
      <c r="W428" s="262" t="s">
        <v>26</v>
      </c>
      <c r="X428" s="262" t="s">
        <v>27</v>
      </c>
      <c r="Y428" s="262" t="s">
        <v>28</v>
      </c>
      <c r="Z428" s="262" t="s">
        <v>29</v>
      </c>
      <c r="AA428" s="262" t="s">
        <v>30</v>
      </c>
      <c r="AB428" s="262" t="s">
        <v>31</v>
      </c>
      <c r="AC428" s="262" t="s">
        <v>32</v>
      </c>
      <c r="AD428" s="262" t="s">
        <v>33</v>
      </c>
      <c r="AE428" s="262" t="s">
        <v>34</v>
      </c>
      <c r="AF428" s="262" t="s">
        <v>35</v>
      </c>
      <c r="AG428" s="262" t="s">
        <v>36</v>
      </c>
      <c r="AH428" s="262" t="s">
        <v>37</v>
      </c>
      <c r="AI428" s="262" t="s">
        <v>38</v>
      </c>
      <c r="AJ428" s="262" t="s">
        <v>39</v>
      </c>
      <c r="AK428" s="262" t="s">
        <v>40</v>
      </c>
      <c r="AL428" s="262" t="s">
        <v>41</v>
      </c>
      <c r="AM428" s="262" t="s">
        <v>42</v>
      </c>
      <c r="AN428" s="262" t="s">
        <v>43</v>
      </c>
      <c r="AO428" s="262" t="s">
        <v>216</v>
      </c>
      <c r="AP428" s="262" t="s">
        <v>220</v>
      </c>
      <c r="AQ428" s="262" t="s">
        <v>226</v>
      </c>
      <c r="AR428" s="262" t="s">
        <v>229</v>
      </c>
      <c r="AS428" s="262" t="s">
        <v>233</v>
      </c>
      <c r="AT428" s="262" t="s">
        <v>246</v>
      </c>
      <c r="AU428" s="255"/>
      <c r="AV428" s="6" t="str">
        <f>+'Country (YTD)'!AV189</f>
        <v>3M 2020</v>
      </c>
      <c r="AW428" s="6" t="str">
        <f>+'Country (YTD)'!AW189</f>
        <v>6M 2020</v>
      </c>
      <c r="AX428" s="6" t="str">
        <f>+'Country (YTD)'!AX189</f>
        <v>9M 2020</v>
      </c>
      <c r="AY428" s="6" t="str">
        <f>+'Country (YTD)'!AY189</f>
        <v>12M 2020</v>
      </c>
      <c r="AZ428" s="6" t="str">
        <f>+'Country (YTD)'!AZ189</f>
        <v>3M 2021</v>
      </c>
      <c r="BA428" s="6" t="str">
        <f>+'Country (YTD)'!BA189</f>
        <v>6M 2021</v>
      </c>
      <c r="BB428" s="6" t="str">
        <f>+'Country (YTD)'!BB189</f>
        <v>9M 2021</v>
      </c>
      <c r="BC428" s="6" t="str">
        <f>+'Country (YTD)'!BC189</f>
        <v>12M 2021</v>
      </c>
      <c r="BD428" s="6" t="str">
        <f>+'Country (YTD)'!BD189</f>
        <v>3M 2022</v>
      </c>
      <c r="BE428" s="6" t="str">
        <f>+'Country (YTD)'!BE189</f>
        <v>6M 2022</v>
      </c>
      <c r="BF428" s="6" t="str">
        <f>+'Country (YTD)'!BF189</f>
        <v>9M 2022</v>
      </c>
      <c r="BG428" s="6" t="str">
        <f>+'Country (YTD)'!BG189</f>
        <v>12M 2022</v>
      </c>
      <c r="BH428" s="6" t="str">
        <f>+'Country (YTD)'!BH189</f>
        <v>3M 2023</v>
      </c>
      <c r="BI428" s="6" t="str">
        <f>+'Country (YTD)'!BI189</f>
        <v>6M 2023</v>
      </c>
      <c r="BJ428" s="6" t="str">
        <f>+'Country (YTD)'!BJ189</f>
        <v>9M 2023</v>
      </c>
      <c r="BK428" s="6" t="str">
        <f>+'Country (YTD)'!BK189</f>
        <v>12M 2023</v>
      </c>
      <c r="BL428" s="6" t="str">
        <f>+'Country (YTD)'!BL189</f>
        <v>3M 2024</v>
      </c>
      <c r="BM428" s="6" t="str">
        <f>+'Country (YTD)'!BM189</f>
        <v>6M 2024</v>
      </c>
      <c r="BN428" s="6" t="str">
        <f>+'Country (YTD)'!BN189</f>
        <v>9M 2024</v>
      </c>
      <c r="BO428" s="6" t="str">
        <f>+'Country (YTD)'!BO189</f>
        <v>12M 2024</v>
      </c>
      <c r="BP428" s="6" t="str">
        <f>+'Country (YTD)'!BP189</f>
        <v>3M 2025</v>
      </c>
      <c r="BQ428" s="6" t="str">
        <f>+'Country (YTD)'!BQ189</f>
        <v>6M 2025</v>
      </c>
      <c r="BR428" s="6" t="str">
        <f>+'Country (YTD)'!BR189</f>
        <v>9M 2025</v>
      </c>
      <c r="BS428" s="6" t="str">
        <f>+'Country (YTD)'!BS189</f>
        <v>12M 2025</v>
      </c>
      <c r="BT428" s="6" t="str">
        <f>+'Country (YTD)'!BT189</f>
        <v>3M 2026</v>
      </c>
    </row>
    <row r="429" spans="1:72">
      <c r="A429" s="33" t="s">
        <v>48</v>
      </c>
      <c r="B429" s="34"/>
      <c r="C429" s="34">
        <f>+'Country (YTD)'!C190</f>
        <v>4556.3990000000003</v>
      </c>
      <c r="D429" s="34">
        <f>+'Country (YTD)'!D190</f>
        <v>9838.1689999999999</v>
      </c>
      <c r="E429" s="34">
        <f>+'Country (YTD)'!E190</f>
        <v>14013.060999999998</v>
      </c>
      <c r="F429" s="34">
        <f>+'Country (YTD)'!F190</f>
        <v>19658.258999999998</v>
      </c>
      <c r="G429" s="34">
        <f>+'Country (YTD)'!G190</f>
        <v>4919.3340000000007</v>
      </c>
      <c r="H429" s="34">
        <f>+'Country (YTD)'!H190</f>
        <v>10933.742000000002</v>
      </c>
      <c r="I429" s="34">
        <f>+'Country (YTD)'!I190</f>
        <v>16357.671999999999</v>
      </c>
      <c r="J429" s="34">
        <f>+'Country (YTD)'!J190</f>
        <v>23500.684999999998</v>
      </c>
      <c r="K429" s="34">
        <f>+'Country (YTD)'!K190</f>
        <v>6193.6049999999996</v>
      </c>
      <c r="L429" s="34">
        <f>+'Country (YTD)'!L190</f>
        <v>14972.615999999998</v>
      </c>
      <c r="M429" s="34">
        <f>+'Country (YTD)'!M190</f>
        <v>21620.481</v>
      </c>
      <c r="N429" s="34">
        <f>+'Country (YTD)'!N190</f>
        <v>30330.850999999999</v>
      </c>
      <c r="O429" s="34">
        <f>+'Country (YTD)'!O190</f>
        <v>7194.402</v>
      </c>
      <c r="P429" s="34">
        <f>+'Country (YTD)'!P190</f>
        <v>15845.996999999999</v>
      </c>
      <c r="Q429" s="34">
        <f>+'Country (YTD)'!Q190</f>
        <v>23044.089999999997</v>
      </c>
      <c r="R429" s="34">
        <f>+'Country (YTD)'!R190</f>
        <v>33326.233999999997</v>
      </c>
      <c r="S429" s="34">
        <f>+'Country (YTD)'!S190</f>
        <v>9702.14</v>
      </c>
      <c r="T429" s="34">
        <f>+'Country (YTD)'!T190</f>
        <v>21458.633000000002</v>
      </c>
      <c r="U429" s="34">
        <f>+'Country (YTD)'!U190</f>
        <v>32044.555000000004</v>
      </c>
      <c r="V429" s="34">
        <f>+'Country (YTD)'!V190</f>
        <v>45150.516000000003</v>
      </c>
      <c r="W429" s="34">
        <f>+'Country (YTD)'!W190</f>
        <v>10578.521000000001</v>
      </c>
      <c r="X429" s="34">
        <f>+'Country (YTD)'!X190</f>
        <v>21280.015000000003</v>
      </c>
      <c r="Y429" s="34">
        <f>+'Country (YTD)'!Y190</f>
        <v>31079.512999999999</v>
      </c>
      <c r="Z429" s="34">
        <f>+'Country (YTD)'!Z190</f>
        <v>43050.706999999995</v>
      </c>
      <c r="AA429" s="34">
        <f>+'Country (YTD)'!AA190</f>
        <v>10147.538999999999</v>
      </c>
      <c r="AB429" s="34">
        <f>+'Country (YTD)'!AB190</f>
        <v>21127.962</v>
      </c>
      <c r="AC429" s="34">
        <f>+'Country (YTD)'!AC190</f>
        <v>30418.226999999995</v>
      </c>
      <c r="AD429" s="34">
        <f>+'Country (YTD)'!AD190</f>
        <v>43243.023999999998</v>
      </c>
      <c r="AE429" s="34">
        <f>+'Country (YTD)'!AE190</f>
        <v>10128.901000000002</v>
      </c>
      <c r="AF429" s="34">
        <f>+'Country (YTD)'!AF190</f>
        <v>22609.32</v>
      </c>
      <c r="AG429" s="34">
        <f>+'Country (YTD)'!AG190</f>
        <v>32561.519</v>
      </c>
      <c r="AH429" s="34">
        <f>+'Country (YTD)'!AH190</f>
        <v>45462.241999999998</v>
      </c>
      <c r="AI429" s="34">
        <f>+'Country (YTD)'!AI190</f>
        <v>9946.5130000000008</v>
      </c>
      <c r="AJ429" s="34">
        <f>+'Country (YTD)'!AJ190</f>
        <v>21224.348000000002</v>
      </c>
      <c r="AK429" s="34">
        <f>+'Country (YTD)'!AK190</f>
        <v>31623.393000000004</v>
      </c>
      <c r="AL429" s="34">
        <f>+'Country (YTD)'!AL190</f>
        <v>44321.666000000005</v>
      </c>
      <c r="AM429" s="34">
        <f>+'Country (YTD)'!AM190</f>
        <v>9486.9290000000001</v>
      </c>
      <c r="AN429" s="34">
        <f>+'Country (YTD)'!AN190</f>
        <v>21170.653999999999</v>
      </c>
      <c r="AO429" s="34">
        <f>+'Country (YTD)'!AO190</f>
        <v>32251.374</v>
      </c>
      <c r="AP429" s="34">
        <f>+'Country (YTD)'!AP190</f>
        <v>45716.466999999997</v>
      </c>
      <c r="AQ429" s="34">
        <f>+'Country (YTD)'!AQ190</f>
        <v>8710.3709999999992</v>
      </c>
      <c r="AR429" s="34">
        <f>+'Country (YTD)'!AR190</f>
        <v>13098.348999999998</v>
      </c>
      <c r="AS429" s="34">
        <f>+'Country (YTD)'!AS190</f>
        <v>21585.059999999998</v>
      </c>
      <c r="AT429" s="34">
        <f>+'Country (YTD)'!AT190</f>
        <v>33925.85</v>
      </c>
      <c r="AV429" s="34">
        <f>+'Country (YTD)'!AV190</f>
        <v>8710.3709999999992</v>
      </c>
      <c r="AW429" s="34">
        <f>+'Country (YTD)'!AW190</f>
        <v>13098.348999999998</v>
      </c>
      <c r="AX429" s="34">
        <f>+'Country (YTD)'!AX190</f>
        <v>21585.059999999998</v>
      </c>
      <c r="AY429" s="34">
        <f>+'Country (YTD)'!AY190</f>
        <v>33925.85</v>
      </c>
      <c r="AZ429" s="34">
        <f>+'Country (YTD)'!AZ190</f>
        <v>6651.9619999999995</v>
      </c>
      <c r="BA429" s="34">
        <f>+'Country (YTD)'!BA190</f>
        <v>16143.154999999999</v>
      </c>
      <c r="BB429" s="34">
        <f>+'Country (YTD)'!BB190</f>
        <v>27930.728999999999</v>
      </c>
      <c r="BC429" s="34">
        <f>+'Country (YTD)'!BC190</f>
        <v>44922.717999999993</v>
      </c>
      <c r="BD429" s="34">
        <f>+'Country (YTD)'!BD190</f>
        <v>13951.455000000002</v>
      </c>
      <c r="BE429" s="34">
        <f>+'Country (YTD)'!BE190</f>
        <v>34748.721999999994</v>
      </c>
      <c r="BF429" s="34">
        <f>+'Country (YTD)'!BF190</f>
        <v>55421.475999999995</v>
      </c>
      <c r="BG429" s="34">
        <f>+'Country (YTD)'!BG190</f>
        <v>78768.555999999997</v>
      </c>
      <c r="BH429" s="34">
        <f>+'Country (YTD)'!BH190</f>
        <v>16865.566999999999</v>
      </c>
      <c r="BI429" s="34">
        <f>+'Country (YTD)'!BI190</f>
        <v>37368.990000000005</v>
      </c>
      <c r="BJ429" s="34">
        <f>+'Country (YTD)'!BJ190</f>
        <v>58280.083999999995</v>
      </c>
      <c r="BK429" s="34">
        <f>+'Country (YTD)'!BK190</f>
        <v>83770.972999999998</v>
      </c>
      <c r="BL429" s="34">
        <f>+'Country (YTD)'!BL190</f>
        <v>22443.261999999999</v>
      </c>
      <c r="BM429" s="34">
        <f>+'Country (YTD)'!BM190</f>
        <v>52203.526999999995</v>
      </c>
      <c r="BN429" s="34">
        <f>+'Country (YTD)'!BN190</f>
        <v>77164.704999999987</v>
      </c>
      <c r="BO429" s="34">
        <f>+'Country (YTD)'!BO190</f>
        <v>108842.946</v>
      </c>
      <c r="BP429" s="34">
        <f>+'Country (YTD)'!BP190</f>
        <v>24187.949000000001</v>
      </c>
      <c r="BQ429" s="34">
        <f>+'Country (YTD)'!BQ190</f>
        <v>55515.492000000006</v>
      </c>
      <c r="BR429" s="34">
        <f>+'Country (YTD)'!BR190</f>
        <v>84225.008000000002</v>
      </c>
      <c r="BS429" s="34">
        <f>+'Country (YTD)'!BS190</f>
        <v>123719.435</v>
      </c>
      <c r="BT429" s="34">
        <f>+'Country (YTD)'!BT190</f>
        <v>28561.215</v>
      </c>
    </row>
    <row r="430" spans="1:72">
      <c r="A430" s="253" t="s">
        <v>58</v>
      </c>
      <c r="B430" s="33"/>
      <c r="C430" s="34"/>
      <c r="D430" s="34"/>
      <c r="E430" s="34"/>
      <c r="F430" s="34"/>
      <c r="G430" s="254">
        <f>+G429/C429-1</f>
        <v>7.965391090639784E-2</v>
      </c>
      <c r="H430" s="254">
        <f t="shared" ref="H430" si="6576">+H429/D429-1</f>
        <v>0.11135944096914807</v>
      </c>
      <c r="I430" s="254">
        <f t="shared" ref="I430" si="6577">+I429/E429-1</f>
        <v>0.16731612029662912</v>
      </c>
      <c r="J430" s="254">
        <f t="shared" ref="J430" si="6578">+J429/F429-1</f>
        <v>0.19546115452034685</v>
      </c>
      <c r="K430" s="254">
        <f t="shared" ref="K430" si="6579">+K429/G429-1</f>
        <v>0.25903323498668684</v>
      </c>
      <c r="L430" s="254">
        <f t="shared" ref="L430" si="6580">+L429/H429-1</f>
        <v>0.36939540003779081</v>
      </c>
      <c r="M430" s="254">
        <f t="shared" ref="M430" si="6581">+M429/I429-1</f>
        <v>0.32173337379548883</v>
      </c>
      <c r="N430" s="254">
        <f t="shared" ref="N430" si="6582">+N429/J429-1</f>
        <v>0.29063688994597392</v>
      </c>
      <c r="O430" s="254">
        <f t="shared" ref="O430" si="6583">+O429/K429-1</f>
        <v>0.16158553863218605</v>
      </c>
      <c r="P430" s="254">
        <f t="shared" ref="P430" si="6584">+P429/L429-1</f>
        <v>5.8331890699661493E-2</v>
      </c>
      <c r="Q430" s="254">
        <f t="shared" ref="Q430" si="6585">+Q429/M429-1</f>
        <v>6.5845389841234114E-2</v>
      </c>
      <c r="R430" s="254">
        <f t="shared" ref="R430" si="6586">+R429/N429-1</f>
        <v>9.8756971902964397E-2</v>
      </c>
      <c r="S430" s="254">
        <f t="shared" ref="S430" si="6587">+S429/O429-1</f>
        <v>0.34856795603025792</v>
      </c>
      <c r="T430" s="254">
        <f t="shared" ref="T430" si="6588">+T429/P429-1</f>
        <v>0.35419898161030838</v>
      </c>
      <c r="U430" s="254">
        <f t="shared" ref="U430" si="6589">+U429/Q429-1</f>
        <v>0.39057584829776348</v>
      </c>
      <c r="V430" s="254">
        <f t="shared" ref="V430" si="6590">+V429/R429-1</f>
        <v>0.3548040261614922</v>
      </c>
      <c r="W430" s="254">
        <f t="shared" ref="W430" si="6591">+W429/S429-1</f>
        <v>9.0328628529376065E-2</v>
      </c>
      <c r="X430" s="254">
        <f t="shared" ref="X430" si="6592">+X429/T429-1</f>
        <v>-8.3238293883863834E-3</v>
      </c>
      <c r="Y430" s="254">
        <f t="shared" ref="Y430" si="6593">+Y429/U429-1</f>
        <v>-3.0115631189136627E-2</v>
      </c>
      <c r="Z430" s="254">
        <f t="shared" ref="Z430" si="6594">+Z429/V429-1</f>
        <v>-4.650686605663612E-2</v>
      </c>
      <c r="AA430" s="254">
        <f t="shared" ref="AA430" si="6595">+AA429/W429-1</f>
        <v>-4.0741234053418451E-2</v>
      </c>
      <c r="AB430" s="254">
        <f t="shared" ref="AB430" si="6596">+AB429/X429-1</f>
        <v>-7.1453427077002862E-3</v>
      </c>
      <c r="AC430" s="254">
        <f t="shared" ref="AC430" si="6597">+AC429/Y429-1</f>
        <v>-2.1277231724963097E-2</v>
      </c>
      <c r="AD430" s="254">
        <f t="shared" ref="AD430" si="6598">+AD429/Z429-1</f>
        <v>4.4672204802582716E-3</v>
      </c>
      <c r="AE430" s="254">
        <f t="shared" ref="AE430" si="6599">+AE429/AA429-1</f>
        <v>-1.8367014898880152E-3</v>
      </c>
      <c r="AF430" s="254">
        <f t="shared" ref="AF430" si="6600">+AF429/AB429-1</f>
        <v>7.0113624778386008E-2</v>
      </c>
      <c r="AG430" s="254">
        <f t="shared" ref="AG430" si="6601">+AG429/AC429-1</f>
        <v>7.0460779979056865E-2</v>
      </c>
      <c r="AH430" s="254">
        <f t="shared" ref="AH430" si="6602">+AH429/AD429-1</f>
        <v>5.1319676440759521E-2</v>
      </c>
      <c r="AI430" s="254">
        <f t="shared" ref="AI430" si="6603">+AI429/AE429-1</f>
        <v>-1.800669194022142E-2</v>
      </c>
      <c r="AJ430" s="254">
        <f t="shared" ref="AJ430" si="6604">+AJ429/AF429-1</f>
        <v>-6.1256685296152136E-2</v>
      </c>
      <c r="AK430" s="254">
        <f t="shared" ref="AK430" si="6605">+AK429/AG429-1</f>
        <v>-2.8810879492446206E-2</v>
      </c>
      <c r="AL430" s="254">
        <f t="shared" ref="AL430" si="6606">+AL429/AH429-1</f>
        <v>-2.5088423927706716E-2</v>
      </c>
      <c r="AM430" s="254">
        <f t="shared" ref="AM430" si="6607">+AM429/AI429-1</f>
        <v>-4.6205539569495468E-2</v>
      </c>
      <c r="AN430" s="254">
        <f t="shared" ref="AN430" si="6608">+AN429/AJ429-1</f>
        <v>-2.5298303627514507E-3</v>
      </c>
      <c r="AO430" s="254">
        <f t="shared" ref="AO430" si="6609">+AO429/AK429-1</f>
        <v>1.9858115794215925E-2</v>
      </c>
      <c r="AP430" s="254">
        <f t="shared" ref="AP430" si="6610">+AP429/AL429-1</f>
        <v>3.1469958733049141E-2</v>
      </c>
      <c r="AQ430" s="254">
        <f t="shared" ref="AQ430" si="6611">+AQ429/AM429-1</f>
        <v>-8.1855572019143508E-2</v>
      </c>
      <c r="AR430" s="254">
        <f t="shared" ref="AR430" si="6612">+AR429/AN429-1</f>
        <v>-0.38129691222576312</v>
      </c>
      <c r="AS430" s="254">
        <f t="shared" ref="AS430" si="6613">+AS429/AO429-1</f>
        <v>-0.33072432821001685</v>
      </c>
      <c r="AT430" s="254">
        <f t="shared" ref="AT430" si="6614">+AT429/AP429-1</f>
        <v>-0.25790744066027671</v>
      </c>
      <c r="AU430" s="44"/>
      <c r="AV430" s="34"/>
      <c r="AW430" s="34"/>
      <c r="AX430" s="34"/>
      <c r="AY430" s="34"/>
      <c r="AZ430" s="254">
        <f t="shared" ref="AZ430" si="6615">+AZ429/AV429-1</f>
        <v>-0.23631702943537081</v>
      </c>
      <c r="BA430" s="254">
        <f t="shared" ref="BA430" si="6616">+BA429/AW429-1</f>
        <v>0.23245723564091936</v>
      </c>
      <c r="BB430" s="254">
        <f t="shared" ref="BB430" si="6617">+BB429/AX429-1</f>
        <v>0.29398431137092063</v>
      </c>
      <c r="BC430" s="254">
        <f t="shared" ref="BC430" si="6618">+BC429/AY429-1</f>
        <v>0.32414421451489051</v>
      </c>
      <c r="BD430" s="254">
        <f t="shared" ref="BD430" si="6619">+BD429/AZ429-1</f>
        <v>1.0973443624602792</v>
      </c>
      <c r="BE430" s="254">
        <f t="shared" ref="BE430" si="6620">+BE429/BA429-1</f>
        <v>1.1525359819688279</v>
      </c>
      <c r="BF430" s="254">
        <f t="shared" ref="BF430" si="6621">+BF429/BB429-1</f>
        <v>0.9842473857377656</v>
      </c>
      <c r="BG430" s="254">
        <f t="shared" ref="BG430" si="6622">+BG429/BC429-1</f>
        <v>0.75342364636084591</v>
      </c>
      <c r="BH430" s="254">
        <f t="shared" ref="BH430" si="6623">+BH429/BD429-1</f>
        <v>0.20887513166189464</v>
      </c>
      <c r="BI430" s="254">
        <f t="shared" ref="BI430" si="6624">+BI429/BE429-1</f>
        <v>7.5406168894499581E-2</v>
      </c>
      <c r="BJ430" s="254">
        <f t="shared" ref="BJ430" si="6625">+BJ429/BF429-1</f>
        <v>5.1579427440727077E-2</v>
      </c>
      <c r="BK430" s="254">
        <f t="shared" ref="BK430" si="6626">+BK429/BG429-1</f>
        <v>6.3507791103851075E-2</v>
      </c>
      <c r="BL430" s="254">
        <f t="shared" ref="BL430:BT430" si="6627">+BL429/BH429-1</f>
        <v>0.33071494127650736</v>
      </c>
      <c r="BM430" s="254">
        <f t="shared" si="6627"/>
        <v>0.39697452352873297</v>
      </c>
      <c r="BN430" s="254">
        <f t="shared" si="6627"/>
        <v>0.32403215136066033</v>
      </c>
      <c r="BO430" s="254">
        <f t="shared" si="6627"/>
        <v>0.29929189195403039</v>
      </c>
      <c r="BP430" s="254">
        <f t="shared" si="6627"/>
        <v>7.7737674674920321E-2</v>
      </c>
      <c r="BQ430" s="254">
        <f t="shared" si="6627"/>
        <v>6.3443318686111194E-2</v>
      </c>
      <c r="BR430" s="254">
        <f t="shared" si="6627"/>
        <v>9.1496533292002136E-2</v>
      </c>
      <c r="BS430" s="254">
        <f t="shared" si="6627"/>
        <v>0.136678485347135</v>
      </c>
      <c r="BT430" s="254">
        <f t="shared" si="6627"/>
        <v>0.18080350673800405</v>
      </c>
    </row>
    <row r="431" spans="1:72">
      <c r="A431" s="33" t="s">
        <v>49</v>
      </c>
      <c r="B431" s="34"/>
      <c r="C431" s="34">
        <f>+'Country (YTD)'!C191</f>
        <v>-2523.7350000000001</v>
      </c>
      <c r="D431" s="34">
        <f>+'Country (YTD)'!D191</f>
        <v>-5049.9430000000002</v>
      </c>
      <c r="E431" s="34">
        <f>+'Country (YTD)'!E191</f>
        <v>-7225.9189999999999</v>
      </c>
      <c r="F431" s="34">
        <f>+'Country (YTD)'!F191</f>
        <v>-9846.3150000000005</v>
      </c>
      <c r="G431" s="34">
        <f>+'Country (YTD)'!G191</f>
        <v>-2435.1259999999997</v>
      </c>
      <c r="H431" s="34">
        <f>+'Country (YTD)'!H191</f>
        <v>-5063.9089999999997</v>
      </c>
      <c r="I431" s="34">
        <f>+'Country (YTD)'!I191</f>
        <v>-7696.7569999999996</v>
      </c>
      <c r="J431" s="34">
        <f>+'Country (YTD)'!J191</f>
        <v>-10779.128999999999</v>
      </c>
      <c r="K431" s="34">
        <f>+'Country (YTD)'!K191</f>
        <v>-2866.6979999999999</v>
      </c>
      <c r="L431" s="34">
        <f>+'Country (YTD)'!L191</f>
        <v>-7180.2340000000004</v>
      </c>
      <c r="M431" s="34">
        <f>+'Country (YTD)'!M191</f>
        <v>-10623.065000000001</v>
      </c>
      <c r="N431" s="34">
        <f>+'Country (YTD)'!N191</f>
        <v>-14512.663</v>
      </c>
      <c r="O431" s="34">
        <f>+'Country (YTD)'!O191</f>
        <v>-3285.1779999999999</v>
      </c>
      <c r="P431" s="34">
        <f>+'Country (YTD)'!P191</f>
        <v>-7015.2939999999999</v>
      </c>
      <c r="Q431" s="34">
        <f>+'Country (YTD)'!Q191</f>
        <v>-10439.143</v>
      </c>
      <c r="R431" s="34">
        <f>+'Country (YTD)'!R191</f>
        <v>-14968.475</v>
      </c>
      <c r="S431" s="34">
        <f>+'Country (YTD)'!S191</f>
        <v>-4359.7550000000001</v>
      </c>
      <c r="T431" s="34">
        <f>+'Country (YTD)'!T191</f>
        <v>-9456.4449999999997</v>
      </c>
      <c r="U431" s="34">
        <f>+'Country (YTD)'!U191</f>
        <v>-14540.677</v>
      </c>
      <c r="V431" s="34">
        <f>+'Country (YTD)'!V191</f>
        <v>-20530.577999999998</v>
      </c>
      <c r="W431" s="34">
        <f>+'Country (YTD)'!W191</f>
        <v>-4924.2300000000005</v>
      </c>
      <c r="X431" s="34">
        <f>+'Country (YTD)'!X191</f>
        <v>-9899.7510000000002</v>
      </c>
      <c r="Y431" s="34">
        <f>+'Country (YTD)'!Y191</f>
        <v>-14772.797999999999</v>
      </c>
      <c r="Z431" s="34">
        <f>+'Country (YTD)'!Z191</f>
        <v>-20480.849999999999</v>
      </c>
      <c r="AA431" s="34">
        <f>+'Country (YTD)'!AA191</f>
        <v>-5186.2939999999999</v>
      </c>
      <c r="AB431" s="34">
        <f>+'Country (YTD)'!AB191</f>
        <v>-10277.126</v>
      </c>
      <c r="AC431" s="34">
        <f>+'Country (YTD)'!AC191</f>
        <v>-14864.143</v>
      </c>
      <c r="AD431" s="34">
        <f>+'Country (YTD)'!AD191</f>
        <v>-21139.616999999998</v>
      </c>
      <c r="AE431" s="34">
        <f>+'Country (YTD)'!AE191</f>
        <v>-5083.3950000000004</v>
      </c>
      <c r="AF431" s="34">
        <f>+'Country (YTD)'!AF191</f>
        <v>-10791.752</v>
      </c>
      <c r="AG431" s="34">
        <f>+'Country (YTD)'!AG191</f>
        <v>-15504.273000000001</v>
      </c>
      <c r="AH431" s="34">
        <f>+'Country (YTD)'!AH191</f>
        <v>-21426.642999999996</v>
      </c>
      <c r="AI431" s="34">
        <f>+'Country (YTD)'!AI191</f>
        <v>-4727.8379999999997</v>
      </c>
      <c r="AJ431" s="34">
        <f>+'Country (YTD)'!AJ191</f>
        <v>-9666.4570000000003</v>
      </c>
      <c r="AK431" s="34">
        <f>+'Country (YTD)'!AK191</f>
        <v>-14393.073</v>
      </c>
      <c r="AL431" s="34">
        <f>+'Country (YTD)'!AL191</f>
        <v>-19908.654000000002</v>
      </c>
      <c r="AM431" s="34">
        <f>+'Country (YTD)'!AM191</f>
        <v>-4509.7139999999999</v>
      </c>
      <c r="AN431" s="34">
        <f>+'Country (YTD)'!AN191</f>
        <v>-9788.9249999999993</v>
      </c>
      <c r="AO431" s="34">
        <f>+'Country (YTD)'!AO191</f>
        <v>-15109.375</v>
      </c>
      <c r="AP431" s="34">
        <f>+'Country (YTD)'!AP191</f>
        <v>-21082.148000000001</v>
      </c>
      <c r="AQ431" s="34">
        <f>+'Country (YTD)'!AQ191</f>
        <v>-4144.5190000000002</v>
      </c>
      <c r="AR431" s="34">
        <f>+'Country (YTD)'!AR191</f>
        <v>-6220.5730000000003</v>
      </c>
      <c r="AS431" s="34">
        <f>+'Country (YTD)'!AS191</f>
        <v>-10325.537</v>
      </c>
      <c r="AT431" s="34">
        <f>+'Country (YTD)'!AT191</f>
        <v>-16309.289999999999</v>
      </c>
      <c r="AV431" s="34">
        <f>+'Country (YTD)'!AV191</f>
        <v>-4144.5190000000002</v>
      </c>
      <c r="AW431" s="34">
        <f>+'Country (YTD)'!AW191</f>
        <v>-6220.5730000000003</v>
      </c>
      <c r="AX431" s="34">
        <f>+'Country (YTD)'!AX191</f>
        <v>-10325.537</v>
      </c>
      <c r="AY431" s="34">
        <f>+'Country (YTD)'!AY191</f>
        <v>-16309.289999999999</v>
      </c>
      <c r="AZ431" s="34">
        <f>+'Country (YTD)'!AZ191</f>
        <v>-3291.4110000000001</v>
      </c>
      <c r="BA431" s="34">
        <f>+'Country (YTD)'!BA191</f>
        <v>-7815.8410000000003</v>
      </c>
      <c r="BB431" s="34">
        <f>+'Country (YTD)'!BB191</f>
        <v>-13735.826999999997</v>
      </c>
      <c r="BC431" s="34">
        <f>+'Country (YTD)'!BC191</f>
        <v>-21759.396000000001</v>
      </c>
      <c r="BD431" s="34">
        <f>+'Country (YTD)'!BD191</f>
        <v>-6652.5450000000001</v>
      </c>
      <c r="BE431" s="34">
        <f>+'Country (YTD)'!BE191</f>
        <v>-15756.936999999998</v>
      </c>
      <c r="BF431" s="34">
        <f>+'Country (YTD)'!BF191</f>
        <v>-25757.451000000001</v>
      </c>
      <c r="BG431" s="34">
        <f>+'Country (YTD)'!BG191</f>
        <v>-36525.201000000001</v>
      </c>
      <c r="BH431" s="34">
        <f>+'Country (YTD)'!BH191</f>
        <v>-8131.0480000000007</v>
      </c>
      <c r="BI431" s="34">
        <f>+'Country (YTD)'!BI191</f>
        <v>-17362.262000000002</v>
      </c>
      <c r="BJ431" s="34">
        <f>+'Country (YTD)'!BJ191</f>
        <v>-27015.862000000001</v>
      </c>
      <c r="BK431" s="34">
        <f>+'Country (YTD)'!BK191</f>
        <v>-38968.97</v>
      </c>
      <c r="BL431" s="34">
        <f>+'Country (YTD)'!BL191</f>
        <v>-10580.812</v>
      </c>
      <c r="BM431" s="34">
        <f>+'Country (YTD)'!BM191</f>
        <v>-24049.794000000002</v>
      </c>
      <c r="BN431" s="34">
        <f>+'Country (YTD)'!BN191</f>
        <v>-35570.274999999994</v>
      </c>
      <c r="BO431" s="34">
        <f>+'Country (YTD)'!BO191</f>
        <v>-49943.995000000003</v>
      </c>
      <c r="BP431" s="34">
        <f>+'Country (YTD)'!BP191</f>
        <v>-11603.532999999999</v>
      </c>
      <c r="BQ431" s="34">
        <f>+'Country (YTD)'!BQ191</f>
        <v>-25668.440000000002</v>
      </c>
      <c r="BR431" s="34">
        <f>+'Country (YTD)'!BR191</f>
        <v>-38791.240000000005</v>
      </c>
      <c r="BS431" s="34">
        <f>+'Country (YTD)'!BS191</f>
        <v>-56613.781000000003</v>
      </c>
      <c r="BT431" s="34">
        <f>+'Country (YTD)'!BT191</f>
        <v>-12919.757000000001</v>
      </c>
    </row>
    <row r="432" spans="1:72">
      <c r="A432" s="253" t="s">
        <v>58</v>
      </c>
      <c r="B432" s="33"/>
      <c r="C432" s="34"/>
      <c r="D432" s="34"/>
      <c r="E432" s="34"/>
      <c r="F432" s="34"/>
      <c r="G432" s="254">
        <f>+G431/C431-1</f>
        <v>-3.5110263161544419E-2</v>
      </c>
      <c r="H432" s="254">
        <f t="shared" ref="H432" si="6628">+H431/D431-1</f>
        <v>2.7655757698650252E-3</v>
      </c>
      <c r="I432" s="254">
        <f t="shared" ref="I432" si="6629">+I431/E431-1</f>
        <v>6.5159601152462443E-2</v>
      </c>
      <c r="J432" s="254">
        <f t="shared" ref="J432" si="6630">+J431/F431-1</f>
        <v>9.4737371290680716E-2</v>
      </c>
      <c r="K432" s="254">
        <f t="shared" ref="K432" si="6631">+K431/G431-1</f>
        <v>0.17722779026629421</v>
      </c>
      <c r="L432" s="254">
        <f t="shared" ref="L432" si="6632">+L431/H431-1</f>
        <v>0.41792318937800843</v>
      </c>
      <c r="M432" s="254">
        <f t="shared" ref="M432" si="6633">+M431/I431-1</f>
        <v>0.3802001284437071</v>
      </c>
      <c r="N432" s="254">
        <f t="shared" ref="N432" si="6634">+N431/J431-1</f>
        <v>0.34636694671712354</v>
      </c>
      <c r="O432" s="254">
        <f t="shared" ref="O432" si="6635">+O431/K431-1</f>
        <v>0.1459797997556771</v>
      </c>
      <c r="P432" s="254">
        <f t="shared" ref="P432" si="6636">+P431/L431-1</f>
        <v>-2.2971396196837079E-2</v>
      </c>
      <c r="Q432" s="254">
        <f t="shared" ref="Q432" si="6637">+Q431/M431-1</f>
        <v>-1.7313458968762796E-2</v>
      </c>
      <c r="R432" s="254">
        <f t="shared" ref="R432" si="6638">+R431/N431-1</f>
        <v>3.1407881516989589E-2</v>
      </c>
      <c r="S432" s="254">
        <f t="shared" ref="S432" si="6639">+S431/O431-1</f>
        <v>0.3270985620870468</v>
      </c>
      <c r="T432" s="254">
        <f t="shared" ref="T432" si="6640">+T431/P431-1</f>
        <v>0.34797558021089348</v>
      </c>
      <c r="U432" s="254">
        <f t="shared" ref="U432" si="6641">+U431/Q431-1</f>
        <v>0.39289949376112565</v>
      </c>
      <c r="V432" s="254">
        <f t="shared" ref="V432" si="6642">+V431/R431-1</f>
        <v>0.37158782040254579</v>
      </c>
      <c r="W432" s="254">
        <f t="shared" ref="W432" si="6643">+W431/S431-1</f>
        <v>0.12947401860884389</v>
      </c>
      <c r="X432" s="254">
        <f t="shared" ref="X432" si="6644">+X431/T431-1</f>
        <v>4.6878716050270608E-2</v>
      </c>
      <c r="Y432" s="254">
        <f t="shared" ref="Y432" si="6645">+Y431/U431-1</f>
        <v>1.5963562081737992E-2</v>
      </c>
      <c r="Z432" s="254">
        <f t="shared" ref="Z432" si="6646">+Z431/V431-1</f>
        <v>-2.4221432051254599E-3</v>
      </c>
      <c r="AA432" s="254">
        <f t="shared" ref="AA432" si="6647">+AA431/W431-1</f>
        <v>5.32192850455806E-2</v>
      </c>
      <c r="AB432" s="254">
        <f t="shared" ref="AB432" si="6648">+AB431/X431-1</f>
        <v>3.8119645635531718E-2</v>
      </c>
      <c r="AC432" s="254">
        <f t="shared" ref="AC432" si="6649">+AC431/Y431-1</f>
        <v>6.1833242422999479E-3</v>
      </c>
      <c r="AD432" s="254">
        <f t="shared" ref="AD432" si="6650">+AD431/Z431-1</f>
        <v>3.216502244779873E-2</v>
      </c>
      <c r="AE432" s="254">
        <f t="shared" ref="AE432" si="6651">+AE431/AA431-1</f>
        <v>-1.9840564379882686E-2</v>
      </c>
      <c r="AF432" s="254">
        <f t="shared" ref="AF432" si="6652">+AF431/AB431-1</f>
        <v>5.0074894479254173E-2</v>
      </c>
      <c r="AG432" s="254">
        <f t="shared" ref="AG432" si="6653">+AG431/AC431-1</f>
        <v>4.3065382242353456E-2</v>
      </c>
      <c r="AH432" s="254">
        <f t="shared" ref="AH432" si="6654">+AH431/AD431-1</f>
        <v>1.3577634826591245E-2</v>
      </c>
      <c r="AI432" s="254">
        <f t="shared" ref="AI432" si="6655">+AI431/AE431-1</f>
        <v>-6.99447908336851E-2</v>
      </c>
      <c r="AJ432" s="254">
        <f t="shared" ref="AJ432" si="6656">+AJ431/AF431-1</f>
        <v>-0.10427361562793513</v>
      </c>
      <c r="AK432" s="254">
        <f t="shared" ref="AK432" si="6657">+AK431/AG431-1</f>
        <v>-7.1670564624345845E-2</v>
      </c>
      <c r="AL432" s="254">
        <f t="shared" ref="AL432" si="6658">+AL431/AH431-1</f>
        <v>-7.0845862321969655E-2</v>
      </c>
      <c r="AM432" s="254">
        <f t="shared" ref="AM432" si="6659">+AM431/AI431-1</f>
        <v>-4.6136098571905371E-2</v>
      </c>
      <c r="AN432" s="254">
        <f t="shared" ref="AN432" si="6660">+AN431/AJ431-1</f>
        <v>1.2669378242721185E-2</v>
      </c>
      <c r="AO432" s="254">
        <f t="shared" ref="AO432" si="6661">+AO431/AK431-1</f>
        <v>4.9767134509774325E-2</v>
      </c>
      <c r="AP432" s="254">
        <f t="shared" ref="AP432" si="6662">+AP431/AL431-1</f>
        <v>5.8943914540882547E-2</v>
      </c>
      <c r="AQ432" s="254">
        <f t="shared" ref="AQ432" si="6663">+AQ431/AM431-1</f>
        <v>-8.0979636402663147E-2</v>
      </c>
      <c r="AR432" s="254">
        <f t="shared" ref="AR432" si="6664">+AR431/AN431-1</f>
        <v>-0.36452950655970895</v>
      </c>
      <c r="AS432" s="254">
        <f t="shared" ref="AS432" si="6665">+AS431/AO431-1</f>
        <v>-0.31661389038262666</v>
      </c>
      <c r="AT432" s="254">
        <f t="shared" ref="AT432" si="6666">+AT431/AP431-1</f>
        <v>-0.22639334473887585</v>
      </c>
      <c r="AU432" s="44"/>
      <c r="AV432" s="34"/>
      <c r="AW432" s="34"/>
      <c r="AX432" s="34"/>
      <c r="AY432" s="34"/>
      <c r="AZ432" s="254">
        <f t="shared" ref="AZ432" si="6667">+AZ431/AV431-1</f>
        <v>-0.2058400504376986</v>
      </c>
      <c r="BA432" s="254">
        <f t="shared" ref="BA432" si="6668">+BA431/AW431-1</f>
        <v>0.25645033021877572</v>
      </c>
      <c r="BB432" s="254">
        <f t="shared" ref="BB432" si="6669">+BB431/AX431-1</f>
        <v>0.33027725337674907</v>
      </c>
      <c r="BC432" s="254">
        <f t="shared" ref="BC432" si="6670">+BC431/AY431-1</f>
        <v>0.33417187382160729</v>
      </c>
      <c r="BD432" s="254">
        <f t="shared" ref="BD432" si="6671">+BD431/AZ431-1</f>
        <v>1.0211833162130164</v>
      </c>
      <c r="BE432" s="254">
        <f t="shared" ref="BE432" si="6672">+BE431/BA431-1</f>
        <v>1.01602578660441</v>
      </c>
      <c r="BF432" s="254">
        <f t="shared" ref="BF432" si="6673">+BF431/BB431-1</f>
        <v>0.87520205372417736</v>
      </c>
      <c r="BG432" s="254">
        <f t="shared" ref="BG432" si="6674">+BG431/BC431-1</f>
        <v>0.6785944334116627</v>
      </c>
      <c r="BH432" s="254">
        <f t="shared" ref="BH432" si="6675">+BH431/BD431-1</f>
        <v>0.22224622306200126</v>
      </c>
      <c r="BI432" s="254">
        <f t="shared" ref="BI432" si="6676">+BI431/BE431-1</f>
        <v>0.10188052411455373</v>
      </c>
      <c r="BJ432" s="254">
        <f t="shared" ref="BJ432" si="6677">+BJ431/BF431-1</f>
        <v>4.8856193106996404E-2</v>
      </c>
      <c r="BK432" s="254">
        <f t="shared" ref="BK432" si="6678">+BK431/BG431-1</f>
        <v>6.6906380611019722E-2</v>
      </c>
      <c r="BL432" s="254">
        <f t="shared" ref="BL432:BT432" si="6679">+BL431/BH431-1</f>
        <v>0.30128514799076322</v>
      </c>
      <c r="BM432" s="254">
        <f t="shared" si="6679"/>
        <v>0.38517630940023828</v>
      </c>
      <c r="BN432" s="254">
        <f t="shared" si="6679"/>
        <v>0.31664408857285364</v>
      </c>
      <c r="BO432" s="254">
        <f t="shared" si="6679"/>
        <v>0.28163497777847346</v>
      </c>
      <c r="BP432" s="254">
        <f t="shared" si="6679"/>
        <v>9.6658082574380799E-2</v>
      </c>
      <c r="BQ432" s="254">
        <f t="shared" si="6679"/>
        <v>6.7303944474534916E-2</v>
      </c>
      <c r="BR432" s="254">
        <f t="shared" si="6679"/>
        <v>9.0552153448350214E-2</v>
      </c>
      <c r="BS432" s="254">
        <f t="shared" si="6679"/>
        <v>0.13354530409511689</v>
      </c>
      <c r="BT432" s="254">
        <f t="shared" si="6679"/>
        <v>0.11343303802385041</v>
      </c>
    </row>
    <row r="433" spans="1:72">
      <c r="A433" s="34" t="s">
        <v>46</v>
      </c>
      <c r="B433" s="34"/>
      <c r="C433" s="34">
        <f>+'Country (YTD)'!C192</f>
        <v>2032.6640000000002</v>
      </c>
      <c r="D433" s="34">
        <f>+'Country (YTD)'!D192</f>
        <v>4788.2260000000006</v>
      </c>
      <c r="E433" s="34">
        <f>+'Country (YTD)'!E192</f>
        <v>6787.1419999999998</v>
      </c>
      <c r="F433" s="34">
        <f>+'Country (YTD)'!F192</f>
        <v>9811.9439999999995</v>
      </c>
      <c r="G433" s="34">
        <f>+'Country (YTD)'!G192</f>
        <v>2484.2080000000001</v>
      </c>
      <c r="H433" s="34">
        <f>+'Country (YTD)'!H192</f>
        <v>5869.8330000000005</v>
      </c>
      <c r="I433" s="34">
        <f>+'Country (YTD)'!I192</f>
        <v>8660.9150000000009</v>
      </c>
      <c r="J433" s="34">
        <f>+'Country (YTD)'!J192</f>
        <v>12721.556</v>
      </c>
      <c r="K433" s="34">
        <f>+'Country (YTD)'!K192</f>
        <v>3326.9070000000002</v>
      </c>
      <c r="L433" s="34">
        <f>+'Country (YTD)'!L192</f>
        <v>7792.3819999999996</v>
      </c>
      <c r="M433" s="34">
        <f>+'Country (YTD)'!M192</f>
        <v>10997.415999999999</v>
      </c>
      <c r="N433" s="34">
        <f>+'Country (YTD)'!N192</f>
        <v>15818.187999999998</v>
      </c>
      <c r="O433" s="34">
        <f>+'Country (YTD)'!O192</f>
        <v>3909.2240000000002</v>
      </c>
      <c r="P433" s="34">
        <f>+'Country (YTD)'!P192</f>
        <v>8830.7029999999995</v>
      </c>
      <c r="Q433" s="34">
        <f>+'Country (YTD)'!Q192</f>
        <v>12604.947000000002</v>
      </c>
      <c r="R433" s="34">
        <f>+'Country (YTD)'!R192</f>
        <v>18357.759000000002</v>
      </c>
      <c r="S433" s="34">
        <f>+'Country (YTD)'!S192</f>
        <v>5342.3850000000002</v>
      </c>
      <c r="T433" s="34">
        <f>+'Country (YTD)'!T192</f>
        <v>12002.188</v>
      </c>
      <c r="U433" s="34">
        <f>+'Country (YTD)'!U192</f>
        <v>17503.877999999997</v>
      </c>
      <c r="V433" s="34">
        <f>+'Country (YTD)'!V192</f>
        <v>24619.938000000002</v>
      </c>
      <c r="W433" s="34">
        <f>+'Country (YTD)'!W192</f>
        <v>5654.2910000000002</v>
      </c>
      <c r="X433" s="34">
        <f>+'Country (YTD)'!X192</f>
        <v>11380.264000000001</v>
      </c>
      <c r="Y433" s="34">
        <f>+'Country (YTD)'!Y192</f>
        <v>16306.715</v>
      </c>
      <c r="Z433" s="34">
        <f>+'Country (YTD)'!Z192</f>
        <v>22569.857</v>
      </c>
      <c r="AA433" s="34">
        <f>+'Country (YTD)'!AA192</f>
        <v>4961.244999999999</v>
      </c>
      <c r="AB433" s="34">
        <f>+'Country (YTD)'!AB192</f>
        <v>10850.836000000001</v>
      </c>
      <c r="AC433" s="34">
        <f>+'Country (YTD)'!AC192</f>
        <v>15554.084000000003</v>
      </c>
      <c r="AD433" s="34">
        <f>+'Country (YTD)'!AD192</f>
        <v>22103.407000000003</v>
      </c>
      <c r="AE433" s="34">
        <f>+'Country (YTD)'!AE192</f>
        <v>5045.5059999999994</v>
      </c>
      <c r="AF433" s="34">
        <f>+'Country (YTD)'!AF192</f>
        <v>11817.567999999997</v>
      </c>
      <c r="AG433" s="34">
        <f>+'Country (YTD)'!AG192</f>
        <v>17057.245999999999</v>
      </c>
      <c r="AH433" s="34">
        <f>+'Country (YTD)'!AH192</f>
        <v>24035.598999999998</v>
      </c>
      <c r="AI433" s="34">
        <f>+'Country (YTD)'!AI192</f>
        <v>5218.6750000000002</v>
      </c>
      <c r="AJ433" s="34">
        <f>+'Country (YTD)'!AJ192</f>
        <v>11557.891000000001</v>
      </c>
      <c r="AK433" s="34">
        <f>+'Country (YTD)'!AK192</f>
        <v>17230.32</v>
      </c>
      <c r="AL433" s="34">
        <f>+'Country (YTD)'!AL192</f>
        <v>24413.012000000002</v>
      </c>
      <c r="AM433" s="34">
        <f>+'Country (YTD)'!AM192</f>
        <v>4977.2150000000011</v>
      </c>
      <c r="AN433" s="34">
        <f>+'Country (YTD)'!AN192</f>
        <v>11381.729000000001</v>
      </c>
      <c r="AO433" s="34">
        <f>+'Country (YTD)'!AO192</f>
        <v>17141.999</v>
      </c>
      <c r="AP433" s="34">
        <f>+'Country (YTD)'!AP192</f>
        <v>24634.319</v>
      </c>
      <c r="AQ433" s="34">
        <f>+'Country (YTD)'!AQ192</f>
        <v>4565.8519999999999</v>
      </c>
      <c r="AR433" s="34">
        <f>+'Country (YTD)'!AR192</f>
        <v>6877.7760000000007</v>
      </c>
      <c r="AS433" s="34">
        <f>+'Country (YTD)'!AS192</f>
        <v>11259.523000000001</v>
      </c>
      <c r="AT433" s="34">
        <f>+'Country (YTD)'!AT192</f>
        <v>17616.560000000005</v>
      </c>
      <c r="AV433" s="34">
        <f>+'Country (YTD)'!AV192</f>
        <v>4565.8519999999999</v>
      </c>
      <c r="AW433" s="34">
        <f>+'Country (YTD)'!AW192</f>
        <v>6877.7760000000007</v>
      </c>
      <c r="AX433" s="34">
        <f>+'Country (YTD)'!AX192</f>
        <v>11259.523000000001</v>
      </c>
      <c r="AY433" s="34">
        <f>+'Country (YTD)'!AY192</f>
        <v>17616.560000000005</v>
      </c>
      <c r="AZ433" s="34">
        <f>+'Country (YTD)'!AZ192</f>
        <v>3360.5509999999999</v>
      </c>
      <c r="BA433" s="34">
        <f>+'Country (YTD)'!BA192</f>
        <v>8327.3140000000003</v>
      </c>
      <c r="BB433" s="34">
        <f>+'Country (YTD)'!BB192</f>
        <v>14194.901999999998</v>
      </c>
      <c r="BC433" s="34">
        <f>+'Country (YTD)'!BC192</f>
        <v>23163.322</v>
      </c>
      <c r="BD433" s="34">
        <f>+'Country (YTD)'!BD192</f>
        <v>7298.91</v>
      </c>
      <c r="BE433" s="34">
        <f>+'Country (YTD)'!BE192</f>
        <v>18991.784999999996</v>
      </c>
      <c r="BF433" s="34">
        <f>+'Country (YTD)'!BF192</f>
        <v>29664.025000000001</v>
      </c>
      <c r="BG433" s="34">
        <f>+'Country (YTD)'!BG192</f>
        <v>42243.354999999996</v>
      </c>
      <c r="BH433" s="34">
        <f>+'Country (YTD)'!BH192</f>
        <v>8734.5190000000002</v>
      </c>
      <c r="BI433" s="34">
        <f>+'Country (YTD)'!BI192</f>
        <v>20006.727999999999</v>
      </c>
      <c r="BJ433" s="34">
        <f>+'Country (YTD)'!BJ192</f>
        <v>31264.222000000002</v>
      </c>
      <c r="BK433" s="34">
        <f>+'Country (YTD)'!BK192</f>
        <v>44802.002999999997</v>
      </c>
      <c r="BL433" s="34">
        <f>+'Country (YTD)'!BL192</f>
        <v>11862.45</v>
      </c>
      <c r="BM433" s="34">
        <f>+'Country (YTD)'!BM192</f>
        <v>28153.733</v>
      </c>
      <c r="BN433" s="34">
        <f>+'Country (YTD)'!BN192</f>
        <v>41594.429999999993</v>
      </c>
      <c r="BO433" s="34">
        <f>+'Country (YTD)'!BO192</f>
        <v>58898.950999999994</v>
      </c>
      <c r="BP433" s="34">
        <f>+'Country (YTD)'!BP192</f>
        <v>12584.416000000001</v>
      </c>
      <c r="BQ433" s="34">
        <f>+'Country (YTD)'!BQ192</f>
        <v>29847.052</v>
      </c>
      <c r="BR433" s="34">
        <f>+'Country (YTD)'!BR192</f>
        <v>45433.767999999996</v>
      </c>
      <c r="BS433" s="34">
        <f>+'Country (YTD)'!BS192</f>
        <v>67105.653999999995</v>
      </c>
      <c r="BT433" s="34">
        <f>+'Country (YTD)'!BT192</f>
        <v>15641.457999999999</v>
      </c>
    </row>
    <row r="434" spans="1:72">
      <c r="A434" s="253" t="s">
        <v>58</v>
      </c>
      <c r="B434" s="34"/>
      <c r="C434" s="34"/>
      <c r="D434" s="34"/>
      <c r="E434" s="34"/>
      <c r="F434" s="34"/>
      <c r="G434" s="254">
        <f>+G433/C433-1</f>
        <v>0.22214394508880941</v>
      </c>
      <c r="H434" s="254">
        <f t="shared" ref="H434" si="6680">+H433/D433-1</f>
        <v>0.2258888782609676</v>
      </c>
      <c r="I434" s="254">
        <f t="shared" ref="I434" si="6681">+I433/E433-1</f>
        <v>0.27607688184511248</v>
      </c>
      <c r="J434" s="254">
        <f t="shared" ref="J434" si="6682">+J433/F433-1</f>
        <v>0.2965377707006891</v>
      </c>
      <c r="K434" s="254">
        <f t="shared" ref="K434" si="6683">+K433/G433-1</f>
        <v>0.33922240005667814</v>
      </c>
      <c r="L434" s="254">
        <f t="shared" ref="L434" si="6684">+L433/H433-1</f>
        <v>0.3275304425185519</v>
      </c>
      <c r="M434" s="254">
        <f t="shared" ref="M434" si="6685">+M433/I433-1</f>
        <v>0.26977530665062499</v>
      </c>
      <c r="N434" s="254">
        <f t="shared" ref="N434" si="6686">+N433/J433-1</f>
        <v>0.24341613557335262</v>
      </c>
      <c r="O434" s="254">
        <f t="shared" ref="O434" si="6687">+O433/K433-1</f>
        <v>0.17503254524397582</v>
      </c>
      <c r="P434" s="254">
        <f t="shared" ref="P434" si="6688">+P433/L433-1</f>
        <v>0.13324821601405068</v>
      </c>
      <c r="Q434" s="254">
        <f t="shared" ref="Q434" si="6689">+Q433/M433-1</f>
        <v>0.14617351930671729</v>
      </c>
      <c r="R434" s="254">
        <f t="shared" ref="R434" si="6690">+R433/N433-1</f>
        <v>0.16054752921131077</v>
      </c>
      <c r="S434" s="254">
        <f t="shared" ref="S434" si="6691">+S433/O433-1</f>
        <v>0.36661009960032986</v>
      </c>
      <c r="T434" s="254">
        <f t="shared" ref="T434" si="6692">+T433/P433-1</f>
        <v>0.35914298102880382</v>
      </c>
      <c r="U434" s="254">
        <f t="shared" ref="U434" si="6693">+U433/Q433-1</f>
        <v>0.3886514556546723</v>
      </c>
      <c r="V434" s="254">
        <f t="shared" ref="V434" si="6694">+V433/R433-1</f>
        <v>0.34111892415626555</v>
      </c>
      <c r="W434" s="254">
        <f t="shared" ref="W434" si="6695">+W433/S433-1</f>
        <v>5.8383287614052426E-2</v>
      </c>
      <c r="X434" s="254">
        <f t="shared" ref="X434" si="6696">+X433/T433-1</f>
        <v>-5.1817551933030837E-2</v>
      </c>
      <c r="Y434" s="254">
        <f t="shared" ref="Y434" si="6697">+Y433/U433-1</f>
        <v>-6.8394158140270278E-2</v>
      </c>
      <c r="Z434" s="254">
        <f t="shared" ref="Z434" si="6698">+Z433/V433-1</f>
        <v>-8.3269137395878157E-2</v>
      </c>
      <c r="AA434" s="254">
        <f t="shared" ref="AA434" si="6699">+AA433/W433-1</f>
        <v>-0.12256992079113038</v>
      </c>
      <c r="AB434" s="254">
        <f t="shared" ref="AB434" si="6700">+AB433/X433-1</f>
        <v>-4.6521592117722332E-2</v>
      </c>
      <c r="AC434" s="254">
        <f t="shared" ref="AC434" si="6701">+AC433/Y433-1</f>
        <v>-4.6154666957753165E-2</v>
      </c>
      <c r="AD434" s="254">
        <f t="shared" ref="AD434" si="6702">+AD433/Z433-1</f>
        <v>-2.0666945297881045E-2</v>
      </c>
      <c r="AE434" s="254">
        <f t="shared" ref="AE434" si="6703">+AE433/AA433-1</f>
        <v>1.6983841757462148E-2</v>
      </c>
      <c r="AF434" s="254">
        <f t="shared" ref="AF434" si="6704">+AF433/AB433-1</f>
        <v>8.9092858835945643E-2</v>
      </c>
      <c r="AG434" s="254">
        <f t="shared" ref="AG434" si="6705">+AG433/AC433-1</f>
        <v>9.664098509433261E-2</v>
      </c>
      <c r="AH434" s="254">
        <f t="shared" ref="AH434" si="6706">+AH433/AD433-1</f>
        <v>8.7416025954731635E-2</v>
      </c>
      <c r="AI434" s="254">
        <f t="shared" ref="AI434" si="6707">+AI433/AE433-1</f>
        <v>3.432143376699992E-2</v>
      </c>
      <c r="AJ434" s="254">
        <f t="shared" ref="AJ434" si="6708">+AJ433/AF433-1</f>
        <v>-2.1973810516681236E-2</v>
      </c>
      <c r="AK434" s="254">
        <f t="shared" ref="AK434" si="6709">+AK433/AG433-1</f>
        <v>1.0146655562099482E-2</v>
      </c>
      <c r="AL434" s="254">
        <f t="shared" ref="AL434" si="6710">+AL433/AH433-1</f>
        <v>1.5702250649131111E-2</v>
      </c>
      <c r="AM434" s="254">
        <f t="shared" ref="AM434" si="6711">+AM433/AI433-1</f>
        <v>-4.6268449366936859E-2</v>
      </c>
      <c r="AN434" s="254">
        <f t="shared" ref="AN434" si="6712">+AN433/AJ433-1</f>
        <v>-1.5241708024413825E-2</v>
      </c>
      <c r="AO434" s="254">
        <f t="shared" ref="AO434" si="6713">+AO433/AK433-1</f>
        <v>-5.1259059611197255E-3</v>
      </c>
      <c r="AP434" s="254">
        <f t="shared" ref="AP434" si="6714">+AP433/AL433-1</f>
        <v>9.0651247785400457E-3</v>
      </c>
      <c r="AQ434" s="254">
        <f t="shared" ref="AQ434" si="6715">+AQ433/AM433-1</f>
        <v>-8.2649232552743035E-2</v>
      </c>
      <c r="AR434" s="254">
        <f t="shared" ref="AR434" si="6716">+AR433/AN433-1</f>
        <v>-0.3957178210797323</v>
      </c>
      <c r="AS434" s="254">
        <f t="shared" ref="AS434" si="6717">+AS433/AO433-1</f>
        <v>-0.34316161143166557</v>
      </c>
      <c r="AT434" s="254">
        <f t="shared" ref="AT434" si="6718">+AT433/AP433-1</f>
        <v>-0.28487732906275975</v>
      </c>
      <c r="AU434" s="44"/>
      <c r="AV434" s="34"/>
      <c r="AW434" s="34"/>
      <c r="AX434" s="34"/>
      <c r="AY434" s="34"/>
      <c r="AZ434" s="254">
        <f t="shared" ref="AZ434" si="6719">+AZ433/AV433-1</f>
        <v>-0.26398161832665623</v>
      </c>
      <c r="BA434" s="254">
        <f t="shared" ref="BA434" si="6720">+BA433/AW433-1</f>
        <v>0.21075679114876666</v>
      </c>
      <c r="BB434" s="254">
        <f t="shared" ref="BB434" si="6721">+BB433/AX433-1</f>
        <v>0.26070189651906195</v>
      </c>
      <c r="BC434" s="254">
        <f t="shared" ref="BC434" si="6722">+BC433/AY433-1</f>
        <v>0.31486067654525018</v>
      </c>
      <c r="BD434" s="254">
        <f t="shared" ref="BD434" si="6723">+BD433/AZ433-1</f>
        <v>1.1719384708043412</v>
      </c>
      <c r="BE434" s="254">
        <f t="shared" ref="BE434" si="6724">+BE433/BA433-1</f>
        <v>1.2806615674634094</v>
      </c>
      <c r="BF434" s="254">
        <f t="shared" ref="BF434" si="6725">+BF433/BB433-1</f>
        <v>1.0897661005338399</v>
      </c>
      <c r="BG434" s="254">
        <f t="shared" ref="BG434" si="6726">+BG433/BC433-1</f>
        <v>0.82371747023160125</v>
      </c>
      <c r="BH434" s="254">
        <f t="shared" ref="BH434" si="6727">+BH433/BD433-1</f>
        <v>0.1966881356257304</v>
      </c>
      <c r="BI434" s="254">
        <f t="shared" ref="BI434" si="6728">+BI433/BE433-1</f>
        <v>5.3441158901072372E-2</v>
      </c>
      <c r="BJ434" s="254">
        <f t="shared" ref="BJ434" si="6729">+BJ433/BF433-1</f>
        <v>5.3944028162058233E-2</v>
      </c>
      <c r="BK434" s="254">
        <f t="shared" ref="BK434" si="6730">+BK433/BG433-1</f>
        <v>6.0569242192056061E-2</v>
      </c>
      <c r="BL434" s="254">
        <f t="shared" ref="BL434:BT434" si="6731">+BL433/BH433-1</f>
        <v>0.35811141975877558</v>
      </c>
      <c r="BM434" s="254">
        <f t="shared" si="6731"/>
        <v>0.40721326345817266</v>
      </c>
      <c r="BN434" s="254">
        <f t="shared" si="6731"/>
        <v>0.33041628222829256</v>
      </c>
      <c r="BO434" s="254">
        <f t="shared" si="6731"/>
        <v>0.31464994991406958</v>
      </c>
      <c r="BP434" s="254">
        <f t="shared" si="6731"/>
        <v>6.0861457793288887E-2</v>
      </c>
      <c r="BQ434" s="254">
        <f t="shared" si="6731"/>
        <v>6.0145452114644948E-2</v>
      </c>
      <c r="BR434" s="254">
        <f t="shared" si="6731"/>
        <v>9.230413783768654E-2</v>
      </c>
      <c r="BS434" s="254">
        <f t="shared" si="6731"/>
        <v>0.13933529987656312</v>
      </c>
      <c r="BT434" s="254">
        <f t="shared" si="6731"/>
        <v>0.24292283408304338</v>
      </c>
    </row>
    <row r="435" spans="1:72">
      <c r="A435" s="244" t="s">
        <v>364</v>
      </c>
      <c r="B435" s="34"/>
      <c r="C435" s="247">
        <f>+C433/C429</f>
        <v>0.44611194059168219</v>
      </c>
      <c r="D435" s="247">
        <f t="shared" ref="D435:AT435" si="6732">+D433/D429</f>
        <v>0.48669889691872548</v>
      </c>
      <c r="E435" s="247">
        <f t="shared" si="6732"/>
        <v>0.48434399878798795</v>
      </c>
      <c r="F435" s="247">
        <f t="shared" si="6732"/>
        <v>0.49912578728360435</v>
      </c>
      <c r="G435" s="247">
        <f t="shared" si="6732"/>
        <v>0.50498868342747205</v>
      </c>
      <c r="H435" s="247">
        <f t="shared" si="6732"/>
        <v>0.53685490292344551</v>
      </c>
      <c r="I435" s="247">
        <f t="shared" si="6732"/>
        <v>0.52947112523102324</v>
      </c>
      <c r="J435" s="247">
        <f t="shared" si="6732"/>
        <v>0.5413270294036111</v>
      </c>
      <c r="K435" s="247">
        <f t="shared" si="6732"/>
        <v>0.53715194947046196</v>
      </c>
      <c r="L435" s="247">
        <f t="shared" si="6732"/>
        <v>0.52044225270988054</v>
      </c>
      <c r="M435" s="247">
        <f t="shared" si="6732"/>
        <v>0.50865732358128379</v>
      </c>
      <c r="N435" s="247">
        <f t="shared" si="6732"/>
        <v>0.52152140406479197</v>
      </c>
      <c r="O435" s="247">
        <f t="shared" si="6732"/>
        <v>0.54337024814571111</v>
      </c>
      <c r="P435" s="247">
        <f t="shared" si="6732"/>
        <v>0.55728288980491414</v>
      </c>
      <c r="Q435" s="247">
        <f t="shared" si="6732"/>
        <v>0.54699261285648526</v>
      </c>
      <c r="R435" s="247">
        <f t="shared" si="6732"/>
        <v>0.55085009005217944</v>
      </c>
      <c r="S435" s="247">
        <f t="shared" si="6732"/>
        <v>0.55063985883526734</v>
      </c>
      <c r="T435" s="247">
        <f t="shared" si="6732"/>
        <v>0.55931745512400532</v>
      </c>
      <c r="U435" s="247">
        <f t="shared" si="6732"/>
        <v>0.54623563972100708</v>
      </c>
      <c r="V435" s="247">
        <f t="shared" si="6732"/>
        <v>0.54528586118484224</v>
      </c>
      <c r="W435" s="247">
        <f t="shared" si="6732"/>
        <v>0.53450676138942299</v>
      </c>
      <c r="X435" s="247">
        <f t="shared" si="6732"/>
        <v>0.53478646514111949</v>
      </c>
      <c r="Y435" s="247">
        <f t="shared" si="6732"/>
        <v>0.52467730108898425</v>
      </c>
      <c r="Z435" s="247">
        <f t="shared" si="6732"/>
        <v>0.52426216833094064</v>
      </c>
      <c r="AA435" s="247">
        <f t="shared" si="6732"/>
        <v>0.48891115372899768</v>
      </c>
      <c r="AB435" s="247">
        <f t="shared" si="6732"/>
        <v>0.51357703123472109</v>
      </c>
      <c r="AC435" s="247">
        <f t="shared" si="6732"/>
        <v>0.5113409141170524</v>
      </c>
      <c r="AD435" s="247">
        <f t="shared" si="6732"/>
        <v>0.5111438783744634</v>
      </c>
      <c r="AE435" s="247">
        <f t="shared" si="6732"/>
        <v>0.49812965888401894</v>
      </c>
      <c r="AF435" s="247">
        <f t="shared" si="6732"/>
        <v>0.52268568891059075</v>
      </c>
      <c r="AG435" s="247">
        <f t="shared" si="6732"/>
        <v>0.52384675297242733</v>
      </c>
      <c r="AH435" s="247">
        <f t="shared" si="6732"/>
        <v>0.52869365747514163</v>
      </c>
      <c r="AI435" s="247">
        <f t="shared" si="6732"/>
        <v>0.52467382287641906</v>
      </c>
      <c r="AJ435" s="247">
        <f t="shared" si="6732"/>
        <v>0.54455811787481057</v>
      </c>
      <c r="AK435" s="247">
        <f t="shared" si="6732"/>
        <v>0.54485993960230639</v>
      </c>
      <c r="AL435" s="247">
        <f t="shared" si="6732"/>
        <v>0.55081440305064344</v>
      </c>
      <c r="AM435" s="247">
        <f t="shared" si="6732"/>
        <v>0.52463921675813119</v>
      </c>
      <c r="AN435" s="247">
        <f t="shared" si="6732"/>
        <v>0.5376182048981577</v>
      </c>
      <c r="AO435" s="247">
        <f t="shared" si="6732"/>
        <v>0.5315122078209753</v>
      </c>
      <c r="AP435" s="247">
        <f t="shared" si="6732"/>
        <v>0.53885001655967857</v>
      </c>
      <c r="AQ435" s="247">
        <f t="shared" si="6732"/>
        <v>0.52418570919654284</v>
      </c>
      <c r="AR435" s="247">
        <f t="shared" si="6732"/>
        <v>0.52508724572845034</v>
      </c>
      <c r="AS435" s="247">
        <f t="shared" si="6732"/>
        <v>0.52163501051190042</v>
      </c>
      <c r="AT435" s="247">
        <f t="shared" si="6732"/>
        <v>0.51926657696122591</v>
      </c>
      <c r="AU435" s="44"/>
      <c r="AV435" s="247">
        <f t="shared" ref="AV435:BL435" si="6733">+AV433/AV429</f>
        <v>0.52418570919654284</v>
      </c>
      <c r="AW435" s="247">
        <f t="shared" si="6733"/>
        <v>0.52508724572845034</v>
      </c>
      <c r="AX435" s="247">
        <f t="shared" si="6733"/>
        <v>0.52163501051190042</v>
      </c>
      <c r="AY435" s="247">
        <f t="shared" si="6733"/>
        <v>0.51926657696122591</v>
      </c>
      <c r="AZ435" s="247">
        <f t="shared" si="6733"/>
        <v>0.50519696294115934</v>
      </c>
      <c r="BA435" s="247">
        <f t="shared" si="6733"/>
        <v>0.51584179176870948</v>
      </c>
      <c r="BB435" s="247">
        <f t="shared" si="6733"/>
        <v>0.50821809914091387</v>
      </c>
      <c r="BC435" s="247">
        <f t="shared" si="6733"/>
        <v>0.5156260135461973</v>
      </c>
      <c r="BD435" s="247">
        <f t="shared" si="6733"/>
        <v>0.52316478818875878</v>
      </c>
      <c r="BE435" s="247">
        <f t="shared" si="6733"/>
        <v>0.54654628737137434</v>
      </c>
      <c r="BF435" s="247">
        <f t="shared" si="6733"/>
        <v>0.53524422554173767</v>
      </c>
      <c r="BG435" s="247">
        <f t="shared" si="6733"/>
        <v>0.53629718691301131</v>
      </c>
      <c r="BH435" s="247">
        <f t="shared" si="6733"/>
        <v>0.51789062294792698</v>
      </c>
      <c r="BI435" s="247">
        <f t="shared" si="6733"/>
        <v>0.53538316127891061</v>
      </c>
      <c r="BJ435" s="247">
        <f t="shared" si="6733"/>
        <v>0.53644778549049454</v>
      </c>
      <c r="BK435" s="247">
        <f t="shared" si="6733"/>
        <v>0.5348153590146314</v>
      </c>
      <c r="BL435" s="247">
        <f t="shared" si="6733"/>
        <v>0.52855284583854167</v>
      </c>
      <c r="BM435" s="247">
        <f t="shared" ref="BM435:BN435" si="6734">+BM433/BM429</f>
        <v>0.53930710467129939</v>
      </c>
      <c r="BN435" s="247">
        <f t="shared" si="6734"/>
        <v>0.53903439402768405</v>
      </c>
      <c r="BO435" s="247">
        <f t="shared" ref="BO435:BQ435" si="6735">+BO433/BO429</f>
        <v>0.54113705264831768</v>
      </c>
      <c r="BP435" s="247">
        <f t="shared" si="6735"/>
        <v>0.52027627476806737</v>
      </c>
      <c r="BQ435" s="247">
        <f t="shared" si="6735"/>
        <v>0.53763464800059768</v>
      </c>
      <c r="BR435" s="247">
        <f t="shared" ref="BR435:BT435" si="6736">+BR433/BR429</f>
        <v>0.53943322866766596</v>
      </c>
      <c r="BS435" s="247">
        <f t="shared" si="6736"/>
        <v>0.54240187889639169</v>
      </c>
      <c r="BT435" s="247">
        <f t="shared" si="6736"/>
        <v>0.54764680003984423</v>
      </c>
    </row>
    <row r="436" spans="1:72">
      <c r="A436" s="244" t="s">
        <v>370</v>
      </c>
      <c r="B436" s="34"/>
      <c r="C436" s="247"/>
      <c r="D436" s="247"/>
      <c r="E436" s="247"/>
      <c r="F436" s="247"/>
      <c r="G436" s="248">
        <f t="shared" ref="G436" si="6737">+(G435-C435)*10000</f>
        <v>588.76742835789867</v>
      </c>
      <c r="H436" s="248">
        <f t="shared" ref="H436" si="6738">+(H435-D435)*10000</f>
        <v>501.56006004720035</v>
      </c>
      <c r="I436" s="248">
        <f t="shared" ref="I436" si="6739">+(I435-E435)*10000</f>
        <v>451.27126443035291</v>
      </c>
      <c r="J436" s="248">
        <f t="shared" ref="J436" si="6740">+(J435-F435)*10000</f>
        <v>422.01242120006754</v>
      </c>
      <c r="K436" s="248">
        <f t="shared" ref="K436" si="6741">+(K435-G435)*10000</f>
        <v>321.63266042989915</v>
      </c>
      <c r="L436" s="248">
        <f t="shared" ref="L436" si="6742">+(L435-H435)*10000</f>
        <v>-164.12650213564973</v>
      </c>
      <c r="M436" s="248">
        <f t="shared" ref="M436" si="6743">+(M435-I435)*10000</f>
        <v>-208.13801649739449</v>
      </c>
      <c r="N436" s="248">
        <f t="shared" ref="N436" si="6744">+(N435-J435)*10000</f>
        <v>-198.05625338819132</v>
      </c>
      <c r="O436" s="248">
        <f t="shared" ref="O436" si="6745">+(O435-K435)*10000</f>
        <v>62.182986752491452</v>
      </c>
      <c r="P436" s="248">
        <f t="shared" ref="P436" si="6746">+(P435-L435)*10000</f>
        <v>368.406370950336</v>
      </c>
      <c r="Q436" s="248">
        <f t="shared" ref="Q436" si="6747">+(Q435-M435)*10000</f>
        <v>383.35289275201467</v>
      </c>
      <c r="R436" s="248">
        <f t="shared" ref="R436" si="6748">+(R435-N435)*10000</f>
        <v>293.28685987387473</v>
      </c>
      <c r="S436" s="248">
        <f t="shared" ref="S436" si="6749">+(S435-O435)*10000</f>
        <v>72.696106895562281</v>
      </c>
      <c r="T436" s="248">
        <f t="shared" ref="T436" si="6750">+(T435-P435)*10000</f>
        <v>20.345653190911861</v>
      </c>
      <c r="U436" s="248">
        <f t="shared" ref="U436" si="6751">+(U435-Q435)*10000</f>
        <v>-7.5697313547817835</v>
      </c>
      <c r="V436" s="248">
        <f t="shared" ref="V436" si="6752">+(V435-R435)*10000</f>
        <v>-55.642288673372065</v>
      </c>
      <c r="W436" s="248">
        <f t="shared" ref="W436" si="6753">+(W435-S435)*10000</f>
        <v>-161.33097445844348</v>
      </c>
      <c r="X436" s="248">
        <f t="shared" ref="X436" si="6754">+(X435-T435)*10000</f>
        <v>-245.30989982885831</v>
      </c>
      <c r="Y436" s="248">
        <f t="shared" ref="Y436" si="6755">+(Y435-U435)*10000</f>
        <v>-215.58338632022833</v>
      </c>
      <c r="Z436" s="248">
        <f t="shared" ref="Z436" si="6756">+(Z435-V435)*10000</f>
        <v>-210.23692853901599</v>
      </c>
      <c r="AA436" s="248">
        <f t="shared" ref="AA436" si="6757">+(AA435-W435)*10000</f>
        <v>-455.9560766042531</v>
      </c>
      <c r="AB436" s="248">
        <f t="shared" ref="AB436" si="6758">+(AB435-X435)*10000</f>
        <v>-212.09433906398399</v>
      </c>
      <c r="AC436" s="248">
        <f t="shared" ref="AC436" si="6759">+(AC435-Y435)*10000</f>
        <v>-133.36386971931847</v>
      </c>
      <c r="AD436" s="248">
        <f t="shared" ref="AD436" si="6760">+(AD435-Z435)*10000</f>
        <v>-131.18289956477236</v>
      </c>
      <c r="AE436" s="248">
        <f t="shared" ref="AE436" si="6761">+(AE435-AA435)*10000</f>
        <v>92.18505155021262</v>
      </c>
      <c r="AF436" s="248">
        <f t="shared" ref="AF436" si="6762">+(AF435-AB435)*10000</f>
        <v>91.08657675869658</v>
      </c>
      <c r="AG436" s="248">
        <f t="shared" ref="AG436" si="6763">+(AG435-AC435)*10000</f>
        <v>125.0583885537493</v>
      </c>
      <c r="AH436" s="248">
        <f t="shared" ref="AH436" si="6764">+(AH435-AD435)*10000</f>
        <v>175.49779100678231</v>
      </c>
      <c r="AI436" s="248">
        <f t="shared" ref="AI436" si="6765">+(AI435-AE435)*10000</f>
        <v>265.44163992400115</v>
      </c>
      <c r="AJ436" s="248">
        <f t="shared" ref="AJ436" si="6766">+(AJ435-AF435)*10000</f>
        <v>218.72428964219813</v>
      </c>
      <c r="AK436" s="248">
        <f t="shared" ref="AK436" si="6767">+(AK435-AG435)*10000</f>
        <v>210.13186629879056</v>
      </c>
      <c r="AL436" s="248">
        <f t="shared" ref="AL436" si="6768">+(AL435-AH435)*10000</f>
        <v>221.20745575501809</v>
      </c>
      <c r="AM436" s="248">
        <f t="shared" ref="AM436" si="6769">+(AM435-AI435)*10000</f>
        <v>-0.34606118287872079</v>
      </c>
      <c r="AN436" s="248">
        <f t="shared" ref="AN436" si="6770">+(AN435-AJ435)*10000</f>
        <v>-69.399129766528617</v>
      </c>
      <c r="AO436" s="248">
        <f t="shared" ref="AO436" si="6771">+(AO435-AK435)*10000</f>
        <v>-133.47731781331083</v>
      </c>
      <c r="AP436" s="248">
        <f t="shared" ref="AP436" si="6772">+(AP435-AL435)*10000</f>
        <v>-119.64386490964873</v>
      </c>
      <c r="AQ436" s="248">
        <f t="shared" ref="AQ436" si="6773">+(AQ435-AM435)*10000</f>
        <v>-4.5350756158835104</v>
      </c>
      <c r="AR436" s="248">
        <f t="shared" ref="AR436" si="6774">+(AR435-AN435)*10000</f>
        <v>-125.30959169707367</v>
      </c>
      <c r="AS436" s="248">
        <f t="shared" ref="AS436" si="6775">+(AS435-AO435)*10000</f>
        <v>-98.771973090748816</v>
      </c>
      <c r="AT436" s="248">
        <f t="shared" ref="AT436" si="6776">+(AT435-AP435)*10000</f>
        <v>-195.83439598452657</v>
      </c>
      <c r="AU436" s="44"/>
      <c r="AV436" s="247"/>
      <c r="AW436" s="247"/>
      <c r="AX436" s="247"/>
      <c r="AY436" s="247"/>
      <c r="AZ436" s="248">
        <f t="shared" ref="AZ436" si="6777">+(AZ435-AV435)*10000</f>
        <v>-189.88746255383492</v>
      </c>
      <c r="BA436" s="248">
        <f t="shared" ref="BA436" si="6778">+(BA435-AW435)*10000</f>
        <v>-92.454539597408569</v>
      </c>
      <c r="BB436" s="248">
        <f t="shared" ref="BB436" si="6779">+(BB435-AX435)*10000</f>
        <v>-134.16911370986551</v>
      </c>
      <c r="BC436" s="248">
        <f t="shared" ref="BC436" si="6780">+(BC435-AY435)*10000</f>
        <v>-36.405634150286083</v>
      </c>
      <c r="BD436" s="248">
        <f t="shared" ref="BD436" si="6781">+(BD435-AZ435)*10000</f>
        <v>179.67825247599433</v>
      </c>
      <c r="BE436" s="248">
        <f t="shared" ref="BE436" si="6782">+(BE435-BA435)*10000</f>
        <v>307.04495602664861</v>
      </c>
      <c r="BF436" s="248">
        <f t="shared" ref="BF436" si="6783">+(BF435-BB435)*10000</f>
        <v>270.26126400823802</v>
      </c>
      <c r="BG436" s="248">
        <f t="shared" ref="BG436" si="6784">+(BG435-BC435)*10000</f>
        <v>206.71173366814011</v>
      </c>
      <c r="BH436" s="248">
        <f t="shared" ref="BH436" si="6785">+(BH435-BD435)*10000</f>
        <v>-52.741652408317961</v>
      </c>
      <c r="BI436" s="248">
        <f t="shared" ref="BI436" si="6786">+(BI435-BE435)*10000</f>
        <v>-111.63126092463726</v>
      </c>
      <c r="BJ436" s="248">
        <f t="shared" ref="BJ436" si="6787">+(BJ435-BF435)*10000</f>
        <v>12.035599487568716</v>
      </c>
      <c r="BK436" s="248">
        <f t="shared" ref="BK436:BT436" si="6788">+(BK435-BG435)*10000</f>
        <v>-14.818278983799171</v>
      </c>
      <c r="BL436" s="248">
        <f t="shared" si="6788"/>
        <v>106.62222890614692</v>
      </c>
      <c r="BM436" s="248">
        <f t="shared" si="6788"/>
        <v>39.239433923887731</v>
      </c>
      <c r="BN436" s="248">
        <f t="shared" si="6788"/>
        <v>25.866085371895053</v>
      </c>
      <c r="BO436" s="248">
        <f t="shared" si="6788"/>
        <v>63.216936336862872</v>
      </c>
      <c r="BP436" s="248">
        <f t="shared" si="6788"/>
        <v>-82.765710704743029</v>
      </c>
      <c r="BQ436" s="248">
        <f t="shared" si="6788"/>
        <v>-16.724566707017054</v>
      </c>
      <c r="BR436" s="248">
        <f t="shared" si="6788"/>
        <v>3.9883463998191537</v>
      </c>
      <c r="BS436" s="248">
        <f t="shared" si="6788"/>
        <v>12.648262480740025</v>
      </c>
      <c r="BT436" s="248">
        <f t="shared" si="6788"/>
        <v>273.70525271776859</v>
      </c>
    </row>
    <row r="437" spans="1:72">
      <c r="A437" s="34" t="s">
        <v>365</v>
      </c>
      <c r="B437" s="34"/>
      <c r="C437" s="34">
        <f t="shared" ref="C437:F437" si="6789">+C441-C433</f>
        <v>-1777.6690000000001</v>
      </c>
      <c r="D437" s="34">
        <f t="shared" si="6789"/>
        <v>-3846.4730000000004</v>
      </c>
      <c r="E437" s="34">
        <f t="shared" si="6789"/>
        <v>-5651.2330000000002</v>
      </c>
      <c r="F437" s="34">
        <f t="shared" si="6789"/>
        <v>-8010.2239999999993</v>
      </c>
      <c r="G437" s="34">
        <f>+G441-G433</f>
        <v>-1983.566</v>
      </c>
      <c r="H437" s="34">
        <f t="shared" ref="H437:AT437" si="6790">+H441-H433</f>
        <v>-4442.7430000000004</v>
      </c>
      <c r="I437" s="34">
        <f t="shared" si="6790"/>
        <v>-6680.1930000000011</v>
      </c>
      <c r="J437" s="34">
        <f t="shared" si="6790"/>
        <v>-9714.1409999999996</v>
      </c>
      <c r="K437" s="34">
        <f t="shared" si="6790"/>
        <v>-2748.1580000000004</v>
      </c>
      <c r="L437" s="34">
        <f t="shared" si="6790"/>
        <v>-5911.0139999999992</v>
      </c>
      <c r="M437" s="34">
        <f t="shared" si="6790"/>
        <v>-8692.4579999999987</v>
      </c>
      <c r="N437" s="34">
        <f t="shared" si="6790"/>
        <v>-12044.153999999999</v>
      </c>
      <c r="O437" s="34">
        <f t="shared" si="6790"/>
        <v>-3094.3620000000001</v>
      </c>
      <c r="P437" s="34">
        <f t="shared" si="6790"/>
        <v>-6946.3899999999994</v>
      </c>
      <c r="Q437" s="34">
        <f t="shared" si="6790"/>
        <v>-10279.922000000002</v>
      </c>
      <c r="R437" s="34">
        <f t="shared" si="6790"/>
        <v>-14963.775000000001</v>
      </c>
      <c r="S437" s="34">
        <f t="shared" si="6790"/>
        <v>-4644.5020000000004</v>
      </c>
      <c r="T437" s="34">
        <f t="shared" si="6790"/>
        <v>-9833.5889999999999</v>
      </c>
      <c r="U437" s="34">
        <f t="shared" si="6790"/>
        <v>-15083.636999999997</v>
      </c>
      <c r="V437" s="34">
        <f t="shared" si="6790"/>
        <v>-21285.494000000002</v>
      </c>
      <c r="W437" s="34">
        <f t="shared" si="6790"/>
        <v>-5395.9140000000007</v>
      </c>
      <c r="X437" s="34">
        <f t="shared" si="6790"/>
        <v>-10827.711000000001</v>
      </c>
      <c r="Y437" s="34">
        <f t="shared" si="6790"/>
        <v>-16275.945</v>
      </c>
      <c r="Z437" s="34">
        <f t="shared" si="6790"/>
        <v>-22513.866999999998</v>
      </c>
      <c r="AA437" s="34">
        <f t="shared" si="6790"/>
        <v>-5437.4999999999991</v>
      </c>
      <c r="AB437" s="34">
        <f t="shared" si="6790"/>
        <v>-10914.1</v>
      </c>
      <c r="AC437" s="34">
        <f t="shared" si="6790"/>
        <v>-16128.053000000004</v>
      </c>
      <c r="AD437" s="34">
        <f t="shared" si="6790"/>
        <v>-22287.034000000003</v>
      </c>
      <c r="AE437" s="34">
        <f t="shared" si="6790"/>
        <v>-5713.5179999999991</v>
      </c>
      <c r="AF437" s="34">
        <f t="shared" si="6790"/>
        <v>-11720.611999999997</v>
      </c>
      <c r="AG437" s="34">
        <f t="shared" si="6790"/>
        <v>-17259.137999999999</v>
      </c>
      <c r="AH437" s="34">
        <f t="shared" si="6790"/>
        <v>-23292.09</v>
      </c>
      <c r="AI437" s="34">
        <f t="shared" si="6790"/>
        <v>-5261.1050000000005</v>
      </c>
      <c r="AJ437" s="34">
        <f t="shared" si="6790"/>
        <v>-10791.833000000002</v>
      </c>
      <c r="AK437" s="34">
        <f t="shared" si="6790"/>
        <v>-16251.657999999999</v>
      </c>
      <c r="AL437" s="34">
        <f t="shared" si="6790"/>
        <v>-22760.622000000003</v>
      </c>
      <c r="AM437" s="34">
        <f t="shared" si="6790"/>
        <v>-5297.3190000000013</v>
      </c>
      <c r="AN437" s="34">
        <f t="shared" si="6790"/>
        <v>-10960.799000000001</v>
      </c>
      <c r="AO437" s="34">
        <f t="shared" si="6790"/>
        <v>-16612.14</v>
      </c>
      <c r="AP437" s="34">
        <f t="shared" si="6790"/>
        <v>-23137.383999999998</v>
      </c>
      <c r="AQ437" s="34">
        <f t="shared" si="6790"/>
        <v>-5411.3279999999995</v>
      </c>
      <c r="AR437" s="34">
        <f t="shared" si="6790"/>
        <v>-8619.1950000000015</v>
      </c>
      <c r="AS437" s="34">
        <f t="shared" si="6790"/>
        <v>-12940.19</v>
      </c>
      <c r="AT437" s="34">
        <f t="shared" si="6790"/>
        <v>-18073.388000000006</v>
      </c>
      <c r="AU437" s="34"/>
      <c r="AV437" s="34">
        <f t="shared" ref="AV437:BL437" si="6791">+AV441-AV433</f>
        <v>-5411.3279999999995</v>
      </c>
      <c r="AW437" s="34">
        <f t="shared" si="6791"/>
        <v>-8619.1950000000015</v>
      </c>
      <c r="AX437" s="34">
        <f t="shared" si="6791"/>
        <v>-12940.19</v>
      </c>
      <c r="AY437" s="34">
        <f t="shared" si="6791"/>
        <v>-18073.388000000006</v>
      </c>
      <c r="AZ437" s="34">
        <f t="shared" si="6791"/>
        <v>-3844.4169999999999</v>
      </c>
      <c r="BA437" s="34">
        <f t="shared" si="6791"/>
        <v>-8140.7460000000001</v>
      </c>
      <c r="BB437" s="34">
        <f t="shared" si="6791"/>
        <v>-13089.791999999998</v>
      </c>
      <c r="BC437" s="34">
        <f t="shared" si="6791"/>
        <v>-19854.189999999999</v>
      </c>
      <c r="BD437" s="34">
        <f t="shared" si="6791"/>
        <v>-6308.366</v>
      </c>
      <c r="BE437" s="34">
        <f t="shared" si="6791"/>
        <v>-14345.763999999996</v>
      </c>
      <c r="BF437" s="34">
        <f t="shared" si="6791"/>
        <v>-22589.392</v>
      </c>
      <c r="BG437" s="34">
        <f t="shared" si="6791"/>
        <v>-31180.35</v>
      </c>
      <c r="BH437" s="34">
        <f t="shared" si="6791"/>
        <v>-7390.174</v>
      </c>
      <c r="BI437" s="34">
        <f t="shared" si="6791"/>
        <v>-15867.067999999999</v>
      </c>
      <c r="BJ437" s="34">
        <f t="shared" si="6791"/>
        <v>-24894.584000000003</v>
      </c>
      <c r="BK437" s="34">
        <f t="shared" si="6791"/>
        <v>-35738.305999999997</v>
      </c>
      <c r="BL437" s="34">
        <f t="shared" si="6791"/>
        <v>-10585.889000000001</v>
      </c>
      <c r="BM437" s="34">
        <f t="shared" ref="BM437:BN437" si="6792">+BM441-BM433</f>
        <v>-22673.682000000001</v>
      </c>
      <c r="BN437" s="34">
        <f t="shared" si="6792"/>
        <v>-33540.581999999995</v>
      </c>
      <c r="BO437" s="34">
        <f t="shared" ref="BO437:BQ437" si="6793">+BO441-BO433</f>
        <v>-46172.831999999995</v>
      </c>
      <c r="BP437" s="34">
        <f t="shared" si="6793"/>
        <v>-11227.996000000001</v>
      </c>
      <c r="BQ437" s="34">
        <f t="shared" si="6793"/>
        <v>-23929.785</v>
      </c>
      <c r="BR437" s="34">
        <f t="shared" ref="BR437:BT437" si="6794">+BR441-BR433</f>
        <v>-37200.528999999995</v>
      </c>
      <c r="BS437" s="34">
        <f t="shared" si="6794"/>
        <v>-52403.775999999998</v>
      </c>
      <c r="BT437" s="34">
        <f t="shared" si="6794"/>
        <v>-13802.481999999998</v>
      </c>
    </row>
    <row r="438" spans="1:72">
      <c r="A438" s="253" t="s">
        <v>58</v>
      </c>
      <c r="B438" s="34"/>
      <c r="C438" s="34"/>
      <c r="D438" s="34"/>
      <c r="E438" s="34"/>
      <c r="F438" s="34"/>
      <c r="G438" s="254">
        <f>+G437/C437-1</f>
        <v>0.11582414949014685</v>
      </c>
      <c r="H438" s="254">
        <f t="shared" ref="H438" si="6795">+H437/D437-1</f>
        <v>0.15501733666140383</v>
      </c>
      <c r="I438" s="254">
        <f t="shared" ref="I438" si="6796">+I437/E437-1</f>
        <v>0.18207707946212826</v>
      </c>
      <c r="J438" s="254">
        <f t="shared" ref="J438" si="6797">+J437/F437-1</f>
        <v>0.21271777168778305</v>
      </c>
      <c r="K438" s="254">
        <f t="shared" ref="K438" si="6798">+K437/G437-1</f>
        <v>0.38546335236639484</v>
      </c>
      <c r="L438" s="254">
        <f t="shared" ref="L438" si="6799">+L437/H437-1</f>
        <v>0.33048749387484233</v>
      </c>
      <c r="M438" s="254">
        <f t="shared" ref="M438" si="6800">+M437/I437-1</f>
        <v>0.30122857228825528</v>
      </c>
      <c r="N438" s="254">
        <f t="shared" ref="N438" si="6801">+N437/J437-1</f>
        <v>0.23985785258830394</v>
      </c>
      <c r="O438" s="254">
        <f t="shared" ref="O438" si="6802">+O437/K437-1</f>
        <v>0.12597674515075186</v>
      </c>
      <c r="P438" s="254">
        <f t="shared" ref="P438" si="6803">+P437/L437-1</f>
        <v>0.17516047162128201</v>
      </c>
      <c r="Q438" s="254">
        <f t="shared" ref="Q438" si="6804">+Q437/M437-1</f>
        <v>0.18262544380427315</v>
      </c>
      <c r="R438" s="254">
        <f t="shared" ref="R438" si="6805">+R437/N437-1</f>
        <v>0.24240980312938576</v>
      </c>
      <c r="S438" s="254">
        <f t="shared" ref="S438" si="6806">+S437/O437-1</f>
        <v>0.50095625527976373</v>
      </c>
      <c r="T438" s="254">
        <f t="shared" ref="T438" si="6807">+T437/P437-1</f>
        <v>0.41564021023869957</v>
      </c>
      <c r="U438" s="254">
        <f t="shared" ref="U438" si="6808">+U437/Q437-1</f>
        <v>0.46729099695503473</v>
      </c>
      <c r="V438" s="254">
        <f t="shared" ref="V438" si="6809">+V437/R437-1</f>
        <v>0.42246819402189617</v>
      </c>
      <c r="W438" s="254">
        <f t="shared" ref="W438" si="6810">+W437/S437-1</f>
        <v>0.16178526782849922</v>
      </c>
      <c r="X438" s="254">
        <f t="shared" ref="X438" si="6811">+X437/T437-1</f>
        <v>0.10109452408474673</v>
      </c>
      <c r="Y438" s="254">
        <f t="shared" ref="Y438" si="6812">+Y437/U437-1</f>
        <v>7.9046452788541943E-2</v>
      </c>
      <c r="Z438" s="254">
        <f t="shared" ref="Z438" si="6813">+Z437/V437-1</f>
        <v>5.7709395891868631E-2</v>
      </c>
      <c r="AA438" s="254">
        <f t="shared" ref="AA438" si="6814">+AA437/W437-1</f>
        <v>7.7069426977520727E-3</v>
      </c>
      <c r="AB438" s="254">
        <f t="shared" ref="AB438" si="6815">+AB437/X437-1</f>
        <v>7.9785099546894056E-3</v>
      </c>
      <c r="AC438" s="254">
        <f t="shared" ref="AC438" si="6816">+AC437/Y437-1</f>
        <v>-9.086538446768877E-3</v>
      </c>
      <c r="AD438" s="254">
        <f t="shared" ref="AD438" si="6817">+AD437/Z437-1</f>
        <v>-1.0075257173722929E-2</v>
      </c>
      <c r="AE438" s="254">
        <f t="shared" ref="AE438" si="6818">+AE437/AA437-1</f>
        <v>5.0761931034482677E-2</v>
      </c>
      <c r="AF438" s="254">
        <f t="shared" ref="AF438" si="6819">+AF437/AB437-1</f>
        <v>7.3896335932417401E-2</v>
      </c>
      <c r="AG438" s="254">
        <f t="shared" ref="AG438" si="6820">+AG437/AC437-1</f>
        <v>7.0131527965588525E-2</v>
      </c>
      <c r="AH438" s="254">
        <f t="shared" ref="AH438" si="6821">+AH437/AD437-1</f>
        <v>4.5095996174277619E-2</v>
      </c>
      <c r="AI438" s="254">
        <f t="shared" ref="AI438" si="6822">+AI437/AE437-1</f>
        <v>-7.9182913224391527E-2</v>
      </c>
      <c r="AJ438" s="254">
        <f t="shared" ref="AJ438" si="6823">+AJ437/AF437-1</f>
        <v>-7.9243216992422871E-2</v>
      </c>
      <c r="AK438" s="254">
        <f t="shared" ref="AK438" si="6824">+AK437/AG437-1</f>
        <v>-5.8373714840219693E-2</v>
      </c>
      <c r="AL438" s="254">
        <f t="shared" ref="AL438" si="6825">+AL437/AH437-1</f>
        <v>-2.2817531616956543E-2</v>
      </c>
      <c r="AM438" s="254">
        <f t="shared" ref="AM438" si="6826">+AM437/AI437-1</f>
        <v>6.8833448486584903E-3</v>
      </c>
      <c r="AN438" s="254">
        <f t="shared" ref="AN438" si="6827">+AN437/AJ437-1</f>
        <v>1.5656839760214813E-2</v>
      </c>
      <c r="AO438" s="254">
        <f t="shared" ref="AO438" si="6828">+AO437/AK437-1</f>
        <v>2.2181244522866628E-2</v>
      </c>
      <c r="AP438" s="254">
        <f t="shared" ref="AP438" si="6829">+AP437/AL437-1</f>
        <v>1.6553238307810636E-2</v>
      </c>
      <c r="AQ438" s="254">
        <f t="shared" ref="AQ438" si="6830">+AQ437/AM437-1</f>
        <v>2.1522018968462842E-2</v>
      </c>
      <c r="AR438" s="254">
        <f t="shared" ref="AR438" si="6831">+AR437/AN437-1</f>
        <v>-0.21363442573848856</v>
      </c>
      <c r="AS438" s="254">
        <f t="shared" ref="AS438" si="6832">+AS437/AO437-1</f>
        <v>-0.22104015497100304</v>
      </c>
      <c r="AT438" s="254">
        <f t="shared" ref="AT438" si="6833">+AT437/AP437-1</f>
        <v>-0.21886640252847911</v>
      </c>
      <c r="AU438" s="44"/>
      <c r="AV438" s="34"/>
      <c r="AW438" s="34"/>
      <c r="AX438" s="34"/>
      <c r="AY438" s="34"/>
      <c r="AZ438" s="254">
        <f t="shared" ref="AZ438" si="6834">+AZ437/AV437-1</f>
        <v>-0.28956126850931962</v>
      </c>
      <c r="BA438" s="254">
        <f t="shared" ref="BA438" si="6835">+BA437/AW437-1</f>
        <v>-5.5509708273220548E-2</v>
      </c>
      <c r="BB438" s="254">
        <f t="shared" ref="BB438" si="6836">+BB437/AX437-1</f>
        <v>1.1561035811684217E-2</v>
      </c>
      <c r="BC438" s="254">
        <f t="shared" ref="BC438" si="6837">+BC437/AY437-1</f>
        <v>9.8531719675358787E-2</v>
      </c>
      <c r="BD438" s="254">
        <f t="shared" ref="BD438" si="6838">+BD437/AZ437-1</f>
        <v>0.6409161649217554</v>
      </c>
      <c r="BE438" s="254">
        <f t="shared" ref="BE438" si="6839">+BE437/BA437-1</f>
        <v>0.76221736926812311</v>
      </c>
      <c r="BF438" s="254">
        <f t="shared" ref="BF438" si="6840">+BF437/BB437-1</f>
        <v>0.72572581749198184</v>
      </c>
      <c r="BG438" s="254">
        <f t="shared" ref="BG438" si="6841">+BG437/BC437-1</f>
        <v>0.57046698958758824</v>
      </c>
      <c r="BH438" s="254">
        <f t="shared" ref="BH438" si="6842">+BH437/BD437-1</f>
        <v>0.1714878306046288</v>
      </c>
      <c r="BI438" s="254">
        <f t="shared" ref="BI438" si="6843">+BI437/BE437-1</f>
        <v>0.10604551977852172</v>
      </c>
      <c r="BJ438" s="254">
        <f t="shared" ref="BJ438" si="6844">+BJ437/BF437-1</f>
        <v>0.10204754514862557</v>
      </c>
      <c r="BK438" s="254">
        <f t="shared" ref="BK438" si="6845">+BK437/BG437-1</f>
        <v>0.14618039887300815</v>
      </c>
      <c r="BL438" s="254">
        <f t="shared" ref="BL438:BT438" si="6846">+BL437/BH437-1</f>
        <v>0.43242757207069826</v>
      </c>
      <c r="BM438" s="254">
        <f t="shared" si="6846"/>
        <v>0.42897742670542538</v>
      </c>
      <c r="BN438" s="254">
        <f t="shared" si="6846"/>
        <v>0.34730437753046983</v>
      </c>
      <c r="BO438" s="254">
        <f t="shared" si="6846"/>
        <v>0.29197035808020666</v>
      </c>
      <c r="BP438" s="254">
        <f t="shared" si="6846"/>
        <v>6.0656880116540135E-2</v>
      </c>
      <c r="BQ438" s="254">
        <f t="shared" si="6846"/>
        <v>5.5399162782648226E-2</v>
      </c>
      <c r="BR438" s="254">
        <f t="shared" si="6846"/>
        <v>0.10911996100723598</v>
      </c>
      <c r="BS438" s="254">
        <f t="shared" si="6846"/>
        <v>0.13494827434453249</v>
      </c>
      <c r="BT438" s="254">
        <f t="shared" si="6846"/>
        <v>0.2292916741331219</v>
      </c>
    </row>
    <row r="439" spans="1:72">
      <c r="A439" s="244" t="s">
        <v>366</v>
      </c>
      <c r="B439" s="34"/>
      <c r="C439" s="247">
        <f>+C437/C429</f>
        <v>-0.39014778995430383</v>
      </c>
      <c r="D439" s="247">
        <f t="shared" ref="D439:AT439" si="6847">+D437/D429</f>
        <v>-0.39097447909260358</v>
      </c>
      <c r="E439" s="247">
        <f t="shared" si="6847"/>
        <v>-0.40328326551921817</v>
      </c>
      <c r="F439" s="247">
        <f t="shared" si="6847"/>
        <v>-0.40747372389386061</v>
      </c>
      <c r="G439" s="247">
        <f t="shared" si="6847"/>
        <v>-0.40321840314156343</v>
      </c>
      <c r="H439" s="247">
        <f t="shared" si="6847"/>
        <v>-0.40633325717764324</v>
      </c>
      <c r="I439" s="247">
        <f t="shared" si="6847"/>
        <v>-0.40838286768435028</v>
      </c>
      <c r="J439" s="247">
        <f t="shared" si="6847"/>
        <v>-0.41335565325010742</v>
      </c>
      <c r="K439" s="247">
        <f t="shared" si="6847"/>
        <v>-0.44370895463950327</v>
      </c>
      <c r="L439" s="247">
        <f t="shared" si="6847"/>
        <v>-0.39478832556715537</v>
      </c>
      <c r="M439" s="247">
        <f t="shared" si="6847"/>
        <v>-0.40204739200760609</v>
      </c>
      <c r="N439" s="247">
        <f t="shared" si="6847"/>
        <v>-0.39709251810969626</v>
      </c>
      <c r="O439" s="247">
        <f t="shared" si="6847"/>
        <v>-0.43010690812106411</v>
      </c>
      <c r="P439" s="247">
        <f t="shared" si="6847"/>
        <v>-0.43836875647521578</v>
      </c>
      <c r="Q439" s="247">
        <f t="shared" si="6847"/>
        <v>-0.44609798000268197</v>
      </c>
      <c r="R439" s="247">
        <f t="shared" si="6847"/>
        <v>-0.44900887991124361</v>
      </c>
      <c r="S439" s="247">
        <f t="shared" si="6847"/>
        <v>-0.47870902708062352</v>
      </c>
      <c r="T439" s="247">
        <f t="shared" si="6847"/>
        <v>-0.45825794215316507</v>
      </c>
      <c r="U439" s="247">
        <f t="shared" si="6847"/>
        <v>-0.47070826853423287</v>
      </c>
      <c r="V439" s="247">
        <f t="shared" si="6847"/>
        <v>-0.47143412491675624</v>
      </c>
      <c r="W439" s="247">
        <f t="shared" si="6847"/>
        <v>-0.51008208047230807</v>
      </c>
      <c r="X439" s="247">
        <f t="shared" si="6847"/>
        <v>-0.50882064697792739</v>
      </c>
      <c r="Y439" s="247">
        <f t="shared" si="6847"/>
        <v>-0.52368725983576381</v>
      </c>
      <c r="Z439" s="247">
        <f t="shared" si="6847"/>
        <v>-0.5229616089696274</v>
      </c>
      <c r="AA439" s="247">
        <f t="shared" si="6847"/>
        <v>-0.53584420813755929</v>
      </c>
      <c r="AB439" s="247">
        <f t="shared" si="6847"/>
        <v>-0.51657135695340617</v>
      </c>
      <c r="AC439" s="247">
        <f t="shared" si="6847"/>
        <v>-0.53021015984922482</v>
      </c>
      <c r="AD439" s="247">
        <f t="shared" si="6847"/>
        <v>-0.51539027427869066</v>
      </c>
      <c r="AE439" s="247">
        <f t="shared" si="6847"/>
        <v>-0.56408074281701426</v>
      </c>
      <c r="AF439" s="247">
        <f t="shared" si="6847"/>
        <v>-0.51839736887265953</v>
      </c>
      <c r="AG439" s="247">
        <f t="shared" si="6847"/>
        <v>-0.53004707796340822</v>
      </c>
      <c r="AH439" s="247">
        <f t="shared" si="6847"/>
        <v>-0.5123392286724443</v>
      </c>
      <c r="AI439" s="247">
        <f t="shared" si="6847"/>
        <v>-0.52893963944952371</v>
      </c>
      <c r="AJ439" s="247">
        <f t="shared" si="6847"/>
        <v>-0.50846475943571978</v>
      </c>
      <c r="AK439" s="247">
        <f t="shared" si="6847"/>
        <v>-0.51391253304159989</v>
      </c>
      <c r="AL439" s="247">
        <f t="shared" si="6847"/>
        <v>-0.51353263661162918</v>
      </c>
      <c r="AM439" s="247">
        <f t="shared" si="6847"/>
        <v>-0.55838079951900144</v>
      </c>
      <c r="AN439" s="247">
        <f t="shared" si="6847"/>
        <v>-0.51773549366968075</v>
      </c>
      <c r="AO439" s="247">
        <f t="shared" si="6847"/>
        <v>-0.51508317134023496</v>
      </c>
      <c r="AP439" s="247">
        <f t="shared" si="6847"/>
        <v>-0.50610612582988967</v>
      </c>
      <c r="AQ439" s="247">
        <f t="shared" si="6847"/>
        <v>-0.62125114992231678</v>
      </c>
      <c r="AR439" s="247">
        <f t="shared" si="6847"/>
        <v>-0.65803674951705771</v>
      </c>
      <c r="AS439" s="247">
        <f t="shared" si="6847"/>
        <v>-0.59949752282365687</v>
      </c>
      <c r="AT439" s="247">
        <f t="shared" si="6847"/>
        <v>-0.53273206124533379</v>
      </c>
      <c r="AU439" s="44"/>
      <c r="AV439" s="247">
        <f t="shared" ref="AV439:BL439" si="6848">+AV437/AV429</f>
        <v>-0.62125114992231678</v>
      </c>
      <c r="AW439" s="247">
        <f t="shared" si="6848"/>
        <v>-0.65803674951705771</v>
      </c>
      <c r="AX439" s="247">
        <f t="shared" si="6848"/>
        <v>-0.59949752282365687</v>
      </c>
      <c r="AY439" s="247">
        <f t="shared" si="6848"/>
        <v>-0.53273206124533379</v>
      </c>
      <c r="AZ439" s="247">
        <f t="shared" si="6848"/>
        <v>-0.57793730631654239</v>
      </c>
      <c r="BA439" s="247">
        <f t="shared" si="6848"/>
        <v>-0.50428469527796771</v>
      </c>
      <c r="BB439" s="247">
        <f t="shared" si="6848"/>
        <v>-0.46865199973835264</v>
      </c>
      <c r="BC439" s="247">
        <f t="shared" si="6848"/>
        <v>-0.44196324006931198</v>
      </c>
      <c r="BD439" s="247">
        <f t="shared" si="6848"/>
        <v>-0.45216545514428419</v>
      </c>
      <c r="BE439" s="247">
        <f t="shared" si="6848"/>
        <v>-0.41284292412250434</v>
      </c>
      <c r="BF439" s="247">
        <f t="shared" si="6848"/>
        <v>-0.40759275339400924</v>
      </c>
      <c r="BG439" s="247">
        <f t="shared" si="6848"/>
        <v>-0.39584767810139876</v>
      </c>
      <c r="BH439" s="247">
        <f t="shared" si="6848"/>
        <v>-0.43818117706923226</v>
      </c>
      <c r="BI439" s="247">
        <f t="shared" si="6848"/>
        <v>-0.42460521410934565</v>
      </c>
      <c r="BJ439" s="247">
        <f t="shared" si="6848"/>
        <v>-0.42715422304470263</v>
      </c>
      <c r="BK439" s="247">
        <f t="shared" si="6848"/>
        <v>-0.42661920615390247</v>
      </c>
      <c r="BL439" s="247">
        <f t="shared" si="6848"/>
        <v>-0.47167336904947249</v>
      </c>
      <c r="BM439" s="247">
        <f t="shared" ref="BM439:BN439" si="6849">+BM437/BM429</f>
        <v>-0.43433237758054172</v>
      </c>
      <c r="BN439" s="247">
        <f t="shared" si="6849"/>
        <v>-0.43466222024693801</v>
      </c>
      <c r="BO439" s="247">
        <f t="shared" ref="BO439:BQ439" si="6850">+BO437/BO429</f>
        <v>-0.42421519902631077</v>
      </c>
      <c r="BP439" s="247">
        <f t="shared" si="6850"/>
        <v>-0.46419793592255387</v>
      </c>
      <c r="BQ439" s="247">
        <f t="shared" si="6850"/>
        <v>-0.43104697694113919</v>
      </c>
      <c r="BR439" s="247">
        <f t="shared" ref="BR439:BT439" si="6851">+BR437/BR429</f>
        <v>-0.4416803261093189</v>
      </c>
      <c r="BS439" s="247">
        <f t="shared" si="6851"/>
        <v>-0.42356947394724198</v>
      </c>
      <c r="BT439" s="247">
        <f t="shared" si="6851"/>
        <v>-0.48325962323381544</v>
      </c>
    </row>
    <row r="440" spans="1:72">
      <c r="A440" s="244" t="s">
        <v>371</v>
      </c>
      <c r="B440" s="34"/>
      <c r="C440" s="247"/>
      <c r="D440" s="247"/>
      <c r="E440" s="247"/>
      <c r="F440" s="247"/>
      <c r="G440" s="248">
        <f t="shared" ref="G440" si="6852">+(G439-C439)*10000</f>
        <v>-130.70613187259605</v>
      </c>
      <c r="H440" s="248">
        <f t="shared" ref="H440" si="6853">+(H439-D439)*10000</f>
        <v>-153.5877808503966</v>
      </c>
      <c r="I440" s="248">
        <f t="shared" ref="I440" si="6854">+(I439-E439)*10000</f>
        <v>-50.996021651321108</v>
      </c>
      <c r="J440" s="248">
        <f t="shared" ref="J440" si="6855">+(J439-F439)*10000</f>
        <v>-58.819293562468175</v>
      </c>
      <c r="K440" s="248">
        <f t="shared" ref="K440" si="6856">+(K439-G439)*10000</f>
        <v>-404.90551497939839</v>
      </c>
      <c r="L440" s="248">
        <f t="shared" ref="L440" si="6857">+(L439-H439)*10000</f>
        <v>115.44931610487863</v>
      </c>
      <c r="M440" s="248">
        <f t="shared" ref="M440" si="6858">+(M439-I439)*10000</f>
        <v>63.354756767441955</v>
      </c>
      <c r="N440" s="248">
        <f t="shared" ref="N440" si="6859">+(N439-J439)*10000</f>
        <v>162.63135140411165</v>
      </c>
      <c r="O440" s="248">
        <f t="shared" ref="O440" si="6860">+(O439-K439)*10000</f>
        <v>136.02046518439158</v>
      </c>
      <c r="P440" s="248">
        <f t="shared" ref="P440" si="6861">+(P439-L439)*10000</f>
        <v>-435.80430908060407</v>
      </c>
      <c r="Q440" s="248">
        <f t="shared" ref="Q440" si="6862">+(Q439-M439)*10000</f>
        <v>-440.50587995075887</v>
      </c>
      <c r="R440" s="248">
        <f t="shared" ref="R440" si="6863">+(R439-N439)*10000</f>
        <v>-519.1636180154735</v>
      </c>
      <c r="S440" s="248">
        <f t="shared" ref="S440" si="6864">+(S439-O439)*10000</f>
        <v>-486.02118959559402</v>
      </c>
      <c r="T440" s="248">
        <f t="shared" ref="T440" si="6865">+(T439-P439)*10000</f>
        <v>-198.89185677949283</v>
      </c>
      <c r="U440" s="248">
        <f t="shared" ref="U440" si="6866">+(U439-Q439)*10000</f>
        <v>-246.10288531550896</v>
      </c>
      <c r="V440" s="248">
        <f t="shared" ref="V440" si="6867">+(V439-R439)*10000</f>
        <v>-224.25245005512627</v>
      </c>
      <c r="W440" s="248">
        <f t="shared" ref="W440" si="6868">+(W439-S439)*10000</f>
        <v>-313.73053391684556</v>
      </c>
      <c r="X440" s="248">
        <f t="shared" ref="X440" si="6869">+(X439-T439)*10000</f>
        <v>-505.62704824762329</v>
      </c>
      <c r="Y440" s="248">
        <f t="shared" ref="Y440" si="6870">+(Y439-U439)*10000</f>
        <v>-529.78991301530937</v>
      </c>
      <c r="Z440" s="248">
        <f t="shared" ref="Z440" si="6871">+(Z439-V439)*10000</f>
        <v>-515.27484052871159</v>
      </c>
      <c r="AA440" s="248">
        <f t="shared" ref="AA440" si="6872">+(AA439-W439)*10000</f>
        <v>-257.62127665251211</v>
      </c>
      <c r="AB440" s="248">
        <f t="shared" ref="AB440" si="6873">+(AB439-X439)*10000</f>
        <v>-77.50709975478776</v>
      </c>
      <c r="AC440" s="248">
        <f t="shared" ref="AC440" si="6874">+(AC439-Y439)*10000</f>
        <v>-65.229000134610089</v>
      </c>
      <c r="AD440" s="248">
        <f t="shared" ref="AD440" si="6875">+(AD439-Z439)*10000</f>
        <v>75.713346909367374</v>
      </c>
      <c r="AE440" s="248">
        <f t="shared" ref="AE440" si="6876">+(AE439-AA439)*10000</f>
        <v>-282.36534679454974</v>
      </c>
      <c r="AF440" s="248">
        <f t="shared" ref="AF440" si="6877">+(AF439-AB439)*10000</f>
        <v>-18.260119192533566</v>
      </c>
      <c r="AG440" s="248">
        <f t="shared" ref="AG440" si="6878">+(AG439-AC439)*10000</f>
        <v>1.6308188581659611</v>
      </c>
      <c r="AH440" s="248">
        <f t="shared" ref="AH440" si="6879">+(AH439-AD439)*10000</f>
        <v>30.510456062463611</v>
      </c>
      <c r="AI440" s="248">
        <f t="shared" ref="AI440" si="6880">+(AI439-AE439)*10000</f>
        <v>351.41103367490547</v>
      </c>
      <c r="AJ440" s="248">
        <f t="shared" ref="AJ440" si="6881">+(AJ439-AF439)*10000</f>
        <v>99.326094369397438</v>
      </c>
      <c r="AK440" s="248">
        <f t="shared" ref="AK440" si="6882">+(AK439-AG439)*10000</f>
        <v>161.34544921808325</v>
      </c>
      <c r="AL440" s="248">
        <f t="shared" ref="AL440" si="6883">+(AL439-AH439)*10000</f>
        <v>-11.934079391848762</v>
      </c>
      <c r="AM440" s="248">
        <f t="shared" ref="AM440" si="6884">+(AM439-AI439)*10000</f>
        <v>-294.41160069477723</v>
      </c>
      <c r="AN440" s="248">
        <f t="shared" ref="AN440" si="6885">+(AN439-AJ439)*10000</f>
        <v>-92.707342339609639</v>
      </c>
      <c r="AO440" s="248">
        <f t="shared" ref="AO440" si="6886">+(AO439-AK439)*10000</f>
        <v>-11.706382986350627</v>
      </c>
      <c r="AP440" s="248">
        <f t="shared" ref="AP440" si="6887">+(AP439-AL439)*10000</f>
        <v>74.265107817395034</v>
      </c>
      <c r="AQ440" s="248">
        <f t="shared" ref="AQ440" si="6888">+(AQ439-AM439)*10000</f>
        <v>-628.70350403315342</v>
      </c>
      <c r="AR440" s="248">
        <f t="shared" ref="AR440" si="6889">+(AR439-AN439)*10000</f>
        <v>-1403.0125584737696</v>
      </c>
      <c r="AS440" s="248">
        <f t="shared" ref="AS440" si="6890">+(AS439-AO439)*10000</f>
        <v>-844.1435148342191</v>
      </c>
      <c r="AT440" s="248">
        <f t="shared" ref="AT440" si="6891">+(AT439-AP439)*10000</f>
        <v>-266.25935415444116</v>
      </c>
      <c r="AU440" s="44"/>
      <c r="AV440" s="247"/>
      <c r="AW440" s="247"/>
      <c r="AX440" s="247"/>
      <c r="AY440" s="247"/>
      <c r="AZ440" s="248">
        <f t="shared" ref="AZ440" si="6892">+(AZ439-AV439)*10000</f>
        <v>433.13843605774395</v>
      </c>
      <c r="BA440" s="248">
        <f t="shared" ref="BA440" si="6893">+(BA439-AW439)*10000</f>
        <v>1537.5205423908999</v>
      </c>
      <c r="BB440" s="248">
        <f t="shared" ref="BB440" si="6894">+(BB439-AX439)*10000</f>
        <v>1308.4552308530422</v>
      </c>
      <c r="BC440" s="248">
        <f t="shared" ref="BC440" si="6895">+(BC439-AY439)*10000</f>
        <v>907.68821176021811</v>
      </c>
      <c r="BD440" s="248">
        <f t="shared" ref="BD440" si="6896">+(BD439-AZ439)*10000</f>
        <v>1257.718511722582</v>
      </c>
      <c r="BE440" s="248">
        <f t="shared" ref="BE440" si="6897">+(BE439-BA439)*10000</f>
        <v>914.41771155463368</v>
      </c>
      <c r="BF440" s="248">
        <f t="shared" ref="BF440" si="6898">+(BF439-BB439)*10000</f>
        <v>610.59246344343399</v>
      </c>
      <c r="BG440" s="248">
        <f t="shared" ref="BG440" si="6899">+(BG439-BC439)*10000</f>
        <v>461.1556196791322</v>
      </c>
      <c r="BH440" s="248">
        <f t="shared" ref="BH440" si="6900">+(BH439-BD439)*10000</f>
        <v>139.84278075051927</v>
      </c>
      <c r="BI440" s="248">
        <f t="shared" ref="BI440" si="6901">+(BI439-BE439)*10000</f>
        <v>-117.62289986841313</v>
      </c>
      <c r="BJ440" s="248">
        <f t="shared" ref="BJ440" si="6902">+(BJ439-BF439)*10000</f>
        <v>-195.61469650693385</v>
      </c>
      <c r="BK440" s="248">
        <f t="shared" ref="BK440:BT440" si="6903">+(BK439-BG439)*10000</f>
        <v>-307.71528052503714</v>
      </c>
      <c r="BL440" s="248">
        <f t="shared" si="6903"/>
        <v>-334.92191980240227</v>
      </c>
      <c r="BM440" s="248">
        <f t="shared" si="6903"/>
        <v>-97.271634711960658</v>
      </c>
      <c r="BN440" s="248">
        <f t="shared" si="6903"/>
        <v>-75.079972022353843</v>
      </c>
      <c r="BO440" s="248">
        <f t="shared" si="6903"/>
        <v>24.040071275917008</v>
      </c>
      <c r="BP440" s="248">
        <f t="shared" si="6903"/>
        <v>74.754331269186181</v>
      </c>
      <c r="BQ440" s="248">
        <f t="shared" si="6903"/>
        <v>32.854006394025248</v>
      </c>
      <c r="BR440" s="248">
        <f t="shared" si="6903"/>
        <v>-70.181058623808852</v>
      </c>
      <c r="BS440" s="248">
        <f t="shared" si="6903"/>
        <v>6.4572507906879295</v>
      </c>
      <c r="BT440" s="248">
        <f t="shared" si="6903"/>
        <v>-190.61687311261565</v>
      </c>
    </row>
    <row r="441" spans="1:72">
      <c r="A441" s="33" t="s">
        <v>47</v>
      </c>
      <c r="B441" s="34"/>
      <c r="C441" s="34">
        <f>+'Country (YTD)'!C193</f>
        <v>254.99500000000003</v>
      </c>
      <c r="D441" s="34">
        <f>+'Country (YTD)'!D193</f>
        <v>941.75300000000016</v>
      </c>
      <c r="E441" s="34">
        <f>+'Country (YTD)'!E193</f>
        <v>1135.9090000000001</v>
      </c>
      <c r="F441" s="34">
        <f>+'Country (YTD)'!F193</f>
        <v>1801.72</v>
      </c>
      <c r="G441" s="34">
        <f>+'Country (YTD)'!G193</f>
        <v>500.642</v>
      </c>
      <c r="H441" s="34">
        <f>+'Country (YTD)'!H193</f>
        <v>1427.09</v>
      </c>
      <c r="I441" s="34">
        <f>+'Country (YTD)'!I193</f>
        <v>1980.7220000000002</v>
      </c>
      <c r="J441" s="34">
        <f>+'Country (YTD)'!J193</f>
        <v>3007.415</v>
      </c>
      <c r="K441" s="34">
        <f>+'Country (YTD)'!K193</f>
        <v>578.74899999999991</v>
      </c>
      <c r="L441" s="34">
        <f>+'Country (YTD)'!L193</f>
        <v>1881.3680000000002</v>
      </c>
      <c r="M441" s="34">
        <f>+'Country (YTD)'!M193</f>
        <v>2304.9580000000001</v>
      </c>
      <c r="N441" s="34">
        <f>+'Country (YTD)'!N193</f>
        <v>3774.0340000000001</v>
      </c>
      <c r="O441" s="34">
        <f>+'Country (YTD)'!O193</f>
        <v>814.86199999999997</v>
      </c>
      <c r="P441" s="34">
        <f>+'Country (YTD)'!P193</f>
        <v>1884.3130000000001</v>
      </c>
      <c r="Q441" s="34">
        <f>+'Country (YTD)'!Q193</f>
        <v>2325.0250000000001</v>
      </c>
      <c r="R441" s="34">
        <f>+'Country (YTD)'!R193</f>
        <v>3393.9839999999999</v>
      </c>
      <c r="S441" s="34">
        <f>+'Country (YTD)'!S193</f>
        <v>697.88299999999992</v>
      </c>
      <c r="T441" s="34">
        <f>+'Country (YTD)'!T193</f>
        <v>2168.5989999999997</v>
      </c>
      <c r="U441" s="34">
        <f>+'Country (YTD)'!U193</f>
        <v>2420.241</v>
      </c>
      <c r="V441" s="34">
        <f>+'Country (YTD)'!V193</f>
        <v>3334.4440000000004</v>
      </c>
      <c r="W441" s="34">
        <f>+'Country (YTD)'!W193</f>
        <v>258.37699999999995</v>
      </c>
      <c r="X441" s="34">
        <f>+'Country (YTD)'!X193</f>
        <v>552.55299999999988</v>
      </c>
      <c r="Y441" s="34">
        <f>+'Country (YTD)'!Y193</f>
        <v>30.769999999999925</v>
      </c>
      <c r="Z441" s="34">
        <f>+'Country (YTD)'!Z193</f>
        <v>55.989999999999839</v>
      </c>
      <c r="AA441" s="34">
        <f>+'Country (YTD)'!AA193</f>
        <v>-476.255</v>
      </c>
      <c r="AB441" s="34">
        <f>+'Country (YTD)'!AB193</f>
        <v>-63.26400000000001</v>
      </c>
      <c r="AC441" s="34">
        <f>+'Country (YTD)'!AC193</f>
        <v>-573.96900000000005</v>
      </c>
      <c r="AD441" s="34">
        <f>+'Country (YTD)'!AD193</f>
        <v>-183.62699999999995</v>
      </c>
      <c r="AE441" s="34">
        <f>+'Country (YTD)'!AE193</f>
        <v>-668.01200000000006</v>
      </c>
      <c r="AF441" s="34">
        <f>+'Country (YTD)'!AF193</f>
        <v>96.956000000000017</v>
      </c>
      <c r="AG441" s="34">
        <f>+'Country (YTD)'!AG193</f>
        <v>-201.89200000000005</v>
      </c>
      <c r="AH441" s="34">
        <f>+'Country (YTD)'!AH193</f>
        <v>743.5089999999999</v>
      </c>
      <c r="AI441" s="34">
        <f>+'Country (YTD)'!AI193</f>
        <v>-42.429999999999993</v>
      </c>
      <c r="AJ441" s="34">
        <f>+'Country (YTD)'!AJ193</f>
        <v>766.05799999999999</v>
      </c>
      <c r="AK441" s="34">
        <f>+'Country (YTD)'!AK193</f>
        <v>978.66200000000003</v>
      </c>
      <c r="AL441" s="34">
        <f>+'Country (YTD)'!AL193</f>
        <v>1652.3899999999999</v>
      </c>
      <c r="AM441" s="34">
        <f>+'Country (YTD)'!AM193</f>
        <v>-320.10399999999998</v>
      </c>
      <c r="AN441" s="34">
        <f>+'Country (YTD)'!AN193</f>
        <v>420.93000000000006</v>
      </c>
      <c r="AO441" s="34">
        <f>+'Country (YTD)'!AO193</f>
        <v>529.85900000000004</v>
      </c>
      <c r="AP441" s="34">
        <f>+'Country (YTD)'!AP193</f>
        <v>1496.9350000000002</v>
      </c>
      <c r="AQ441" s="34">
        <f>+'Country (YTD)'!AQ193</f>
        <v>-845.476</v>
      </c>
      <c r="AR441" s="34">
        <f>+'Country (YTD)'!AR193</f>
        <v>-1741.4190000000001</v>
      </c>
      <c r="AS441" s="34">
        <f>+'Country (YTD)'!AS193</f>
        <v>-1680.6669999999999</v>
      </c>
      <c r="AT441" s="34">
        <f>+'Country (YTD)'!AT193</f>
        <v>-456.82799999999997</v>
      </c>
      <c r="AV441" s="34">
        <f>+'Country (YTD)'!AV193</f>
        <v>-845.476</v>
      </c>
      <c r="AW441" s="34">
        <f>+'Country (YTD)'!AW193</f>
        <v>-1741.4190000000001</v>
      </c>
      <c r="AX441" s="34">
        <f>+'Country (YTD)'!AX193</f>
        <v>-1680.6669999999999</v>
      </c>
      <c r="AY441" s="34">
        <f>+'Country (YTD)'!AY193</f>
        <v>-456.82799999999997</v>
      </c>
      <c r="AZ441" s="34">
        <f>+'Country (YTD)'!AZ193</f>
        <v>-483.86600000000004</v>
      </c>
      <c r="BA441" s="34">
        <f>+'Country (YTD)'!BA193</f>
        <v>186.56799999999998</v>
      </c>
      <c r="BB441" s="34">
        <f>+'Country (YTD)'!BB193</f>
        <v>1105.1100000000001</v>
      </c>
      <c r="BC441" s="34">
        <f>+'Country (YTD)'!BC193</f>
        <v>3309.1320000000001</v>
      </c>
      <c r="BD441" s="34">
        <f>+'Country (YTD)'!BD193</f>
        <v>990.54399999999998</v>
      </c>
      <c r="BE441" s="34">
        <f>+'Country (YTD)'!BE193</f>
        <v>4646.0209999999997</v>
      </c>
      <c r="BF441" s="34">
        <f>+'Country (YTD)'!BF193</f>
        <v>7074.6329999999998</v>
      </c>
      <c r="BG441" s="34">
        <f>+'Country (YTD)'!BG193</f>
        <v>11063.004999999999</v>
      </c>
      <c r="BH441" s="34">
        <f>+'Country (YTD)'!BH193</f>
        <v>1344.345</v>
      </c>
      <c r="BI441" s="34">
        <f>+'Country (YTD)'!BI193</f>
        <v>4139.6600000000008</v>
      </c>
      <c r="BJ441" s="34">
        <f>+'Country (YTD)'!BJ193</f>
        <v>6369.6379999999999</v>
      </c>
      <c r="BK441" s="34">
        <f>+'Country (YTD)'!BK193</f>
        <v>9063.6970000000001</v>
      </c>
      <c r="BL441" s="34">
        <f>+'Country (YTD)'!BL193</f>
        <v>1276.5610000000001</v>
      </c>
      <c r="BM441" s="34">
        <f>+'Country (YTD)'!BM193</f>
        <v>5480.0509999999995</v>
      </c>
      <c r="BN441" s="34">
        <f>+'Country (YTD)'!BN193</f>
        <v>8053.8480000000009</v>
      </c>
      <c r="BO441" s="34">
        <f>+'Country (YTD)'!BO193</f>
        <v>12726.118999999999</v>
      </c>
      <c r="BP441" s="34">
        <f>+'Country (YTD)'!BP193</f>
        <v>1356.42</v>
      </c>
      <c r="BQ441" s="34">
        <f>+'Country (YTD)'!BQ193</f>
        <v>5917.2669999999998</v>
      </c>
      <c r="BR441" s="34">
        <f>+'Country (YTD)'!BR193</f>
        <v>8233.2389999999996</v>
      </c>
      <c r="BS441" s="34">
        <f>+'Country (YTD)'!BS193</f>
        <v>14701.878000000001</v>
      </c>
      <c r="BT441" s="34">
        <f>+'Country (YTD)'!BT193</f>
        <v>1838.9760000000001</v>
      </c>
    </row>
    <row r="442" spans="1:72">
      <c r="A442" s="253" t="s">
        <v>58</v>
      </c>
      <c r="B442" s="33"/>
      <c r="C442" s="34"/>
      <c r="D442" s="34"/>
      <c r="E442" s="34"/>
      <c r="F442" s="34"/>
      <c r="G442" s="254">
        <f>+G441/C441-1</f>
        <v>0.96334045765603227</v>
      </c>
      <c r="H442" s="254">
        <f t="shared" ref="H442" si="6904">+H441/D441-1</f>
        <v>0.51535487542911951</v>
      </c>
      <c r="I442" s="254">
        <f t="shared" ref="I442" si="6905">+I441/E441-1</f>
        <v>0.74373299269571769</v>
      </c>
      <c r="J442" s="254">
        <f t="shared" ref="J442" si="6906">+J441/F441-1</f>
        <v>0.6691911062762248</v>
      </c>
      <c r="K442" s="254">
        <f t="shared" ref="K442" si="6907">+K441/G441-1</f>
        <v>0.15601367843688685</v>
      </c>
      <c r="L442" s="254">
        <f t="shared" ref="L442" si="6908">+L441/H441-1</f>
        <v>0.31832470271671753</v>
      </c>
      <c r="M442" s="254">
        <f t="shared" ref="M442" si="6909">+M441/I441-1</f>
        <v>0.16369586443731121</v>
      </c>
      <c r="N442" s="254">
        <f t="shared" ref="N442" si="6910">+N441/J441-1</f>
        <v>0.25490961506809007</v>
      </c>
      <c r="O442" s="254">
        <f t="shared" ref="O442" si="6911">+O441/K441-1</f>
        <v>0.40797133126795915</v>
      </c>
      <c r="P442" s="254">
        <f t="shared" ref="P442" si="6912">+P441/L441-1</f>
        <v>1.5653503195547369E-3</v>
      </c>
      <c r="Q442" s="254">
        <f t="shared" ref="Q442" si="6913">+Q441/M441-1</f>
        <v>8.7060154675269175E-3</v>
      </c>
      <c r="R442" s="254">
        <f t="shared" ref="R442" si="6914">+R441/N441-1</f>
        <v>-0.1007012655423879</v>
      </c>
      <c r="S442" s="254">
        <f t="shared" ref="S442" si="6915">+S441/O441-1</f>
        <v>-0.14355682311851581</v>
      </c>
      <c r="T442" s="254">
        <f t="shared" ref="T442" si="6916">+T441/P441-1</f>
        <v>0.15086983956487043</v>
      </c>
      <c r="U442" s="254">
        <f t="shared" ref="U442" si="6917">+U441/Q441-1</f>
        <v>4.0952677928194348E-2</v>
      </c>
      <c r="V442" s="254">
        <f t="shared" ref="V442" si="6918">+V441/R441-1</f>
        <v>-1.7542805151703589E-2</v>
      </c>
      <c r="W442" s="254">
        <f t="shared" ref="W442" si="6919">+W441/S441-1</f>
        <v>-0.62977031966676367</v>
      </c>
      <c r="X442" s="254">
        <f t="shared" ref="X442" si="6920">+X441/T441-1</f>
        <v>-0.74520277838364768</v>
      </c>
      <c r="Y442" s="254">
        <f t="shared" ref="Y442" si="6921">+Y441/U441-1</f>
        <v>-0.98728639007437691</v>
      </c>
      <c r="Z442" s="254">
        <f t="shared" ref="Z442" si="6922">+Z441/V441-1</f>
        <v>-0.98320859489618062</v>
      </c>
      <c r="AA442" s="254">
        <f t="shared" ref="AA442" si="6923">+AA441/W441-1</f>
        <v>-2.8432561721825089</v>
      </c>
      <c r="AB442" s="254">
        <f t="shared" ref="AB442" si="6924">+AB441/X441-1</f>
        <v>-1.1144939942412764</v>
      </c>
      <c r="AC442" s="254">
        <f t="shared" ref="AC442" si="6925">+AC441/Y441-1</f>
        <v>-19.653526161846003</v>
      </c>
      <c r="AD442" s="254">
        <f t="shared" ref="AD442" si="6926">+AD441/Z441-1</f>
        <v>-4.2796392212895249</v>
      </c>
      <c r="AE442" s="254">
        <f t="shared" ref="AE442" si="6927">+AE441/AA441-1</f>
        <v>0.40263514293813207</v>
      </c>
      <c r="AF442" s="254">
        <f t="shared" ref="AF442" si="6928">+AF441/AB441-1</f>
        <v>-2.5325619625695497</v>
      </c>
      <c r="AG442" s="254">
        <f t="shared" ref="AG442" si="6929">+AG441/AC441-1</f>
        <v>-0.64825278020241506</v>
      </c>
      <c r="AH442" s="254">
        <f t="shared" ref="AH442" si="6930">+AH441/AD441-1</f>
        <v>-5.0490178459594723</v>
      </c>
      <c r="AI442" s="254">
        <f t="shared" ref="AI442" si="6931">+AI441/AE441-1</f>
        <v>-0.93648317694891714</v>
      </c>
      <c r="AJ442" s="254">
        <f t="shared" ref="AJ442" si="6932">+AJ441/AF441-1</f>
        <v>6.9010891538429791</v>
      </c>
      <c r="AK442" s="254">
        <f t="shared" ref="AK442" si="6933">+AK441/AG441-1</f>
        <v>-5.8474530937332823</v>
      </c>
      <c r="AL442" s="254">
        <f t="shared" ref="AL442" si="6934">+AL441/AH441-1</f>
        <v>1.2224209794366985</v>
      </c>
      <c r="AM442" s="254">
        <f t="shared" ref="AM442" si="6935">+AM441/AI441-1</f>
        <v>6.5442847042187138</v>
      </c>
      <c r="AN442" s="254">
        <f t="shared" ref="AN442" si="6936">+AN441/AJ441-1</f>
        <v>-0.45052463390500452</v>
      </c>
      <c r="AO442" s="254">
        <f t="shared" ref="AO442" si="6937">+AO441/AK441-1</f>
        <v>-0.4585883583913547</v>
      </c>
      <c r="AP442" s="254">
        <f t="shared" ref="AP442" si="6938">+AP441/AL441-1</f>
        <v>-9.4078879683367589E-2</v>
      </c>
      <c r="AQ442" s="254">
        <f t="shared" ref="AQ442" si="6939">+AQ441/AM441-1</f>
        <v>1.6412540924199637</v>
      </c>
      <c r="AR442" s="254">
        <f t="shared" ref="AR442" si="6940">+AR441/AN441-1</f>
        <v>-5.1370750481077607</v>
      </c>
      <c r="AS442" s="254">
        <f t="shared" ref="AS442" si="6941">+AS441/AO441-1</f>
        <v>-4.1719136600491824</v>
      </c>
      <c r="AT442" s="254">
        <f t="shared" ref="AT442" si="6942">+AT441/AP441-1</f>
        <v>-1.3051755754257868</v>
      </c>
      <c r="AU442" s="44"/>
      <c r="AV442" s="34"/>
      <c r="AW442" s="34"/>
      <c r="AX442" s="34"/>
      <c r="AY442" s="34"/>
      <c r="AZ442" s="254">
        <f t="shared" ref="AZ442" si="6943">+AZ441/AV441-1</f>
        <v>-0.4276998992283636</v>
      </c>
      <c r="BA442" s="254">
        <f t="shared" ref="BA442" si="6944">+BA441/AW441-1</f>
        <v>-1.1071356175624592</v>
      </c>
      <c r="BB442" s="254">
        <f t="shared" ref="BB442" si="6945">+BB441/AX441-1</f>
        <v>-1.6575425113957734</v>
      </c>
      <c r="BC442" s="254">
        <f t="shared" ref="BC442" si="6946">+BC441/AY441-1</f>
        <v>-8.2437153589534802</v>
      </c>
      <c r="BD442" s="254">
        <f t="shared" ref="BD442" si="6947">+BD441/AZ441-1</f>
        <v>-3.0471452840249156</v>
      </c>
      <c r="BE442" s="254">
        <f t="shared" ref="BE442" si="6948">+BE441/BA441-1</f>
        <v>23.902560996526738</v>
      </c>
      <c r="BF442" s="254">
        <f t="shared" ref="BF442" si="6949">+BF441/BB441-1</f>
        <v>5.401745527594537</v>
      </c>
      <c r="BG442" s="254">
        <f t="shared" ref="BG442" si="6950">+BG441/BC441-1</f>
        <v>2.3431742825611064</v>
      </c>
      <c r="BH442" s="254">
        <f t="shared" ref="BH442" si="6951">+BH441/BD441-1</f>
        <v>0.35717847970408179</v>
      </c>
      <c r="BI442" s="254">
        <f t="shared" ref="BI442" si="6952">+BI441/BE441-1</f>
        <v>-0.10898809970940704</v>
      </c>
      <c r="BJ442" s="254">
        <f t="shared" ref="BJ442" si="6953">+BJ441/BF441-1</f>
        <v>-9.9651105576783916E-2</v>
      </c>
      <c r="BK442" s="254">
        <f t="shared" ref="BK442" si="6954">+BK441/BG441-1</f>
        <v>-0.18072015695554677</v>
      </c>
      <c r="BL442" s="254">
        <f t="shared" ref="BL442:BT442" si="6955">+BL441/BH441-1</f>
        <v>-5.0421580769817176E-2</v>
      </c>
      <c r="BM442" s="254">
        <f t="shared" si="6955"/>
        <v>0.32379253368634098</v>
      </c>
      <c r="BN442" s="254">
        <f t="shared" si="6955"/>
        <v>0.26441220050495828</v>
      </c>
      <c r="BO442" s="254">
        <f t="shared" si="6955"/>
        <v>0.40407595267140972</v>
      </c>
      <c r="BP442" s="254">
        <f t="shared" si="6955"/>
        <v>6.2557919284703223E-2</v>
      </c>
      <c r="BQ442" s="254">
        <f t="shared" si="6955"/>
        <v>7.9783199097964719E-2</v>
      </c>
      <c r="BR442" s="254">
        <f t="shared" si="6955"/>
        <v>2.2273949048951414E-2</v>
      </c>
      <c r="BS442" s="254">
        <f t="shared" si="6955"/>
        <v>0.1552522807621084</v>
      </c>
      <c r="BT442" s="254">
        <f t="shared" si="6955"/>
        <v>0.3557570663953642</v>
      </c>
    </row>
    <row r="443" spans="1:72">
      <c r="A443" s="244" t="s">
        <v>367</v>
      </c>
      <c r="B443" s="33"/>
      <c r="C443" s="247">
        <f>+C441/C429</f>
        <v>5.5964150637378335E-2</v>
      </c>
      <c r="D443" s="247">
        <f t="shared" ref="D443:AT443" si="6956">+D441/D429</f>
        <v>9.5724417826121927E-2</v>
      </c>
      <c r="E443" s="247">
        <f t="shared" si="6956"/>
        <v>8.106073326876978E-2</v>
      </c>
      <c r="F443" s="247">
        <f t="shared" si="6956"/>
        <v>9.1652063389743729E-2</v>
      </c>
      <c r="G443" s="247">
        <f t="shared" si="6956"/>
        <v>0.10177028028590861</v>
      </c>
      <c r="H443" s="247">
        <f t="shared" si="6956"/>
        <v>0.13052164574580227</v>
      </c>
      <c r="I443" s="247">
        <f t="shared" si="6956"/>
        <v>0.12108825754667292</v>
      </c>
      <c r="J443" s="247">
        <f t="shared" si="6956"/>
        <v>0.12797137615350362</v>
      </c>
      <c r="K443" s="247">
        <f t="shared" si="6956"/>
        <v>9.3442994830958692E-2</v>
      </c>
      <c r="L443" s="247">
        <f t="shared" si="6956"/>
        <v>0.12565392714272511</v>
      </c>
      <c r="M443" s="247">
        <f t="shared" si="6956"/>
        <v>0.10660993157367776</v>
      </c>
      <c r="N443" s="247">
        <f t="shared" si="6956"/>
        <v>0.1244288859550957</v>
      </c>
      <c r="O443" s="247">
        <f t="shared" si="6956"/>
        <v>0.11326334002464694</v>
      </c>
      <c r="P443" s="247">
        <f t="shared" si="6956"/>
        <v>0.11891413332969836</v>
      </c>
      <c r="Q443" s="247">
        <f t="shared" si="6956"/>
        <v>0.10089463285380332</v>
      </c>
      <c r="R443" s="247">
        <f t="shared" si="6956"/>
        <v>0.10184121014093582</v>
      </c>
      <c r="S443" s="247">
        <f t="shared" si="6956"/>
        <v>7.193083175464382E-2</v>
      </c>
      <c r="T443" s="247">
        <f t="shared" si="6956"/>
        <v>0.1010595129708402</v>
      </c>
      <c r="U443" s="247">
        <f t="shared" si="6956"/>
        <v>7.5527371186774162E-2</v>
      </c>
      <c r="V443" s="247">
        <f t="shared" si="6956"/>
        <v>7.3851736268086068E-2</v>
      </c>
      <c r="W443" s="247">
        <f t="shared" si="6956"/>
        <v>2.4424680917114968E-2</v>
      </c>
      <c r="X443" s="247">
        <f t="shared" si="6956"/>
        <v>2.5965818163192076E-2</v>
      </c>
      <c r="Y443" s="247">
        <f t="shared" si="6956"/>
        <v>9.9004125322040676E-4</v>
      </c>
      <c r="Z443" s="247">
        <f t="shared" si="6956"/>
        <v>1.3005593613131567E-3</v>
      </c>
      <c r="AA443" s="247">
        <f t="shared" si="6956"/>
        <v>-4.6933054408561527E-2</v>
      </c>
      <c r="AB443" s="247">
        <f t="shared" si="6956"/>
        <v>-2.9943257186850303E-3</v>
      </c>
      <c r="AC443" s="247">
        <f t="shared" si="6956"/>
        <v>-1.8869245732172364E-2</v>
      </c>
      <c r="AD443" s="247">
        <f t="shared" si="6956"/>
        <v>-4.2463959042272339E-3</v>
      </c>
      <c r="AE443" s="247">
        <f t="shared" si="6956"/>
        <v>-6.5951083932995286E-2</v>
      </c>
      <c r="AF443" s="247">
        <f t="shared" si="6956"/>
        <v>4.2883200379312614E-3</v>
      </c>
      <c r="AG443" s="247">
        <f t="shared" si="6956"/>
        <v>-6.2003249909809198E-3</v>
      </c>
      <c r="AH443" s="247">
        <f t="shared" si="6956"/>
        <v>1.6354428802697409E-2</v>
      </c>
      <c r="AI443" s="247">
        <f t="shared" si="6956"/>
        <v>-4.2658165731045633E-3</v>
      </c>
      <c r="AJ443" s="247">
        <f t="shared" si="6956"/>
        <v>3.6093358439090797E-2</v>
      </c>
      <c r="AK443" s="247">
        <f t="shared" si="6956"/>
        <v>3.0947406560706499E-2</v>
      </c>
      <c r="AL443" s="247">
        <f t="shared" si="6956"/>
        <v>3.7281766439014263E-2</v>
      </c>
      <c r="AM443" s="247">
        <f t="shared" si="6956"/>
        <v>-3.3741582760870241E-2</v>
      </c>
      <c r="AN443" s="247">
        <f t="shared" si="6956"/>
        <v>1.9882711228476933E-2</v>
      </c>
      <c r="AO443" s="247">
        <f t="shared" si="6956"/>
        <v>1.6429036480740327E-2</v>
      </c>
      <c r="AP443" s="247">
        <f t="shared" si="6956"/>
        <v>3.2743890729788901E-2</v>
      </c>
      <c r="AQ443" s="247">
        <f t="shared" si="6956"/>
        <v>-9.7065440725773916E-2</v>
      </c>
      <c r="AR443" s="247">
        <f t="shared" si="6956"/>
        <v>-0.13294950378860729</v>
      </c>
      <c r="AS443" s="247">
        <f t="shared" si="6956"/>
        <v>-7.7862512311756379E-2</v>
      </c>
      <c r="AT443" s="247">
        <f t="shared" si="6956"/>
        <v>-1.3465484284107841E-2</v>
      </c>
      <c r="AU443" s="44"/>
      <c r="AV443" s="247">
        <f t="shared" ref="AV443:BL443" si="6957">+AV441/AV429</f>
        <v>-9.7065440725773916E-2</v>
      </c>
      <c r="AW443" s="247">
        <f t="shared" si="6957"/>
        <v>-0.13294950378860729</v>
      </c>
      <c r="AX443" s="247">
        <f t="shared" si="6957"/>
        <v>-7.7862512311756379E-2</v>
      </c>
      <c r="AY443" s="247">
        <f t="shared" si="6957"/>
        <v>-1.3465484284107841E-2</v>
      </c>
      <c r="AZ443" s="247">
        <f t="shared" si="6957"/>
        <v>-7.2740343375383099E-2</v>
      </c>
      <c r="BA443" s="247">
        <f t="shared" si="6957"/>
        <v>1.1557096490741742E-2</v>
      </c>
      <c r="BB443" s="247">
        <f t="shared" si="6957"/>
        <v>3.9566099402561249E-2</v>
      </c>
      <c r="BC443" s="247">
        <f t="shared" si="6957"/>
        <v>7.3662773476885365E-2</v>
      </c>
      <c r="BD443" s="247">
        <f t="shared" si="6957"/>
        <v>7.0999333044474561E-2</v>
      </c>
      <c r="BE443" s="247">
        <f t="shared" si="6957"/>
        <v>0.13370336324887</v>
      </c>
      <c r="BF443" s="247">
        <f t="shared" si="6957"/>
        <v>0.12765147214772846</v>
      </c>
      <c r="BG443" s="247">
        <f t="shared" si="6957"/>
        <v>0.14044950881161258</v>
      </c>
      <c r="BH443" s="247">
        <f t="shared" si="6957"/>
        <v>7.9709445878694746E-2</v>
      </c>
      <c r="BI443" s="247">
        <f t="shared" si="6957"/>
        <v>0.11077794716956493</v>
      </c>
      <c r="BJ443" s="247">
        <f t="shared" si="6957"/>
        <v>0.10929356244579196</v>
      </c>
      <c r="BK443" s="247">
        <f t="shared" si="6957"/>
        <v>0.10819615286072898</v>
      </c>
      <c r="BL443" s="247">
        <f t="shared" si="6957"/>
        <v>5.6879476789069267E-2</v>
      </c>
      <c r="BM443" s="247">
        <f t="shared" ref="BM443:BN443" si="6958">+BM441/BM429</f>
        <v>0.10497472709075768</v>
      </c>
      <c r="BN443" s="247">
        <f t="shared" si="6958"/>
        <v>0.10437217378074604</v>
      </c>
      <c r="BO443" s="247">
        <f t="shared" ref="BO443:BQ443" si="6959">+BO441/BO429</f>
        <v>0.11692185362200688</v>
      </c>
      <c r="BP443" s="247">
        <f t="shared" si="6959"/>
        <v>5.6078338845513526E-2</v>
      </c>
      <c r="BQ443" s="247">
        <f t="shared" si="6959"/>
        <v>0.10658767105945849</v>
      </c>
      <c r="BR443" s="247">
        <f t="shared" ref="BR443:BT443" si="6960">+BR441/BR429</f>
        <v>9.7752902558347038E-2</v>
      </c>
      <c r="BS443" s="247">
        <f t="shared" si="6960"/>
        <v>0.11883240494914966</v>
      </c>
      <c r="BT443" s="247">
        <f t="shared" si="6960"/>
        <v>6.4387176806028734E-2</v>
      </c>
    </row>
    <row r="444" spans="1:72">
      <c r="A444" s="244" t="s">
        <v>373</v>
      </c>
      <c r="B444" s="34"/>
      <c r="C444" s="247"/>
      <c r="D444" s="247"/>
      <c r="E444" s="247"/>
      <c r="F444" s="247"/>
      <c r="G444" s="248">
        <f t="shared" ref="G444" si="6961">+(G443-C443)*10000</f>
        <v>458.06129648530271</v>
      </c>
      <c r="H444" s="248">
        <f t="shared" ref="H444" si="6962">+(H443-D443)*10000</f>
        <v>347.97227919680347</v>
      </c>
      <c r="I444" s="248">
        <f t="shared" ref="I444" si="6963">+(I443-E443)*10000</f>
        <v>400.27524277903137</v>
      </c>
      <c r="J444" s="248">
        <f t="shared" ref="J444" si="6964">+(J443-F443)*10000</f>
        <v>363.19312763759893</v>
      </c>
      <c r="K444" s="248">
        <f t="shared" ref="K444" si="6965">+(K443-G443)*10000</f>
        <v>-83.272854549499144</v>
      </c>
      <c r="L444" s="248">
        <f t="shared" ref="L444" si="6966">+(L443-H443)*10000</f>
        <v>-48.677186030771644</v>
      </c>
      <c r="M444" s="248">
        <f t="shared" ref="M444" si="6967">+(M443-I443)*10000</f>
        <v>-144.78325972995157</v>
      </c>
      <c r="N444" s="248">
        <f t="shared" ref="N444" si="6968">+(N443-J443)*10000</f>
        <v>-35.424901984079241</v>
      </c>
      <c r="O444" s="248">
        <f t="shared" ref="O444" si="6969">+(O443-K443)*10000</f>
        <v>198.20345193688249</v>
      </c>
      <c r="P444" s="248">
        <f t="shared" ref="P444" si="6970">+(P443-L443)*10000</f>
        <v>-67.397938130267505</v>
      </c>
      <c r="Q444" s="248">
        <f t="shared" ref="Q444" si="6971">+(Q443-M443)*10000</f>
        <v>-57.152987198744455</v>
      </c>
      <c r="R444" s="248">
        <f t="shared" ref="R444" si="6972">+(R443-N443)*10000</f>
        <v>-225.8767581415988</v>
      </c>
      <c r="S444" s="248">
        <f t="shared" ref="S444" si="6973">+(S443-O443)*10000</f>
        <v>-413.3250827000312</v>
      </c>
      <c r="T444" s="248">
        <f t="shared" ref="T444" si="6974">+(T443-P443)*10000</f>
        <v>-178.54620358858153</v>
      </c>
      <c r="U444" s="248">
        <f t="shared" ref="U444" si="6975">+(U443-Q443)*10000</f>
        <v>-253.67261667029157</v>
      </c>
      <c r="V444" s="248">
        <f t="shared" ref="V444" si="6976">+(V443-R443)*10000</f>
        <v>-279.89473872849754</v>
      </c>
      <c r="W444" s="248">
        <f t="shared" ref="W444" si="6977">+(W443-S443)*10000</f>
        <v>-475.0615083752885</v>
      </c>
      <c r="X444" s="248">
        <f t="shared" ref="X444" si="6978">+(X443-T443)*10000</f>
        <v>-750.93694807648126</v>
      </c>
      <c r="Y444" s="248">
        <f t="shared" ref="Y444" si="6979">+(Y443-U443)*10000</f>
        <v>-745.37329933553758</v>
      </c>
      <c r="Z444" s="248">
        <f t="shared" ref="Z444" si="6980">+(Z443-V443)*10000</f>
        <v>-725.51176906772912</v>
      </c>
      <c r="AA444" s="248">
        <f t="shared" ref="AA444" si="6981">+(AA443-W443)*10000</f>
        <v>-713.57735325676492</v>
      </c>
      <c r="AB444" s="248">
        <f t="shared" ref="AB444" si="6982">+(AB443-X443)*10000</f>
        <v>-289.60143881877104</v>
      </c>
      <c r="AC444" s="248">
        <f t="shared" ref="AC444" si="6983">+(AC443-Y443)*10000</f>
        <v>-198.59286985392771</v>
      </c>
      <c r="AD444" s="248">
        <f t="shared" ref="AD444" si="6984">+(AD443-Z443)*10000</f>
        <v>-55.469552655403909</v>
      </c>
      <c r="AE444" s="248">
        <f t="shared" ref="AE444" si="6985">+(AE443-AA443)*10000</f>
        <v>-190.1802952443376</v>
      </c>
      <c r="AF444" s="248">
        <f t="shared" ref="AF444" si="6986">+(AF443-AB443)*10000</f>
        <v>72.826457566162915</v>
      </c>
      <c r="AG444" s="248">
        <f t="shared" ref="AG444" si="6987">+(AG443-AC443)*10000</f>
        <v>126.68920741191445</v>
      </c>
      <c r="AH444" s="248">
        <f t="shared" ref="AH444" si="6988">+(AH443-AD443)*10000</f>
        <v>206.00824706924644</v>
      </c>
      <c r="AI444" s="248">
        <f t="shared" ref="AI444" si="6989">+(AI443-AE443)*10000</f>
        <v>616.85267359890724</v>
      </c>
      <c r="AJ444" s="248">
        <f t="shared" ref="AJ444" si="6990">+(AJ443-AF443)*10000</f>
        <v>318.05038401159538</v>
      </c>
      <c r="AK444" s="248">
        <f t="shared" ref="AK444" si="6991">+(AK443-AG443)*10000</f>
        <v>371.47731551687423</v>
      </c>
      <c r="AL444" s="248">
        <f t="shared" ref="AL444" si="6992">+(AL443-AH443)*10000</f>
        <v>209.27337636316855</v>
      </c>
      <c r="AM444" s="248">
        <f t="shared" ref="AM444" si="6993">+(AM443-AI443)*10000</f>
        <v>-294.7576618776568</v>
      </c>
      <c r="AN444" s="248">
        <f t="shared" ref="AN444" si="6994">+(AN443-AJ443)*10000</f>
        <v>-162.10647210613865</v>
      </c>
      <c r="AO444" s="248">
        <f t="shared" ref="AO444" si="6995">+(AO443-AK443)*10000</f>
        <v>-145.18370079966172</v>
      </c>
      <c r="AP444" s="248">
        <f t="shared" ref="AP444" si="6996">+(AP443-AL443)*10000</f>
        <v>-45.378757092253629</v>
      </c>
      <c r="AQ444" s="248">
        <f t="shared" ref="AQ444" si="6997">+(AQ443-AM443)*10000</f>
        <v>-633.23857964903664</v>
      </c>
      <c r="AR444" s="248">
        <f t="shared" ref="AR444" si="6998">+(AR443-AN443)*10000</f>
        <v>-1528.3221501708422</v>
      </c>
      <c r="AS444" s="248">
        <f t="shared" ref="AS444" si="6999">+(AS443-AO443)*10000</f>
        <v>-942.91548792496712</v>
      </c>
      <c r="AT444" s="248">
        <f t="shared" ref="AT444" si="7000">+(AT443-AP443)*10000</f>
        <v>-462.09375013896744</v>
      </c>
      <c r="AU444" s="44"/>
      <c r="AV444" s="247"/>
      <c r="AW444" s="247"/>
      <c r="AX444" s="247"/>
      <c r="AY444" s="247"/>
      <c r="AZ444" s="248">
        <f t="shared" ref="AZ444" si="7001">+(AZ443-AV443)*10000</f>
        <v>243.25097350390817</v>
      </c>
      <c r="BA444" s="248">
        <f t="shared" ref="BA444" si="7002">+(BA443-AW443)*10000</f>
        <v>1445.0660027934903</v>
      </c>
      <c r="BB444" s="248">
        <f t="shared" ref="BB444" si="7003">+(BB443-AX443)*10000</f>
        <v>1174.2861171431762</v>
      </c>
      <c r="BC444" s="248">
        <f t="shared" ref="BC444" si="7004">+(BC443-AY443)*10000</f>
        <v>871.28257760993199</v>
      </c>
      <c r="BD444" s="248">
        <f t="shared" ref="BD444" si="7005">+(BD443-AZ443)*10000</f>
        <v>1437.3967641985766</v>
      </c>
      <c r="BE444" s="248">
        <f t="shared" ref="BE444" si="7006">+(BE443-BA443)*10000</f>
        <v>1221.4626675812826</v>
      </c>
      <c r="BF444" s="248">
        <f t="shared" ref="BF444" si="7007">+(BF443-BB443)*10000</f>
        <v>880.85372745167206</v>
      </c>
      <c r="BG444" s="248">
        <f t="shared" ref="BG444" si="7008">+(BG443-BC443)*10000</f>
        <v>667.86735334727223</v>
      </c>
      <c r="BH444" s="248">
        <f t="shared" ref="BH444" si="7009">+(BH443-BD443)*10000</f>
        <v>87.101128342201847</v>
      </c>
      <c r="BI444" s="248">
        <f t="shared" ref="BI444" si="7010">+(BI443-BE443)*10000</f>
        <v>-229.25416079305066</v>
      </c>
      <c r="BJ444" s="248">
        <f t="shared" ref="BJ444" si="7011">+(BJ443-BF443)*10000</f>
        <v>-183.57909701936501</v>
      </c>
      <c r="BK444" s="248">
        <f t="shared" ref="BK444:BT444" si="7012">+(BK443-BG443)*10000</f>
        <v>-322.53355950883605</v>
      </c>
      <c r="BL444" s="248">
        <f t="shared" si="7012"/>
        <v>-228.29969089625479</v>
      </c>
      <c r="BM444" s="248">
        <f t="shared" si="7012"/>
        <v>-58.032200788072501</v>
      </c>
      <c r="BN444" s="248">
        <f t="shared" si="7012"/>
        <v>-49.213886650459202</v>
      </c>
      <c r="BO444" s="248">
        <f t="shared" si="7012"/>
        <v>87.257007612779049</v>
      </c>
      <c r="BP444" s="248">
        <f t="shared" si="7012"/>
        <v>-8.0113794355574086</v>
      </c>
      <c r="BQ444" s="248">
        <f t="shared" si="7012"/>
        <v>16.129439687008055</v>
      </c>
      <c r="BR444" s="248">
        <f t="shared" si="7012"/>
        <v>-66.192712223989986</v>
      </c>
      <c r="BS444" s="248">
        <f t="shared" si="7012"/>
        <v>19.105513271427814</v>
      </c>
      <c r="BT444" s="248">
        <f t="shared" si="7012"/>
        <v>83.088379605152085</v>
      </c>
    </row>
    <row r="445" spans="1:72">
      <c r="A445" s="33" t="s">
        <v>56</v>
      </c>
      <c r="B445" s="34"/>
      <c r="C445" s="34">
        <f>+'Country (YTD)'!C194</f>
        <v>472.923</v>
      </c>
      <c r="D445" s="34">
        <f>+'Country (YTD)'!D194</f>
        <v>1371.8810000000001</v>
      </c>
      <c r="E445" s="34">
        <f>+'Country (YTD)'!E194</f>
        <v>1747.433</v>
      </c>
      <c r="F445" s="34">
        <f>+'Country (YTD)'!F194</f>
        <v>2520.9390000000003</v>
      </c>
      <c r="G445" s="34">
        <f>+'Country (YTD)'!G194</f>
        <v>734.46799999999996</v>
      </c>
      <c r="H445" s="34">
        <f>+'Country (YTD)'!H194</f>
        <v>1962.992</v>
      </c>
      <c r="I445" s="34">
        <f>+'Country (YTD)'!I194</f>
        <v>2749.1509999999998</v>
      </c>
      <c r="J445" s="34">
        <f>+'Country (YTD)'!J194</f>
        <v>3900.3920000000003</v>
      </c>
      <c r="K445" s="34">
        <f>+'Country (YTD)'!K194</f>
        <v>821.13300000000004</v>
      </c>
      <c r="L445" s="34">
        <f>+'Country (YTD)'!L194</f>
        <v>2294.1440000000002</v>
      </c>
      <c r="M445" s="34">
        <f>+'Country (YTD)'!M194</f>
        <v>2934.5790000000002</v>
      </c>
      <c r="N445" s="34">
        <f>+'Country (YTD)'!N194</f>
        <v>4666.8830000000007</v>
      </c>
      <c r="O445" s="34">
        <f>+'Country (YTD)'!O194</f>
        <v>1105.0840000000001</v>
      </c>
      <c r="P445" s="34">
        <f>+'Country (YTD)'!P194</f>
        <v>2639.0740000000001</v>
      </c>
      <c r="Q445" s="34">
        <f>+'Country (YTD)'!Q194</f>
        <v>3361.6849999999999</v>
      </c>
      <c r="R445" s="34">
        <f>+'Country (YTD)'!R194</f>
        <v>4859.777000000001</v>
      </c>
      <c r="S445" s="34">
        <f>+'Country (YTD)'!S194</f>
        <v>1117.2089999999998</v>
      </c>
      <c r="T445" s="34">
        <f>+'Country (YTD)'!T194</f>
        <v>3020.1350000000002</v>
      </c>
      <c r="U445" s="34">
        <f>+'Country (YTD)'!U194</f>
        <v>3826.9410000000003</v>
      </c>
      <c r="V445" s="34">
        <f>+'Country (YTD)'!V194</f>
        <v>5168.5540000000001</v>
      </c>
      <c r="W445" s="34">
        <f>+'Country (YTD)'!W194</f>
        <v>791.10399999999993</v>
      </c>
      <c r="X445" s="34">
        <f>+'Country (YTD)'!X194</f>
        <v>1787.5989999999999</v>
      </c>
      <c r="Y445" s="34">
        <f>+'Country (YTD)'!Y194</f>
        <v>1936.6399999999999</v>
      </c>
      <c r="Z445" s="34">
        <f>+'Country (YTD)'!Z194</f>
        <v>2496.0390000000002</v>
      </c>
      <c r="AA445" s="34">
        <f>+'Country (YTD)'!AA194</f>
        <v>76.529999999999944</v>
      </c>
      <c r="AB445" s="34">
        <f>+'Country (YTD)'!AB194</f>
        <v>1046.546</v>
      </c>
      <c r="AC445" s="34">
        <f>+'Country (YTD)'!AC194</f>
        <v>1073.2449999999999</v>
      </c>
      <c r="AD445" s="34">
        <f>+'Country (YTD)'!AD194</f>
        <v>2053.5790000000002</v>
      </c>
      <c r="AE445" s="34">
        <f>+'Country (YTD)'!AE194</f>
        <v>-205.209</v>
      </c>
      <c r="AF445" s="34">
        <f>+'Country (YTD)'!AF194</f>
        <v>1106.0730000000001</v>
      </c>
      <c r="AG445" s="34">
        <f>+'Country (YTD)'!AG194</f>
        <v>1199.5709999999999</v>
      </c>
      <c r="AH445" s="34">
        <f>+'Country (YTD)'!AH194</f>
        <v>2597.2759999999998</v>
      </c>
      <c r="AI445" s="34">
        <f>+'Country (YTD)'!AI194</f>
        <v>347.512</v>
      </c>
      <c r="AJ445" s="34">
        <f>+'Country (YTD)'!AJ194</f>
        <v>1508.337</v>
      </c>
      <c r="AK445" s="34">
        <f>+'Country (YTD)'!AK194</f>
        <v>2040.0570000000002</v>
      </c>
      <c r="AL445" s="34">
        <f>+'Country (YTD)'!AL194</f>
        <v>3112.9639999999999</v>
      </c>
      <c r="AM445" s="34">
        <f>+'Country (YTD)'!AM194</f>
        <v>912.58400000000006</v>
      </c>
      <c r="AN445" s="34">
        <f>+'Country (YTD)'!AN194</f>
        <v>2895.2470000000003</v>
      </c>
      <c r="AO445" s="34">
        <f>+'Country (YTD)'!AO194</f>
        <v>4269.66</v>
      </c>
      <c r="AP445" s="34">
        <f>+'Country (YTD)'!AP194</f>
        <v>6946.5320000000011</v>
      </c>
      <c r="AQ445" s="34">
        <f>+'Country (YTD)'!AQ194</f>
        <v>521.32299999999998</v>
      </c>
      <c r="AR445" s="34">
        <f>+'Country (YTD)'!AR194</f>
        <v>981.03399999999988</v>
      </c>
      <c r="AS445" s="34">
        <f>+'Country (YTD)'!AS194</f>
        <v>1807.308</v>
      </c>
      <c r="AT445" s="34">
        <f>+'Country (YTD)'!AT194</f>
        <v>4329.0109999999995</v>
      </c>
      <c r="AV445" s="34">
        <f>+'Country (YTD)'!AV194</f>
        <v>521.32299999999998</v>
      </c>
      <c r="AW445" s="34">
        <f>+'Country (YTD)'!AW194</f>
        <v>981.03399999999988</v>
      </c>
      <c r="AX445" s="34">
        <f>+'Country (YTD)'!AX194</f>
        <v>1807.308</v>
      </c>
      <c r="AY445" s="34">
        <f>+'Country (YTD)'!AY194</f>
        <v>4329.0110000000004</v>
      </c>
      <c r="AZ445" s="34">
        <f>+'Country (YTD)'!AZ194</f>
        <v>494.483</v>
      </c>
      <c r="BA445" s="34">
        <f>+'Country (YTD)'!BA194</f>
        <v>2091.567</v>
      </c>
      <c r="BB445" s="34">
        <f>+'Country (YTD)'!BB194</f>
        <v>3965.9719999999998</v>
      </c>
      <c r="BC445" s="34">
        <f>+'Country (YTD)'!BC194</f>
        <v>7386.9130000000005</v>
      </c>
      <c r="BD445" s="34">
        <f>+'Country (YTD)'!BD194</f>
        <v>2182.855</v>
      </c>
      <c r="BE445" s="34">
        <f>+'Country (YTD)'!BE194</f>
        <v>7263.6309999999994</v>
      </c>
      <c r="BF445" s="34">
        <f>+'Country (YTD)'!BF194</f>
        <v>10814.178</v>
      </c>
      <c r="BG445" s="34">
        <f>+'Country (YTD)'!BG194</f>
        <v>15636.519</v>
      </c>
      <c r="BH445" s="34">
        <f>+'Country (YTD)'!BH194</f>
        <v>2531.4059999999999</v>
      </c>
      <c r="BI445" s="34">
        <f>+'Country (YTD)'!BI194</f>
        <v>6577.491</v>
      </c>
      <c r="BJ445" s="34">
        <f>+'Country (YTD)'!BJ194</f>
        <v>10300.689999999999</v>
      </c>
      <c r="BK445" s="34">
        <f>+'Country (YTD)'!BK194</f>
        <v>14356.371999999999</v>
      </c>
      <c r="BL445" s="34">
        <f>+'Country (YTD)'!BL194</f>
        <v>3084.797</v>
      </c>
      <c r="BM445" s="34">
        <f>+'Country (YTD)'!BM194</f>
        <v>9351.2930000000015</v>
      </c>
      <c r="BN445" s="34">
        <f>+'Country (YTD)'!BN194</f>
        <v>13756.145</v>
      </c>
      <c r="BO445" s="34">
        <f>+'Country (YTD)'!BO194</f>
        <v>20584.787</v>
      </c>
      <c r="BP445" s="34">
        <f>+'Country (YTD)'!BP194</f>
        <v>3517.8719999999998</v>
      </c>
      <c r="BQ445" s="34">
        <f>+'Country (YTD)'!BQ194</f>
        <v>10396.01</v>
      </c>
      <c r="BR445" s="34">
        <f>+'Country (YTD)'!BR194</f>
        <v>15516.948999999999</v>
      </c>
      <c r="BS445" s="34">
        <f>+'Country (YTD)'!BS194</f>
        <v>24518.003000000001</v>
      </c>
      <c r="BT445" s="34">
        <f>+'Country (YTD)'!BT194</f>
        <v>4724.9079999999994</v>
      </c>
    </row>
    <row r="446" spans="1:72">
      <c r="A446" s="253" t="s">
        <v>58</v>
      </c>
      <c r="B446" s="37"/>
      <c r="C446" s="34"/>
      <c r="D446" s="34"/>
      <c r="E446" s="34"/>
      <c r="F446" s="34"/>
      <c r="G446" s="254">
        <f>+G445/C445-1</f>
        <v>0.55303928969409388</v>
      </c>
      <c r="H446" s="254">
        <f t="shared" ref="H446" si="7013">+H445/D445-1</f>
        <v>0.43087629320618914</v>
      </c>
      <c r="I446" s="254">
        <f t="shared" ref="I446" si="7014">+I445/E445-1</f>
        <v>0.5732511632777908</v>
      </c>
      <c r="J446" s="254">
        <f t="shared" ref="J446" si="7015">+J445/F445-1</f>
        <v>0.54719808769668754</v>
      </c>
      <c r="K446" s="254">
        <f t="shared" ref="K446" si="7016">+K445/G445-1</f>
        <v>0.11799697195793435</v>
      </c>
      <c r="L446" s="254">
        <f t="shared" ref="L446" si="7017">+L445/H445-1</f>
        <v>0.16869758002070334</v>
      </c>
      <c r="M446" s="254">
        <f t="shared" ref="M446" si="7018">+M445/I445-1</f>
        <v>6.7449187039926306E-2</v>
      </c>
      <c r="N446" s="254">
        <f t="shared" ref="N446" si="7019">+N445/J445-1</f>
        <v>0.19651640142836935</v>
      </c>
      <c r="O446" s="254">
        <f t="shared" ref="O446" si="7020">+O445/K445-1</f>
        <v>0.34580390752776946</v>
      </c>
      <c r="P446" s="254">
        <f t="shared" ref="P446" si="7021">+P445/L445-1</f>
        <v>0.1503523754393794</v>
      </c>
      <c r="Q446" s="254">
        <f t="shared" ref="Q446" si="7022">+Q445/M445-1</f>
        <v>0.14554251223088555</v>
      </c>
      <c r="R446" s="254">
        <f t="shared" ref="R446" si="7023">+R445/N445-1</f>
        <v>4.1332512514241415E-2</v>
      </c>
      <c r="S446" s="254">
        <f t="shared" ref="S446" si="7024">+S445/O445-1</f>
        <v>1.0972016606882073E-2</v>
      </c>
      <c r="T446" s="254">
        <f t="shared" ref="T446" si="7025">+T445/P445-1</f>
        <v>0.14439193444367238</v>
      </c>
      <c r="U446" s="254">
        <f t="shared" ref="U446" si="7026">+U445/Q445-1</f>
        <v>0.13839964184627651</v>
      </c>
      <c r="V446" s="254">
        <f t="shared" ref="V446" si="7027">+V445/R445-1</f>
        <v>6.3537277533516345E-2</v>
      </c>
      <c r="W446" s="254">
        <f t="shared" ref="W446" si="7028">+W445/S445-1</f>
        <v>-0.29189256441722178</v>
      </c>
      <c r="X446" s="254">
        <f t="shared" ref="X446" si="7029">+X445/T445-1</f>
        <v>-0.40810626015062246</v>
      </c>
      <c r="Y446" s="254">
        <f t="shared" ref="Y446" si="7030">+Y445/U445-1</f>
        <v>-0.49394568664633198</v>
      </c>
      <c r="Z446" s="254">
        <f t="shared" ref="Z446" si="7031">+Z445/V445-1</f>
        <v>-0.51707208631272883</v>
      </c>
      <c r="AA446" s="254">
        <f t="shared" ref="AA446" si="7032">+AA445/W445-1</f>
        <v>-0.90326177089232274</v>
      </c>
      <c r="AB446" s="254">
        <f t="shared" ref="AB446" si="7033">+AB445/X445-1</f>
        <v>-0.41455214508399252</v>
      </c>
      <c r="AC446" s="254">
        <f t="shared" ref="AC446" si="7034">+AC445/Y445-1</f>
        <v>-0.4458211128552545</v>
      </c>
      <c r="AD446" s="254">
        <f t="shared" ref="AD446" si="7035">+AD445/Z445-1</f>
        <v>-0.17726485844171502</v>
      </c>
      <c r="AE446" s="254">
        <f t="shared" ref="AE446" si="7036">+AE445/AA445-1</f>
        <v>-3.681419051352413</v>
      </c>
      <c r="AF446" s="254">
        <f t="shared" ref="AF446" si="7037">+AF445/AB445-1</f>
        <v>5.6879487380392391E-2</v>
      </c>
      <c r="AG446" s="254">
        <f t="shared" ref="AG446" si="7038">+AG445/AC445-1</f>
        <v>0.11770471793486115</v>
      </c>
      <c r="AH446" s="254">
        <f t="shared" ref="AH446" si="7039">+AH445/AD445-1</f>
        <v>0.26475582385678842</v>
      </c>
      <c r="AI446" s="254">
        <f t="shared" ref="AI446" si="7040">+AI445/AE445-1</f>
        <v>-2.69345399080937</v>
      </c>
      <c r="AJ446" s="254">
        <f t="shared" ref="AJ446" si="7041">+AJ445/AF445-1</f>
        <v>0.3636866644425818</v>
      </c>
      <c r="AK446" s="254">
        <f t="shared" ref="AK446" si="7042">+AK445/AG445-1</f>
        <v>0.70065548433565028</v>
      </c>
      <c r="AL446" s="254">
        <f t="shared" ref="AL446" si="7043">+AL445/AH445-1</f>
        <v>0.19854955730542301</v>
      </c>
      <c r="AM446" s="254">
        <f t="shared" ref="AM446" si="7044">+AM445/AI445-1</f>
        <v>1.6260503234420685</v>
      </c>
      <c r="AN446" s="254">
        <f t="shared" ref="AN446" si="7045">+AN445/AJ445-1</f>
        <v>0.91949610730228071</v>
      </c>
      <c r="AO446" s="254">
        <f t="shared" ref="AO446" si="7046">+AO445/AK445-1</f>
        <v>1.092912109808696</v>
      </c>
      <c r="AP446" s="254">
        <f t="shared" ref="AP446" si="7047">+AP445/AL445-1</f>
        <v>1.2314848485237868</v>
      </c>
      <c r="AQ446" s="254">
        <f t="shared" ref="AQ446" si="7048">+AQ445/AM445-1</f>
        <v>-0.42873971053623561</v>
      </c>
      <c r="AR446" s="254">
        <f t="shared" ref="AR446" si="7049">+AR445/AN445-1</f>
        <v>-0.6611570619017999</v>
      </c>
      <c r="AS446" s="254">
        <f t="shared" ref="AS446" si="7050">+AS445/AO445-1</f>
        <v>-0.5767091524852096</v>
      </c>
      <c r="AT446" s="254">
        <f t="shared" ref="AT446" si="7051">+AT445/AP445-1</f>
        <v>-0.37680975197407873</v>
      </c>
      <c r="AU446" s="44"/>
      <c r="AV446" s="34"/>
      <c r="AW446" s="34"/>
      <c r="AX446" s="34"/>
      <c r="AY446" s="34"/>
      <c r="AZ446" s="254">
        <f t="shared" ref="AZ446" si="7052">+AZ445/AV445-1</f>
        <v>-5.1484396429852475E-2</v>
      </c>
      <c r="BA446" s="254">
        <f t="shared" ref="BA446" si="7053">+BA445/AW445-1</f>
        <v>1.1320025605636506</v>
      </c>
      <c r="BB446" s="254">
        <f t="shared" ref="BB446" si="7054">+BB445/AX445-1</f>
        <v>1.1944084793516101</v>
      </c>
      <c r="BC446" s="254">
        <f t="shared" ref="BC446" si="7055">+BC445/AY445-1</f>
        <v>0.70637427347724446</v>
      </c>
      <c r="BD446" s="254">
        <f t="shared" ref="BD446" si="7056">+BD445/AZ445-1</f>
        <v>3.414418695890455</v>
      </c>
      <c r="BE446" s="254">
        <f t="shared" ref="BE446" si="7057">+BE445/BA445-1</f>
        <v>2.4728177486066665</v>
      </c>
      <c r="BF446" s="254">
        <f t="shared" ref="BF446" si="7058">+BF445/BB445-1</f>
        <v>1.7267408847061958</v>
      </c>
      <c r="BG446" s="254">
        <f t="shared" ref="BG446" si="7059">+BG445/BC445-1</f>
        <v>1.1167866739462071</v>
      </c>
      <c r="BH446" s="254">
        <f t="shared" ref="BH446" si="7060">+BH445/BD445-1</f>
        <v>0.15967666198625197</v>
      </c>
      <c r="BI446" s="254">
        <f t="shared" ref="BI446" si="7061">+BI445/BE445-1</f>
        <v>-9.4462397663097053E-2</v>
      </c>
      <c r="BJ446" s="254">
        <f t="shared" ref="BJ446" si="7062">+BJ445/BF445-1</f>
        <v>-4.7482850753890027E-2</v>
      </c>
      <c r="BK446" s="254">
        <f t="shared" ref="BK446" si="7063">+BK445/BG445-1</f>
        <v>-8.1869052824353084E-2</v>
      </c>
      <c r="BL446" s="254">
        <f t="shared" ref="BL446:BT446" si="7064">+BL445/BH445-1</f>
        <v>0.21861013207679836</v>
      </c>
      <c r="BM446" s="254">
        <f t="shared" si="7064"/>
        <v>0.42171125737762338</v>
      </c>
      <c r="BN446" s="254">
        <f t="shared" si="7064"/>
        <v>0.33545859549214696</v>
      </c>
      <c r="BO446" s="254">
        <f t="shared" si="7064"/>
        <v>0.43384324396163598</v>
      </c>
      <c r="BP446" s="254">
        <f t="shared" si="7064"/>
        <v>0.14039011319059247</v>
      </c>
      <c r="BQ446" s="254">
        <f t="shared" si="7064"/>
        <v>0.11171898902109034</v>
      </c>
      <c r="BR446" s="254">
        <f t="shared" si="7064"/>
        <v>0.12800126779704613</v>
      </c>
      <c r="BS446" s="254">
        <f t="shared" si="7064"/>
        <v>0.19107392269835</v>
      </c>
      <c r="BT446" s="254">
        <f t="shared" si="7064"/>
        <v>0.343115383390868</v>
      </c>
    </row>
    <row r="447" spans="1:72">
      <c r="A447" s="244" t="s">
        <v>368</v>
      </c>
      <c r="B447" s="37"/>
      <c r="C447" s="247">
        <f>+C445/C429</f>
        <v>0.10379314893186482</v>
      </c>
      <c r="D447" s="247">
        <f t="shared" ref="D447:AT447" si="7065">+D445/D429</f>
        <v>0.13944474830631595</v>
      </c>
      <c r="E447" s="247">
        <f t="shared" si="7065"/>
        <v>0.12470030637845651</v>
      </c>
      <c r="F447" s="247">
        <f t="shared" si="7065"/>
        <v>0.12823816188402037</v>
      </c>
      <c r="G447" s="247">
        <f t="shared" si="7065"/>
        <v>0.14930232425771453</v>
      </c>
      <c r="H447" s="247">
        <f t="shared" si="7065"/>
        <v>0.17953524054253334</v>
      </c>
      <c r="I447" s="247">
        <f t="shared" si="7065"/>
        <v>0.16806493002182707</v>
      </c>
      <c r="J447" s="247">
        <f t="shared" si="7065"/>
        <v>0.16596928983133899</v>
      </c>
      <c r="K447" s="247">
        <f t="shared" si="7065"/>
        <v>0.13257755378329747</v>
      </c>
      <c r="L447" s="247">
        <f t="shared" si="7065"/>
        <v>0.15322265661525017</v>
      </c>
      <c r="M447" s="247">
        <f t="shared" si="7065"/>
        <v>0.13573143909240504</v>
      </c>
      <c r="N447" s="247">
        <f t="shared" si="7065"/>
        <v>0.15386587735372148</v>
      </c>
      <c r="O447" s="247">
        <f t="shared" si="7065"/>
        <v>0.15360331546666423</v>
      </c>
      <c r="P447" s="247">
        <f t="shared" si="7065"/>
        <v>0.16654515332799824</v>
      </c>
      <c r="Q447" s="247">
        <f t="shared" si="7065"/>
        <v>0.14588057067994442</v>
      </c>
      <c r="R447" s="247">
        <f t="shared" si="7065"/>
        <v>0.14582436767382723</v>
      </c>
      <c r="S447" s="247">
        <f t="shared" si="7065"/>
        <v>0.11515078116786605</v>
      </c>
      <c r="T447" s="247">
        <f t="shared" si="7065"/>
        <v>0.14074218986829218</v>
      </c>
      <c r="U447" s="247">
        <f t="shared" si="7065"/>
        <v>0.11942562472782037</v>
      </c>
      <c r="V447" s="247">
        <f t="shared" si="7065"/>
        <v>0.11447386337733105</v>
      </c>
      <c r="W447" s="247">
        <f t="shared" si="7065"/>
        <v>7.4783989179583787E-2</v>
      </c>
      <c r="X447" s="247">
        <f t="shared" si="7065"/>
        <v>8.4003653192913613E-2</v>
      </c>
      <c r="Y447" s="247">
        <f t="shared" si="7065"/>
        <v>6.2312430699927632E-2</v>
      </c>
      <c r="Z447" s="247">
        <f t="shared" si="7065"/>
        <v>5.7979047823767456E-2</v>
      </c>
      <c r="AA447" s="247">
        <f t="shared" si="7065"/>
        <v>7.5417300687388297E-3</v>
      </c>
      <c r="AB447" s="247">
        <f t="shared" si="7065"/>
        <v>4.9533693784568532E-2</v>
      </c>
      <c r="AC447" s="247">
        <f t="shared" si="7065"/>
        <v>3.5282957155918393E-2</v>
      </c>
      <c r="AD447" s="247">
        <f t="shared" si="7065"/>
        <v>4.7489255145523594E-2</v>
      </c>
      <c r="AE447" s="247">
        <f t="shared" si="7065"/>
        <v>-2.0259749799114431E-2</v>
      </c>
      <c r="AF447" s="247">
        <f t="shared" si="7065"/>
        <v>4.8921108640153713E-2</v>
      </c>
      <c r="AG447" s="247">
        <f t="shared" si="7065"/>
        <v>3.6840142500723011E-2</v>
      </c>
      <c r="AH447" s="247">
        <f t="shared" si="7065"/>
        <v>5.713039845241244E-2</v>
      </c>
      <c r="AI447" s="247">
        <f t="shared" si="7065"/>
        <v>3.4938073272512686E-2</v>
      </c>
      <c r="AJ447" s="247">
        <f t="shared" si="7065"/>
        <v>7.1066352662517596E-2</v>
      </c>
      <c r="AK447" s="247">
        <f t="shared" si="7065"/>
        <v>6.4511009302512232E-2</v>
      </c>
      <c r="AL447" s="247">
        <f t="shared" si="7065"/>
        <v>7.023571722236252E-2</v>
      </c>
      <c r="AM447" s="247">
        <f t="shared" si="7065"/>
        <v>9.6193826263483162E-2</v>
      </c>
      <c r="AN447" s="247">
        <f t="shared" si="7065"/>
        <v>0.13675756072533235</v>
      </c>
      <c r="AO447" s="247">
        <f t="shared" si="7065"/>
        <v>0.13238691784108175</v>
      </c>
      <c r="AP447" s="247">
        <f t="shared" si="7065"/>
        <v>0.15194813719966596</v>
      </c>
      <c r="AQ447" s="247">
        <f t="shared" si="7065"/>
        <v>5.9850837582004261E-2</v>
      </c>
      <c r="AR447" s="247">
        <f t="shared" si="7065"/>
        <v>7.4897530978904295E-2</v>
      </c>
      <c r="AS447" s="247">
        <f t="shared" si="7065"/>
        <v>8.3729579625907935E-2</v>
      </c>
      <c r="AT447" s="247">
        <f t="shared" si="7065"/>
        <v>0.12760213819255817</v>
      </c>
      <c r="AU447" s="44"/>
      <c r="AV447" s="247">
        <f t="shared" ref="AV447:BL447" si="7066">+AV445/AV429</f>
        <v>5.9850837582004261E-2</v>
      </c>
      <c r="AW447" s="247">
        <f t="shared" si="7066"/>
        <v>7.4897530978904295E-2</v>
      </c>
      <c r="AX447" s="247">
        <f t="shared" si="7066"/>
        <v>8.3729579625907935E-2</v>
      </c>
      <c r="AY447" s="247">
        <f t="shared" si="7066"/>
        <v>0.1276021381925582</v>
      </c>
      <c r="AZ447" s="247">
        <f t="shared" si="7066"/>
        <v>7.4336413827980383E-2</v>
      </c>
      <c r="BA447" s="247">
        <f t="shared" si="7066"/>
        <v>0.12956370672275649</v>
      </c>
      <c r="BB447" s="247">
        <f t="shared" si="7066"/>
        <v>0.14199314310772196</v>
      </c>
      <c r="BC447" s="247">
        <f t="shared" si="7066"/>
        <v>0.16443602099053761</v>
      </c>
      <c r="BD447" s="247">
        <f t="shared" si="7066"/>
        <v>0.15646074190828124</v>
      </c>
      <c r="BE447" s="247">
        <f t="shared" si="7066"/>
        <v>0.20903304012159069</v>
      </c>
      <c r="BF447" s="247">
        <f t="shared" si="7066"/>
        <v>0.19512612764048365</v>
      </c>
      <c r="BG447" s="247">
        <f t="shared" si="7066"/>
        <v>0.19851219565330105</v>
      </c>
      <c r="BH447" s="247">
        <f t="shared" si="7066"/>
        <v>0.1500931454009225</v>
      </c>
      <c r="BI447" s="247">
        <f t="shared" si="7066"/>
        <v>0.1760146849031777</v>
      </c>
      <c r="BJ447" s="247">
        <f t="shared" si="7066"/>
        <v>0.17674459769138287</v>
      </c>
      <c r="BK447" s="247">
        <f t="shared" si="7066"/>
        <v>0.17137645040842489</v>
      </c>
      <c r="BL447" s="247">
        <f t="shared" si="7066"/>
        <v>0.13744869172761073</v>
      </c>
      <c r="BM447" s="247">
        <f t="shared" ref="BM447:BN447" si="7067">+BM445/BM429</f>
        <v>0.17913144067832817</v>
      </c>
      <c r="BN447" s="247">
        <f t="shared" si="7067"/>
        <v>0.17826990979878693</v>
      </c>
      <c r="BO447" s="247">
        <f t="shared" ref="BO447:BQ447" si="7068">+BO445/BO429</f>
        <v>0.18912375819008059</v>
      </c>
      <c r="BP447" s="247">
        <f t="shared" si="7068"/>
        <v>0.14543903660455046</v>
      </c>
      <c r="BQ447" s="247">
        <f t="shared" si="7068"/>
        <v>0.18726322375022811</v>
      </c>
      <c r="BR447" s="247">
        <f t="shared" ref="BR447:BT447" si="7069">+BR445/BR429</f>
        <v>0.1842320869830015</v>
      </c>
      <c r="BS447" s="247">
        <f t="shared" si="7069"/>
        <v>0.19817422379919533</v>
      </c>
      <c r="BT447" s="247">
        <f t="shared" si="7069"/>
        <v>0.1654309174172037</v>
      </c>
    </row>
    <row r="448" spans="1:72">
      <c r="A448" s="244" t="s">
        <v>372</v>
      </c>
      <c r="B448" s="34"/>
      <c r="C448" s="247"/>
      <c r="D448" s="247"/>
      <c r="E448" s="247"/>
      <c r="F448" s="247"/>
      <c r="G448" s="248">
        <f t="shared" ref="G448" si="7070">+(G447-C447)*10000</f>
        <v>455.09175325849708</v>
      </c>
      <c r="H448" s="248">
        <f t="shared" ref="H448" si="7071">+(H447-D447)*10000</f>
        <v>400.90492236217386</v>
      </c>
      <c r="I448" s="248">
        <f t="shared" ref="I448" si="7072">+(I447-E447)*10000</f>
        <v>433.64623643370555</v>
      </c>
      <c r="J448" s="248">
        <f t="shared" ref="J448" si="7073">+(J447-F447)*10000</f>
        <v>377.31127947318618</v>
      </c>
      <c r="K448" s="248">
        <f t="shared" ref="K448" si="7074">+(K447-G447)*10000</f>
        <v>-167.24770474417062</v>
      </c>
      <c r="L448" s="248">
        <f t="shared" ref="L448" si="7075">+(L447-H447)*10000</f>
        <v>-263.12583927283168</v>
      </c>
      <c r="M448" s="248">
        <f t="shared" ref="M448" si="7076">+(M447-I447)*10000</f>
        <v>-323.33490929422032</v>
      </c>
      <c r="N448" s="248">
        <f t="shared" ref="N448" si="7077">+(N447-J447)*10000</f>
        <v>-121.03412477617509</v>
      </c>
      <c r="O448" s="248">
        <f t="shared" ref="O448" si="7078">+(O447-K447)*10000</f>
        <v>210.25761683366756</v>
      </c>
      <c r="P448" s="248">
        <f t="shared" ref="P448" si="7079">+(P447-L447)*10000</f>
        <v>133.22496712748071</v>
      </c>
      <c r="Q448" s="248">
        <f t="shared" ref="Q448" si="7080">+(Q447-M447)*10000</f>
        <v>101.49131587539384</v>
      </c>
      <c r="R448" s="248">
        <f t="shared" ref="R448" si="7081">+(R447-N447)*10000</f>
        <v>-80.415096798942542</v>
      </c>
      <c r="S448" s="248">
        <f t="shared" ref="S448" si="7082">+(S447-O447)*10000</f>
        <v>-384.52534298798179</v>
      </c>
      <c r="T448" s="248">
        <f t="shared" ref="T448" si="7083">+(T447-P447)*10000</f>
        <v>-258.02963459706064</v>
      </c>
      <c r="U448" s="248">
        <f t="shared" ref="U448" si="7084">+(U447-Q447)*10000</f>
        <v>-264.54945952124052</v>
      </c>
      <c r="V448" s="248">
        <f t="shared" ref="V448" si="7085">+(V447-R447)*10000</f>
        <v>-313.50504296496177</v>
      </c>
      <c r="W448" s="248">
        <f t="shared" ref="W448" si="7086">+(W447-S447)*10000</f>
        <v>-403.66791988282262</v>
      </c>
      <c r="X448" s="248">
        <f t="shared" ref="X448" si="7087">+(X447-T447)*10000</f>
        <v>-567.38536675378566</v>
      </c>
      <c r="Y448" s="248">
        <f t="shared" ref="Y448" si="7088">+(Y447-U447)*10000</f>
        <v>-571.13194027892735</v>
      </c>
      <c r="Z448" s="248">
        <f t="shared" ref="Z448" si="7089">+(Z447-V447)*10000</f>
        <v>-564.94815553563592</v>
      </c>
      <c r="AA448" s="248">
        <f t="shared" ref="AA448" si="7090">+(AA447-W447)*10000</f>
        <v>-672.42259110844952</v>
      </c>
      <c r="AB448" s="248">
        <f t="shared" ref="AB448" si="7091">+(AB447-X447)*10000</f>
        <v>-344.69959408345079</v>
      </c>
      <c r="AC448" s="248">
        <f t="shared" ref="AC448" si="7092">+(AC447-Y447)*10000</f>
        <v>-270.29473544009238</v>
      </c>
      <c r="AD448" s="248">
        <f t="shared" ref="AD448" si="7093">+(AD447-Z447)*10000</f>
        <v>-104.89792678243862</v>
      </c>
      <c r="AE448" s="248">
        <f t="shared" ref="AE448" si="7094">+(AE447-AA447)*10000</f>
        <v>-278.0147986785326</v>
      </c>
      <c r="AF448" s="248">
        <f t="shared" ref="AF448" si="7095">+(AF447-AB447)*10000</f>
        <v>-6.1258514441481919</v>
      </c>
      <c r="AG448" s="248">
        <f t="shared" ref="AG448" si="7096">+(AG447-AC447)*10000</f>
        <v>15.571853448046181</v>
      </c>
      <c r="AH448" s="248">
        <f t="shared" ref="AH448" si="7097">+(AH447-AD447)*10000</f>
        <v>96.411433068888456</v>
      </c>
      <c r="AI448" s="248">
        <f t="shared" ref="AI448" si="7098">+(AI447-AE447)*10000</f>
        <v>551.97823071627113</v>
      </c>
      <c r="AJ448" s="248">
        <f t="shared" ref="AJ448" si="7099">+(AJ447-AF447)*10000</f>
        <v>221.45244022363883</v>
      </c>
      <c r="AK448" s="248">
        <f t="shared" ref="AK448" si="7100">+(AK447-AG447)*10000</f>
        <v>276.70866801789219</v>
      </c>
      <c r="AL448" s="248">
        <f t="shared" ref="AL448" si="7101">+(AL447-AH447)*10000</f>
        <v>131.0531876995008</v>
      </c>
      <c r="AM448" s="248">
        <f t="shared" ref="AM448" si="7102">+(AM447-AI447)*10000</f>
        <v>612.55752990970473</v>
      </c>
      <c r="AN448" s="248">
        <f t="shared" ref="AN448" si="7103">+(AN447-AJ447)*10000</f>
        <v>656.91208062814758</v>
      </c>
      <c r="AO448" s="248">
        <f t="shared" ref="AO448" si="7104">+(AO447-AK447)*10000</f>
        <v>678.75908538569524</v>
      </c>
      <c r="AP448" s="248">
        <f t="shared" ref="AP448" si="7105">+(AP447-AL447)*10000</f>
        <v>817.12419977303443</v>
      </c>
      <c r="AQ448" s="248">
        <f t="shared" ref="AQ448" si="7106">+(AQ447-AM447)*10000</f>
        <v>-363.42988681478903</v>
      </c>
      <c r="AR448" s="248">
        <f t="shared" ref="AR448" si="7107">+(AR447-AN447)*10000</f>
        <v>-618.60029746428052</v>
      </c>
      <c r="AS448" s="248">
        <f t="shared" ref="AS448" si="7108">+(AS447-AO447)*10000</f>
        <v>-486.5733821517382</v>
      </c>
      <c r="AT448" s="248">
        <f t="shared" ref="AT448" si="7109">+(AT447-AP447)*10000</f>
        <v>-243.45999007107793</v>
      </c>
      <c r="AU448" s="44"/>
      <c r="AV448" s="247"/>
      <c r="AW448" s="247"/>
      <c r="AX448" s="247"/>
      <c r="AY448" s="247"/>
      <c r="AZ448" s="248">
        <f t="shared" ref="AZ448" si="7110">+(AZ447-AV447)*10000</f>
        <v>144.85576245976122</v>
      </c>
      <c r="BA448" s="248">
        <f t="shared" ref="BA448" si="7111">+(BA447-AW447)*10000</f>
        <v>546.66175743852205</v>
      </c>
      <c r="BB448" s="248">
        <f t="shared" ref="BB448" si="7112">+(BB447-AX447)*10000</f>
        <v>582.63563481814026</v>
      </c>
      <c r="BC448" s="248">
        <f t="shared" ref="BC448" si="7113">+(BC447-AY447)*10000</f>
        <v>368.33882797979419</v>
      </c>
      <c r="BD448" s="248">
        <f t="shared" ref="BD448" si="7114">+(BD447-AZ447)*10000</f>
        <v>821.24328080300859</v>
      </c>
      <c r="BE448" s="248">
        <f t="shared" ref="BE448" si="7115">+(BE447-BA447)*10000</f>
        <v>794.69333398834192</v>
      </c>
      <c r="BF448" s="248">
        <f t="shared" ref="BF448" si="7116">+(BF447-BB447)*10000</f>
        <v>531.32984532761691</v>
      </c>
      <c r="BG448" s="248">
        <f t="shared" ref="BG448" si="7117">+(BG447-BC447)*10000</f>
        <v>340.76174662763441</v>
      </c>
      <c r="BH448" s="248">
        <f t="shared" ref="BH448" si="7118">+(BH447-BD447)*10000</f>
        <v>-63.675965073587413</v>
      </c>
      <c r="BI448" s="248">
        <f t="shared" ref="BI448" si="7119">+(BI447-BE447)*10000</f>
        <v>-330.18355218412984</v>
      </c>
      <c r="BJ448" s="248">
        <f t="shared" ref="BJ448" si="7120">+(BJ447-BF447)*10000</f>
        <v>-183.81529949100778</v>
      </c>
      <c r="BK448" s="248">
        <f t="shared" ref="BK448:BT448" si="7121">+(BK447-BG447)*10000</f>
        <v>-271.35745244876165</v>
      </c>
      <c r="BL448" s="248">
        <f t="shared" si="7121"/>
        <v>-126.44453673311767</v>
      </c>
      <c r="BM448" s="248">
        <f t="shared" si="7121"/>
        <v>31.167557751504702</v>
      </c>
      <c r="BN448" s="248">
        <f t="shared" si="7121"/>
        <v>15.253121074040587</v>
      </c>
      <c r="BO448" s="248">
        <f t="shared" si="7121"/>
        <v>177.47307781655704</v>
      </c>
      <c r="BP448" s="248">
        <f t="shared" si="7121"/>
        <v>79.903448769397258</v>
      </c>
      <c r="BQ448" s="248">
        <f t="shared" si="7121"/>
        <v>81.317830718999346</v>
      </c>
      <c r="BR448" s="248">
        <f t="shared" si="7121"/>
        <v>59.621771842145733</v>
      </c>
      <c r="BS448" s="248">
        <f t="shared" si="7121"/>
        <v>90.504656091147382</v>
      </c>
      <c r="BT448" s="248">
        <f t="shared" si="7121"/>
        <v>199.91880812653241</v>
      </c>
    </row>
    <row r="449" spans="1:72">
      <c r="A449" s="33" t="s">
        <v>263</v>
      </c>
      <c r="B449" s="34"/>
      <c r="C449" s="47">
        <f>+'Country (YTD)'!C195</f>
        <v>217.928</v>
      </c>
      <c r="D449" s="47">
        <f>+'Country (YTD)'!D195</f>
        <v>430.12799999999999</v>
      </c>
      <c r="E449" s="47">
        <f>+'Country (YTD)'!E195</f>
        <v>611.524</v>
      </c>
      <c r="F449" s="47">
        <f>+'Country (YTD)'!F195</f>
        <v>719.21900000000005</v>
      </c>
      <c r="G449" s="47">
        <f>+'Country (YTD)'!G195</f>
        <v>233.82599999999999</v>
      </c>
      <c r="H449" s="47">
        <f>+'Country (YTD)'!H195</f>
        <v>535.90199999999993</v>
      </c>
      <c r="I449" s="47">
        <f>+'Country (YTD)'!I195</f>
        <v>768.42899999999997</v>
      </c>
      <c r="J449" s="47">
        <f>+'Country (YTD)'!J195</f>
        <v>892.97699999999998</v>
      </c>
      <c r="K449" s="47">
        <f>+'Country (YTD)'!K195</f>
        <v>242.38400000000001</v>
      </c>
      <c r="L449" s="47">
        <f>+'Country (YTD)'!L195</f>
        <v>412.77600000000001</v>
      </c>
      <c r="M449" s="47">
        <f>+'Country (YTD)'!M195</f>
        <v>629.62099999999998</v>
      </c>
      <c r="N449" s="47">
        <f>+'Country (YTD)'!N195</f>
        <v>892.84900000000005</v>
      </c>
      <c r="O449" s="47">
        <f>+'Country (YTD)'!O195</f>
        <v>290.22199999999998</v>
      </c>
      <c r="P449" s="47">
        <f>+'Country (YTD)'!P195</f>
        <v>754.76099999999997</v>
      </c>
      <c r="Q449" s="47">
        <f>+'Country (YTD)'!Q195</f>
        <v>1036.6599999999999</v>
      </c>
      <c r="R449" s="47">
        <f>+'Country (YTD)'!R195</f>
        <v>1465.7930000000001</v>
      </c>
      <c r="S449" s="47">
        <f>+'Country (YTD)'!S195</f>
        <v>419.32599999999996</v>
      </c>
      <c r="T449" s="47">
        <f>+'Country (YTD)'!T195</f>
        <v>851.53599999999994</v>
      </c>
      <c r="U449" s="47">
        <f>+'Country (YTD)'!U195</f>
        <v>1406.7</v>
      </c>
      <c r="V449" s="47">
        <f>+'Country (YTD)'!V195</f>
        <v>1834.11</v>
      </c>
      <c r="W449" s="47">
        <f>+'Country (YTD)'!W195</f>
        <v>532.72699999999998</v>
      </c>
      <c r="X449" s="47">
        <f>+'Country (YTD)'!X195</f>
        <v>1235.046</v>
      </c>
      <c r="Y449" s="47">
        <f>+'Country (YTD)'!Y195</f>
        <v>1905.87</v>
      </c>
      <c r="Z449" s="47">
        <f>+'Country (YTD)'!Z195</f>
        <v>2440.049</v>
      </c>
      <c r="AA449" s="47">
        <f>+'Country (YTD)'!AA195</f>
        <v>552.78499999999997</v>
      </c>
      <c r="AB449" s="47">
        <f>+'Country (YTD)'!AB195</f>
        <v>1109.81</v>
      </c>
      <c r="AC449" s="47">
        <f>+'Country (YTD)'!AC195</f>
        <v>1647.2139999999999</v>
      </c>
      <c r="AD449" s="47">
        <f>+'Country (YTD)'!AD195</f>
        <v>2237.2060000000001</v>
      </c>
      <c r="AE449" s="47">
        <f>+'Country (YTD)'!AE195</f>
        <v>462.803</v>
      </c>
      <c r="AF449" s="47">
        <f>+'Country (YTD)'!AF195</f>
        <v>1009.117</v>
      </c>
      <c r="AG449" s="47">
        <f>+'Country (YTD)'!AG195</f>
        <v>1401.4630000000002</v>
      </c>
      <c r="AH449" s="47">
        <f>+'Country (YTD)'!AH195</f>
        <v>1853.7669999999998</v>
      </c>
      <c r="AI449" s="47">
        <f>+'Country (YTD)'!AI195</f>
        <v>389.94200000000001</v>
      </c>
      <c r="AJ449" s="47">
        <f>+'Country (YTD)'!AJ195</f>
        <v>742.279</v>
      </c>
      <c r="AK449" s="47">
        <f>+'Country (YTD)'!AK195</f>
        <v>1061.395</v>
      </c>
      <c r="AL449" s="47">
        <f>+'Country (YTD)'!AL195</f>
        <v>1460.5740000000001</v>
      </c>
      <c r="AM449" s="47">
        <f>+'Country (YTD)'!AM195</f>
        <v>1232.6880000000001</v>
      </c>
      <c r="AN449" s="47">
        <f>+'Country (YTD)'!AN195</f>
        <v>2474.317</v>
      </c>
      <c r="AO449" s="47">
        <f>+'Country (YTD)'!AO195</f>
        <v>3739.8009999999999</v>
      </c>
      <c r="AP449" s="47">
        <f>+'Country (YTD)'!AP195</f>
        <v>5449.5969999999998</v>
      </c>
      <c r="AQ449" s="47">
        <f>+'Country (YTD)'!AQ195</f>
        <v>1366.799</v>
      </c>
      <c r="AR449" s="47">
        <f>+'Country (YTD)'!AR195</f>
        <v>2722.453</v>
      </c>
      <c r="AS449" s="47">
        <f>+'Country (YTD)'!AS195</f>
        <v>3487.9749999999999</v>
      </c>
      <c r="AT449" s="47">
        <f>+'Country (YTD)'!AT195</f>
        <v>4785.8389999999999</v>
      </c>
      <c r="AV449" s="47">
        <f>+'Country (YTD)'!AV195</f>
        <v>1366.799</v>
      </c>
      <c r="AW449" s="47">
        <f>+'Country (YTD)'!AW195</f>
        <v>2722.453</v>
      </c>
      <c r="AX449" s="47">
        <f>+'Country (YTD)'!AX195</f>
        <v>3487.9749999999999</v>
      </c>
      <c r="AY449" s="47">
        <f>+'Country (YTD)'!AY195</f>
        <v>4785.8390000000009</v>
      </c>
      <c r="AZ449" s="47">
        <f>+'Country (YTD)'!AZ195</f>
        <v>978.34900000000005</v>
      </c>
      <c r="BA449" s="47">
        <f>+'Country (YTD)'!BA195</f>
        <v>1904.9989999999998</v>
      </c>
      <c r="BB449" s="47">
        <f>+'Country (YTD)'!BB195</f>
        <v>2860.8619999999996</v>
      </c>
      <c r="BC449" s="47">
        <f>+'Country (YTD)'!BC195</f>
        <v>4077.7809999999999</v>
      </c>
      <c r="BD449" s="47">
        <f>+'Country (YTD)'!BD195</f>
        <v>1192.3109999999999</v>
      </c>
      <c r="BE449" s="47">
        <f>+'Country (YTD)'!BE195</f>
        <v>2617.6100000000006</v>
      </c>
      <c r="BF449" s="47">
        <f>+'Country (YTD)'!BF195</f>
        <v>3739.5450000000005</v>
      </c>
      <c r="BG449" s="47">
        <f>+'Country (YTD)'!BG195</f>
        <v>4573.5139999999992</v>
      </c>
      <c r="BH449" s="47">
        <f>+'Country (YTD)'!BH195</f>
        <v>1187.0609999999999</v>
      </c>
      <c r="BI449" s="47">
        <f>+'Country (YTD)'!BI195</f>
        <v>2437.8309999999997</v>
      </c>
      <c r="BJ449" s="47">
        <f>+'Country (YTD)'!BJ195</f>
        <v>3931.0519999999997</v>
      </c>
      <c r="BK449" s="47">
        <f>+'Country (YTD)'!BK195</f>
        <v>5292.6750000000002</v>
      </c>
      <c r="BL449" s="47">
        <f>+'Country (YTD)'!BL195</f>
        <v>1808.2360000000001</v>
      </c>
      <c r="BM449" s="47">
        <f>+'Country (YTD)'!BM195</f>
        <v>3871.2420000000006</v>
      </c>
      <c r="BN449" s="47">
        <f>+'Country (YTD)'!BN195</f>
        <v>5702.2969999999996</v>
      </c>
      <c r="BO449" s="47">
        <f>+'Country (YTD)'!BO195</f>
        <v>7858.6679999999997</v>
      </c>
      <c r="BP449" s="47">
        <f>+'Country (YTD)'!BP195</f>
        <v>2161.4519999999998</v>
      </c>
      <c r="BQ449" s="47">
        <f>+'Country (YTD)'!BQ195</f>
        <v>4478.7430000000004</v>
      </c>
      <c r="BR449" s="47">
        <f>+'Country (YTD)'!BR195</f>
        <v>7283.71</v>
      </c>
      <c r="BS449" s="47">
        <f>+'Country (YTD)'!BS195</f>
        <v>9816.125</v>
      </c>
      <c r="BT449" s="47">
        <f>+'Country (YTD)'!BT195</f>
        <v>2885.9319999999998</v>
      </c>
    </row>
    <row r="450" spans="1:72">
      <c r="A450" s="244" t="s">
        <v>369</v>
      </c>
      <c r="B450" s="43"/>
      <c r="C450" s="247">
        <f>+C449/C429</f>
        <v>4.7828998294486495E-2</v>
      </c>
      <c r="D450" s="247">
        <f t="shared" ref="D450:AT450" si="7122">+D449/D429</f>
        <v>4.3720330480194025E-2</v>
      </c>
      <c r="E450" s="247">
        <f t="shared" si="7122"/>
        <v>4.3639573109686747E-2</v>
      </c>
      <c r="F450" s="247">
        <f t="shared" si="7122"/>
        <v>3.6586098494276638E-2</v>
      </c>
      <c r="G450" s="247">
        <f t="shared" si="7122"/>
        <v>4.753204397180593E-2</v>
      </c>
      <c r="H450" s="247">
        <f t="shared" si="7122"/>
        <v>4.9013594796731057E-2</v>
      </c>
      <c r="I450" s="247">
        <f t="shared" si="7122"/>
        <v>4.697667247515417E-2</v>
      </c>
      <c r="J450" s="247">
        <f t="shared" si="7122"/>
        <v>3.7997913677835352E-2</v>
      </c>
      <c r="K450" s="247">
        <f t="shared" si="7122"/>
        <v>3.9134558952338749E-2</v>
      </c>
      <c r="L450" s="247">
        <f t="shared" si="7122"/>
        <v>2.7568729472525047E-2</v>
      </c>
      <c r="M450" s="247">
        <f t="shared" si="7122"/>
        <v>2.9121507518727264E-2</v>
      </c>
      <c r="N450" s="247">
        <f t="shared" si="7122"/>
        <v>2.9436991398625777E-2</v>
      </c>
      <c r="O450" s="247">
        <f t="shared" si="7122"/>
        <v>4.0339975442017277E-2</v>
      </c>
      <c r="P450" s="247">
        <f t="shared" si="7122"/>
        <v>4.7631019998299884E-2</v>
      </c>
      <c r="Q450" s="247">
        <f t="shared" si="7122"/>
        <v>4.4985937826141104E-2</v>
      </c>
      <c r="R450" s="247">
        <f t="shared" si="7122"/>
        <v>4.3983157532891365E-2</v>
      </c>
      <c r="S450" s="247">
        <f t="shared" si="7122"/>
        <v>4.3219949413222235E-2</v>
      </c>
      <c r="T450" s="247">
        <f t="shared" si="7122"/>
        <v>3.9682676897451946E-2</v>
      </c>
      <c r="U450" s="247">
        <f t="shared" si="7122"/>
        <v>4.3898253541046206E-2</v>
      </c>
      <c r="V450" s="247">
        <f t="shared" si="7122"/>
        <v>4.0622127109244989E-2</v>
      </c>
      <c r="W450" s="247">
        <f t="shared" si="7122"/>
        <v>5.0359308262468823E-2</v>
      </c>
      <c r="X450" s="247">
        <f t="shared" si="7122"/>
        <v>5.8037835029721541E-2</v>
      </c>
      <c r="Y450" s="247">
        <f t="shared" si="7122"/>
        <v>6.1322389446707225E-2</v>
      </c>
      <c r="Z450" s="247">
        <f t="shared" si="7122"/>
        <v>5.6678488462454296E-2</v>
      </c>
      <c r="AA450" s="247">
        <f t="shared" si="7122"/>
        <v>5.4474784477300364E-2</v>
      </c>
      <c r="AB450" s="247">
        <f t="shared" si="7122"/>
        <v>5.2528019503253552E-2</v>
      </c>
      <c r="AC450" s="247">
        <f t="shared" si="7122"/>
        <v>5.4152202888090757E-2</v>
      </c>
      <c r="AD450" s="247">
        <f t="shared" si="7122"/>
        <v>5.1735651049750829E-2</v>
      </c>
      <c r="AE450" s="247">
        <f t="shared" si="7122"/>
        <v>4.5691334133880858E-2</v>
      </c>
      <c r="AF450" s="247">
        <f t="shared" si="7122"/>
        <v>4.4632788602222445E-2</v>
      </c>
      <c r="AG450" s="247">
        <f t="shared" si="7122"/>
        <v>4.304046749170394E-2</v>
      </c>
      <c r="AH450" s="247">
        <f t="shared" si="7122"/>
        <v>4.0775969649715027E-2</v>
      </c>
      <c r="AI450" s="247">
        <f t="shared" si="7122"/>
        <v>3.9203889845617249E-2</v>
      </c>
      <c r="AJ450" s="247">
        <f t="shared" si="7122"/>
        <v>3.4972994223426791E-2</v>
      </c>
      <c r="AK450" s="247">
        <f t="shared" si="7122"/>
        <v>3.3563602741805719E-2</v>
      </c>
      <c r="AL450" s="247">
        <f t="shared" si="7122"/>
        <v>3.2953950783348257E-2</v>
      </c>
      <c r="AM450" s="247">
        <f t="shared" si="7122"/>
        <v>0.12993540902435341</v>
      </c>
      <c r="AN450" s="247">
        <f t="shared" si="7122"/>
        <v>0.11687484949685542</v>
      </c>
      <c r="AO450" s="247">
        <f t="shared" si="7122"/>
        <v>0.11595788136034142</v>
      </c>
      <c r="AP450" s="247">
        <f t="shared" si="7122"/>
        <v>0.11920424646987704</v>
      </c>
      <c r="AQ450" s="247">
        <f t="shared" si="7122"/>
        <v>0.15691627830777818</v>
      </c>
      <c r="AR450" s="247">
        <f t="shared" si="7122"/>
        <v>0.20784703476751157</v>
      </c>
      <c r="AS450" s="247">
        <f t="shared" si="7122"/>
        <v>0.1615920919376643</v>
      </c>
      <c r="AT450" s="247">
        <f t="shared" si="7122"/>
        <v>0.14106762247666602</v>
      </c>
      <c r="AU450" s="44"/>
      <c r="AV450" s="247">
        <f t="shared" ref="AV450:BL450" si="7123">+AV449/AV429</f>
        <v>0.15691627830777818</v>
      </c>
      <c r="AW450" s="247">
        <f t="shared" si="7123"/>
        <v>0.20784703476751157</v>
      </c>
      <c r="AX450" s="247">
        <f t="shared" si="7123"/>
        <v>0.1615920919376643</v>
      </c>
      <c r="AY450" s="247">
        <f t="shared" si="7123"/>
        <v>0.14106762247666604</v>
      </c>
      <c r="AZ450" s="247">
        <f t="shared" si="7123"/>
        <v>0.14707675720336347</v>
      </c>
      <c r="BA450" s="247">
        <f t="shared" si="7123"/>
        <v>0.11800661023201474</v>
      </c>
      <c r="BB450" s="247">
        <f t="shared" si="7123"/>
        <v>0.1024270437051607</v>
      </c>
      <c r="BC450" s="247">
        <f t="shared" si="7123"/>
        <v>9.0773247513652233E-2</v>
      </c>
      <c r="BD450" s="247">
        <f t="shared" si="7123"/>
        <v>8.5461408863806668E-2</v>
      </c>
      <c r="BE450" s="247">
        <f t="shared" si="7123"/>
        <v>7.5329676872720699E-2</v>
      </c>
      <c r="BF450" s="247">
        <f t="shared" si="7123"/>
        <v>6.7474655492755206E-2</v>
      </c>
      <c r="BG450" s="247">
        <f t="shared" si="7123"/>
        <v>5.8062686841688443E-2</v>
      </c>
      <c r="BH450" s="247">
        <f t="shared" si="7123"/>
        <v>7.0383699522227741E-2</v>
      </c>
      <c r="BI450" s="247">
        <f t="shared" si="7123"/>
        <v>6.5236737733612798E-2</v>
      </c>
      <c r="BJ450" s="247">
        <f t="shared" si="7123"/>
        <v>6.7451035245590929E-2</v>
      </c>
      <c r="BK450" s="247">
        <f t="shared" si="7123"/>
        <v>6.3180297547695913E-2</v>
      </c>
      <c r="BL450" s="247">
        <f t="shared" si="7123"/>
        <v>8.0569214938541481E-2</v>
      </c>
      <c r="BM450" s="247">
        <f t="shared" ref="BM450:BN450" si="7124">+BM449/BM429</f>
        <v>7.415671358757045E-2</v>
      </c>
      <c r="BN450" s="247">
        <f t="shared" si="7124"/>
        <v>7.3897736018040894E-2</v>
      </c>
      <c r="BO450" s="247">
        <f t="shared" ref="BO450:BQ450" si="7125">+BO449/BO429</f>
        <v>7.220190456807371E-2</v>
      </c>
      <c r="BP450" s="247">
        <f t="shared" si="7125"/>
        <v>8.9360697759036933E-2</v>
      </c>
      <c r="BQ450" s="247">
        <f t="shared" si="7125"/>
        <v>8.0675552690769634E-2</v>
      </c>
      <c r="BR450" s="247">
        <f t="shared" ref="BR450:BT450" si="7126">+BR449/BR429</f>
        <v>8.6479184424654493E-2</v>
      </c>
      <c r="BS450" s="247">
        <f t="shared" si="7126"/>
        <v>7.9341818850045667E-2</v>
      </c>
      <c r="BT450" s="247">
        <f t="shared" si="7126"/>
        <v>0.10104374061117498</v>
      </c>
    </row>
  </sheetData>
  <pageMargins left="0.7" right="0.7" top="0.75" bottom="0.75" header="0.3" footer="0.3"/>
  <pageSetup orientation="portrait" horizontalDpi="300" verticalDpi="300" r:id="rId1"/>
  <ignoredErrors>
    <ignoredError sqref="G9:BL11 G36:AT38 AZ36:BL38 G63:AT65 AZ63:BL65 G95:AT97 AZ95:BL97 W122:AT124 G179:AT181 AZ179:BL198 W206:AT208 AZ206:BL208 W233:AT252 AZ233:BL252 G262:AT264 AZ262:BL281 W289:AT291 AZ289:BL291 W316:AT318 AZ316:BL318 G347:AT349 AZ347:BL349 W374:AT376 AZ374:BL376 W401:AT417 AZ401:BL403 G431:AT433 AZ431:BL450 BM9:BM11 BM36:BM39 BM63:BM66 BM95:BM98 AZ122:BM141 AV149:BM151 BM179:BM182 BM206:BM209 BM233:BM236 BM262:BM265 BM289:BM293 BM316:BM323 BM347:BM349 BM374:BM376 BM401:BM403 BM431:BM434 BN9:BN11 BN36:BN38 BN63:BN65 BN95:BN97 BN122:BN124 BN149:BN151 BN179:BN181 BN206:BN208 BN233:BN235 BN262:BN264 BN289:BN291 BN316:BN318 BN347:BN349 BN374:BN376 BN401:BN403 BN431:BN433" formula="1"/>
    <ignoredError sqref="S128:V130 S132:V134 S136:V138 S140:V140" emptyCellReferenc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8ED2A-C66A-4A6F-8907-A1676B3E172A}">
  <sheetPr>
    <tabColor theme="0" tint="-0.249977111117893"/>
  </sheetPr>
  <dimension ref="A1:AA450"/>
  <sheetViews>
    <sheetView showGridLines="0" topLeftCell="A111" zoomScale="106" zoomScaleNormal="106" workbookViewId="0">
      <pane xSplit="1" topLeftCell="N1" activePane="topRight" state="frozen"/>
      <selection pane="topRight" activeCell="X114" sqref="X114"/>
    </sheetView>
  </sheetViews>
  <sheetFormatPr defaultColWidth="10.81640625" defaultRowHeight="14.5"/>
  <cols>
    <col min="1" max="1" width="22.81640625" bestFit="1" customWidth="1"/>
    <col min="2" max="10" width="11.453125" customWidth="1"/>
    <col min="12" max="14" width="11.453125" customWidth="1"/>
    <col min="18" max="18" width="2" customWidth="1"/>
  </cols>
  <sheetData>
    <row r="1" spans="1: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8"/>
      <c r="Q1" s="28"/>
      <c r="S1" s="28" t="s">
        <v>0</v>
      </c>
      <c r="T1" s="28"/>
      <c r="U1" s="28"/>
      <c r="V1" s="28"/>
      <c r="W1" s="28"/>
      <c r="X1" s="28"/>
    </row>
    <row r="2" spans="1:25">
      <c r="A2" s="42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</row>
    <row r="3" spans="1:25">
      <c r="A3" s="257" t="s">
        <v>285</v>
      </c>
      <c r="B3" s="257"/>
      <c r="C3" s="257"/>
      <c r="D3" s="257"/>
      <c r="E3" s="257"/>
      <c r="F3" s="257"/>
      <c r="G3" s="257"/>
      <c r="H3" s="257"/>
      <c r="I3" s="257"/>
      <c r="J3" s="257"/>
      <c r="K3" s="249"/>
      <c r="L3" s="257"/>
      <c r="M3" s="257"/>
      <c r="N3" s="257"/>
      <c r="O3" s="249"/>
      <c r="S3" s="257" t="s">
        <v>250</v>
      </c>
    </row>
    <row r="4" spans="1:25">
      <c r="A4" s="249" t="s">
        <v>50</v>
      </c>
      <c r="B4" s="249"/>
      <c r="C4" s="249"/>
      <c r="D4" s="249"/>
      <c r="E4" s="249"/>
      <c r="F4" s="249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S4" s="249" t="s">
        <v>50</v>
      </c>
      <c r="V4" s="22"/>
      <c r="W4" s="22"/>
      <c r="X4" s="22"/>
    </row>
    <row r="5" spans="1:25">
      <c r="A5" s="259"/>
      <c r="B5" s="259"/>
      <c r="C5" s="259"/>
      <c r="D5" s="259"/>
      <c r="E5" s="259"/>
      <c r="F5" s="259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S5" s="264"/>
      <c r="T5" s="264"/>
      <c r="U5" s="264"/>
      <c r="V5" s="24"/>
      <c r="W5" s="24"/>
      <c r="X5" s="24"/>
    </row>
    <row r="6" spans="1:25">
      <c r="A6" s="260" t="s">
        <v>45</v>
      </c>
      <c r="B6" s="260"/>
      <c r="C6" s="260"/>
      <c r="D6" s="260"/>
      <c r="E6" s="260"/>
      <c r="F6" s="260"/>
      <c r="G6" s="262">
        <f>+'Country (Y)'!G6</f>
        <v>2010</v>
      </c>
      <c r="H6" s="262">
        <f>+'Country (Y)'!H6</f>
        <v>2011</v>
      </c>
      <c r="I6" s="262">
        <f>+'Country (Y)'!I6</f>
        <v>2012</v>
      </c>
      <c r="J6" s="262">
        <f>+'Country (Y)'!J6</f>
        <v>2013</v>
      </c>
      <c r="K6" s="262">
        <f>+'Country (Y)'!K6</f>
        <v>2014</v>
      </c>
      <c r="L6" s="262">
        <f>+'Country (Y)'!L6</f>
        <v>2015</v>
      </c>
      <c r="M6" s="262">
        <f>+'Country (Y)'!M6</f>
        <v>2016</v>
      </c>
      <c r="N6" s="262">
        <f>+'Country (Y)'!N6</f>
        <v>2017</v>
      </c>
      <c r="O6" s="262">
        <f>+'Country (Y)'!O6</f>
        <v>2018</v>
      </c>
      <c r="P6" s="262">
        <f>+'Country (Y)'!P6</f>
        <v>2019</v>
      </c>
      <c r="Q6" s="262">
        <f>+'Country (Y)'!Q6</f>
        <v>2020</v>
      </c>
      <c r="S6" s="262">
        <f>+'Country (Y)'!S6</f>
        <v>2020</v>
      </c>
      <c r="T6" s="262">
        <f>+'Country (Y)'!T6</f>
        <v>2021</v>
      </c>
      <c r="U6" s="262">
        <f>+'Country (Y)'!U6</f>
        <v>2022</v>
      </c>
      <c r="V6" s="262">
        <f>+'Country (Y)'!V6</f>
        <v>2023</v>
      </c>
      <c r="W6" s="262">
        <f>+'Country (Y)'!W6</f>
        <v>2024</v>
      </c>
      <c r="X6" s="262">
        <f>+'Country (Y)'!X6</f>
        <v>2025</v>
      </c>
      <c r="Y6" s="32"/>
    </row>
    <row r="7" spans="1:25">
      <c r="A7" s="33" t="s">
        <v>48</v>
      </c>
      <c r="B7" s="249"/>
      <c r="C7" s="249"/>
      <c r="D7" s="249"/>
      <c r="E7" s="249"/>
      <c r="F7" s="249"/>
      <c r="G7" s="47">
        <f>+'Country (Y)'!G7</f>
        <v>72811.078999999998</v>
      </c>
      <c r="H7" s="47">
        <f>+'Country (Y)'!H7</f>
        <v>93110.716</v>
      </c>
      <c r="I7" s="47">
        <f>+'Country (Y)'!I7</f>
        <v>108940.08199999999</v>
      </c>
      <c r="J7" s="47">
        <f>+'Country (Y)'!J7</f>
        <v>124131.891</v>
      </c>
      <c r="K7" s="47">
        <f>+'Country (Y)'!K7</f>
        <v>145055.81400000001</v>
      </c>
      <c r="L7" s="47">
        <f>+'Country (Y)'!L7</f>
        <v>148251.98699999999</v>
      </c>
      <c r="M7" s="47">
        <f>+'Country (Y)'!M7</f>
        <v>157675.21599999999</v>
      </c>
      <c r="N7" s="47">
        <f>+'Country (Y)'!N7</f>
        <v>166871.921</v>
      </c>
      <c r="O7" s="47">
        <f>+'Country (Y)'!O7</f>
        <v>166229.13</v>
      </c>
      <c r="P7" s="47">
        <f>+'Country (Y)'!P7</f>
        <v>151983.046</v>
      </c>
      <c r="Q7" s="47">
        <f>+'Country (Y)'!Q7</f>
        <v>98200.972999999998</v>
      </c>
      <c r="S7" s="47">
        <f>+'Country (Y)'!S7</f>
        <v>116907.995</v>
      </c>
      <c r="T7" s="47">
        <f>+'Country (Y)'!T7</f>
        <v>194139.897</v>
      </c>
      <c r="U7" s="47">
        <f>+'Country (Y)'!U7</f>
        <v>175701.43400000001</v>
      </c>
      <c r="V7" s="47">
        <f>+'Country (Y)'!V7</f>
        <v>189736.15900000001</v>
      </c>
      <c r="W7" s="47">
        <f>+'Country (Y)'!W7</f>
        <v>213211.84299999999</v>
      </c>
      <c r="X7" s="47">
        <f>+'Country (Y)'!X7</f>
        <v>223195.36300000001</v>
      </c>
      <c r="Y7" s="184"/>
    </row>
    <row r="8" spans="1:25">
      <c r="A8" s="253" t="s">
        <v>58</v>
      </c>
      <c r="B8" s="249"/>
      <c r="C8" s="249"/>
      <c r="D8" s="249"/>
      <c r="E8" s="249"/>
      <c r="F8" s="249"/>
      <c r="G8" s="47"/>
      <c r="H8" s="279">
        <f>+H7/G7-1</f>
        <v>0.27879873885676121</v>
      </c>
      <c r="I8" s="279">
        <f t="shared" ref="I8:Q8" si="0">+I7/H7-1</f>
        <v>0.17000584551406517</v>
      </c>
      <c r="J8" s="279">
        <f t="shared" si="0"/>
        <v>0.13945105163405347</v>
      </c>
      <c r="K8" s="279">
        <f t="shared" si="0"/>
        <v>0.16856202569249512</v>
      </c>
      <c r="L8" s="279">
        <f t="shared" si="0"/>
        <v>2.2034090960324937E-2</v>
      </c>
      <c r="M8" s="279">
        <f t="shared" si="0"/>
        <v>6.3562244194406592E-2</v>
      </c>
      <c r="N8" s="279">
        <f t="shared" si="0"/>
        <v>5.83268901309133E-2</v>
      </c>
      <c r="O8" s="279">
        <f t="shared" si="0"/>
        <v>-3.8520021591889053E-3</v>
      </c>
      <c r="P8" s="279">
        <f t="shared" si="0"/>
        <v>-8.5701489263644737E-2</v>
      </c>
      <c r="Q8" s="279">
        <f t="shared" si="0"/>
        <v>-0.3538688979822131</v>
      </c>
      <c r="S8" s="47"/>
      <c r="T8" s="279">
        <f t="shared" ref="T8" si="1">+T7/S7-1</f>
        <v>0.66062121756514602</v>
      </c>
      <c r="U8" s="279">
        <f t="shared" ref="U8" si="2">+U7/T7-1</f>
        <v>-9.4975135378793318E-2</v>
      </c>
      <c r="V8" s="279">
        <f t="shared" ref="V8:X8" si="3">+V7/U7-1</f>
        <v>7.987826098220685E-2</v>
      </c>
      <c r="W8" s="279">
        <f t="shared" si="3"/>
        <v>0.12372804490049782</v>
      </c>
      <c r="X8" s="279">
        <f t="shared" si="3"/>
        <v>4.6824415846356215E-2</v>
      </c>
      <c r="Y8" s="279"/>
    </row>
    <row r="9" spans="1:25">
      <c r="A9" s="33" t="s">
        <v>49</v>
      </c>
      <c r="B9" s="249"/>
      <c r="C9" s="249"/>
      <c r="D9" s="249"/>
      <c r="E9" s="249"/>
      <c r="F9" s="249"/>
      <c r="G9" s="47">
        <f>+'Country (Y)'!G8</f>
        <v>-29567.909</v>
      </c>
      <c r="H9" s="47">
        <f>+'Country (Y)'!H8</f>
        <v>-34609.550000000003</v>
      </c>
      <c r="I9" s="47">
        <f>+'Country (Y)'!I8</f>
        <v>-43527.530000000006</v>
      </c>
      <c r="J9" s="47">
        <f>+'Country (Y)'!J8</f>
        <v>-49415.245999999999</v>
      </c>
      <c r="K9" s="47">
        <f>+'Country (Y)'!K8</f>
        <v>-61915.947999999997</v>
      </c>
      <c r="L9" s="47">
        <f>+'Country (Y)'!L8</f>
        <v>-64037.680999999997</v>
      </c>
      <c r="M9" s="47">
        <f>+'Country (Y)'!M8</f>
        <v>-68918.885999999999</v>
      </c>
      <c r="N9" s="47">
        <f>+'Country (Y)'!N8</f>
        <v>-73399.839999999997</v>
      </c>
      <c r="O9" s="47">
        <f>+'Country (Y)'!O8</f>
        <v>-73300.514999999999</v>
      </c>
      <c r="P9" s="47">
        <f>+'Country (Y)'!P8</f>
        <v>-69300.986999999994</v>
      </c>
      <c r="Q9" s="47">
        <f>+'Country (Y)'!Q8</f>
        <v>-47267.726000000002</v>
      </c>
      <c r="S9" s="47">
        <f>+'Country (Y)'!S8</f>
        <v>-56232.796000000002</v>
      </c>
      <c r="T9" s="47">
        <f>+'Country (Y)'!T8</f>
        <v>-76876.778999999995</v>
      </c>
      <c r="U9" s="47">
        <f>+'Country (Y)'!U8</f>
        <v>-70647.183999999994</v>
      </c>
      <c r="V9" s="47">
        <f>+'Country (Y)'!V8</f>
        <v>-80360.372000000003</v>
      </c>
      <c r="W9" s="47">
        <f>+'Country (Y)'!W8</f>
        <v>-92854.896999999997</v>
      </c>
      <c r="X9" s="47">
        <f>+'Country (Y)'!X8</f>
        <v>-98782.460999999996</v>
      </c>
    </row>
    <row r="10" spans="1:25">
      <c r="A10" s="253" t="s">
        <v>58</v>
      </c>
      <c r="B10" s="249"/>
      <c r="C10" s="249"/>
      <c r="D10" s="249"/>
      <c r="E10" s="249"/>
      <c r="F10" s="249"/>
      <c r="G10" s="47"/>
      <c r="H10" s="279">
        <f>+H9/G9-1</f>
        <v>0.17051056941496956</v>
      </c>
      <c r="I10" s="279">
        <f t="shared" ref="I10" si="4">+I9/H9-1</f>
        <v>0.25767396571177614</v>
      </c>
      <c r="J10" s="279">
        <f t="shared" ref="J10" si="5">+J9/I9-1</f>
        <v>0.13526418797482864</v>
      </c>
      <c r="K10" s="279">
        <f t="shared" ref="K10" si="6">+K9/J9-1</f>
        <v>0.25297257449654298</v>
      </c>
      <c r="L10" s="279">
        <f t="shared" ref="L10" si="7">+L9/K9-1</f>
        <v>3.4267956294556035E-2</v>
      </c>
      <c r="M10" s="279">
        <f t="shared" ref="M10" si="8">+M9/L9-1</f>
        <v>7.6223950083389225E-2</v>
      </c>
      <c r="N10" s="279">
        <f t="shared" ref="N10" si="9">+N9/M9-1</f>
        <v>6.5017794977127119E-2</v>
      </c>
      <c r="O10" s="279">
        <f t="shared" ref="O10" si="10">+O9/N9-1</f>
        <v>-1.3532045846420537E-3</v>
      </c>
      <c r="P10" s="279">
        <f t="shared" ref="P10" si="11">+P9/O9-1</f>
        <v>-5.4563436559756817E-2</v>
      </c>
      <c r="Q10" s="279">
        <f t="shared" ref="Q10" si="12">+Q9/P9-1</f>
        <v>-0.31793574599449781</v>
      </c>
      <c r="S10" s="47"/>
      <c r="T10" s="279">
        <f t="shared" ref="T10" si="13">+T9/S9-1</f>
        <v>0.36711642437270942</v>
      </c>
      <c r="U10" s="279">
        <f t="shared" ref="U10" si="14">+U9/T9-1</f>
        <v>-8.1033506879886308E-2</v>
      </c>
      <c r="V10" s="279">
        <f t="shared" ref="V10:X10" si="15">+V9/U9-1</f>
        <v>0.13748867895428085</v>
      </c>
      <c r="W10" s="279">
        <f t="shared" si="15"/>
        <v>0.15548117422851138</v>
      </c>
      <c r="X10" s="279">
        <f t="shared" si="15"/>
        <v>6.383684858322547E-2</v>
      </c>
    </row>
    <row r="11" spans="1:25">
      <c r="A11" s="34" t="s">
        <v>46</v>
      </c>
      <c r="B11" s="249"/>
      <c r="C11" s="249"/>
      <c r="D11" s="249"/>
      <c r="E11" s="249"/>
      <c r="F11" s="249"/>
      <c r="G11" s="47">
        <f>+'Country (Y)'!G9</f>
        <v>43243.17</v>
      </c>
      <c r="H11" s="47">
        <f>+'Country (Y)'!H9</f>
        <v>58501.165999999997</v>
      </c>
      <c r="I11" s="47">
        <f>+'Country (Y)'!I9</f>
        <v>65412.551999999989</v>
      </c>
      <c r="J11" s="47">
        <f>+'Country (Y)'!J9</f>
        <v>74716.645000000004</v>
      </c>
      <c r="K11" s="47">
        <f>+'Country (Y)'!K9</f>
        <v>83139.866000000009</v>
      </c>
      <c r="L11" s="47">
        <f>+'Country (Y)'!L9</f>
        <v>84214.305999999997</v>
      </c>
      <c r="M11" s="47">
        <f>+'Country (Y)'!M9</f>
        <v>88756.33</v>
      </c>
      <c r="N11" s="47">
        <f>+'Country (Y)'!N9</f>
        <v>93472.081000000006</v>
      </c>
      <c r="O11" s="47">
        <f>+'Country (Y)'!O9</f>
        <v>92928.615000000005</v>
      </c>
      <c r="P11" s="47">
        <f>+'Country (Y)'!P9</f>
        <v>82682.058999999994</v>
      </c>
      <c r="Q11" s="47">
        <f>+'Country (Y)'!Q9</f>
        <v>50933.247000000003</v>
      </c>
      <c r="S11" s="47">
        <f>+'Country (Y)'!S9</f>
        <v>60675.199000000001</v>
      </c>
      <c r="T11" s="47">
        <f>+'Country (Y)'!T9</f>
        <v>117263.118</v>
      </c>
      <c r="U11" s="47">
        <f>+'Country (Y)'!U9</f>
        <v>105054.25</v>
      </c>
      <c r="V11" s="47">
        <f>+'Country (Y)'!V9</f>
        <v>109375.787</v>
      </c>
      <c r="W11" s="47">
        <f>+'Country (Y)'!W9</f>
        <v>120356.946</v>
      </c>
      <c r="X11" s="47">
        <f>+'Country (Y)'!X9</f>
        <v>124412.902</v>
      </c>
    </row>
    <row r="12" spans="1:25">
      <c r="A12" s="253" t="s">
        <v>58</v>
      </c>
      <c r="B12" s="249"/>
      <c r="C12" s="249"/>
      <c r="D12" s="249"/>
      <c r="E12" s="249"/>
      <c r="F12" s="249"/>
      <c r="G12" s="47"/>
      <c r="H12" s="279">
        <f>+H11/G11-1</f>
        <v>0.3528417551257228</v>
      </c>
      <c r="I12" s="279">
        <f t="shared" ref="I12" si="16">+I11/H11-1</f>
        <v>0.11814099568545333</v>
      </c>
      <c r="J12" s="279">
        <f t="shared" ref="J12" si="17">+J11/I11-1</f>
        <v>0.14223711987265109</v>
      </c>
      <c r="K12" s="279">
        <f t="shared" ref="K12" si="18">+K11/J11-1</f>
        <v>0.11273553570292139</v>
      </c>
      <c r="L12" s="279">
        <f t="shared" ref="L12" si="19">+L11/K11-1</f>
        <v>1.2923282796726943E-2</v>
      </c>
      <c r="M12" s="279">
        <f t="shared" ref="M12" si="20">+M11/L11-1</f>
        <v>5.3934114234700292E-2</v>
      </c>
      <c r="N12" s="279">
        <f t="shared" ref="N12" si="21">+N11/M11-1</f>
        <v>5.3131432991877947E-2</v>
      </c>
      <c r="O12" s="279">
        <f t="shared" ref="O12" si="22">+O11/N11-1</f>
        <v>-5.8142067041387913E-3</v>
      </c>
      <c r="P12" s="279">
        <f t="shared" ref="P12" si="23">+P11/O11-1</f>
        <v>-0.11026265698676352</v>
      </c>
      <c r="Q12" s="279">
        <f t="shared" ref="Q12" si="24">+Q11/P11-1</f>
        <v>-0.38398671228059278</v>
      </c>
      <c r="S12" s="47"/>
      <c r="T12" s="279">
        <f t="shared" ref="T12" si="25">+T11/S11-1</f>
        <v>0.93263672691044652</v>
      </c>
      <c r="U12" s="279">
        <f t="shared" ref="U12" si="26">+U11/T11-1</f>
        <v>-0.10411515750416944</v>
      </c>
      <c r="V12" s="279">
        <f t="shared" ref="V12:X12" si="27">+V11/U11-1</f>
        <v>4.113624151331341E-2</v>
      </c>
      <c r="W12" s="279">
        <f t="shared" si="27"/>
        <v>0.10039844559015609</v>
      </c>
      <c r="X12" s="279">
        <f t="shared" si="27"/>
        <v>3.3699392804466877E-2</v>
      </c>
    </row>
    <row r="13" spans="1:25">
      <c r="A13" s="244" t="s">
        <v>364</v>
      </c>
      <c r="B13" s="249"/>
      <c r="C13" s="249"/>
      <c r="D13" s="249"/>
      <c r="E13" s="249"/>
      <c r="F13" s="249"/>
      <c r="G13" s="247">
        <f>+G11/G7</f>
        <v>0.59390920439456751</v>
      </c>
      <c r="H13" s="247">
        <f>+H11/H7</f>
        <v>0.62829681172250895</v>
      </c>
      <c r="I13" s="247">
        <f>+I11/I7</f>
        <v>0.60044522455931315</v>
      </c>
      <c r="J13" s="247">
        <f t="shared" ref="J13:Q13" si="28">+J11/J7</f>
        <v>0.60191337131889822</v>
      </c>
      <c r="K13" s="247">
        <f t="shared" si="28"/>
        <v>0.5731577639487101</v>
      </c>
      <c r="L13" s="247">
        <f t="shared" si="28"/>
        <v>0.56804841340844892</v>
      </c>
      <c r="M13" s="247">
        <f t="shared" si="28"/>
        <v>0.56290603083746538</v>
      </c>
      <c r="N13" s="247">
        <f t="shared" si="28"/>
        <v>0.56014265575572775</v>
      </c>
      <c r="O13" s="247">
        <f t="shared" si="28"/>
        <v>0.55903929112785467</v>
      </c>
      <c r="P13" s="247">
        <f t="shared" si="28"/>
        <v>0.54402159435599151</v>
      </c>
      <c r="Q13" s="247">
        <f t="shared" si="28"/>
        <v>0.51866336395668911</v>
      </c>
      <c r="S13" s="247">
        <f t="shared" ref="S13:V13" si="29">+S11/S7</f>
        <v>0.51899956884899101</v>
      </c>
      <c r="T13" s="247">
        <f t="shared" si="29"/>
        <v>0.60401349651483538</v>
      </c>
      <c r="U13" s="247">
        <f t="shared" si="29"/>
        <v>0.59791344673942726</v>
      </c>
      <c r="V13" s="247">
        <f t="shared" si="29"/>
        <v>0.57646253395484826</v>
      </c>
      <c r="W13" s="247">
        <f t="shared" ref="W13:X13" si="30">+W11/W7</f>
        <v>0.56449465614346761</v>
      </c>
      <c r="X13" s="247">
        <f t="shared" si="30"/>
        <v>0.5574170552996659</v>
      </c>
    </row>
    <row r="14" spans="1:25">
      <c r="A14" s="244" t="s">
        <v>370</v>
      </c>
      <c r="B14" s="249"/>
      <c r="C14" s="249"/>
      <c r="D14" s="249"/>
      <c r="E14" s="249"/>
      <c r="F14" s="249"/>
      <c r="G14" s="47"/>
      <c r="H14" s="248">
        <f>+(H13-G13)*10000</f>
        <v>343.87607327941441</v>
      </c>
      <c r="I14" s="248">
        <f>+(I13-H13)*10000</f>
        <v>-278.51587163195802</v>
      </c>
      <c r="J14" s="248">
        <f t="shared" ref="J14:Q14" si="31">+(J13-I13)*10000</f>
        <v>14.68146759585065</v>
      </c>
      <c r="K14" s="248">
        <f t="shared" si="31"/>
        <v>-287.55607370188119</v>
      </c>
      <c r="L14" s="248">
        <f t="shared" si="31"/>
        <v>-51.093505402611818</v>
      </c>
      <c r="M14" s="248">
        <f t="shared" si="31"/>
        <v>-51.423825709835391</v>
      </c>
      <c r="N14" s="248">
        <f t="shared" si="31"/>
        <v>-27.633750817376288</v>
      </c>
      <c r="O14" s="248">
        <f t="shared" si="31"/>
        <v>-11.033646278730824</v>
      </c>
      <c r="P14" s="248">
        <f t="shared" si="31"/>
        <v>-150.17696771863154</v>
      </c>
      <c r="Q14" s="248">
        <f t="shared" si="31"/>
        <v>-253.58230399302406</v>
      </c>
      <c r="S14" s="47"/>
      <c r="T14" s="248">
        <f t="shared" ref="T14:X14" si="32">+(T13-S13)*10000</f>
        <v>850.13927665844369</v>
      </c>
      <c r="U14" s="248">
        <f t="shared" si="32"/>
        <v>-61.000497754081231</v>
      </c>
      <c r="V14" s="248">
        <f t="shared" si="32"/>
        <v>-214.50912784579</v>
      </c>
      <c r="W14" s="248">
        <f t="shared" si="32"/>
        <v>-119.67877811380644</v>
      </c>
      <c r="X14" s="248">
        <f t="shared" si="32"/>
        <v>-70.776008438017129</v>
      </c>
    </row>
    <row r="15" spans="1:25">
      <c r="A15" s="34" t="s">
        <v>365</v>
      </c>
      <c r="B15" s="34"/>
      <c r="C15" s="34"/>
      <c r="D15" s="249"/>
      <c r="E15" s="249"/>
      <c r="F15" s="249"/>
      <c r="G15" s="34">
        <f t="shared" ref="G15:V15" si="33">+G19-G11</f>
        <v>-27319.373999999996</v>
      </c>
      <c r="H15" s="34">
        <f t="shared" si="33"/>
        <v>-33542.794999999998</v>
      </c>
      <c r="I15" s="34">
        <f t="shared" si="33"/>
        <v>-39410.30799999999</v>
      </c>
      <c r="J15" s="34">
        <f t="shared" si="33"/>
        <v>-45408.509000000005</v>
      </c>
      <c r="K15" s="34">
        <f t="shared" si="33"/>
        <v>-53633.56500000001</v>
      </c>
      <c r="L15" s="34">
        <f t="shared" si="33"/>
        <v>-57777.025999999998</v>
      </c>
      <c r="M15" s="34">
        <f t="shared" si="33"/>
        <v>-62163.892999999996</v>
      </c>
      <c r="N15" s="34">
        <f t="shared" si="33"/>
        <v>-68268.377000000008</v>
      </c>
      <c r="O15" s="34">
        <f t="shared" si="33"/>
        <v>-72273.527000000002</v>
      </c>
      <c r="P15" s="34">
        <f t="shared" si="33"/>
        <v>-73680.130999999994</v>
      </c>
      <c r="Q15" s="34">
        <f t="shared" si="33"/>
        <v>-54479.378000000004</v>
      </c>
      <c r="S15" s="34">
        <f t="shared" si="33"/>
        <v>-60735.178</v>
      </c>
      <c r="T15" s="34">
        <f t="shared" si="33"/>
        <v>-79221.952000000005</v>
      </c>
      <c r="U15" s="34">
        <f t="shared" si="33"/>
        <v>-86196.040000000008</v>
      </c>
      <c r="V15" s="34">
        <f t="shared" si="33"/>
        <v>-90444.323000000004</v>
      </c>
      <c r="W15" s="34">
        <f t="shared" ref="W15:X15" si="34">+W19-W11</f>
        <v>-97860.930999999997</v>
      </c>
      <c r="X15" s="34">
        <f t="shared" si="34"/>
        <v>-102886.31299999999</v>
      </c>
    </row>
    <row r="16" spans="1:25">
      <c r="A16" s="253" t="s">
        <v>58</v>
      </c>
      <c r="B16" s="249"/>
      <c r="C16" s="249"/>
      <c r="D16" s="249"/>
      <c r="E16" s="249"/>
      <c r="F16" s="249"/>
      <c r="G16" s="47"/>
      <c r="H16" s="279">
        <f>+H15/G15-1</f>
        <v>0.22780247453693492</v>
      </c>
      <c r="I16" s="279">
        <f t="shared" ref="I16" si="35">+I15/H15-1</f>
        <v>0.17492618012303374</v>
      </c>
      <c r="J16" s="279">
        <f t="shared" ref="J16" si="36">+J15/I15-1</f>
        <v>0.15219878515032192</v>
      </c>
      <c r="K16" s="279">
        <f t="shared" ref="K16" si="37">+K15/J15-1</f>
        <v>0.18113468557181656</v>
      </c>
      <c r="L16" s="279">
        <f t="shared" ref="L16" si="38">+L15/K15-1</f>
        <v>7.7254998805318831E-2</v>
      </c>
      <c r="M16" s="279">
        <f t="shared" ref="M16" si="39">+M15/L15-1</f>
        <v>7.5927532164774325E-2</v>
      </c>
      <c r="N16" s="279">
        <f t="shared" ref="N16" si="40">+N15/M15-1</f>
        <v>9.8199834428001731E-2</v>
      </c>
      <c r="O16" s="279">
        <f t="shared" ref="O16" si="41">+O15/N15-1</f>
        <v>5.8667719609036384E-2</v>
      </c>
      <c r="P16" s="279">
        <f t="shared" ref="P16" si="42">+P15/O15-1</f>
        <v>1.9462229925488295E-2</v>
      </c>
      <c r="Q16" s="279">
        <f t="shared" ref="Q16" si="43">+Q15/P15-1</f>
        <v>-0.26059607575887711</v>
      </c>
      <c r="S16" s="47"/>
      <c r="T16" s="279">
        <f t="shared" ref="T16" si="44">+T15/S15-1</f>
        <v>0.30438330155219107</v>
      </c>
      <c r="U16" s="279">
        <f t="shared" ref="U16" si="45">+U15/T15-1</f>
        <v>8.8032266612163346E-2</v>
      </c>
      <c r="V16" s="279">
        <f t="shared" ref="V16:X16" si="46">+V15/U15-1</f>
        <v>4.928628971818183E-2</v>
      </c>
      <c r="W16" s="279">
        <f t="shared" si="46"/>
        <v>8.2001918462035306E-2</v>
      </c>
      <c r="X16" s="279">
        <f t="shared" si="46"/>
        <v>5.1352280717623655E-2</v>
      </c>
    </row>
    <row r="17" spans="1:24">
      <c r="A17" s="244" t="s">
        <v>366</v>
      </c>
      <c r="B17" s="249"/>
      <c r="C17" s="249"/>
      <c r="D17" s="249"/>
      <c r="E17" s="249"/>
      <c r="F17" s="249"/>
      <c r="G17" s="247">
        <f>+G15/G7</f>
        <v>-0.37520902553854474</v>
      </c>
      <c r="H17" s="247">
        <f>+H15/H7</f>
        <v>-0.360246343718375</v>
      </c>
      <c r="I17" s="247">
        <f t="shared" ref="I17:Q17" si="47">+I15/I7</f>
        <v>-0.36176132123711813</v>
      </c>
      <c r="J17" s="247">
        <f t="shared" si="47"/>
        <v>-0.36580856566504738</v>
      </c>
      <c r="K17" s="247">
        <f t="shared" si="47"/>
        <v>-0.36974433165429693</v>
      </c>
      <c r="L17" s="247">
        <f t="shared" si="47"/>
        <v>-0.3897217647410014</v>
      </c>
      <c r="M17" s="247">
        <f t="shared" si="47"/>
        <v>-0.39425278478768661</v>
      </c>
      <c r="N17" s="247">
        <f t="shared" si="47"/>
        <v>-0.4091064367863303</v>
      </c>
      <c r="O17" s="247">
        <f t="shared" si="47"/>
        <v>-0.43478256187709097</v>
      </c>
      <c r="P17" s="247">
        <f t="shared" si="47"/>
        <v>-0.4847917773670623</v>
      </c>
      <c r="Q17" s="247">
        <f t="shared" si="47"/>
        <v>-0.55477431980230996</v>
      </c>
      <c r="S17" s="247">
        <f t="shared" ref="S17:V17" si="48">+S15/S7</f>
        <v>-0.51951261331613807</v>
      </c>
      <c r="T17" s="247">
        <f t="shared" si="48"/>
        <v>-0.40806631312882591</v>
      </c>
      <c r="U17" s="247">
        <f t="shared" si="48"/>
        <v>-0.49058245022633112</v>
      </c>
      <c r="V17" s="247">
        <f t="shared" si="48"/>
        <v>-0.47668469456051338</v>
      </c>
      <c r="W17" s="247">
        <f t="shared" ref="W17:X17" si="49">+W15/W7</f>
        <v>-0.45898449928037066</v>
      </c>
      <c r="X17" s="247">
        <f t="shared" si="49"/>
        <v>-0.46096976037983367</v>
      </c>
    </row>
    <row r="18" spans="1:24">
      <c r="A18" s="244" t="s">
        <v>371</v>
      </c>
      <c r="B18" s="249"/>
      <c r="C18" s="249"/>
      <c r="D18" s="249"/>
      <c r="E18" s="249"/>
      <c r="F18" s="249"/>
      <c r="G18" s="47"/>
      <c r="H18" s="248">
        <f>+(H17-G17)*10000</f>
        <v>149.62681820169743</v>
      </c>
      <c r="I18" s="248">
        <f>+(I17-H17)*10000</f>
        <v>-15.149775187431324</v>
      </c>
      <c r="J18" s="248">
        <f t="shared" ref="J18" si="50">+(J17-I17)*10000</f>
        <v>-40.472444279292532</v>
      </c>
      <c r="K18" s="248">
        <f t="shared" ref="K18" si="51">+(K17-J17)*10000</f>
        <v>-39.357659892495512</v>
      </c>
      <c r="L18" s="248">
        <f t="shared" ref="L18" si="52">+(L17-K17)*10000</f>
        <v>-199.77433086704465</v>
      </c>
      <c r="M18" s="248">
        <f t="shared" ref="M18" si="53">+(M17-L17)*10000</f>
        <v>-45.310200466852081</v>
      </c>
      <c r="N18" s="248">
        <f t="shared" ref="N18" si="54">+(N17-M17)*10000</f>
        <v>-148.5365199864369</v>
      </c>
      <c r="O18" s="248">
        <f t="shared" ref="O18" si="55">+(O17-N17)*10000</f>
        <v>-256.76125090760672</v>
      </c>
      <c r="P18" s="248">
        <f t="shared" ref="P18" si="56">+(P17-O17)*10000</f>
        <v>-500.09215489971336</v>
      </c>
      <c r="Q18" s="248">
        <f t="shared" ref="Q18" si="57">+(Q17-P17)*10000</f>
        <v>-699.82542435247649</v>
      </c>
      <c r="S18" s="248"/>
      <c r="T18" s="248">
        <f t="shared" ref="T18" si="58">+(T17-S17)*10000</f>
        <v>1114.4630018731216</v>
      </c>
      <c r="U18" s="248">
        <f t="shared" ref="U18" si="59">+(U17-T17)*10000</f>
        <v>-825.16137097505214</v>
      </c>
      <c r="V18" s="248">
        <f t="shared" ref="V18:X18" si="60">+(V17-U17)*10000</f>
        <v>138.97755665817746</v>
      </c>
      <c r="W18" s="248">
        <f t="shared" si="60"/>
        <v>177.00195280142717</v>
      </c>
      <c r="X18" s="248">
        <f t="shared" si="60"/>
        <v>-19.852610994630094</v>
      </c>
    </row>
    <row r="19" spans="1:24">
      <c r="A19" s="33" t="s">
        <v>47</v>
      </c>
      <c r="B19" s="249"/>
      <c r="C19" s="249"/>
      <c r="D19" s="249"/>
      <c r="E19" s="249"/>
      <c r="F19" s="249"/>
      <c r="G19" s="47">
        <f>+'Country (Y)'!G10</f>
        <v>15923.796</v>
      </c>
      <c r="H19" s="47">
        <f>+'Country (Y)'!H10</f>
        <v>24958.370999999999</v>
      </c>
      <c r="I19" s="47">
        <f>+'Country (Y)'!I10</f>
        <v>26002.244000000002</v>
      </c>
      <c r="J19" s="47">
        <f>+'Country (Y)'!J10</f>
        <v>29308.135999999999</v>
      </c>
      <c r="K19" s="47">
        <f>+'Country (Y)'!K10</f>
        <v>29506.300999999999</v>
      </c>
      <c r="L19" s="47">
        <f>+'Country (Y)'!L10</f>
        <v>26437.279999999999</v>
      </c>
      <c r="M19" s="47">
        <f>+'Country (Y)'!M10</f>
        <v>26592.437000000002</v>
      </c>
      <c r="N19" s="47">
        <f>+'Country (Y)'!N10</f>
        <v>25203.704000000002</v>
      </c>
      <c r="O19" s="47">
        <f>+'Country (Y)'!O10</f>
        <v>20655.088</v>
      </c>
      <c r="P19" s="47">
        <f>+'Country (Y)'!P10</f>
        <v>9001.9279999999999</v>
      </c>
      <c r="Q19" s="47">
        <f>+'Country (Y)'!Q10</f>
        <v>-3546.1309999999999</v>
      </c>
      <c r="S19" s="47">
        <f>+'Country (Y)'!S10</f>
        <v>-59.978999999999999</v>
      </c>
      <c r="T19" s="47">
        <f>+'Country (Y)'!T10</f>
        <v>38041.165999999997</v>
      </c>
      <c r="U19" s="47">
        <f>+'Country (Y)'!U10</f>
        <v>18858.21</v>
      </c>
      <c r="V19" s="47">
        <f>+'Country (Y)'!V10</f>
        <v>18931.464</v>
      </c>
      <c r="W19" s="47">
        <f>+'Country (Y)'!W10</f>
        <v>22496.014999999999</v>
      </c>
      <c r="X19" s="47">
        <f>+'Country (Y)'!X10</f>
        <v>21526.589</v>
      </c>
    </row>
    <row r="20" spans="1:24">
      <c r="A20" s="253" t="s">
        <v>58</v>
      </c>
      <c r="B20" s="249"/>
      <c r="C20" s="249"/>
      <c r="D20" s="249"/>
      <c r="E20" s="249"/>
      <c r="F20" s="249"/>
      <c r="G20" s="47"/>
      <c r="H20" s="279">
        <f>+H19/G19-1</f>
        <v>0.56736314632516005</v>
      </c>
      <c r="I20" s="279">
        <f t="shared" ref="I20" si="61">+I19/H19-1</f>
        <v>4.1824564591976143E-2</v>
      </c>
      <c r="J20" s="279">
        <f t="shared" ref="J20" si="62">+J19/I19-1</f>
        <v>0.12713871925823006</v>
      </c>
      <c r="K20" s="279">
        <f t="shared" ref="K20" si="63">+K19/J19-1</f>
        <v>6.7614330710079606E-3</v>
      </c>
      <c r="L20" s="279">
        <f t="shared" ref="L20" si="64">+L19/K19-1</f>
        <v>-0.10401239382733884</v>
      </c>
      <c r="M20" s="279">
        <f t="shared" ref="M20" si="65">+M19/L19-1</f>
        <v>5.8688715329262564E-3</v>
      </c>
      <c r="N20" s="279">
        <f t="shared" ref="N20" si="66">+N19/M19-1</f>
        <v>-5.2222855693895176E-2</v>
      </c>
      <c r="O20" s="279">
        <f t="shared" ref="O20" si="67">+O19/N19-1</f>
        <v>-0.18047410809141395</v>
      </c>
      <c r="P20" s="279">
        <f t="shared" ref="P20" si="68">+P19/O19-1</f>
        <v>-0.5641786662927798</v>
      </c>
      <c r="Q20" s="279">
        <f t="shared" ref="Q20" si="69">+Q19/P19-1</f>
        <v>-1.393930166959789</v>
      </c>
      <c r="S20" s="47"/>
      <c r="T20" s="279">
        <f t="shared" ref="T20" si="70">+T19/S19-1</f>
        <v>-635.24141782957361</v>
      </c>
      <c r="U20" s="279">
        <f t="shared" ref="U20" si="71">+U19/T19-1</f>
        <v>-0.50426834971357082</v>
      </c>
      <c r="V20" s="279">
        <f t="shared" ref="V20:X20" si="72">+V19/U19-1</f>
        <v>3.884461992946342E-3</v>
      </c>
      <c r="W20" s="279">
        <f t="shared" si="72"/>
        <v>0.18828712877144627</v>
      </c>
      <c r="X20" s="279">
        <f t="shared" si="72"/>
        <v>-4.3093232290252304E-2</v>
      </c>
    </row>
    <row r="21" spans="1:24">
      <c r="A21" s="244" t="s">
        <v>367</v>
      </c>
      <c r="B21" s="249"/>
      <c r="C21" s="249"/>
      <c r="D21" s="249"/>
      <c r="E21" s="249"/>
      <c r="F21" s="249"/>
      <c r="G21" s="247">
        <f>+G19/G7</f>
        <v>0.21870017885602272</v>
      </c>
      <c r="H21" s="247">
        <f>+H19/H7</f>
        <v>0.2680504680041339</v>
      </c>
      <c r="I21" s="247">
        <f t="shared" ref="I21:Q21" si="73">+I19/I7</f>
        <v>0.23868390332219508</v>
      </c>
      <c r="J21" s="247">
        <f t="shared" si="73"/>
        <v>0.23610480565385086</v>
      </c>
      <c r="K21" s="247">
        <f t="shared" si="73"/>
        <v>0.20341343229441322</v>
      </c>
      <c r="L21" s="247">
        <f t="shared" si="73"/>
        <v>0.17832664866744755</v>
      </c>
      <c r="M21" s="247">
        <f t="shared" si="73"/>
        <v>0.16865324604977872</v>
      </c>
      <c r="N21" s="247">
        <f t="shared" si="73"/>
        <v>0.15103621896939751</v>
      </c>
      <c r="O21" s="247">
        <f t="shared" si="73"/>
        <v>0.12425672925076368</v>
      </c>
      <c r="P21" s="247">
        <f t="shared" si="73"/>
        <v>5.9229816988929145E-2</v>
      </c>
      <c r="Q21" s="247">
        <f t="shared" si="73"/>
        <v>-3.6110955845620796E-2</v>
      </c>
      <c r="S21" s="247">
        <f t="shared" ref="S21:V21" si="74">+S19/S7</f>
        <v>-5.1304446714700732E-4</v>
      </c>
      <c r="T21" s="247">
        <f t="shared" si="74"/>
        <v>0.1959471833860095</v>
      </c>
      <c r="U21" s="247">
        <f t="shared" si="74"/>
        <v>0.10733099651309617</v>
      </c>
      <c r="V21" s="247">
        <f t="shared" si="74"/>
        <v>9.9777839394334947E-2</v>
      </c>
      <c r="W21" s="247">
        <f t="shared" ref="W21:X21" si="75">+W19/W7</f>
        <v>0.10551015686309695</v>
      </c>
      <c r="X21" s="247">
        <f t="shared" si="75"/>
        <v>9.6447294919832172E-2</v>
      </c>
    </row>
    <row r="22" spans="1:24">
      <c r="A22" s="244" t="s">
        <v>373</v>
      </c>
      <c r="B22" s="249"/>
      <c r="C22" s="249"/>
      <c r="D22" s="249"/>
      <c r="E22" s="249"/>
      <c r="F22" s="249"/>
      <c r="G22" s="47"/>
      <c r="H22" s="248">
        <f>+(H21-G21)*10000</f>
        <v>493.50289148111182</v>
      </c>
      <c r="I22" s="248">
        <f>+(I21-H21)*10000</f>
        <v>-293.6656468193882</v>
      </c>
      <c r="J22" s="248">
        <f t="shared" ref="J22" si="76">+(J21-I21)*10000</f>
        <v>-25.790976683442157</v>
      </c>
      <c r="K22" s="248">
        <f t="shared" ref="K22" si="77">+(K21-J21)*10000</f>
        <v>-326.91373359437642</v>
      </c>
      <c r="L22" s="248">
        <f t="shared" ref="L22" si="78">+(L21-K21)*10000</f>
        <v>-250.86783626965675</v>
      </c>
      <c r="M22" s="248">
        <f t="shared" ref="M22" si="79">+(M21-L21)*10000</f>
        <v>-96.734026176688303</v>
      </c>
      <c r="N22" s="248">
        <f t="shared" ref="N22" si="80">+(N21-M21)*10000</f>
        <v>-176.17027080381209</v>
      </c>
      <c r="O22" s="248">
        <f t="shared" ref="O22" si="81">+(O21-N21)*10000</f>
        <v>-267.79489718633823</v>
      </c>
      <c r="P22" s="248">
        <f t="shared" ref="P22" si="82">+(P21-O21)*10000</f>
        <v>-650.26912261834548</v>
      </c>
      <c r="Q22" s="248">
        <f t="shared" ref="Q22" si="83">+(Q21-P21)*10000</f>
        <v>-953.40772834549944</v>
      </c>
      <c r="S22" s="47"/>
      <c r="T22" s="248">
        <f t="shared" ref="T22" si="84">+(T21-S21)*10000</f>
        <v>1964.6022785315652</v>
      </c>
      <c r="U22" s="248">
        <f t="shared" ref="U22" si="85">+(U21-T21)*10000</f>
        <v>-886.16186872913329</v>
      </c>
      <c r="V22" s="248">
        <f t="shared" ref="V22:X22" si="86">+(V21-U21)*10000</f>
        <v>-75.531571187612272</v>
      </c>
      <c r="W22" s="248">
        <f t="shared" si="86"/>
        <v>57.323174687620018</v>
      </c>
      <c r="X22" s="248">
        <f t="shared" si="86"/>
        <v>-90.628619432647767</v>
      </c>
    </row>
    <row r="23" spans="1:24">
      <c r="A23" s="33" t="s">
        <v>56</v>
      </c>
      <c r="B23" s="268"/>
      <c r="C23" s="268"/>
      <c r="D23" s="268"/>
      <c r="E23" s="249"/>
      <c r="F23" s="249"/>
      <c r="G23" s="47">
        <f>+'Country (Y)'!G11</f>
        <v>17253.111000000001</v>
      </c>
      <c r="H23" s="47">
        <f>+'Country (Y)'!H11</f>
        <v>27045.544999999998</v>
      </c>
      <c r="I23" s="47">
        <f>+'Country (Y)'!I11</f>
        <v>28564.147000000001</v>
      </c>
      <c r="J23" s="47">
        <f>+'Country (Y)'!J11</f>
        <v>32345.736999999997</v>
      </c>
      <c r="K23" s="47">
        <f>+'Country (Y)'!K11</f>
        <v>33283.794999999998</v>
      </c>
      <c r="L23" s="47">
        <f>+'Country (Y)'!L11</f>
        <v>29735.393</v>
      </c>
      <c r="M23" s="47">
        <f>+'Country (Y)'!M11</f>
        <v>29589.978000000003</v>
      </c>
      <c r="N23" s="47">
        <f>+'Country (Y)'!N11</f>
        <v>28346.669000000002</v>
      </c>
      <c r="O23" s="47">
        <f>+'Country (Y)'!O11</f>
        <v>24175.312999999998</v>
      </c>
      <c r="P23" s="47">
        <f>+'Country (Y)'!P11</f>
        <v>23263.612999999998</v>
      </c>
      <c r="Q23" s="47">
        <f>+'Country (Y)'!Q11</f>
        <v>8819.5280000000002</v>
      </c>
      <c r="S23" s="47">
        <f>+'Country (Y)'!S11</f>
        <v>12305.68</v>
      </c>
      <c r="T23" s="47">
        <f>+'Country (Y)'!T11</f>
        <v>50572.911</v>
      </c>
      <c r="U23" s="47">
        <f>+'Country (Y)'!U11</f>
        <v>33713.881999999998</v>
      </c>
      <c r="V23" s="47">
        <f>+'Country (Y)'!V11</f>
        <v>33496.748999999996</v>
      </c>
      <c r="W23" s="47">
        <f>+'Country (Y)'!W11</f>
        <v>38127.207999999999</v>
      </c>
      <c r="X23" s="47">
        <f>+'Country (Y)'!X11</f>
        <v>38123.379000000001</v>
      </c>
    </row>
    <row r="24" spans="1:24">
      <c r="A24" s="253" t="s">
        <v>58</v>
      </c>
      <c r="B24" s="249"/>
      <c r="C24" s="249"/>
      <c r="D24" s="249"/>
      <c r="E24" s="249"/>
      <c r="F24" s="249"/>
      <c r="G24" s="47"/>
      <c r="H24" s="279">
        <f>+H23/G23-1</f>
        <v>0.56757497242091559</v>
      </c>
      <c r="I24" s="279">
        <f t="shared" ref="I24" si="87">+I23/H23-1</f>
        <v>5.6149802120829984E-2</v>
      </c>
      <c r="J24" s="279">
        <f t="shared" ref="J24" si="88">+J23/I23-1</f>
        <v>0.13238939009801332</v>
      </c>
      <c r="K24" s="279">
        <f t="shared" ref="K24" si="89">+K23/J23-1</f>
        <v>2.9000977779544801E-2</v>
      </c>
      <c r="L24" s="279">
        <f t="shared" ref="L24" si="90">+L23/K23-1</f>
        <v>-0.10661049919337617</v>
      </c>
      <c r="M24" s="279">
        <f t="shared" ref="M24" si="91">+M23/L23-1</f>
        <v>-4.8903002559944619E-3</v>
      </c>
      <c r="N24" s="279">
        <f t="shared" ref="N24" si="92">+N23/M23-1</f>
        <v>-4.2017908901453072E-2</v>
      </c>
      <c r="O24" s="279">
        <f t="shared" ref="O24" si="93">+O23/N23-1</f>
        <v>-0.14715506784941834</v>
      </c>
      <c r="P24" s="279">
        <f t="shared" ref="P24" si="94">+P23/O23-1</f>
        <v>-3.771202465920509E-2</v>
      </c>
      <c r="Q24" s="279">
        <f t="shared" ref="Q24" si="95">+Q23/P23-1</f>
        <v>-0.62088743481074926</v>
      </c>
      <c r="S24" s="47"/>
      <c r="T24" s="279">
        <f t="shared" ref="T24" si="96">+T23/S23-1</f>
        <v>3.1097209581266538</v>
      </c>
      <c r="U24" s="279">
        <f t="shared" ref="U24" si="97">+U23/T23-1</f>
        <v>-0.33336085795021775</v>
      </c>
      <c r="V24" s="279">
        <f t="shared" ref="V24:X24" si="98">+V23/U23-1</f>
        <v>-6.4404627150324023E-3</v>
      </c>
      <c r="W24" s="279">
        <f t="shared" si="98"/>
        <v>0.13823607180505793</v>
      </c>
      <c r="X24" s="279">
        <f t="shared" si="98"/>
        <v>-1.0042697068191053E-4</v>
      </c>
    </row>
    <row r="25" spans="1:24">
      <c r="A25" s="244" t="s">
        <v>368</v>
      </c>
      <c r="B25" s="268"/>
      <c r="C25" s="268"/>
      <c r="D25" s="268"/>
      <c r="E25" s="249"/>
      <c r="F25" s="249"/>
      <c r="G25" s="247">
        <f>+G23/G7</f>
        <v>0.23695722185355886</v>
      </c>
      <c r="H25" s="247">
        <f t="shared" ref="H25:V25" si="99">+H23/H7</f>
        <v>0.2904665130058714</v>
      </c>
      <c r="I25" s="247">
        <f t="shared" si="99"/>
        <v>0.26220052780940628</v>
      </c>
      <c r="J25" s="247">
        <f t="shared" si="99"/>
        <v>0.26057555990990255</v>
      </c>
      <c r="K25" s="247">
        <f t="shared" si="99"/>
        <v>0.22945509099001019</v>
      </c>
      <c r="L25" s="247">
        <f t="shared" si="99"/>
        <v>0.20057331845407239</v>
      </c>
      <c r="M25" s="247">
        <f t="shared" si="99"/>
        <v>0.18766410315239401</v>
      </c>
      <c r="N25" s="247">
        <f t="shared" si="99"/>
        <v>0.16987081367631646</v>
      </c>
      <c r="O25" s="247">
        <f t="shared" si="99"/>
        <v>0.14543367338805177</v>
      </c>
      <c r="P25" s="247">
        <f t="shared" si="99"/>
        <v>0.15306715855661951</v>
      </c>
      <c r="Q25" s="247">
        <f t="shared" si="99"/>
        <v>8.9811004214795306E-2</v>
      </c>
      <c r="S25" s="247">
        <f t="shared" si="99"/>
        <v>0.10525952480837603</v>
      </c>
      <c r="T25" s="247">
        <f t="shared" si="99"/>
        <v>0.26049725884010333</v>
      </c>
      <c r="U25" s="247">
        <f t="shared" si="99"/>
        <v>0.19188165533128201</v>
      </c>
      <c r="V25" s="247">
        <f t="shared" si="99"/>
        <v>0.17654383421981254</v>
      </c>
      <c r="W25" s="247">
        <f t="shared" ref="W25:X25" si="100">+W23/W7</f>
        <v>0.17882312475484768</v>
      </c>
      <c r="X25" s="247">
        <f t="shared" si="100"/>
        <v>0.17080721789009568</v>
      </c>
    </row>
    <row r="26" spans="1:24">
      <c r="A26" s="244" t="s">
        <v>372</v>
      </c>
      <c r="B26" s="268"/>
      <c r="C26" s="268"/>
      <c r="D26" s="268"/>
      <c r="E26" s="249"/>
      <c r="F26" s="249"/>
      <c r="G26" s="47"/>
      <c r="H26" s="248">
        <f>+(H25-G25)*10000</f>
        <v>535.09291152312539</v>
      </c>
      <c r="I26" s="248">
        <f>+(I25-H25)*10000</f>
        <v>-282.65985196465118</v>
      </c>
      <c r="J26" s="248">
        <f t="shared" ref="J26" si="101">+(J25-I25)*10000</f>
        <v>-16.249678995037264</v>
      </c>
      <c r="K26" s="248">
        <f t="shared" ref="K26" si="102">+(K25-J25)*10000</f>
        <v>-311.20468919892369</v>
      </c>
      <c r="L26" s="248">
        <f t="shared" ref="L26" si="103">+(L25-K25)*10000</f>
        <v>-288.81772535937796</v>
      </c>
      <c r="M26" s="248">
        <f t="shared" ref="M26" si="104">+(M25-L25)*10000</f>
        <v>-129.09215301678378</v>
      </c>
      <c r="N26" s="248">
        <f t="shared" ref="N26" si="105">+(N25-M25)*10000</f>
        <v>-177.93289476077555</v>
      </c>
      <c r="O26" s="248">
        <f t="shared" ref="O26" si="106">+(O25-N25)*10000</f>
        <v>-244.37140288264686</v>
      </c>
      <c r="P26" s="248">
        <f t="shared" ref="P26" si="107">+(P25-O25)*10000</f>
        <v>76.334851685677378</v>
      </c>
      <c r="Q26" s="248">
        <f t="shared" ref="Q26" si="108">+(Q25-P25)*10000</f>
        <v>-632.56154341824208</v>
      </c>
      <c r="S26" s="47"/>
      <c r="T26" s="248">
        <f t="shared" ref="T26" si="109">+(T25-S25)*10000</f>
        <v>1552.3773403172731</v>
      </c>
      <c r="U26" s="248">
        <f t="shared" ref="U26" si="110">+(U25-T25)*10000</f>
        <v>-686.15603508821312</v>
      </c>
      <c r="V26" s="248">
        <f t="shared" ref="V26:X26" si="111">+(V25-U25)*10000</f>
        <v>-153.37821111469475</v>
      </c>
      <c r="W26" s="248">
        <f t="shared" si="111"/>
        <v>22.792905350351443</v>
      </c>
      <c r="X26" s="248">
        <f t="shared" si="111"/>
        <v>-80.159068647520087</v>
      </c>
    </row>
    <row r="27" spans="1:24">
      <c r="A27" s="33" t="s">
        <v>263</v>
      </c>
      <c r="B27" s="259"/>
      <c r="C27" s="259"/>
      <c r="D27" s="259"/>
      <c r="E27" s="259"/>
      <c r="F27" s="259"/>
      <c r="G27" s="47">
        <f>+'Country (Y)'!G12</f>
        <v>1329.3150000000001</v>
      </c>
      <c r="H27" s="47">
        <f>+'Country (Y)'!H12</f>
        <v>2087.174</v>
      </c>
      <c r="I27" s="47">
        <f>+'Country (Y)'!I12</f>
        <v>2561.9029999999998</v>
      </c>
      <c r="J27" s="47">
        <f>+'Country (Y)'!J12</f>
        <v>3037.6010000000001</v>
      </c>
      <c r="K27" s="47">
        <f>+'Country (Y)'!K12</f>
        <v>3777.4940000000001</v>
      </c>
      <c r="L27" s="47">
        <f>+'Country (Y)'!L12</f>
        <v>3298.1129999999998</v>
      </c>
      <c r="M27" s="47">
        <f>+'Country (Y)'!M12</f>
        <v>2997.5410000000002</v>
      </c>
      <c r="N27" s="47">
        <f>+'Country (Y)'!N12</f>
        <v>3142.9650000000001</v>
      </c>
      <c r="O27" s="47">
        <f>+'Country (Y)'!O12</f>
        <v>3520.2249999999999</v>
      </c>
      <c r="P27" s="47">
        <f>+'Country (Y)'!P12</f>
        <v>14261.684999999999</v>
      </c>
      <c r="Q27" s="47">
        <f>+'Country (Y)'!Q12</f>
        <v>12365.659</v>
      </c>
      <c r="S27" s="47">
        <f>+'Country (Y)'!S12</f>
        <v>12365.659</v>
      </c>
      <c r="T27" s="47">
        <f>+'Country (Y)'!T12</f>
        <v>12531.745000000001</v>
      </c>
      <c r="U27" s="47">
        <f>+'Country (Y)'!U12</f>
        <v>14855.672</v>
      </c>
      <c r="V27" s="47">
        <f>+'Country (Y)'!V12</f>
        <v>14565.285</v>
      </c>
      <c r="W27" s="47">
        <f>+'Country (Y)'!W12</f>
        <v>15631.192999999999</v>
      </c>
      <c r="X27" s="47">
        <f>+'Country (Y)'!X12</f>
        <v>16596.79</v>
      </c>
    </row>
    <row r="28" spans="1:24">
      <c r="A28" s="244" t="s">
        <v>369</v>
      </c>
      <c r="B28" s="259"/>
      <c r="C28" s="259"/>
      <c r="D28" s="259"/>
      <c r="E28" s="259"/>
      <c r="F28" s="259"/>
      <c r="G28" s="247">
        <f>+G27/G7</f>
        <v>1.8257042997536131E-2</v>
      </c>
      <c r="H28" s="247">
        <f t="shared" ref="H28:Q28" si="112">+H27/H7</f>
        <v>2.2416045001737502E-2</v>
      </c>
      <c r="I28" s="247">
        <f t="shared" si="112"/>
        <v>2.3516624487211236E-2</v>
      </c>
      <c r="J28" s="247">
        <f t="shared" si="112"/>
        <v>2.4470754256051736E-2</v>
      </c>
      <c r="K28" s="247">
        <f t="shared" si="112"/>
        <v>2.6041658695596992E-2</v>
      </c>
      <c r="L28" s="247">
        <f t="shared" si="112"/>
        <v>2.2246669786624849E-2</v>
      </c>
      <c r="M28" s="247">
        <f t="shared" si="112"/>
        <v>1.9010857102615294E-2</v>
      </c>
      <c r="N28" s="247">
        <f t="shared" si="112"/>
        <v>1.8834594706918967E-2</v>
      </c>
      <c r="O28" s="247">
        <f t="shared" si="112"/>
        <v>2.117694413728809E-2</v>
      </c>
      <c r="P28" s="247">
        <f t="shared" si="112"/>
        <v>9.3837341567690385E-2</v>
      </c>
      <c r="Q28" s="247">
        <f t="shared" si="112"/>
        <v>0.12592196006041609</v>
      </c>
      <c r="S28" s="247">
        <f t="shared" ref="S28:V28" si="113">+S27/S7</f>
        <v>0.10577256927552303</v>
      </c>
      <c r="T28" s="247">
        <f t="shared" si="113"/>
        <v>6.4550075454093817E-2</v>
      </c>
      <c r="U28" s="247">
        <f t="shared" si="113"/>
        <v>8.4550658818185853E-2</v>
      </c>
      <c r="V28" s="247">
        <f t="shared" si="113"/>
        <v>7.6765994825477621E-2</v>
      </c>
      <c r="W28" s="247">
        <f t="shared" ref="W28:X28" si="114">+W27/W7</f>
        <v>7.3312967891750735E-2</v>
      </c>
      <c r="X28" s="247">
        <f t="shared" si="114"/>
        <v>7.4359922970263503E-2</v>
      </c>
    </row>
    <row r="29" spans="1:24">
      <c r="A29" s="259"/>
      <c r="B29" s="259"/>
      <c r="C29" s="259"/>
      <c r="D29" s="259"/>
      <c r="E29" s="259"/>
      <c r="F29" s="259"/>
      <c r="G29" s="259"/>
      <c r="H29" s="259"/>
      <c r="I29" s="259"/>
      <c r="J29" s="15"/>
      <c r="K29" s="280"/>
      <c r="L29" s="259"/>
      <c r="M29" s="259"/>
      <c r="N29" s="259"/>
      <c r="O29" s="281"/>
      <c r="P29" s="281"/>
      <c r="Q29" s="281"/>
    </row>
    <row r="30" spans="1:24" ht="15.5">
      <c r="A30" s="257" t="s">
        <v>247</v>
      </c>
      <c r="B30" s="257"/>
      <c r="C30" s="257"/>
      <c r="D30" s="257"/>
      <c r="E30" s="257"/>
      <c r="F30" s="257"/>
      <c r="G30" s="257"/>
      <c r="H30" s="257"/>
      <c r="I30" s="257"/>
      <c r="J30" s="15"/>
      <c r="K30" s="263"/>
      <c r="L30" s="257"/>
      <c r="M30" s="257"/>
      <c r="N30" s="257"/>
      <c r="O30" s="263"/>
      <c r="P30" s="263"/>
      <c r="Q30" s="263"/>
      <c r="S30" s="257" t="s">
        <v>1</v>
      </c>
    </row>
    <row r="31" spans="1:24">
      <c r="A31" s="249" t="s">
        <v>50</v>
      </c>
      <c r="B31" s="249"/>
      <c r="C31" s="249"/>
      <c r="D31" s="249"/>
      <c r="E31" s="249"/>
      <c r="F31" s="249"/>
      <c r="G31" s="249"/>
      <c r="H31" s="249"/>
      <c r="I31" s="249"/>
      <c r="J31" s="259"/>
      <c r="K31" s="263"/>
      <c r="L31" s="249"/>
      <c r="M31" s="249"/>
      <c r="N31" s="249"/>
      <c r="O31" s="263"/>
      <c r="P31" s="263"/>
      <c r="Q31" s="263"/>
      <c r="S31" s="249" t="s">
        <v>50</v>
      </c>
    </row>
    <row r="33" spans="1:25">
      <c r="A33" s="260" t="s">
        <v>45</v>
      </c>
      <c r="B33" s="260"/>
      <c r="C33" s="260"/>
      <c r="D33" s="260"/>
      <c r="E33" s="260"/>
      <c r="F33" s="260"/>
      <c r="G33" s="262">
        <f>+'Country (Y)'!G17</f>
        <v>2010</v>
      </c>
      <c r="H33" s="262">
        <f>+'Country (Y)'!H17</f>
        <v>2011</v>
      </c>
      <c r="I33" s="262">
        <f>+'Country (Y)'!I17</f>
        <v>2012</v>
      </c>
      <c r="J33" s="262">
        <f>+'Country (Y)'!J17</f>
        <v>2013</v>
      </c>
      <c r="K33" s="262">
        <f>+'Country (Y)'!K17</f>
        <v>2014</v>
      </c>
      <c r="L33" s="262">
        <f>+'Country (Y)'!L17</f>
        <v>2015</v>
      </c>
      <c r="M33" s="262">
        <f>+'Country (Y)'!M17</f>
        <v>2016</v>
      </c>
      <c r="N33" s="262">
        <f>+'Country (Y)'!N17</f>
        <v>2017</v>
      </c>
      <c r="O33" s="262">
        <f>+'Country (Y)'!O17</f>
        <v>2018</v>
      </c>
      <c r="P33" s="262">
        <f>+'Country (Y)'!P17</f>
        <v>2019</v>
      </c>
      <c r="Q33" s="262">
        <f>+'Country (Y)'!Q17</f>
        <v>2020</v>
      </c>
      <c r="S33" s="262">
        <f>+'Country (Y)'!S17</f>
        <v>2020</v>
      </c>
      <c r="T33" s="262">
        <f>+'Country (Y)'!T17</f>
        <v>2021</v>
      </c>
      <c r="U33" s="262">
        <f>+'Country (Y)'!U17</f>
        <v>2022</v>
      </c>
      <c r="V33" s="262">
        <f>+'Country (Y)'!V17</f>
        <v>2023</v>
      </c>
      <c r="W33" s="262">
        <f>+'Country (Y)'!W17</f>
        <v>2024</v>
      </c>
      <c r="X33" s="262">
        <f>+'Country (Y)'!X17</f>
        <v>2025</v>
      </c>
      <c r="Y33" s="32"/>
    </row>
    <row r="34" spans="1:25">
      <c r="A34" s="249" t="s">
        <v>48</v>
      </c>
      <c r="B34" s="249"/>
      <c r="C34" s="249"/>
      <c r="D34" s="249"/>
      <c r="E34" s="249"/>
      <c r="F34" s="249"/>
      <c r="G34" s="47">
        <f>+'Country (Y)'!G18</f>
        <v>32604.942000000003</v>
      </c>
      <c r="H34" s="47">
        <f>+'Country (Y)'!H18</f>
        <v>28824.296000000002</v>
      </c>
      <c r="I34" s="47">
        <f>+'Country (Y)'!I18</f>
        <v>36377.650999999998</v>
      </c>
      <c r="J34" s="47">
        <f>+'Country (Y)'!J18</f>
        <v>40372.805999999997</v>
      </c>
      <c r="K34" s="47">
        <f>+'Country (Y)'!K18</f>
        <v>45131.408000000003</v>
      </c>
      <c r="L34" s="47">
        <f>+'Country (Y)'!L18</f>
        <v>42340.156000000003</v>
      </c>
      <c r="M34" s="47">
        <f>+'Country (Y)'!M18</f>
        <v>41007.485000000001</v>
      </c>
      <c r="N34" s="47">
        <f>+'Country (Y)'!N18</f>
        <v>38925.705999999998</v>
      </c>
      <c r="O34" s="47">
        <f>+'Country (Y)'!O18</f>
        <v>37344.158000000003</v>
      </c>
      <c r="P34" s="47">
        <f>+'Country (Y)'!P18</f>
        <v>39860.502</v>
      </c>
      <c r="Q34" s="47">
        <f>+'Country (Y)'!Q18</f>
        <v>52322.362999999998</v>
      </c>
      <c r="S34" s="47">
        <f>+'Country (Y)'!S18</f>
        <v>33615.341</v>
      </c>
      <c r="T34" s="47">
        <f>+'Country (Y)'!T18</f>
        <v>55627.881000000001</v>
      </c>
      <c r="U34" s="47">
        <f>+'Country (Y)'!U18</f>
        <v>60585.273999999998</v>
      </c>
      <c r="V34" s="47">
        <f>+'Country (Y)'!V18</f>
        <v>53047.756000000001</v>
      </c>
      <c r="W34" s="47">
        <f>+'Country (Y)'!W18</f>
        <v>53927.870999999999</v>
      </c>
      <c r="X34" s="47">
        <f>+'Country (Y)'!X18</f>
        <v>56843.671000000002</v>
      </c>
      <c r="Y34" s="184"/>
    </row>
    <row r="35" spans="1:25">
      <c r="A35" s="253" t="s">
        <v>58</v>
      </c>
      <c r="B35" s="249"/>
      <c r="C35" s="249"/>
      <c r="D35" s="249"/>
      <c r="E35" s="249"/>
      <c r="F35" s="249"/>
      <c r="G35" s="47"/>
      <c r="H35" s="279">
        <f>+H34/G34-1</f>
        <v>-0.11595315826662111</v>
      </c>
      <c r="I35" s="279">
        <f t="shared" ref="I35" si="115">+I34/H34-1</f>
        <v>0.26204820405674423</v>
      </c>
      <c r="J35" s="279">
        <f t="shared" ref="J35" si="116">+J34/I34-1</f>
        <v>0.10982443588784774</v>
      </c>
      <c r="K35" s="279">
        <f t="shared" ref="K35" si="117">+K34/J34-1</f>
        <v>0.11786651638729317</v>
      </c>
      <c r="L35" s="279">
        <f t="shared" ref="L35" si="118">+L34/K34-1</f>
        <v>-6.1847217352492101E-2</v>
      </c>
      <c r="M35" s="279">
        <f t="shared" ref="M35" si="119">+M34/L34-1</f>
        <v>-3.147534458777157E-2</v>
      </c>
      <c r="N35" s="279">
        <f t="shared" ref="N35" si="120">+N34/M34-1</f>
        <v>-5.0765829701577725E-2</v>
      </c>
      <c r="O35" s="279">
        <f t="shared" ref="O35" si="121">+O34/N34-1</f>
        <v>-4.0629911760624027E-2</v>
      </c>
      <c r="P35" s="279">
        <f t="shared" ref="P35" si="122">+P34/O34-1</f>
        <v>6.7382534103459957E-2</v>
      </c>
      <c r="Q35" s="279">
        <f t="shared" ref="Q35" si="123">+Q34/P34-1</f>
        <v>0.31263683031387801</v>
      </c>
      <c r="S35" s="47"/>
      <c r="T35" s="279">
        <f t="shared" ref="T35" si="124">+T34/S34-1</f>
        <v>0.65483613567983734</v>
      </c>
      <c r="U35" s="279">
        <f t="shared" ref="U35" si="125">+U34/T34-1</f>
        <v>8.9117056247387749E-2</v>
      </c>
      <c r="V35" s="279">
        <f t="shared" ref="V35:X35" si="126">+V34/U34-1</f>
        <v>-0.12441171760649294</v>
      </c>
      <c r="W35" s="279">
        <f t="shared" si="126"/>
        <v>1.6590993971545176E-2</v>
      </c>
      <c r="X35" s="279">
        <f t="shared" si="126"/>
        <v>5.4068516815729772E-2</v>
      </c>
      <c r="Y35" s="279"/>
    </row>
    <row r="36" spans="1:25">
      <c r="A36" s="249" t="s">
        <v>49</v>
      </c>
      <c r="B36" s="249"/>
      <c r="C36" s="249"/>
      <c r="D36" s="249"/>
      <c r="E36" s="249"/>
      <c r="F36" s="282"/>
      <c r="G36" s="47">
        <f>+'Country (Y)'!G19</f>
        <v>-18011.934000000001</v>
      </c>
      <c r="H36" s="47">
        <f>+'Country (Y)'!H19</f>
        <v>-15349.747000000001</v>
      </c>
      <c r="I36" s="47">
        <f>+'Country (Y)'!I19</f>
        <v>-20295.716</v>
      </c>
      <c r="J36" s="47">
        <f>+'Country (Y)'!J19</f>
        <v>-21242.911</v>
      </c>
      <c r="K36" s="47">
        <f>+'Country (Y)'!K19</f>
        <v>-24488.245999999999</v>
      </c>
      <c r="L36" s="47">
        <f>+'Country (Y)'!L19</f>
        <v>-23158.424999999999</v>
      </c>
      <c r="M36" s="47">
        <f>+'Country (Y)'!M19</f>
        <v>-22287.942999999999</v>
      </c>
      <c r="N36" s="47">
        <f>+'Country (Y)'!N19</f>
        <v>-20007.861000000001</v>
      </c>
      <c r="O36" s="47">
        <f>+'Country (Y)'!O19</f>
        <v>-18836.210999999999</v>
      </c>
      <c r="P36" s="47">
        <f>+'Country (Y)'!P19</f>
        <v>-21928.776000000002</v>
      </c>
      <c r="Q36" s="47">
        <f>+'Country (Y)'!Q19</f>
        <v>-28639.581999999999</v>
      </c>
      <c r="S36" s="47">
        <f>+'Country (Y)'!S19</f>
        <v>-19674.511999999999</v>
      </c>
      <c r="T36" s="47">
        <f>+'Country (Y)'!T19</f>
        <v>-32970.707999999999</v>
      </c>
      <c r="U36" s="47">
        <f>+'Country (Y)'!U19</f>
        <v>-36470.701999999997</v>
      </c>
      <c r="V36" s="47">
        <f>+'Country (Y)'!V19</f>
        <v>-29526.688999999998</v>
      </c>
      <c r="W36" s="47">
        <f>+'Country (Y)'!W19</f>
        <v>-30471.797999999999</v>
      </c>
      <c r="X36" s="47">
        <f>+'Country (Y)'!X19</f>
        <v>-31982.449000000001</v>
      </c>
    </row>
    <row r="37" spans="1:25">
      <c r="A37" s="253" t="s">
        <v>58</v>
      </c>
      <c r="B37" s="249"/>
      <c r="C37" s="249"/>
      <c r="D37" s="249"/>
      <c r="E37" s="249"/>
      <c r="F37" s="249"/>
      <c r="G37" s="47"/>
      <c r="H37" s="279">
        <f>+H36/G36-1</f>
        <v>-0.14780128552547434</v>
      </c>
      <c r="I37" s="279">
        <f t="shared" ref="I37" si="127">+I36/H36-1</f>
        <v>0.32221827499827849</v>
      </c>
      <c r="J37" s="279">
        <f t="shared" ref="J37" si="128">+J36/I36-1</f>
        <v>4.6669701132987962E-2</v>
      </c>
      <c r="K37" s="279">
        <f t="shared" ref="K37" si="129">+K36/J36-1</f>
        <v>0.1527726120021875</v>
      </c>
      <c r="L37" s="279">
        <f t="shared" ref="L37" si="130">+L36/K36-1</f>
        <v>-5.4304461005496241E-2</v>
      </c>
      <c r="M37" s="279">
        <f t="shared" ref="M37" si="131">+M36/L36-1</f>
        <v>-3.7588134771686765E-2</v>
      </c>
      <c r="N37" s="279">
        <f t="shared" ref="N37" si="132">+N36/M36-1</f>
        <v>-0.10230114102499266</v>
      </c>
      <c r="O37" s="279">
        <f t="shared" ref="O37" si="133">+O36/N36-1</f>
        <v>-5.8559483195130269E-2</v>
      </c>
      <c r="P37" s="279">
        <f t="shared" ref="P37" si="134">+P36/O36-1</f>
        <v>0.16418190473657379</v>
      </c>
      <c r="Q37" s="279">
        <f t="shared" ref="Q37" si="135">+Q36/P36-1</f>
        <v>0.30602738611585045</v>
      </c>
      <c r="S37" s="47"/>
      <c r="T37" s="279">
        <f t="shared" ref="T37" si="136">+T36/S36-1</f>
        <v>0.67580817252290681</v>
      </c>
      <c r="U37" s="279">
        <f t="shared" ref="U37" si="137">+U36/T36-1</f>
        <v>0.10615465097079491</v>
      </c>
      <c r="V37" s="279">
        <f t="shared" ref="V37:X37" si="138">+V36/U36-1</f>
        <v>-0.19039976252719237</v>
      </c>
      <c r="W37" s="279">
        <f t="shared" si="138"/>
        <v>3.200863462882686E-2</v>
      </c>
      <c r="X37" s="279">
        <f t="shared" si="138"/>
        <v>4.9575381144230546E-2</v>
      </c>
    </row>
    <row r="38" spans="1:25">
      <c r="A38" s="34" t="s">
        <v>46</v>
      </c>
      <c r="B38" s="249"/>
      <c r="C38" s="249"/>
      <c r="D38" s="249"/>
      <c r="E38" s="249"/>
      <c r="F38" s="249"/>
      <c r="G38" s="47">
        <f>+'Country (Y)'!G20</f>
        <v>14593.008000000002</v>
      </c>
      <c r="H38" s="47">
        <f>+'Country (Y)'!H20</f>
        <v>13474.549000000001</v>
      </c>
      <c r="I38" s="47">
        <f>+'Country (Y)'!I20</f>
        <v>16081.934999999998</v>
      </c>
      <c r="J38" s="47">
        <f>+'Country (Y)'!J20</f>
        <v>19129.894999999997</v>
      </c>
      <c r="K38" s="47">
        <f>+'Country (Y)'!K20</f>
        <v>20643.162000000004</v>
      </c>
      <c r="L38" s="47">
        <f>+'Country (Y)'!L20</f>
        <v>19181.731000000003</v>
      </c>
      <c r="M38" s="47">
        <f>+'Country (Y)'!M20</f>
        <v>18719.542000000001</v>
      </c>
      <c r="N38" s="47">
        <f>+'Country (Y)'!N20</f>
        <v>18917.844999999998</v>
      </c>
      <c r="O38" s="47">
        <f>+'Country (Y)'!O20</f>
        <v>18507.947000000004</v>
      </c>
      <c r="P38" s="47">
        <f>+'Country (Y)'!P20</f>
        <v>17931.725999999999</v>
      </c>
      <c r="Q38" s="47">
        <f>+'Country (Y)'!Q20</f>
        <v>23682.780999999999</v>
      </c>
      <c r="S38" s="47">
        <f>+'Country (Y)'!S20</f>
        <v>13940.829000000002</v>
      </c>
      <c r="T38" s="47">
        <f>+'Country (Y)'!T20</f>
        <v>22657.173000000003</v>
      </c>
      <c r="U38" s="47">
        <f>+'Country (Y)'!U20</f>
        <v>24114.572</v>
      </c>
      <c r="V38" s="47">
        <f>+'Country (Y)'!V20</f>
        <v>23521.066999999999</v>
      </c>
      <c r="W38" s="47">
        <f>+'Country (Y)'!W20</f>
        <v>23456.073</v>
      </c>
      <c r="X38" s="47">
        <f>+'Country (Y)'!X20</f>
        <v>24861.222000000002</v>
      </c>
    </row>
    <row r="39" spans="1:25">
      <c r="A39" s="253" t="s">
        <v>58</v>
      </c>
      <c r="B39" s="249"/>
      <c r="C39" s="249"/>
      <c r="D39" s="249"/>
      <c r="E39" s="249"/>
      <c r="F39" s="249"/>
      <c r="G39" s="47"/>
      <c r="H39" s="279">
        <f>+H38/G38-1</f>
        <v>-7.6643485702193814E-2</v>
      </c>
      <c r="I39" s="279">
        <f t="shared" ref="I39" si="139">+I38/H38-1</f>
        <v>0.19350450987264933</v>
      </c>
      <c r="J39" s="279">
        <f t="shared" ref="J39" si="140">+J38/I38-1</f>
        <v>0.18952694436334938</v>
      </c>
      <c r="K39" s="279">
        <f t="shared" ref="K39" si="141">+K38/J38-1</f>
        <v>7.9104825196374851E-2</v>
      </c>
      <c r="L39" s="279">
        <f t="shared" ref="L39" si="142">+L38/K38-1</f>
        <v>-7.0794919886788654E-2</v>
      </c>
      <c r="M39" s="279">
        <f t="shared" ref="M39" si="143">+M38/L38-1</f>
        <v>-2.4095270651016909E-2</v>
      </c>
      <c r="N39" s="279">
        <f t="shared" ref="N39" si="144">+N38/M38-1</f>
        <v>1.0593368149711901E-2</v>
      </c>
      <c r="O39" s="279">
        <f t="shared" ref="O39" si="145">+O38/N38-1</f>
        <v>-2.1667267069795382E-2</v>
      </c>
      <c r="P39" s="279">
        <f t="shared" ref="P39" si="146">+P38/O38-1</f>
        <v>-3.1133707050274406E-2</v>
      </c>
      <c r="Q39" s="279">
        <f t="shared" ref="Q39" si="147">+Q38/P38-1</f>
        <v>0.32071954478893994</v>
      </c>
      <c r="S39" s="47"/>
      <c r="T39" s="279">
        <f t="shared" ref="T39" si="148">+T38/S38-1</f>
        <v>0.62523857081956891</v>
      </c>
      <c r="U39" s="279">
        <f t="shared" ref="U39" si="149">+U38/T38-1</f>
        <v>6.4323956038116359E-2</v>
      </c>
      <c r="V39" s="279">
        <f t="shared" ref="V39:X39" si="150">+V38/U38-1</f>
        <v>-2.4611881977420147E-2</v>
      </c>
      <c r="W39" s="279">
        <f t="shared" si="150"/>
        <v>-2.763224984648871E-3</v>
      </c>
      <c r="X39" s="279">
        <f t="shared" si="150"/>
        <v>5.9905551965156345E-2</v>
      </c>
    </row>
    <row r="40" spans="1:25">
      <c r="A40" s="244" t="s">
        <v>364</v>
      </c>
      <c r="B40" s="249"/>
      <c r="C40" s="249"/>
      <c r="D40" s="249"/>
      <c r="E40" s="249"/>
      <c r="F40" s="249"/>
      <c r="G40" s="247">
        <f>+G38/G34</f>
        <v>0.44757043272765218</v>
      </c>
      <c r="H40" s="247">
        <f>+H38/H34</f>
        <v>0.46747192021619538</v>
      </c>
      <c r="I40" s="247">
        <f>+I38/I34</f>
        <v>0.44208283267108145</v>
      </c>
      <c r="J40" s="247">
        <f t="shared" ref="J40:Q40" si="151">+J38/J34</f>
        <v>0.47383119716771727</v>
      </c>
      <c r="K40" s="247">
        <f t="shared" si="151"/>
        <v>0.45740124039560215</v>
      </c>
      <c r="L40" s="247">
        <f t="shared" si="151"/>
        <v>0.4530387417561712</v>
      </c>
      <c r="M40" s="247">
        <f t="shared" si="151"/>
        <v>0.4564908577056116</v>
      </c>
      <c r="N40" s="247">
        <f t="shared" si="151"/>
        <v>0.48599876390167462</v>
      </c>
      <c r="O40" s="247">
        <f t="shared" si="151"/>
        <v>0.49560488149177179</v>
      </c>
      <c r="P40" s="247">
        <f t="shared" si="151"/>
        <v>0.44986202130620428</v>
      </c>
      <c r="Q40" s="247">
        <f t="shared" si="151"/>
        <v>0.45263209920392933</v>
      </c>
      <c r="S40" s="247">
        <f t="shared" ref="S40:V40" si="152">+S38/S34</f>
        <v>0.41471627492935448</v>
      </c>
      <c r="T40" s="247">
        <f t="shared" si="152"/>
        <v>0.40729886870937976</v>
      </c>
      <c r="U40" s="247">
        <f t="shared" si="152"/>
        <v>0.39802695288627399</v>
      </c>
      <c r="V40" s="247">
        <f t="shared" si="152"/>
        <v>0.44339419371481048</v>
      </c>
      <c r="W40" s="247">
        <f t="shared" ref="W40:X40" si="153">+W38/W34</f>
        <v>0.43495269820683263</v>
      </c>
      <c r="X40" s="247">
        <f t="shared" si="153"/>
        <v>0.43736130272093088</v>
      </c>
    </row>
    <row r="41" spans="1:25">
      <c r="A41" s="244" t="s">
        <v>370</v>
      </c>
      <c r="B41" s="249"/>
      <c r="C41" s="249"/>
      <c r="D41" s="249"/>
      <c r="E41" s="249"/>
      <c r="F41" s="249"/>
      <c r="G41" s="47"/>
      <c r="H41" s="248">
        <f>+(H40-G40)*10000</f>
        <v>199.01487488543202</v>
      </c>
      <c r="I41" s="248">
        <f>+(I40-H40)*10000</f>
        <v>-253.89087545113932</v>
      </c>
      <c r="J41" s="248">
        <f t="shared" ref="J41" si="154">+(J40-I40)*10000</f>
        <v>317.48364496635816</v>
      </c>
      <c r="K41" s="248">
        <f t="shared" ref="K41" si="155">+(K40-J40)*10000</f>
        <v>-164.29956772115116</v>
      </c>
      <c r="L41" s="248">
        <f t="shared" ref="L41" si="156">+(L40-K40)*10000</f>
        <v>-43.624986394309452</v>
      </c>
      <c r="M41" s="248">
        <f t="shared" ref="M41" si="157">+(M40-L40)*10000</f>
        <v>34.521159494403932</v>
      </c>
      <c r="N41" s="248">
        <f t="shared" ref="N41" si="158">+(N40-M40)*10000</f>
        <v>295.07906196063027</v>
      </c>
      <c r="O41" s="248">
        <f t="shared" ref="O41" si="159">+(O40-N40)*10000</f>
        <v>96.061175900971634</v>
      </c>
      <c r="P41" s="248">
        <f t="shared" ref="P41" si="160">+(P40-O40)*10000</f>
        <v>-457.42860185567503</v>
      </c>
      <c r="Q41" s="248">
        <f t="shared" ref="Q41" si="161">+(Q40-P40)*10000</f>
        <v>27.70077897725043</v>
      </c>
      <c r="S41" s="47"/>
      <c r="T41" s="248">
        <f t="shared" ref="T41" si="162">+(T40-S40)*10000</f>
        <v>-74.174062199747198</v>
      </c>
      <c r="U41" s="248">
        <f t="shared" ref="U41" si="163">+(U40-T40)*10000</f>
        <v>-92.719158231057691</v>
      </c>
      <c r="V41" s="248">
        <f t="shared" ref="V41:X41" si="164">+(V40-U40)*10000</f>
        <v>453.67240828536495</v>
      </c>
      <c r="W41" s="248">
        <f t="shared" si="164"/>
        <v>-84.41495507977848</v>
      </c>
      <c r="X41" s="248">
        <f t="shared" si="164"/>
        <v>24.086045140982449</v>
      </c>
    </row>
    <row r="42" spans="1:25">
      <c r="A42" s="34" t="s">
        <v>365</v>
      </c>
      <c r="B42" s="34"/>
      <c r="C42" s="34"/>
      <c r="D42" s="249"/>
      <c r="E42" s="249"/>
      <c r="F42" s="249"/>
      <c r="G42" s="34">
        <f t="shared" ref="G42:Q42" si="165">+G46-G38</f>
        <v>-10702.229000000001</v>
      </c>
      <c r="H42" s="34">
        <f t="shared" si="165"/>
        <v>-8280.9670000000006</v>
      </c>
      <c r="I42" s="34">
        <f t="shared" si="165"/>
        <v>-7727.5789999999979</v>
      </c>
      <c r="J42" s="34">
        <f t="shared" si="165"/>
        <v>-8943.770999999997</v>
      </c>
      <c r="K42" s="34">
        <f t="shared" si="165"/>
        <v>-11135.178000000004</v>
      </c>
      <c r="L42" s="34">
        <f t="shared" si="165"/>
        <v>-10742.515000000003</v>
      </c>
      <c r="M42" s="34">
        <f t="shared" si="165"/>
        <v>-10279.795000000002</v>
      </c>
      <c r="N42" s="34">
        <f t="shared" si="165"/>
        <v>-10244.260999999997</v>
      </c>
      <c r="O42" s="34">
        <f t="shared" si="165"/>
        <v>-9570.823000000004</v>
      </c>
      <c r="P42" s="34">
        <f t="shared" si="165"/>
        <v>-9832.757999999998</v>
      </c>
      <c r="Q42" s="34">
        <f t="shared" si="165"/>
        <v>-13361.021999999999</v>
      </c>
      <c r="S42" s="34">
        <f t="shared" ref="S42:V42" si="166">+S46-S38</f>
        <v>-7105.2220000000016</v>
      </c>
      <c r="T42" s="34">
        <f t="shared" si="166"/>
        <v>-11636.297000000002</v>
      </c>
      <c r="U42" s="34">
        <f t="shared" si="166"/>
        <v>-22025.125</v>
      </c>
      <c r="V42" s="34">
        <f t="shared" si="166"/>
        <v>-18985.514999999999</v>
      </c>
      <c r="W42" s="34">
        <f t="shared" ref="W42:X42" si="167">+W46-W38</f>
        <v>-19620.28</v>
      </c>
      <c r="X42" s="34">
        <f t="shared" si="167"/>
        <v>-23076.468000000001</v>
      </c>
    </row>
    <row r="43" spans="1:25">
      <c r="A43" s="253" t="s">
        <v>58</v>
      </c>
      <c r="B43" s="249"/>
      <c r="C43" s="249"/>
      <c r="D43" s="249"/>
      <c r="E43" s="249"/>
      <c r="F43" s="249"/>
      <c r="G43" s="47"/>
      <c r="H43" s="279">
        <f>+H42/G42-1</f>
        <v>-0.22623903861522687</v>
      </c>
      <c r="I43" s="279">
        <f t="shared" ref="I43" si="168">+I42/H42-1</f>
        <v>-6.6826495021656607E-2</v>
      </c>
      <c r="J43" s="279">
        <f t="shared" ref="J43" si="169">+J42/I42-1</f>
        <v>0.15738331500719682</v>
      </c>
      <c r="K43" s="279">
        <f t="shared" ref="K43" si="170">+K42/J42-1</f>
        <v>0.24502047290790507</v>
      </c>
      <c r="L43" s="279">
        <f t="shared" ref="L43" si="171">+L42/K42-1</f>
        <v>-3.5263289010736942E-2</v>
      </c>
      <c r="M43" s="279">
        <f t="shared" ref="M43" si="172">+M42/L42-1</f>
        <v>-4.3073712254532714E-2</v>
      </c>
      <c r="N43" s="279">
        <f t="shared" ref="N43" si="173">+N42/M42-1</f>
        <v>-3.4566837179150767E-3</v>
      </c>
      <c r="O43" s="279">
        <f t="shared" ref="O43" si="174">+O42/N42-1</f>
        <v>-6.5738075201324242E-2</v>
      </c>
      <c r="P43" s="279">
        <f t="shared" ref="P43" si="175">+P42/O42-1</f>
        <v>2.7368074824912547E-2</v>
      </c>
      <c r="Q43" s="279">
        <f t="shared" ref="Q43" si="176">+Q42/P42-1</f>
        <v>0.35882750292440857</v>
      </c>
      <c r="S43" s="47"/>
      <c r="T43" s="279">
        <f t="shared" ref="T43" si="177">+T42/S42-1</f>
        <v>0.63771054584923581</v>
      </c>
      <c r="U43" s="279">
        <f t="shared" ref="U43" si="178">+U42/T42-1</f>
        <v>0.89279501889647506</v>
      </c>
      <c r="V43" s="279">
        <f t="shared" ref="V43:X43" si="179">+V42/U42-1</f>
        <v>-0.13800648123449921</v>
      </c>
      <c r="W43" s="279">
        <f t="shared" si="179"/>
        <v>3.343417336848642E-2</v>
      </c>
      <c r="X43" s="279">
        <f t="shared" si="179"/>
        <v>0.17615385713149867</v>
      </c>
    </row>
    <row r="44" spans="1:25">
      <c r="A44" s="244" t="s">
        <v>366</v>
      </c>
      <c r="B44" s="249"/>
      <c r="C44" s="249"/>
      <c r="D44" s="249"/>
      <c r="E44" s="249"/>
      <c r="F44" s="249"/>
      <c r="G44" s="247">
        <f>+G42/G34</f>
        <v>-0.3282394736356225</v>
      </c>
      <c r="H44" s="247">
        <f>+H42/H34</f>
        <v>-0.28729121432835686</v>
      </c>
      <c r="I44" s="247">
        <f t="shared" ref="I44:Q44" si="180">+I42/I34</f>
        <v>-0.21242655277549391</v>
      </c>
      <c r="J44" s="247">
        <f t="shared" si="180"/>
        <v>-0.22152958602877387</v>
      </c>
      <c r="K44" s="247">
        <f t="shared" si="180"/>
        <v>-0.24672791063819685</v>
      </c>
      <c r="L44" s="247">
        <f t="shared" si="180"/>
        <v>-0.25371930608852744</v>
      </c>
      <c r="M44" s="247">
        <f t="shared" si="180"/>
        <v>-0.25068094275959624</v>
      </c>
      <c r="N44" s="247">
        <f t="shared" si="180"/>
        <v>-0.26317470002984655</v>
      </c>
      <c r="O44" s="247">
        <f t="shared" si="180"/>
        <v>-0.25628702085075805</v>
      </c>
      <c r="P44" s="247">
        <f t="shared" si="180"/>
        <v>-0.24667923148584525</v>
      </c>
      <c r="Q44" s="247">
        <f t="shared" si="180"/>
        <v>-0.25535968243636092</v>
      </c>
      <c r="S44" s="247">
        <f t="shared" ref="S44:V44" si="181">+S42/S34</f>
        <v>-0.21136843442998249</v>
      </c>
      <c r="T44" s="247">
        <f t="shared" si="181"/>
        <v>-0.20918102201304417</v>
      </c>
      <c r="U44" s="247">
        <f t="shared" si="181"/>
        <v>-0.3635392488280238</v>
      </c>
      <c r="V44" s="247">
        <f t="shared" si="181"/>
        <v>-0.35789478069534175</v>
      </c>
      <c r="W44" s="247">
        <f t="shared" ref="W44:X44" si="182">+W42/W34</f>
        <v>-0.36382448697075392</v>
      </c>
      <c r="X44" s="247">
        <f t="shared" si="182"/>
        <v>-0.40596371757904237</v>
      </c>
    </row>
    <row r="45" spans="1:25">
      <c r="A45" s="244" t="s">
        <v>371</v>
      </c>
      <c r="B45" s="249"/>
      <c r="C45" s="249"/>
      <c r="D45" s="249"/>
      <c r="E45" s="249"/>
      <c r="F45" s="249"/>
      <c r="G45" s="47"/>
      <c r="H45" s="248">
        <f>+(H44-G44)*10000</f>
        <v>409.48259307265641</v>
      </c>
      <c r="I45" s="248">
        <f>+(I44-H44)*10000</f>
        <v>748.64661552862947</v>
      </c>
      <c r="J45" s="248">
        <f t="shared" ref="J45" si="183">+(J44-I44)*10000</f>
        <v>-91.030332532799633</v>
      </c>
      <c r="K45" s="248">
        <f t="shared" ref="K45" si="184">+(K44-J44)*10000</f>
        <v>-251.9832460942298</v>
      </c>
      <c r="L45" s="248">
        <f t="shared" ref="L45" si="185">+(L44-K44)*10000</f>
        <v>-69.913954503305902</v>
      </c>
      <c r="M45" s="248">
        <f t="shared" ref="M45" si="186">+(M44-L44)*10000</f>
        <v>30.383633289312041</v>
      </c>
      <c r="N45" s="248">
        <f t="shared" ref="N45" si="187">+(N44-M44)*10000</f>
        <v>-124.93757270250316</v>
      </c>
      <c r="O45" s="248">
        <f t="shared" ref="O45" si="188">+(O44-N44)*10000</f>
        <v>68.876791790885022</v>
      </c>
      <c r="P45" s="248">
        <f t="shared" ref="P45" si="189">+(P44-O44)*10000</f>
        <v>96.077893649128001</v>
      </c>
      <c r="Q45" s="248">
        <f t="shared" ref="Q45" si="190">+(Q44-P44)*10000</f>
        <v>-86.80450950515673</v>
      </c>
      <c r="S45" s="248"/>
      <c r="T45" s="248">
        <f t="shared" ref="T45" si="191">+(T44-S44)*10000</f>
        <v>21.874124169383169</v>
      </c>
      <c r="U45" s="248">
        <f t="shared" ref="U45" si="192">+(U44-T44)*10000</f>
        <v>-1543.5822681497962</v>
      </c>
      <c r="V45" s="248">
        <f t="shared" ref="V45:X45" si="193">+(V44-U44)*10000</f>
        <v>56.444681326820458</v>
      </c>
      <c r="W45" s="248">
        <f t="shared" si="193"/>
        <v>-59.297062754121718</v>
      </c>
      <c r="X45" s="248">
        <f t="shared" si="193"/>
        <v>-421.39230608288449</v>
      </c>
    </row>
    <row r="46" spans="1:25">
      <c r="A46" s="249" t="s">
        <v>47</v>
      </c>
      <c r="B46" s="249"/>
      <c r="C46" s="249"/>
      <c r="D46" s="249"/>
      <c r="E46" s="249"/>
      <c r="F46" s="282"/>
      <c r="G46" s="47">
        <f>+'Country (Y)'!G21</f>
        <v>3890.779</v>
      </c>
      <c r="H46" s="47">
        <f>+'Country (Y)'!H21</f>
        <v>5193.5819999999994</v>
      </c>
      <c r="I46" s="47">
        <f>+'Country (Y)'!I21</f>
        <v>8354.3559999999998</v>
      </c>
      <c r="J46" s="47">
        <f>+'Country (Y)'!J21</f>
        <v>10186.124</v>
      </c>
      <c r="K46" s="47">
        <f>+'Country (Y)'!K21</f>
        <v>9507.9840000000004</v>
      </c>
      <c r="L46" s="47">
        <f>+'Country (Y)'!L21</f>
        <v>8439.2160000000003</v>
      </c>
      <c r="M46" s="47">
        <f>+'Country (Y)'!M21</f>
        <v>8439.7469999999994</v>
      </c>
      <c r="N46" s="47">
        <f>+'Country (Y)'!N21</f>
        <v>8673.5840000000007</v>
      </c>
      <c r="O46" s="47">
        <f>+'Country (Y)'!O21</f>
        <v>8937.1239999999998</v>
      </c>
      <c r="P46" s="47">
        <f>+'Country (Y)'!P21</f>
        <v>8098.9679999999998</v>
      </c>
      <c r="Q46" s="47">
        <f>+'Country (Y)'!Q21</f>
        <v>10321.759</v>
      </c>
      <c r="R46" s="47"/>
      <c r="S46" s="47">
        <f>+'Country (Y)'!S21</f>
        <v>6835.607</v>
      </c>
      <c r="T46" s="47">
        <f>+'Country (Y)'!T21</f>
        <v>11020.876</v>
      </c>
      <c r="U46" s="47">
        <f>+'Country (Y)'!U21</f>
        <v>2089.4470000000001</v>
      </c>
      <c r="V46" s="47">
        <f>+'Country (Y)'!V21</f>
        <v>4535.5519999999997</v>
      </c>
      <c r="W46" s="47">
        <f>+'Country (Y)'!W21</f>
        <v>3835.7930000000001</v>
      </c>
      <c r="X46" s="47">
        <f>+'Country (Y)'!X21</f>
        <v>1784.7539999999999</v>
      </c>
    </row>
    <row r="47" spans="1:25">
      <c r="A47" s="253" t="s">
        <v>58</v>
      </c>
      <c r="B47" s="249"/>
      <c r="C47" s="249"/>
      <c r="D47" s="249"/>
      <c r="E47" s="249"/>
      <c r="F47" s="249"/>
      <c r="G47" s="47"/>
      <c r="H47" s="279">
        <f>+H46/G46-1</f>
        <v>0.33484374208866652</v>
      </c>
      <c r="I47" s="279">
        <f t="shared" ref="I47" si="194">+I46/H46-1</f>
        <v>0.60859229718525687</v>
      </c>
      <c r="J47" s="279">
        <f t="shared" ref="J47" si="195">+J46/I46-1</f>
        <v>0.21925903085767473</v>
      </c>
      <c r="K47" s="279">
        <f t="shared" ref="K47" si="196">+K46/J46-1</f>
        <v>-6.6574881672361252E-2</v>
      </c>
      <c r="L47" s="279">
        <f t="shared" ref="L47" si="197">+L46/K46-1</f>
        <v>-0.11240742517025692</v>
      </c>
      <c r="M47" s="279">
        <f t="shared" ref="M47" si="198">+M46/L46-1</f>
        <v>6.2920536694210938E-5</v>
      </c>
      <c r="N47" s="279">
        <f t="shared" ref="N47" si="199">+N46/M46-1</f>
        <v>2.7706636229735571E-2</v>
      </c>
      <c r="O47" s="279">
        <f t="shared" ref="O47" si="200">+O46/N46-1</f>
        <v>3.0384210264176703E-2</v>
      </c>
      <c r="P47" s="279">
        <f t="shared" ref="P47" si="201">+P46/O46-1</f>
        <v>-9.3783637778775408E-2</v>
      </c>
      <c r="Q47" s="279">
        <f t="shared" ref="Q47" si="202">+Q46/P46-1</f>
        <v>0.27445360939813579</v>
      </c>
      <c r="S47" s="47"/>
      <c r="T47" s="279">
        <f t="shared" ref="T47" si="203">+T46/S46-1</f>
        <v>0.61227466704858835</v>
      </c>
      <c r="U47" s="279">
        <f t="shared" ref="U47" si="204">+U46/T46-1</f>
        <v>-0.81041007992468117</v>
      </c>
      <c r="V47" s="279">
        <f t="shared" ref="V47:X47" si="205">+V46/U46-1</f>
        <v>1.1706949254994261</v>
      </c>
      <c r="W47" s="279">
        <f t="shared" si="205"/>
        <v>-0.15428309497939818</v>
      </c>
      <c r="X47" s="279">
        <f t="shared" si="205"/>
        <v>-0.53471055398453471</v>
      </c>
    </row>
    <row r="48" spans="1:25">
      <c r="A48" s="244" t="s">
        <v>367</v>
      </c>
      <c r="B48" s="249"/>
      <c r="C48" s="249"/>
      <c r="D48" s="249"/>
      <c r="E48" s="249"/>
      <c r="F48" s="249"/>
      <c r="G48" s="247">
        <f>+G46/G34</f>
        <v>0.11933095909202966</v>
      </c>
      <c r="H48" s="247">
        <f>+H46/H34</f>
        <v>0.18018070588783847</v>
      </c>
      <c r="I48" s="247">
        <f t="shared" ref="I48:Q48" si="206">+I46/I34</f>
        <v>0.22965627989558754</v>
      </c>
      <c r="J48" s="247">
        <f t="shared" si="206"/>
        <v>0.25230161113894339</v>
      </c>
      <c r="K48" s="247">
        <f t="shared" si="206"/>
        <v>0.2106733297574053</v>
      </c>
      <c r="L48" s="247">
        <f t="shared" si="206"/>
        <v>0.19931943566764374</v>
      </c>
      <c r="M48" s="247">
        <f t="shared" si="206"/>
        <v>0.20580991494601533</v>
      </c>
      <c r="N48" s="247">
        <f t="shared" si="206"/>
        <v>0.22282406387182807</v>
      </c>
      <c r="O48" s="247">
        <f t="shared" si="206"/>
        <v>0.23931786064101376</v>
      </c>
      <c r="P48" s="247">
        <f t="shared" si="206"/>
        <v>0.20318278982035901</v>
      </c>
      <c r="Q48" s="247">
        <f t="shared" si="206"/>
        <v>0.1972724167675684</v>
      </c>
      <c r="S48" s="247">
        <f t="shared" ref="S48:V48" si="207">+S46/S34</f>
        <v>0.20334784049937199</v>
      </c>
      <c r="T48" s="247">
        <f t="shared" si="207"/>
        <v>0.19811784669633561</v>
      </c>
      <c r="U48" s="247">
        <f t="shared" si="207"/>
        <v>3.4487704058250197E-2</v>
      </c>
      <c r="V48" s="247">
        <f t="shared" si="207"/>
        <v>8.5499413019468715E-2</v>
      </c>
      <c r="W48" s="247">
        <f t="shared" ref="W48:X48" si="208">+W46/W34</f>
        <v>7.1128211236078653E-2</v>
      </c>
      <c r="X48" s="247">
        <f t="shared" si="208"/>
        <v>3.1397585141888527E-2</v>
      </c>
    </row>
    <row r="49" spans="1:25">
      <c r="A49" s="244" t="s">
        <v>373</v>
      </c>
      <c r="B49" s="249"/>
      <c r="C49" s="249"/>
      <c r="D49" s="249"/>
      <c r="E49" s="249"/>
      <c r="F49" s="249"/>
      <c r="G49" s="47"/>
      <c r="H49" s="248">
        <f>+(H48-G48)*10000</f>
        <v>608.49746795808801</v>
      </c>
      <c r="I49" s="248">
        <f>+(I48-H48)*10000</f>
        <v>494.75574007749071</v>
      </c>
      <c r="J49" s="248">
        <f t="shared" ref="J49" si="209">+(J48-I48)*10000</f>
        <v>226.45331243355855</v>
      </c>
      <c r="K49" s="248">
        <f t="shared" ref="K49" si="210">+(K48-J48)*10000</f>
        <v>-416.28281381538096</v>
      </c>
      <c r="L49" s="248">
        <f t="shared" ref="L49" si="211">+(L48-K48)*10000</f>
        <v>-113.53894089761563</v>
      </c>
      <c r="M49" s="248">
        <f t="shared" ref="M49" si="212">+(M48-L48)*10000</f>
        <v>64.904792783715976</v>
      </c>
      <c r="N49" s="248">
        <f t="shared" ref="N49" si="213">+(N48-M48)*10000</f>
        <v>170.14148925812739</v>
      </c>
      <c r="O49" s="248">
        <f t="shared" ref="O49" si="214">+(O48-N48)*10000</f>
        <v>164.93796769185693</v>
      </c>
      <c r="P49" s="248">
        <f t="shared" ref="P49" si="215">+(P48-O48)*10000</f>
        <v>-361.35070820654755</v>
      </c>
      <c r="Q49" s="248">
        <f t="shared" ref="Q49" si="216">+(Q48-P48)*10000</f>
        <v>-59.103730527906016</v>
      </c>
      <c r="S49" s="47"/>
      <c r="T49" s="248">
        <f t="shared" ref="T49" si="217">+(T48-S48)*10000</f>
        <v>-52.299938030363755</v>
      </c>
      <c r="U49" s="248">
        <f t="shared" ref="U49" si="218">+(U48-T48)*10000</f>
        <v>-1636.3014263808543</v>
      </c>
      <c r="V49" s="248">
        <f t="shared" ref="V49:X49" si="219">+(V48-U48)*10000</f>
        <v>510.11708961218517</v>
      </c>
      <c r="W49" s="248">
        <f t="shared" si="219"/>
        <v>-143.7120178339006</v>
      </c>
      <c r="X49" s="248">
        <f t="shared" si="219"/>
        <v>-397.30626094190126</v>
      </c>
    </row>
    <row r="50" spans="1:25">
      <c r="A50" s="249" t="s">
        <v>56</v>
      </c>
      <c r="B50" s="268"/>
      <c r="C50" s="268"/>
      <c r="D50" s="268"/>
      <c r="E50" s="268"/>
      <c r="F50" s="282"/>
      <c r="G50" s="47">
        <f>+'Country (Y)'!G22</f>
        <v>4261.643</v>
      </c>
      <c r="H50" s="47">
        <f>+'Country (Y)'!H22</f>
        <v>6716.601999999999</v>
      </c>
      <c r="I50" s="47">
        <f>+'Country (Y)'!I22</f>
        <v>9263.6849999999995</v>
      </c>
      <c r="J50" s="47">
        <f>+'Country (Y)'!J22</f>
        <v>11004.357</v>
      </c>
      <c r="K50" s="47">
        <f>+'Country (Y)'!K22</f>
        <v>11215.055</v>
      </c>
      <c r="L50" s="47">
        <f>+'Country (Y)'!L22</f>
        <v>10545.787</v>
      </c>
      <c r="M50" s="47">
        <f>+'Country (Y)'!M22</f>
        <v>10502.666999999999</v>
      </c>
      <c r="N50" s="47">
        <f>+'Country (Y)'!N22</f>
        <v>9625.1450000000004</v>
      </c>
      <c r="O50" s="47">
        <f>+'Country (Y)'!O22</f>
        <v>10253.084999999999</v>
      </c>
      <c r="P50" s="47">
        <f>+'Country (Y)'!P22</f>
        <v>9085.2649999999994</v>
      </c>
      <c r="Q50" s="47">
        <f>+'Country (Y)'!Q22</f>
        <v>11616.344999999999</v>
      </c>
      <c r="S50" s="47">
        <f>+'Country (Y)'!S22</f>
        <v>8130.1930000000002</v>
      </c>
      <c r="T50" s="47">
        <f>+'Country (Y)'!T22</f>
        <v>13636.999</v>
      </c>
      <c r="U50" s="47">
        <f>+'Country (Y)'!U22</f>
        <v>12807.787</v>
      </c>
      <c r="V50" s="47">
        <f>+'Country (Y)'!V22</f>
        <v>8532.9470000000001</v>
      </c>
      <c r="W50" s="47">
        <f>+'Country (Y)'!W22</f>
        <v>6654.8580000000002</v>
      </c>
      <c r="X50" s="47">
        <f>+'Country (Y)'!X22</f>
        <v>4569.8159999999998</v>
      </c>
    </row>
    <row r="51" spans="1:25">
      <c r="A51" s="253" t="s">
        <v>58</v>
      </c>
      <c r="B51" s="249"/>
      <c r="C51" s="249"/>
      <c r="D51" s="249"/>
      <c r="E51" s="249"/>
      <c r="F51" s="249"/>
      <c r="G51" s="47"/>
      <c r="H51" s="279">
        <f>+H50/G50-1</f>
        <v>0.57605928042306664</v>
      </c>
      <c r="I51" s="279">
        <f t="shared" ref="I51" si="220">+I50/H50-1</f>
        <v>0.37922196372510997</v>
      </c>
      <c r="J51" s="279">
        <f t="shared" ref="J51" si="221">+J50/I50-1</f>
        <v>0.18790276223770563</v>
      </c>
      <c r="K51" s="279">
        <f t="shared" ref="K51" si="222">+K50/J50-1</f>
        <v>1.9146779770958133E-2</v>
      </c>
      <c r="L51" s="279">
        <f t="shared" ref="L51" si="223">+L50/K50-1</f>
        <v>-5.9675855356928653E-2</v>
      </c>
      <c r="M51" s="279">
        <f t="shared" ref="M51" si="224">+M50/L50-1</f>
        <v>-4.0888366131424103E-3</v>
      </c>
      <c r="N51" s="279">
        <f t="shared" ref="N51" si="225">+N50/M50-1</f>
        <v>-8.3552301524936423E-2</v>
      </c>
      <c r="O51" s="279">
        <f t="shared" ref="O51" si="226">+O50/N50-1</f>
        <v>6.5239536651136021E-2</v>
      </c>
      <c r="P51" s="279">
        <f t="shared" ref="P51" si="227">+P50/O50-1</f>
        <v>-0.11389937760196078</v>
      </c>
      <c r="Q51" s="279">
        <f t="shared" ref="Q51" si="228">+Q50/P50-1</f>
        <v>0.27859176369649097</v>
      </c>
      <c r="S51" s="47"/>
      <c r="T51" s="279">
        <f t="shared" ref="T51" si="229">+T50/S50-1</f>
        <v>0.67732783219291348</v>
      </c>
      <c r="U51" s="279">
        <f t="shared" ref="U51" si="230">+U50/T50-1</f>
        <v>-6.08060468435907E-2</v>
      </c>
      <c r="V51" s="279">
        <f t="shared" ref="V51:X51" si="231">+V50/U50-1</f>
        <v>-0.33376882360707594</v>
      </c>
      <c r="W51" s="279">
        <f t="shared" si="231"/>
        <v>-0.22009851930405755</v>
      </c>
      <c r="X51" s="279">
        <f t="shared" si="231"/>
        <v>-0.31331126824945033</v>
      </c>
    </row>
    <row r="52" spans="1:25">
      <c r="A52" s="244" t="s">
        <v>368</v>
      </c>
      <c r="B52" s="268"/>
      <c r="C52" s="268"/>
      <c r="D52" s="268"/>
      <c r="E52" s="249"/>
      <c r="F52" s="249"/>
      <c r="G52" s="247">
        <f>+G50/G34</f>
        <v>0.13070543109691776</v>
      </c>
      <c r="H52" s="247">
        <f t="shared" ref="H52:Q52" si="232">+H50/H34</f>
        <v>0.23301876999875379</v>
      </c>
      <c r="I52" s="247">
        <f t="shared" si="232"/>
        <v>0.25465319352258342</v>
      </c>
      <c r="J52" s="247">
        <f t="shared" si="232"/>
        <v>0.27256854527277596</v>
      </c>
      <c r="K52" s="247">
        <f t="shared" si="232"/>
        <v>0.24849778672980907</v>
      </c>
      <c r="L52" s="247">
        <f t="shared" si="232"/>
        <v>0.24907293681204196</v>
      </c>
      <c r="M52" s="247">
        <f t="shared" si="232"/>
        <v>0.25611585299610545</v>
      </c>
      <c r="N52" s="247">
        <f t="shared" si="232"/>
        <v>0.24726963205240263</v>
      </c>
      <c r="O52" s="247">
        <f t="shared" si="232"/>
        <v>0.27455659865192295</v>
      </c>
      <c r="P52" s="247">
        <f t="shared" si="232"/>
        <v>0.22792650729787597</v>
      </c>
      <c r="Q52" s="247">
        <f t="shared" si="232"/>
        <v>0.22201491549607574</v>
      </c>
      <c r="S52" s="247">
        <f t="shared" ref="S52:V52" si="233">+S50/S34</f>
        <v>0.24185960213820232</v>
      </c>
      <c r="T52" s="247">
        <f t="shared" si="233"/>
        <v>0.24514683563085926</v>
      </c>
      <c r="U52" s="247">
        <f t="shared" si="233"/>
        <v>0.21140099160069822</v>
      </c>
      <c r="V52" s="247">
        <f t="shared" si="233"/>
        <v>0.16085406138574457</v>
      </c>
      <c r="W52" s="247">
        <f t="shared" ref="W52:X52" si="234">+W50/W34</f>
        <v>0.12340294316458368</v>
      </c>
      <c r="X52" s="247">
        <f t="shared" si="234"/>
        <v>8.0392696664506408E-2</v>
      </c>
    </row>
    <row r="53" spans="1:25">
      <c r="A53" s="244" t="s">
        <v>372</v>
      </c>
      <c r="B53" s="268"/>
      <c r="C53" s="268"/>
      <c r="D53" s="268"/>
      <c r="E53" s="249"/>
      <c r="F53" s="249"/>
      <c r="G53" s="47"/>
      <c r="H53" s="248">
        <f>+(H52-G52)*10000</f>
        <v>1023.1333890183603</v>
      </c>
      <c r="I53" s="248">
        <f>+(I52-H52)*10000</f>
        <v>216.34423523829633</v>
      </c>
      <c r="J53" s="248">
        <f t="shared" ref="J53" si="235">+(J52-I52)*10000</f>
        <v>179.15351750192542</v>
      </c>
      <c r="K53" s="248">
        <f t="shared" ref="K53" si="236">+(K52-J52)*10000</f>
        <v>-240.70758542966891</v>
      </c>
      <c r="L53" s="248">
        <f t="shared" ref="L53" si="237">+(L52-K52)*10000</f>
        <v>5.7515008223288362</v>
      </c>
      <c r="M53" s="248">
        <f t="shared" ref="M53" si="238">+(M52-L52)*10000</f>
        <v>70.429161840634976</v>
      </c>
      <c r="N53" s="248">
        <f t="shared" ref="N53" si="239">+(N52-M52)*10000</f>
        <v>-88.462209437028264</v>
      </c>
      <c r="O53" s="248">
        <f t="shared" ref="O53" si="240">+(O52-N52)*10000</f>
        <v>272.86966599520321</v>
      </c>
      <c r="P53" s="248">
        <f t="shared" ref="P53" si="241">+(P52-O52)*10000</f>
        <v>-466.30091354046971</v>
      </c>
      <c r="Q53" s="248">
        <f t="shared" ref="Q53" si="242">+(Q52-P52)*10000</f>
        <v>-59.115918018002311</v>
      </c>
      <c r="S53" s="47"/>
      <c r="T53" s="248">
        <f t="shared" ref="T53" si="243">+(T52-S52)*10000</f>
        <v>32.872334926569437</v>
      </c>
      <c r="U53" s="248">
        <f t="shared" ref="U53" si="244">+(U52-T52)*10000</f>
        <v>-337.45844030161038</v>
      </c>
      <c r="V53" s="248">
        <f t="shared" ref="V53:X53" si="245">+(V52-U52)*10000</f>
        <v>-505.46930214953653</v>
      </c>
      <c r="W53" s="248">
        <f t="shared" si="245"/>
        <v>-374.51118221160885</v>
      </c>
      <c r="X53" s="248">
        <f t="shared" si="245"/>
        <v>-430.10246500077272</v>
      </c>
    </row>
    <row r="54" spans="1:25">
      <c r="A54" s="249" t="s">
        <v>263</v>
      </c>
      <c r="G54" s="47">
        <f>+'Country (Y)'!G23</f>
        <v>370.86399999999998</v>
      </c>
      <c r="H54" s="47">
        <f>+'Country (Y)'!H23</f>
        <v>1523.02</v>
      </c>
      <c r="I54" s="47">
        <f>+'Country (Y)'!I23</f>
        <v>909.32899999999995</v>
      </c>
      <c r="J54" s="47">
        <f>+'Country (Y)'!J23</f>
        <v>818.23299999999995</v>
      </c>
      <c r="K54" s="47">
        <f>+'Country (Y)'!K23</f>
        <v>1707.0709999999999</v>
      </c>
      <c r="L54" s="47">
        <f>+'Country (Y)'!L23</f>
        <v>2106.5709999999999</v>
      </c>
      <c r="M54" s="47">
        <f>+'Country (Y)'!M23</f>
        <v>2062.92</v>
      </c>
      <c r="N54" s="47">
        <f>+'Country (Y)'!N23</f>
        <v>951.56100000000004</v>
      </c>
      <c r="O54" s="47">
        <f>+'Country (Y)'!O23</f>
        <v>1315.961</v>
      </c>
      <c r="P54" s="47">
        <f>+'Country (Y)'!P23</f>
        <v>986.29700000000003</v>
      </c>
      <c r="Q54" s="47">
        <f>+'Country (Y)'!Q23</f>
        <v>1294.586</v>
      </c>
      <c r="S54" s="47">
        <f>+'Country (Y)'!S23</f>
        <v>1294.586</v>
      </c>
      <c r="T54" s="47">
        <f>+'Country (Y)'!T23</f>
        <v>2616.123</v>
      </c>
      <c r="U54" s="47">
        <f>+'Country (Y)'!U23</f>
        <v>10718.341</v>
      </c>
      <c r="V54" s="47">
        <f>+'Country (Y)'!V23</f>
        <v>3997.395</v>
      </c>
      <c r="W54" s="47">
        <f>+'Country (Y)'!W23</f>
        <v>2819.0650000000001</v>
      </c>
      <c r="X54" s="47">
        <f>+'Country (Y)'!X23</f>
        <v>2785.0619999999999</v>
      </c>
    </row>
    <row r="55" spans="1:25">
      <c r="A55" s="244" t="s">
        <v>369</v>
      </c>
      <c r="B55" s="259"/>
      <c r="C55" s="259"/>
      <c r="D55" s="259"/>
      <c r="E55" s="259"/>
      <c r="F55" s="259"/>
      <c r="G55" s="247">
        <f>+G54/G34</f>
        <v>1.1374472004888092E-2</v>
      </c>
      <c r="H55" s="247">
        <f t="shared" ref="H55" si="246">+H54/H34</f>
        <v>5.2838064110915316E-2</v>
      </c>
      <c r="I55" s="247">
        <f t="shared" ref="I55" si="247">+I54/I34</f>
        <v>2.4996913626995871E-2</v>
      </c>
      <c r="J55" s="247">
        <f t="shared" ref="J55" si="248">+J54/J34</f>
        <v>2.026693413383256E-2</v>
      </c>
      <c r="K55" s="247">
        <f t="shared" ref="K55" si="249">+K54/K34</f>
        <v>3.7824456972403782E-2</v>
      </c>
      <c r="L55" s="247">
        <f t="shared" ref="L55" si="250">+L54/L34</f>
        <v>4.9753501144398235E-2</v>
      </c>
      <c r="M55" s="247">
        <f t="shared" ref="M55" si="251">+M54/M34</f>
        <v>5.0305938050090128E-2</v>
      </c>
      <c r="N55" s="247">
        <f t="shared" ref="N55" si="252">+N54/N34</f>
        <v>2.4445568180574556E-2</v>
      </c>
      <c r="O55" s="247">
        <f t="shared" ref="O55" si="253">+O54/O34</f>
        <v>3.523873801090923E-2</v>
      </c>
      <c r="P55" s="247">
        <f t="shared" ref="P55" si="254">+P54/P34</f>
        <v>2.4743717477516965E-2</v>
      </c>
      <c r="Q55" s="247">
        <f t="shared" ref="Q55" si="255">+Q54/Q34</f>
        <v>2.474249872850735E-2</v>
      </c>
      <c r="S55" s="247">
        <f t="shared" ref="S55" si="256">+S54/S34</f>
        <v>3.851176163883032E-2</v>
      </c>
      <c r="T55" s="247">
        <f t="shared" ref="T55" si="257">+T54/T34</f>
        <v>4.7028988934523681E-2</v>
      </c>
      <c r="U55" s="247">
        <f t="shared" ref="U55" si="258">+U54/U34</f>
        <v>0.17691330404810912</v>
      </c>
      <c r="V55" s="247">
        <f t="shared" ref="V55:W55" si="259">+V54/V34</f>
        <v>7.5354648366275853E-2</v>
      </c>
      <c r="W55" s="247">
        <f t="shared" si="259"/>
        <v>5.2274731928505021E-2</v>
      </c>
      <c r="X55" s="247">
        <f t="shared" ref="X55" si="260">+X54/X34</f>
        <v>4.899511152261788E-2</v>
      </c>
    </row>
    <row r="57" spans="1:25">
      <c r="A57" s="257" t="s">
        <v>2</v>
      </c>
      <c r="B57" s="257"/>
      <c r="C57" s="257"/>
      <c r="D57" s="257"/>
      <c r="E57" s="257"/>
      <c r="F57" s="257"/>
      <c r="G57" s="257"/>
      <c r="H57" s="257"/>
      <c r="I57" s="257"/>
      <c r="J57" s="257"/>
      <c r="K57" s="271"/>
      <c r="L57" s="257"/>
      <c r="M57" s="257"/>
      <c r="N57" s="257"/>
      <c r="O57" s="271"/>
      <c r="P57" s="271"/>
      <c r="Q57" s="271"/>
      <c r="S57" s="257" t="s">
        <v>2</v>
      </c>
    </row>
    <row r="58" spans="1:25">
      <c r="A58" s="249" t="s">
        <v>50</v>
      </c>
      <c r="B58" s="249"/>
      <c r="C58" s="249"/>
      <c r="D58" s="249"/>
      <c r="E58" s="249"/>
      <c r="F58" s="249"/>
      <c r="G58" s="249"/>
      <c r="H58" s="249"/>
      <c r="I58" s="249"/>
      <c r="J58" s="249"/>
      <c r="K58" s="271"/>
      <c r="L58" s="249"/>
      <c r="M58" s="249"/>
      <c r="N58" s="249"/>
      <c r="O58" s="308">
        <f>+O77/O361</f>
        <v>0.91707908732773202</v>
      </c>
      <c r="P58" s="271"/>
      <c r="Q58" s="271"/>
      <c r="S58" s="249" t="s">
        <v>50</v>
      </c>
      <c r="U58" s="22"/>
      <c r="V58" s="24"/>
      <c r="W58" s="24"/>
      <c r="X58" s="24"/>
    </row>
    <row r="59" spans="1:25">
      <c r="A59" s="259"/>
      <c r="B59" s="272"/>
      <c r="C59" s="272"/>
      <c r="D59" s="272"/>
      <c r="E59" s="272"/>
      <c r="F59" s="272"/>
      <c r="G59" s="272"/>
      <c r="H59" s="272"/>
      <c r="I59" s="272"/>
      <c r="J59" s="272"/>
      <c r="K59" s="271"/>
      <c r="L59" s="272"/>
      <c r="M59" s="272"/>
      <c r="N59" s="272"/>
      <c r="O59" s="308">
        <f>+O61/O345</f>
        <v>0.82181470258587652</v>
      </c>
      <c r="P59" s="273"/>
      <c r="Q59" s="271"/>
      <c r="U59" s="22"/>
      <c r="V59" s="24"/>
      <c r="W59" s="24"/>
      <c r="X59" s="24"/>
    </row>
    <row r="60" spans="1:25">
      <c r="A60" s="260" t="s">
        <v>45</v>
      </c>
      <c r="B60" s="261"/>
      <c r="C60" s="261"/>
      <c r="D60" s="261"/>
      <c r="E60" s="261"/>
      <c r="F60" s="261"/>
      <c r="G60" s="262">
        <f>+'Country (Y)'!G28</f>
        <v>2010</v>
      </c>
      <c r="H60" s="262">
        <f>+'Country (Y)'!H28</f>
        <v>2011</v>
      </c>
      <c r="I60" s="262">
        <f>+'Country (Y)'!I28</f>
        <v>2012</v>
      </c>
      <c r="J60" s="262">
        <f>+'Country (Y)'!J28</f>
        <v>2013</v>
      </c>
      <c r="K60" s="262">
        <f>+'Country (Y)'!K28</f>
        <v>2014</v>
      </c>
      <c r="L60" s="262">
        <f>+'Country (Y)'!L28</f>
        <v>2015</v>
      </c>
      <c r="M60" s="262">
        <f>+'Country (Y)'!M28</f>
        <v>2016</v>
      </c>
      <c r="N60" s="262">
        <f>+'Country (Y)'!N28</f>
        <v>2017</v>
      </c>
      <c r="O60" s="262">
        <f>+'Country (Y)'!O28</f>
        <v>2018</v>
      </c>
      <c r="P60" s="262">
        <f>+'Country (Y)'!P28</f>
        <v>2019</v>
      </c>
      <c r="Q60" s="262">
        <f>+'Country (Y)'!Q28</f>
        <v>2020</v>
      </c>
      <c r="S60" s="262">
        <f>+'Country (Y)'!S28</f>
        <v>2020</v>
      </c>
      <c r="T60" s="262">
        <f>+'Country (Y)'!T28</f>
        <v>2021</v>
      </c>
      <c r="U60" s="262">
        <f>+'Country (Y)'!U28</f>
        <v>2022</v>
      </c>
      <c r="V60" s="262">
        <f>+'Country (Y)'!V28</f>
        <v>2023</v>
      </c>
      <c r="W60" s="262">
        <f>+'Country (Y)'!W28</f>
        <v>2024</v>
      </c>
      <c r="X60" s="262">
        <f>+'Country (Y)'!X28</f>
        <v>2025</v>
      </c>
      <c r="Y60" s="306"/>
    </row>
    <row r="61" spans="1:25">
      <c r="A61" s="249" t="s">
        <v>48</v>
      </c>
      <c r="B61" s="249"/>
      <c r="C61" s="249"/>
      <c r="D61" s="249"/>
      <c r="E61" s="249"/>
      <c r="F61" s="249"/>
      <c r="G61" s="47">
        <f>+'Country (Y)'!G29</f>
        <v>105416.02099999999</v>
      </c>
      <c r="H61" s="47">
        <f>+'Country (Y)'!H29</f>
        <v>121935.012</v>
      </c>
      <c r="I61" s="47">
        <f>+'Country (Y)'!I29</f>
        <v>145317.73300000001</v>
      </c>
      <c r="J61" s="47">
        <f>+'Country (Y)'!J29</f>
        <v>164504.69700000001</v>
      </c>
      <c r="K61" s="47">
        <f>+'Country (Y)'!K29</f>
        <v>190187.22200000001</v>
      </c>
      <c r="L61" s="47">
        <f>+'Country (Y)'!L29</f>
        <v>190592.14300000001</v>
      </c>
      <c r="M61" s="47">
        <f>+'Country (Y)'!M29</f>
        <v>198682.701</v>
      </c>
      <c r="N61" s="47">
        <f>+'Country (Y)'!N29</f>
        <v>205797.62700000001</v>
      </c>
      <c r="O61" s="47">
        <f>+'Country (Y)'!O29</f>
        <v>203573.288</v>
      </c>
      <c r="P61" s="47">
        <f>+'Country (Y)'!P29</f>
        <v>191843.54800000001</v>
      </c>
      <c r="Q61" s="47">
        <f>+'Country (Y)'!Q29</f>
        <v>150523.33600000001</v>
      </c>
      <c r="S61" s="47">
        <f>+'Country (Y)'!S29</f>
        <v>150523.33600000001</v>
      </c>
      <c r="T61" s="47">
        <f>+'Country (Y)'!T29</f>
        <v>249767.77799999999</v>
      </c>
      <c r="U61" s="47">
        <f>+'Country (Y)'!U29</f>
        <v>236286.70800000001</v>
      </c>
      <c r="V61" s="47">
        <f>+'Country (Y)'!V29</f>
        <v>242783.91500000001</v>
      </c>
      <c r="W61" s="47">
        <f>+'Country (Y)'!W29</f>
        <v>267139.71399999998</v>
      </c>
      <c r="X61" s="47">
        <f>+'Country (Y)'!X29</f>
        <v>280039.03399999999</v>
      </c>
      <c r="Y61" s="24"/>
    </row>
    <row r="62" spans="1:25">
      <c r="A62" s="253" t="s">
        <v>58</v>
      </c>
      <c r="B62" s="249"/>
      <c r="C62" s="249"/>
      <c r="D62" s="249"/>
      <c r="E62" s="249"/>
      <c r="F62" s="249"/>
      <c r="G62" s="47"/>
      <c r="H62" s="279">
        <f>+H61/G61-1</f>
        <v>0.15670285069856704</v>
      </c>
      <c r="I62" s="279">
        <f t="shared" ref="I62" si="261">+I61/H61-1</f>
        <v>0.19176379791556508</v>
      </c>
      <c r="J62" s="279">
        <f t="shared" ref="J62" si="262">+J61/I61-1</f>
        <v>0.13203456731602059</v>
      </c>
      <c r="K62" s="279">
        <f t="shared" ref="K62" si="263">+K61/J61-1</f>
        <v>0.15612031430324436</v>
      </c>
      <c r="L62" s="279">
        <f t="shared" ref="L62" si="264">+L61/K61-1</f>
        <v>2.1290652218475259E-3</v>
      </c>
      <c r="M62" s="279">
        <f t="shared" ref="M62" si="265">+M61/L61-1</f>
        <v>4.2449588281296524E-2</v>
      </c>
      <c r="N62" s="279">
        <f t="shared" ref="N62" si="266">+N61/M61-1</f>
        <v>3.5810495650549834E-2</v>
      </c>
      <c r="O62" s="279">
        <f t="shared" ref="O62" si="267">+O61/N61-1</f>
        <v>-1.0808380215190705E-2</v>
      </c>
      <c r="P62" s="279">
        <f t="shared" ref="P62" si="268">+P61/O61-1</f>
        <v>-5.7619249142353057E-2</v>
      </c>
      <c r="Q62" s="279">
        <f t="shared" ref="Q62" si="269">+Q61/P61-1</f>
        <v>-0.21538494481972359</v>
      </c>
      <c r="S62" s="47"/>
      <c r="T62" s="279">
        <f t="shared" ref="T62" si="270">+T61/S61-1</f>
        <v>0.65932927503015204</v>
      </c>
      <c r="U62" s="279">
        <f t="shared" ref="U62" si="271">+U61/T61-1</f>
        <v>-5.3974416187503538E-2</v>
      </c>
      <c r="V62" s="279">
        <f t="shared" ref="V62:X62" si="272">+V61/U61-1</f>
        <v>2.749713284760813E-2</v>
      </c>
      <c r="W62" s="279">
        <f t="shared" si="272"/>
        <v>0.1003188329012652</v>
      </c>
      <c r="X62" s="279">
        <f t="shared" si="272"/>
        <v>4.8286792730488637E-2</v>
      </c>
      <c r="Y62" s="243"/>
    </row>
    <row r="63" spans="1:25">
      <c r="A63" s="249" t="s">
        <v>49</v>
      </c>
      <c r="B63" s="249"/>
      <c r="C63" s="249"/>
      <c r="D63" s="249"/>
      <c r="E63" s="249"/>
      <c r="F63" s="249"/>
      <c r="G63" s="47">
        <f>+'Country (Y)'!G30</f>
        <v>-47579.843000000001</v>
      </c>
      <c r="H63" s="47">
        <f>+'Country (Y)'!H30</f>
        <v>-49959.297000000006</v>
      </c>
      <c r="I63" s="47">
        <f>+'Country (Y)'!I30</f>
        <v>-63823.245999999999</v>
      </c>
      <c r="J63" s="47">
        <f>+'Country (Y)'!J30</f>
        <v>-70658.157000000007</v>
      </c>
      <c r="K63" s="47">
        <f>+'Country (Y)'!K30</f>
        <v>-86404.193999999989</v>
      </c>
      <c r="L63" s="47">
        <f>+'Country (Y)'!L30</f>
        <v>-87196.106</v>
      </c>
      <c r="M63" s="47">
        <f>+'Country (Y)'!M30</f>
        <v>-91206.828999999998</v>
      </c>
      <c r="N63" s="47">
        <f>+'Country (Y)'!N30</f>
        <v>-93407.701000000001</v>
      </c>
      <c r="O63" s="47">
        <f>+'Country (Y)'!O30</f>
        <v>-92136.725999999995</v>
      </c>
      <c r="P63" s="47">
        <f>+'Country (Y)'!P30</f>
        <v>-91229.763000000006</v>
      </c>
      <c r="Q63" s="47">
        <f>+'Country (Y)'!Q30</f>
        <v>-75907.308000000005</v>
      </c>
      <c r="S63" s="47">
        <f>+'Country (Y)'!S30</f>
        <v>-75907.308000000005</v>
      </c>
      <c r="T63" s="47">
        <f>+'Country (Y)'!T30</f>
        <v>-109847.48699999999</v>
      </c>
      <c r="U63" s="47">
        <f>+'Country (Y)'!U30</f>
        <v>-107117.886</v>
      </c>
      <c r="V63" s="47">
        <f>+'Country (Y)'!V30</f>
        <v>-109887.061</v>
      </c>
      <c r="W63" s="47">
        <f>+'Country (Y)'!W30</f>
        <v>-123326.69500000001</v>
      </c>
      <c r="X63" s="47">
        <f>+'Country (Y)'!X30</f>
        <v>-130764.91</v>
      </c>
    </row>
    <row r="64" spans="1:25">
      <c r="A64" s="253" t="s">
        <v>58</v>
      </c>
      <c r="B64" s="249"/>
      <c r="C64" s="249"/>
      <c r="D64" s="249"/>
      <c r="E64" s="249"/>
      <c r="F64" s="249"/>
      <c r="G64" s="47"/>
      <c r="H64" s="279">
        <f>+H63/G63-1</f>
        <v>5.0009706841613655E-2</v>
      </c>
      <c r="I64" s="279">
        <f t="shared" ref="I64" si="273">+I63/H63-1</f>
        <v>0.27750488562719355</v>
      </c>
      <c r="J64" s="279">
        <f t="shared" ref="J64" si="274">+J63/I63-1</f>
        <v>0.10709124697292904</v>
      </c>
      <c r="K64" s="279">
        <f t="shared" ref="K64" si="275">+K63/J63-1</f>
        <v>0.22284811362968293</v>
      </c>
      <c r="L64" s="279">
        <f t="shared" ref="L64" si="276">+L63/K63-1</f>
        <v>9.1652032539069062E-3</v>
      </c>
      <c r="M64" s="279">
        <f t="shared" ref="M64" si="277">+M63/L63-1</f>
        <v>4.5996583838273652E-2</v>
      </c>
      <c r="N64" s="279">
        <f t="shared" ref="N64" si="278">+N63/M63-1</f>
        <v>2.4130561539421613E-2</v>
      </c>
      <c r="O64" s="279">
        <f t="shared" ref="O64" si="279">+O63/N63-1</f>
        <v>-1.3606747477919456E-2</v>
      </c>
      <c r="P64" s="279">
        <f t="shared" ref="P64" si="280">+P63/O63-1</f>
        <v>-9.8436642951692521E-3</v>
      </c>
      <c r="Q64" s="279">
        <f t="shared" ref="Q64" si="281">+Q63/P63-1</f>
        <v>-0.16795456324927649</v>
      </c>
      <c r="S64" s="47"/>
      <c r="T64" s="279">
        <f t="shared" ref="T64" si="282">+T63/S63-1</f>
        <v>0.44712663239223271</v>
      </c>
      <c r="U64" s="279">
        <f t="shared" ref="U64" si="283">+U63/T63-1</f>
        <v>-2.4849007242195631E-2</v>
      </c>
      <c r="V64" s="279">
        <f t="shared" ref="V64:X64" si="284">+V63/U63-1</f>
        <v>2.58516584242523E-2</v>
      </c>
      <c r="W64" s="279">
        <f t="shared" si="284"/>
        <v>0.12230406271398975</v>
      </c>
      <c r="X64" s="279">
        <f t="shared" si="284"/>
        <v>6.0313097663081017E-2</v>
      </c>
    </row>
    <row r="65" spans="1:25">
      <c r="A65" s="249" t="s">
        <v>46</v>
      </c>
      <c r="B65" s="249"/>
      <c r="C65" s="249"/>
      <c r="D65" s="249"/>
      <c r="E65" s="249"/>
      <c r="F65" s="249"/>
      <c r="G65" s="47">
        <f>+'Country (Y)'!G31</f>
        <v>57836.178</v>
      </c>
      <c r="H65" s="47">
        <f>+'Country (Y)'!H31</f>
        <v>71975.714999999997</v>
      </c>
      <c r="I65" s="47">
        <f>+'Country (Y)'!I31</f>
        <v>81494.487000000008</v>
      </c>
      <c r="J65" s="47">
        <f>+'Country (Y)'!J31</f>
        <v>93846.54</v>
      </c>
      <c r="K65" s="47">
        <f>+'Country (Y)'!K31</f>
        <v>103783.02800000002</v>
      </c>
      <c r="L65" s="47">
        <f>+'Country (Y)'!L31</f>
        <v>103396.03700000001</v>
      </c>
      <c r="M65" s="47">
        <f>+'Country (Y)'!M31</f>
        <v>107475.872</v>
      </c>
      <c r="N65" s="47">
        <f>+'Country (Y)'!N31</f>
        <v>112389.92600000001</v>
      </c>
      <c r="O65" s="47">
        <f>+'Country (Y)'!O31</f>
        <v>111436.56200000001</v>
      </c>
      <c r="P65" s="47">
        <f>+'Country (Y)'!P31</f>
        <v>100613.785</v>
      </c>
      <c r="Q65" s="47">
        <f>+'Country (Y)'!Q31</f>
        <v>74616.028000000006</v>
      </c>
      <c r="S65" s="47">
        <f>+'Country (Y)'!S31</f>
        <v>74616.028000000006</v>
      </c>
      <c r="T65" s="47">
        <f>+'Country (Y)'!T31</f>
        <v>139920.291</v>
      </c>
      <c r="U65" s="47">
        <f>+'Country (Y)'!U31</f>
        <v>129168.822</v>
      </c>
      <c r="V65" s="47">
        <f>+'Country (Y)'!V31</f>
        <v>132896.85399999999</v>
      </c>
      <c r="W65" s="47">
        <f>+'Country (Y)'!W31</f>
        <v>143813.019</v>
      </c>
      <c r="X65" s="47">
        <f>+'Country (Y)'!X31</f>
        <v>149274.12400000001</v>
      </c>
    </row>
    <row r="66" spans="1:25">
      <c r="A66" s="253" t="s">
        <v>58</v>
      </c>
      <c r="B66" s="249"/>
      <c r="C66" s="249"/>
      <c r="D66" s="249"/>
      <c r="E66" s="249"/>
      <c r="F66" s="249"/>
      <c r="G66" s="47"/>
      <c r="H66" s="279">
        <f>+H65/G65-1</f>
        <v>0.24447564636791874</v>
      </c>
      <c r="I66" s="279">
        <f t="shared" ref="I66" si="285">+I65/H65-1</f>
        <v>0.13224977341315758</v>
      </c>
      <c r="J66" s="279">
        <f t="shared" ref="J66" si="286">+J65/I65-1</f>
        <v>0.15156918528734331</v>
      </c>
      <c r="K66" s="279">
        <f t="shared" ref="K66" si="287">+K65/J65-1</f>
        <v>0.10588017416518536</v>
      </c>
      <c r="L66" s="279">
        <f t="shared" ref="L66" si="288">+L65/K65-1</f>
        <v>-3.7288466857992031E-3</v>
      </c>
      <c r="M66" s="279">
        <f t="shared" ref="M66" si="289">+M65/L65-1</f>
        <v>3.9458330496747962E-2</v>
      </c>
      <c r="N66" s="279">
        <f t="shared" ref="N66" si="290">+N65/M65-1</f>
        <v>4.5722392464049966E-2</v>
      </c>
      <c r="O66" s="279">
        <f t="shared" ref="O66" si="291">+O65/N65-1</f>
        <v>-8.4826463894993598E-3</v>
      </c>
      <c r="P66" s="279">
        <f t="shared" ref="P66" si="292">+P65/O65-1</f>
        <v>-9.7120521359946532E-2</v>
      </c>
      <c r="Q66" s="279">
        <f t="shared" ref="Q66" si="293">+Q65/P65-1</f>
        <v>-0.25839160111112003</v>
      </c>
      <c r="S66" s="47"/>
      <c r="T66" s="279">
        <f t="shared" ref="T66" si="294">+T65/S65-1</f>
        <v>0.87520422555861566</v>
      </c>
      <c r="U66" s="279">
        <f t="shared" ref="U66" si="295">+U65/T65-1</f>
        <v>-7.6839955971789609E-2</v>
      </c>
      <c r="V66" s="279">
        <f t="shared" ref="V66:X66" si="296">+V65/U65-1</f>
        <v>2.8861701626418768E-2</v>
      </c>
      <c r="W66" s="279">
        <f t="shared" si="296"/>
        <v>8.2140131022213625E-2</v>
      </c>
      <c r="X66" s="279">
        <f t="shared" si="296"/>
        <v>3.7973648268937454E-2</v>
      </c>
    </row>
    <row r="67" spans="1:25">
      <c r="A67" s="244" t="s">
        <v>364</v>
      </c>
      <c r="B67" s="249"/>
      <c r="C67" s="249"/>
      <c r="D67" s="249"/>
      <c r="E67" s="249"/>
      <c r="F67" s="249"/>
      <c r="G67" s="247">
        <f>+G65/G61</f>
        <v>0.54864694617908227</v>
      </c>
      <c r="H67" s="247">
        <f>+H65/H61</f>
        <v>0.59027931206502027</v>
      </c>
      <c r="I67" s="247">
        <f>+I65/I61</f>
        <v>0.56080208050038882</v>
      </c>
      <c r="J67" s="247">
        <f t="shared" ref="J67:Q67" si="297">+J65/J61</f>
        <v>0.57047939488317456</v>
      </c>
      <c r="K67" s="247">
        <f t="shared" si="297"/>
        <v>0.54568875294892327</v>
      </c>
      <c r="L67" s="247">
        <f t="shared" si="297"/>
        <v>0.54249894760876893</v>
      </c>
      <c r="M67" s="247">
        <f t="shared" si="297"/>
        <v>0.54094227358022484</v>
      </c>
      <c r="N67" s="247">
        <f t="shared" si="297"/>
        <v>0.54611866831681199</v>
      </c>
      <c r="O67" s="247">
        <f t="shared" si="297"/>
        <v>0.547402672987234</v>
      </c>
      <c r="P67" s="247">
        <f t="shared" si="297"/>
        <v>0.5244574865765097</v>
      </c>
      <c r="Q67" s="247">
        <f t="shared" si="297"/>
        <v>0.49571069830660675</v>
      </c>
      <c r="S67" s="247">
        <f t="shared" ref="S67:V67" si="298">+S65/S61</f>
        <v>0.49571069830660675</v>
      </c>
      <c r="T67" s="247">
        <f t="shared" si="298"/>
        <v>0.56020152847738436</v>
      </c>
      <c r="U67" s="247">
        <f t="shared" si="298"/>
        <v>0.54666139747479991</v>
      </c>
      <c r="V67" s="247">
        <f t="shared" si="298"/>
        <v>0.54738739178829032</v>
      </c>
      <c r="W67" s="247">
        <f t="shared" ref="W67:X67" si="299">+W65/W61</f>
        <v>0.53834383831076504</v>
      </c>
      <c r="X67" s="247">
        <f t="shared" si="299"/>
        <v>0.53304756079111459</v>
      </c>
    </row>
    <row r="68" spans="1:25">
      <c r="A68" s="244" t="s">
        <v>370</v>
      </c>
      <c r="B68" s="249"/>
      <c r="C68" s="249"/>
      <c r="D68" s="249"/>
      <c r="E68" s="249"/>
      <c r="F68" s="249"/>
      <c r="G68" s="47"/>
      <c r="H68" s="248">
        <f>+(H67-G67)*10000</f>
        <v>416.32365885937992</v>
      </c>
      <c r="I68" s="248">
        <f>+(I67-H67)*10000</f>
        <v>-294.77231564631444</v>
      </c>
      <c r="J68" s="248">
        <f t="shared" ref="J68" si="300">+(J67-I67)*10000</f>
        <v>96.773143827857396</v>
      </c>
      <c r="K68" s="248">
        <f t="shared" ref="K68" si="301">+(K67-J67)*10000</f>
        <v>-247.90641934251289</v>
      </c>
      <c r="L68" s="248">
        <f t="shared" ref="L68" si="302">+(L67-K67)*10000</f>
        <v>-31.898053401543393</v>
      </c>
      <c r="M68" s="248">
        <f t="shared" ref="M68" si="303">+(M67-L67)*10000</f>
        <v>-15.566740285440916</v>
      </c>
      <c r="N68" s="248">
        <f t="shared" ref="N68" si="304">+(N67-M67)*10000</f>
        <v>51.76394736587153</v>
      </c>
      <c r="O68" s="248">
        <f t="shared" ref="O68" si="305">+(O67-N67)*10000</f>
        <v>12.840046704220009</v>
      </c>
      <c r="P68" s="248">
        <f t="shared" ref="P68" si="306">+(P67-O67)*10000</f>
        <v>-229.45186410724295</v>
      </c>
      <c r="Q68" s="248">
        <f t="shared" ref="Q68" si="307">+(Q67-P67)*10000</f>
        <v>-287.46788269902959</v>
      </c>
      <c r="S68" s="47"/>
      <c r="T68" s="248">
        <f t="shared" ref="T68" si="308">+(T67-S67)*10000</f>
        <v>644.9083017077761</v>
      </c>
      <c r="U68" s="248">
        <f t="shared" ref="U68" si="309">+(U67-T67)*10000</f>
        <v>-135.40131002584442</v>
      </c>
      <c r="V68" s="248">
        <f t="shared" ref="V68:X68" si="310">+(V67-U67)*10000</f>
        <v>7.2599431349040788</v>
      </c>
      <c r="W68" s="248">
        <f t="shared" si="310"/>
        <v>-90.43553477525279</v>
      </c>
      <c r="X68" s="248">
        <f t="shared" si="310"/>
        <v>-52.962775196504495</v>
      </c>
    </row>
    <row r="69" spans="1:25">
      <c r="A69" s="34" t="s">
        <v>365</v>
      </c>
      <c r="B69" s="34"/>
      <c r="C69" s="34"/>
      <c r="D69" s="249"/>
      <c r="E69" s="249"/>
      <c r="F69" s="249"/>
      <c r="G69" s="34">
        <f t="shared" ref="G69:Q69" si="311">+G73-G65</f>
        <v>-38021.603000000003</v>
      </c>
      <c r="H69" s="34">
        <f t="shared" si="311"/>
        <v>-41823.762000000002</v>
      </c>
      <c r="I69" s="34">
        <f t="shared" si="311"/>
        <v>-47137.88700000001</v>
      </c>
      <c r="J69" s="34">
        <f t="shared" si="311"/>
        <v>-54352.28</v>
      </c>
      <c r="K69" s="34">
        <f t="shared" si="311"/>
        <v>-64768.743000000017</v>
      </c>
      <c r="L69" s="34">
        <f t="shared" si="311"/>
        <v>-68519.541000000012</v>
      </c>
      <c r="M69" s="34">
        <f t="shared" si="311"/>
        <v>-72443.687999999995</v>
      </c>
      <c r="N69" s="34">
        <f t="shared" si="311"/>
        <v>-78512.638000000006</v>
      </c>
      <c r="O69" s="34">
        <f t="shared" si="311"/>
        <v>-81844.350000000006</v>
      </c>
      <c r="P69" s="34">
        <f t="shared" si="311"/>
        <v>-83512.888999999996</v>
      </c>
      <c r="Q69" s="34">
        <f t="shared" si="311"/>
        <v>-67840.400000000009</v>
      </c>
      <c r="S69" s="34">
        <f t="shared" ref="S69:V69" si="312">+S73-S65</f>
        <v>-67840.400000000009</v>
      </c>
      <c r="T69" s="34">
        <f t="shared" si="312"/>
        <v>-90858.248999999996</v>
      </c>
      <c r="U69" s="34">
        <f t="shared" si="312"/>
        <v>-108221.16500000001</v>
      </c>
      <c r="V69" s="34">
        <f t="shared" si="312"/>
        <v>-109429.83799999999</v>
      </c>
      <c r="W69" s="34">
        <f t="shared" ref="W69:X69" si="313">+W73-W65</f>
        <v>-117481.211</v>
      </c>
      <c r="X69" s="34">
        <f t="shared" si="313"/>
        <v>-125962.78100000002</v>
      </c>
    </row>
    <row r="70" spans="1:25">
      <c r="A70" s="253" t="s">
        <v>58</v>
      </c>
      <c r="B70" s="249"/>
      <c r="C70" s="249"/>
      <c r="D70" s="249"/>
      <c r="E70" s="249"/>
      <c r="F70" s="249"/>
      <c r="G70" s="47"/>
      <c r="H70" s="279">
        <f>+H69/G69-1</f>
        <v>9.999996580891124E-2</v>
      </c>
      <c r="I70" s="279">
        <f t="shared" ref="I70" si="314">+I69/H69-1</f>
        <v>0.12705994740501847</v>
      </c>
      <c r="J70" s="279">
        <f t="shared" ref="J70" si="315">+J69/I69-1</f>
        <v>0.1530487142964212</v>
      </c>
      <c r="K70" s="279">
        <f t="shared" ref="K70" si="316">+K69/J69-1</f>
        <v>0.19164721332757373</v>
      </c>
      <c r="L70" s="279">
        <f t="shared" ref="L70" si="317">+L69/K69-1</f>
        <v>5.791061901571859E-2</v>
      </c>
      <c r="M70" s="279">
        <f t="shared" ref="M70" si="318">+M69/L69-1</f>
        <v>5.7270479964248278E-2</v>
      </c>
      <c r="N70" s="279">
        <f t="shared" ref="N70" si="319">+N69/M69-1</f>
        <v>8.3774724445282445E-2</v>
      </c>
      <c r="O70" s="279">
        <f t="shared" ref="O70" si="320">+O69/N69-1</f>
        <v>4.243535926025066E-2</v>
      </c>
      <c r="P70" s="279">
        <f t="shared" ref="P70" si="321">+P69/O69-1</f>
        <v>2.0386734087325387E-2</v>
      </c>
      <c r="Q70" s="279">
        <f t="shared" ref="Q70" si="322">+Q69/P69-1</f>
        <v>-0.18766551112846774</v>
      </c>
      <c r="S70" s="47"/>
      <c r="T70" s="279">
        <f t="shared" ref="T70" si="323">+T69/S69-1</f>
        <v>0.33929412267616321</v>
      </c>
      <c r="U70" s="279">
        <f t="shared" ref="U70" si="324">+U69/T69-1</f>
        <v>0.19109895018998224</v>
      </c>
      <c r="V70" s="279">
        <f t="shared" ref="V70:X70" si="325">+V69/U69-1</f>
        <v>1.1168545450420675E-2</v>
      </c>
      <c r="W70" s="279">
        <f t="shared" si="325"/>
        <v>7.3575664070708147E-2</v>
      </c>
      <c r="X70" s="279">
        <f t="shared" si="325"/>
        <v>7.2195118928421786E-2</v>
      </c>
    </row>
    <row r="71" spans="1:25">
      <c r="A71" s="244" t="s">
        <v>366</v>
      </c>
      <c r="B71" s="249"/>
      <c r="C71" s="249"/>
      <c r="D71" s="249"/>
      <c r="E71" s="249"/>
      <c r="F71" s="249"/>
      <c r="G71" s="247">
        <f>+G69/G61</f>
        <v>-0.36068144708288702</v>
      </c>
      <c r="H71" s="247">
        <f>+H69/H61</f>
        <v>-0.34300043370644029</v>
      </c>
      <c r="I71" s="247">
        <f t="shared" ref="I71:Q71" si="326">+I69/I61</f>
        <v>-0.32437807848268596</v>
      </c>
      <c r="J71" s="247">
        <f t="shared" si="326"/>
        <v>-0.33039956299849599</v>
      </c>
      <c r="K71" s="247">
        <f t="shared" si="326"/>
        <v>-0.34055254774161436</v>
      </c>
      <c r="L71" s="247">
        <f t="shared" si="326"/>
        <v>-0.35950873903548064</v>
      </c>
      <c r="M71" s="247">
        <f t="shared" si="326"/>
        <v>-0.364620007858661</v>
      </c>
      <c r="N71" s="247">
        <f t="shared" si="326"/>
        <v>-0.38150409771245808</v>
      </c>
      <c r="O71" s="247">
        <f t="shared" si="326"/>
        <v>-0.40203874881659329</v>
      </c>
      <c r="P71" s="247">
        <f t="shared" si="326"/>
        <v>-0.43531768397027348</v>
      </c>
      <c r="Q71" s="247">
        <f t="shared" si="326"/>
        <v>-0.45069689393543605</v>
      </c>
      <c r="S71" s="247">
        <f t="shared" ref="S71:V71" si="327">+S69/S61</f>
        <v>-0.45069689393543605</v>
      </c>
      <c r="T71" s="247">
        <f t="shared" si="327"/>
        <v>-0.36377089842229371</v>
      </c>
      <c r="U71" s="247">
        <f t="shared" si="327"/>
        <v>-0.45800784105045811</v>
      </c>
      <c r="V71" s="247">
        <f t="shared" si="327"/>
        <v>-0.45072935742056874</v>
      </c>
      <c r="W71" s="247">
        <f t="shared" ref="W71:X71" si="328">+W69/W61</f>
        <v>-0.43977441332440748</v>
      </c>
      <c r="X71" s="247">
        <f t="shared" si="328"/>
        <v>-0.44980436905806503</v>
      </c>
    </row>
    <row r="72" spans="1:25">
      <c r="A72" s="244" t="s">
        <v>371</v>
      </c>
      <c r="B72" s="249"/>
      <c r="C72" s="249"/>
      <c r="D72" s="249"/>
      <c r="E72" s="249"/>
      <c r="F72" s="249"/>
      <c r="G72" s="47"/>
      <c r="H72" s="248">
        <f>+(H71-G71)*10000</f>
        <v>176.81013376446731</v>
      </c>
      <c r="I72" s="248">
        <f>+(I71-H71)*10000</f>
        <v>186.22355223754329</v>
      </c>
      <c r="J72" s="248">
        <f t="shared" ref="J72" si="329">+(J71-I71)*10000</f>
        <v>-60.214845158100275</v>
      </c>
      <c r="K72" s="248">
        <f t="shared" ref="K72" si="330">+(K71-J71)*10000</f>
        <v>-101.52984743118377</v>
      </c>
      <c r="L72" s="248">
        <f t="shared" ref="L72" si="331">+(L71-K71)*10000</f>
        <v>-189.56191293866277</v>
      </c>
      <c r="M72" s="248">
        <f t="shared" ref="M72" si="332">+(M71-L71)*10000</f>
        <v>-51.112688231803595</v>
      </c>
      <c r="N72" s="248">
        <f t="shared" ref="N72" si="333">+(N71-M71)*10000</f>
        <v>-168.84089853797079</v>
      </c>
      <c r="O72" s="248">
        <f t="shared" ref="O72" si="334">+(O71-N71)*10000</f>
        <v>-205.34651104135216</v>
      </c>
      <c r="P72" s="248">
        <f t="shared" ref="P72" si="335">+(P71-O71)*10000</f>
        <v>-332.78935153680192</v>
      </c>
      <c r="Q72" s="248">
        <f t="shared" ref="Q72" si="336">+(Q71-P71)*10000</f>
        <v>-153.79209965162565</v>
      </c>
      <c r="S72" s="248"/>
      <c r="T72" s="248">
        <f t="shared" ref="T72" si="337">+(T71-S71)*10000</f>
        <v>869.25995513142345</v>
      </c>
      <c r="U72" s="248">
        <f t="shared" ref="U72" si="338">+(U71-T71)*10000</f>
        <v>-942.369426281644</v>
      </c>
      <c r="V72" s="248">
        <f t="shared" ref="V72:X72" si="339">+(V71-U71)*10000</f>
        <v>72.784836298893651</v>
      </c>
      <c r="W72" s="248">
        <f t="shared" si="339"/>
        <v>109.54944096161267</v>
      </c>
      <c r="X72" s="248">
        <f t="shared" si="339"/>
        <v>-100.29955733657559</v>
      </c>
    </row>
    <row r="73" spans="1:25">
      <c r="A73" s="249" t="s">
        <v>47</v>
      </c>
      <c r="B73" s="249"/>
      <c r="C73" s="249"/>
      <c r="D73" s="249"/>
      <c r="E73" s="249"/>
      <c r="F73" s="249"/>
      <c r="G73" s="47">
        <f>+'Country (Y)'!G32</f>
        <v>19814.575000000001</v>
      </c>
      <c r="H73" s="47">
        <f>+'Country (Y)'!H32</f>
        <v>30151.952999999998</v>
      </c>
      <c r="I73" s="47">
        <f>+'Country (Y)'!I32</f>
        <v>34356.6</v>
      </c>
      <c r="J73" s="47">
        <f>+'Country (Y)'!J32</f>
        <v>39494.259999999995</v>
      </c>
      <c r="K73" s="47">
        <f>+'Country (Y)'!K32</f>
        <v>39014.285000000003</v>
      </c>
      <c r="L73" s="47">
        <f>+'Country (Y)'!L32</f>
        <v>34876.495999999999</v>
      </c>
      <c r="M73" s="47">
        <f>+'Country (Y)'!M32</f>
        <v>35032.184000000001</v>
      </c>
      <c r="N73" s="47">
        <f>+'Country (Y)'!N32</f>
        <v>33877.288</v>
      </c>
      <c r="O73" s="47">
        <f>+'Country (Y)'!O32</f>
        <v>29592.212</v>
      </c>
      <c r="P73" s="47">
        <f>+'Country (Y)'!P32</f>
        <v>17100.896000000001</v>
      </c>
      <c r="Q73" s="47">
        <f>+'Country (Y)'!Q32</f>
        <v>6775.6279999999997</v>
      </c>
      <c r="S73" s="47">
        <f>+'Country (Y)'!S32</f>
        <v>6775.6279999999997</v>
      </c>
      <c r="T73" s="47">
        <f>+'Country (Y)'!T32</f>
        <v>49062.042000000001</v>
      </c>
      <c r="U73" s="47">
        <f>+'Country (Y)'!U32</f>
        <v>20947.656999999999</v>
      </c>
      <c r="V73" s="47">
        <f>+'Country (Y)'!V32</f>
        <v>23467.016</v>
      </c>
      <c r="W73" s="47">
        <f>+'Country (Y)'!W32</f>
        <v>26331.808000000001</v>
      </c>
      <c r="X73" s="47">
        <f>+'Country (Y)'!X32</f>
        <v>23311.343000000001</v>
      </c>
      <c r="Y73" s="24">
        <f>+(X73/O73)^(0.142857142857143)-1</f>
        <v>-3.3507357815131145E-2</v>
      </c>
    </row>
    <row r="74" spans="1:25">
      <c r="A74" s="253" t="s">
        <v>58</v>
      </c>
      <c r="B74" s="249"/>
      <c r="C74" s="249"/>
      <c r="D74" s="249"/>
      <c r="E74" s="249"/>
      <c r="F74" s="249"/>
      <c r="G74" s="47"/>
      <c r="H74" s="279">
        <f>+H73/G73-1</f>
        <v>0.52170576456976736</v>
      </c>
      <c r="I74" s="279">
        <f t="shared" ref="I74" si="340">+I73/H73-1</f>
        <v>0.13944857900249441</v>
      </c>
      <c r="J74" s="279">
        <f t="shared" ref="J74" si="341">+J73/I73-1</f>
        <v>0.14953924427911947</v>
      </c>
      <c r="K74" s="279">
        <f t="shared" ref="K74" si="342">+K73/J73-1</f>
        <v>-1.215303185830019E-2</v>
      </c>
      <c r="L74" s="279">
        <f t="shared" ref="L74" si="343">+L73/K73-1</f>
        <v>-0.10605830659205995</v>
      </c>
      <c r="M74" s="279">
        <f t="shared" ref="M74" si="344">+M73/L73-1</f>
        <v>4.4639805558448487E-3</v>
      </c>
      <c r="N74" s="279">
        <f t="shared" ref="N74" si="345">+N73/M73-1</f>
        <v>-3.296671426480291E-2</v>
      </c>
      <c r="O74" s="279">
        <f t="shared" ref="O74" si="346">+O73/N73-1</f>
        <v>-0.12648816516835704</v>
      </c>
      <c r="P74" s="279">
        <f t="shared" ref="P74" si="347">+P73/O73-1</f>
        <v>-0.42211498079291943</v>
      </c>
      <c r="Q74" s="279">
        <f t="shared" ref="Q74" si="348">+Q73/P73-1</f>
        <v>-0.60378520517287515</v>
      </c>
      <c r="S74" s="47"/>
      <c r="T74" s="279">
        <f t="shared" ref="T74" si="349">+T73/S73-1</f>
        <v>6.2409586240566934</v>
      </c>
      <c r="U74" s="279">
        <f t="shared" ref="U74" si="350">+U73/T73-1</f>
        <v>-0.57303740027779515</v>
      </c>
      <c r="V74" s="279">
        <f t="shared" ref="V74:X74" si="351">+V73/U73-1</f>
        <v>0.12026925016005374</v>
      </c>
      <c r="W74" s="279">
        <f t="shared" si="351"/>
        <v>0.12207738725707618</v>
      </c>
      <c r="X74" s="279">
        <f t="shared" si="351"/>
        <v>-0.11470784687477598</v>
      </c>
    </row>
    <row r="75" spans="1:25">
      <c r="A75" s="244" t="s">
        <v>367</v>
      </c>
      <c r="B75" s="249"/>
      <c r="C75" s="249"/>
      <c r="D75" s="249"/>
      <c r="E75" s="249"/>
      <c r="F75" s="249"/>
      <c r="G75" s="247">
        <f>+G73/G61</f>
        <v>0.18796549909619528</v>
      </c>
      <c r="H75" s="247">
        <f>+H73/H61</f>
        <v>0.24727887835858003</v>
      </c>
      <c r="I75" s="247">
        <f t="shared" ref="I75:Q75" si="352">+I73/I61</f>
        <v>0.23642400201770281</v>
      </c>
      <c r="J75" s="247">
        <f t="shared" si="352"/>
        <v>0.2400798318846786</v>
      </c>
      <c r="K75" s="247">
        <f t="shared" si="352"/>
        <v>0.20513620520730882</v>
      </c>
      <c r="L75" s="247">
        <f t="shared" si="352"/>
        <v>0.18299020857328835</v>
      </c>
      <c r="M75" s="247">
        <f t="shared" si="352"/>
        <v>0.17632226572156376</v>
      </c>
      <c r="N75" s="247">
        <f t="shared" si="352"/>
        <v>0.16461457060435394</v>
      </c>
      <c r="O75" s="247">
        <f t="shared" si="352"/>
        <v>0.1453639241706407</v>
      </c>
      <c r="P75" s="247">
        <f t="shared" si="352"/>
        <v>8.9139802606236204E-2</v>
      </c>
      <c r="Q75" s="247">
        <f t="shared" si="352"/>
        <v>4.5013804371170724E-2</v>
      </c>
      <c r="S75" s="247">
        <f t="shared" ref="S75:V75" si="353">+S73/S61</f>
        <v>4.5013804371170724E-2</v>
      </c>
      <c r="T75" s="247">
        <f t="shared" si="353"/>
        <v>0.19643063005509062</v>
      </c>
      <c r="U75" s="247">
        <f t="shared" si="353"/>
        <v>8.8653556424341903E-2</v>
      </c>
      <c r="V75" s="247">
        <f t="shared" si="353"/>
        <v>9.6658034367721593E-2</v>
      </c>
      <c r="W75" s="247">
        <f t="shared" ref="W75:X75" si="354">+W73/W61</f>
        <v>9.8569424986357526E-2</v>
      </c>
      <c r="X75" s="247">
        <f t="shared" si="354"/>
        <v>8.3243191733049615E-2</v>
      </c>
      <c r="Y75" s="247"/>
    </row>
    <row r="76" spans="1:25">
      <c r="A76" s="244" t="s">
        <v>373</v>
      </c>
      <c r="B76" s="249"/>
      <c r="C76" s="249"/>
      <c r="D76" s="249"/>
      <c r="E76" s="249"/>
      <c r="F76" s="249"/>
      <c r="G76" s="47"/>
      <c r="H76" s="248">
        <f>+(H75-G75)*10000</f>
        <v>593.13379262384751</v>
      </c>
      <c r="I76" s="248">
        <f>+(I75-H75)*10000</f>
        <v>-108.54876340877229</v>
      </c>
      <c r="J76" s="248">
        <f t="shared" ref="J76" si="355">+(J75-I75)*10000</f>
        <v>36.55829866975796</v>
      </c>
      <c r="K76" s="248">
        <f t="shared" ref="K76" si="356">+(K75-J75)*10000</f>
        <v>-349.43626677369775</v>
      </c>
      <c r="L76" s="248">
        <f t="shared" ref="L76" si="357">+(L75-K75)*10000</f>
        <v>-221.45996634020477</v>
      </c>
      <c r="M76" s="248">
        <f t="shared" ref="M76" si="358">+(M75-L75)*10000</f>
        <v>-66.679428517245896</v>
      </c>
      <c r="N76" s="248">
        <f t="shared" ref="N76" si="359">+(N75-M75)*10000</f>
        <v>-117.07695117209815</v>
      </c>
      <c r="O76" s="248">
        <f t="shared" ref="O76" si="360">+(O75-N75)*10000</f>
        <v>-192.50646433713243</v>
      </c>
      <c r="P76" s="248">
        <f t="shared" ref="P76" si="361">+(P75-O75)*10000</f>
        <v>-562.24121564404493</v>
      </c>
      <c r="Q76" s="248">
        <f t="shared" ref="Q76" si="362">+(Q75-P75)*10000</f>
        <v>-441.25998235065481</v>
      </c>
      <c r="S76" s="47"/>
      <c r="T76" s="248">
        <f t="shared" ref="T76" si="363">+(T75-S75)*10000</f>
        <v>1514.1682568391989</v>
      </c>
      <c r="U76" s="248">
        <f t="shared" ref="U76" si="364">+(U75-T75)*10000</f>
        <v>-1077.7707363074871</v>
      </c>
      <c r="V76" s="248">
        <f t="shared" ref="V76:X76" si="365">+(V75-U75)*10000</f>
        <v>80.044779433796904</v>
      </c>
      <c r="W76" s="248">
        <f t="shared" si="365"/>
        <v>19.11390618635933</v>
      </c>
      <c r="X76" s="248">
        <f t="shared" si="365"/>
        <v>-153.2623325330791</v>
      </c>
    </row>
    <row r="77" spans="1:25">
      <c r="A77" s="249" t="s">
        <v>56</v>
      </c>
      <c r="B77" s="268"/>
      <c r="C77" s="268"/>
      <c r="D77" s="268"/>
      <c r="E77" s="268"/>
      <c r="F77" s="268"/>
      <c r="G77" s="47">
        <f>+'Country (Y)'!G33</f>
        <v>21514.754000000001</v>
      </c>
      <c r="H77" s="47">
        <f>+'Country (Y)'!H33</f>
        <v>33762.146999999997</v>
      </c>
      <c r="I77" s="47">
        <f>+'Country (Y)'!I33</f>
        <v>37827.832000000002</v>
      </c>
      <c r="J77" s="47">
        <f>+'Country (Y)'!J33</f>
        <v>43350.093999999997</v>
      </c>
      <c r="K77" s="47">
        <f>+'Country (Y)'!K33</f>
        <v>44498.85</v>
      </c>
      <c r="L77" s="47">
        <f>+'Country (Y)'!L33</f>
        <v>40281.18</v>
      </c>
      <c r="M77" s="47">
        <f>+'Country (Y)'!M33</f>
        <v>40092.645000000004</v>
      </c>
      <c r="N77" s="47">
        <f>+'Country (Y)'!N33</f>
        <v>37971.813999999998</v>
      </c>
      <c r="O77" s="47">
        <f>+'Country (Y)'!O33</f>
        <v>34428.398000000001</v>
      </c>
      <c r="P77" s="47">
        <f>+'Country (Y)'!P33</f>
        <v>32348.877999999997</v>
      </c>
      <c r="Q77" s="47">
        <f>+'Country (Y)'!Q33</f>
        <v>20435.873</v>
      </c>
      <c r="S77" s="47">
        <f>+'Country (Y)'!S33</f>
        <v>20435.873</v>
      </c>
      <c r="T77" s="47">
        <f>+'Country (Y)'!T33</f>
        <v>64209.91</v>
      </c>
      <c r="U77" s="47">
        <f>+'Country (Y)'!U33</f>
        <v>46521.669000000002</v>
      </c>
      <c r="V77" s="47">
        <f>+'Country (Y)'!V33</f>
        <v>42029.696000000004</v>
      </c>
      <c r="W77" s="47">
        <f>+'Country (Y)'!W33</f>
        <v>44782.065999999999</v>
      </c>
      <c r="X77" s="47">
        <f>+'Country (Y)'!X33</f>
        <v>42693.195</v>
      </c>
      <c r="Y77" s="24">
        <f>+(X77/O77)^(0.142857142857143)-1</f>
        <v>3.1214081025269902E-2</v>
      </c>
    </row>
    <row r="78" spans="1:25">
      <c r="A78" s="253" t="s">
        <v>58</v>
      </c>
      <c r="B78" s="249"/>
      <c r="C78" s="249"/>
      <c r="D78" s="249"/>
      <c r="E78" s="249"/>
      <c r="F78" s="249"/>
      <c r="G78" s="47"/>
      <c r="H78" s="279">
        <f>+H77/G77-1</f>
        <v>0.56925554435807157</v>
      </c>
      <c r="I78" s="279">
        <f t="shared" ref="I78" si="366">+I77/H77-1</f>
        <v>0.12042139974095867</v>
      </c>
      <c r="J78" s="279">
        <f t="shared" ref="J78" si="367">+J77/I77-1</f>
        <v>0.14598409974962334</v>
      </c>
      <c r="K78" s="279">
        <f t="shared" ref="K78" si="368">+K77/J77-1</f>
        <v>2.6499504245596439E-2</v>
      </c>
      <c r="L78" s="279">
        <f t="shared" ref="L78" si="369">+L77/K77-1</f>
        <v>-9.478155053445203E-2</v>
      </c>
      <c r="M78" s="279">
        <f t="shared" ref="M78" si="370">+M77/L77-1</f>
        <v>-4.6804736107530776E-3</v>
      </c>
      <c r="N78" s="279">
        <f t="shared" ref="N78" si="371">+N77/M77-1</f>
        <v>-5.2898256026760127E-2</v>
      </c>
      <c r="O78" s="279">
        <f t="shared" ref="O78" si="372">+O77/N77-1</f>
        <v>-9.3317006135129499E-2</v>
      </c>
      <c r="P78" s="279">
        <f t="shared" ref="P78" si="373">+P77/O77-1</f>
        <v>-6.0401300112773337E-2</v>
      </c>
      <c r="Q78" s="279">
        <f t="shared" ref="Q78" si="374">+Q77/P77-1</f>
        <v>-0.36826640478844419</v>
      </c>
      <c r="S78" s="47"/>
      <c r="T78" s="279">
        <f t="shared" ref="T78" si="375">+T77/S77-1</f>
        <v>2.1420194282867193</v>
      </c>
      <c r="U78" s="279">
        <f t="shared" ref="U78" si="376">+U77/T77-1</f>
        <v>-0.27547524984850469</v>
      </c>
      <c r="V78" s="279">
        <f t="shared" ref="V78:X78" si="377">+V77/U77-1</f>
        <v>-9.6556574528742667E-2</v>
      </c>
      <c r="W78" s="279">
        <f t="shared" si="377"/>
        <v>6.54863171030311E-2</v>
      </c>
      <c r="X78" s="279">
        <f t="shared" si="377"/>
        <v>-4.6645257501071957E-2</v>
      </c>
      <c r="Y78" s="243"/>
    </row>
    <row r="79" spans="1:25">
      <c r="A79" s="244" t="s">
        <v>368</v>
      </c>
      <c r="B79" s="268"/>
      <c r="C79" s="268"/>
      <c r="D79" s="268"/>
      <c r="E79" s="249"/>
      <c r="F79" s="249"/>
      <c r="G79" s="247">
        <f>+G77/G61</f>
        <v>0.20409377811746474</v>
      </c>
      <c r="H79" s="247">
        <f t="shared" ref="H79:Q79" si="378">+H77/H61</f>
        <v>0.27688640404611592</v>
      </c>
      <c r="I79" s="247">
        <f t="shared" si="378"/>
        <v>0.26031118996330616</v>
      </c>
      <c r="J79" s="247">
        <f t="shared" si="378"/>
        <v>0.26351888298970572</v>
      </c>
      <c r="K79" s="247">
        <f t="shared" si="378"/>
        <v>0.23397392070851109</v>
      </c>
      <c r="L79" s="247">
        <f t="shared" si="378"/>
        <v>0.21134753702832335</v>
      </c>
      <c r="M79" s="247">
        <f t="shared" si="378"/>
        <v>0.20179232916709747</v>
      </c>
      <c r="N79" s="247">
        <f t="shared" si="378"/>
        <v>0.18451045599277002</v>
      </c>
      <c r="O79" s="247">
        <f t="shared" si="378"/>
        <v>0.16912041033595723</v>
      </c>
      <c r="P79" s="247">
        <f t="shared" si="378"/>
        <v>0.16862114122284683</v>
      </c>
      <c r="Q79" s="247">
        <f t="shared" si="378"/>
        <v>0.13576548024420612</v>
      </c>
      <c r="S79" s="247">
        <f t="shared" ref="S79:V79" si="379">+S77/S61</f>
        <v>0.13576548024420612</v>
      </c>
      <c r="T79" s="247">
        <f t="shared" si="379"/>
        <v>0.25707843707525796</v>
      </c>
      <c r="U79" s="247">
        <f t="shared" si="379"/>
        <v>0.19688652566948456</v>
      </c>
      <c r="V79" s="247">
        <f t="shared" si="379"/>
        <v>0.1731156530695207</v>
      </c>
      <c r="W79" s="247">
        <f t="shared" ref="W79:X79" si="380">+W77/W61</f>
        <v>0.16763537449920307</v>
      </c>
      <c r="X79" s="247">
        <f t="shared" si="380"/>
        <v>0.15245444319023041</v>
      </c>
    </row>
    <row r="80" spans="1:25">
      <c r="A80" s="244" t="s">
        <v>372</v>
      </c>
      <c r="B80" s="268"/>
      <c r="C80" s="268"/>
      <c r="D80" s="268"/>
      <c r="E80" s="249"/>
      <c r="F80" s="249"/>
      <c r="G80" s="47"/>
      <c r="H80" s="248">
        <f>+(H79-G79)*10000</f>
        <v>727.92625928651182</v>
      </c>
      <c r="I80" s="248">
        <f>+(I79-H79)*10000</f>
        <v>-165.75214082809765</v>
      </c>
      <c r="J80" s="248">
        <f t="shared" ref="J80" si="381">+(J79-I79)*10000</f>
        <v>32.076930263995607</v>
      </c>
      <c r="K80" s="248">
        <f t="shared" ref="K80" si="382">+(K79-J79)*10000</f>
        <v>-295.44962281194631</v>
      </c>
      <c r="L80" s="248">
        <f t="shared" ref="L80" si="383">+(L79-K79)*10000</f>
        <v>-226.2638368018774</v>
      </c>
      <c r="M80" s="248">
        <f t="shared" ref="M80" si="384">+(M79-L79)*10000</f>
        <v>-95.552078612258782</v>
      </c>
      <c r="N80" s="248">
        <f t="shared" ref="N80" si="385">+(N79-M79)*10000</f>
        <v>-172.81873174327444</v>
      </c>
      <c r="O80" s="248">
        <f t="shared" ref="O80" si="386">+(O79-N79)*10000</f>
        <v>-153.90045656812791</v>
      </c>
      <c r="P80" s="248">
        <f t="shared" ref="P80" si="387">+(P79-O79)*10000</f>
        <v>-4.9926911311040651</v>
      </c>
      <c r="Q80" s="248">
        <f t="shared" ref="Q80" si="388">+(Q79-P79)*10000</f>
        <v>-328.55660978640702</v>
      </c>
      <c r="S80" s="47"/>
      <c r="T80" s="248">
        <f t="shared" ref="T80" si="389">+(T79-S79)*10000</f>
        <v>1213.1295683105184</v>
      </c>
      <c r="U80" s="248">
        <f t="shared" ref="U80" si="390">+(U79-T79)*10000</f>
        <v>-601.91911405773396</v>
      </c>
      <c r="V80" s="248">
        <f t="shared" ref="V80:X80" si="391">+(V79-U79)*10000</f>
        <v>-237.70872599963855</v>
      </c>
      <c r="W80" s="248">
        <f t="shared" si="391"/>
        <v>-54.802785703176312</v>
      </c>
      <c r="X80" s="248">
        <f t="shared" si="391"/>
        <v>-151.80931308972663</v>
      </c>
    </row>
    <row r="81" spans="1:27">
      <c r="A81" s="249" t="s">
        <v>263</v>
      </c>
      <c r="G81" s="47">
        <f>+'Country (Y)'!G34</f>
        <v>1700.1790000000001</v>
      </c>
      <c r="H81" s="47">
        <f>+'Country (Y)'!H34</f>
        <v>3610.194</v>
      </c>
      <c r="I81" s="47">
        <f>+'Country (Y)'!I34</f>
        <v>3471.232</v>
      </c>
      <c r="J81" s="47">
        <f>+'Country (Y)'!J34</f>
        <v>3855.8339999999998</v>
      </c>
      <c r="K81" s="47">
        <f>+'Country (Y)'!K34</f>
        <v>5484.5650000000005</v>
      </c>
      <c r="L81" s="47">
        <f>+'Country (Y)'!L34</f>
        <v>5404.6839999999993</v>
      </c>
      <c r="M81" s="47">
        <f>+'Country (Y)'!M34</f>
        <v>5060.4610000000002</v>
      </c>
      <c r="N81" s="47">
        <f>+'Country (Y)'!N34</f>
        <v>4094.5260000000003</v>
      </c>
      <c r="O81" s="47">
        <f>+'Country (Y)'!O34</f>
        <v>4836.1859999999997</v>
      </c>
      <c r="P81" s="47">
        <f>+'Country (Y)'!P34</f>
        <v>15247.982</v>
      </c>
      <c r="Q81" s="47">
        <f>+'Country (Y)'!Q34</f>
        <v>13660.244999999999</v>
      </c>
      <c r="S81" s="47">
        <f>+'Country (Y)'!S34</f>
        <v>13660.244999999999</v>
      </c>
      <c r="T81" s="47">
        <f>+'Country (Y)'!T34</f>
        <v>15147.868</v>
      </c>
      <c r="U81" s="47">
        <f>+'Country (Y)'!U34</f>
        <v>25574.012999999999</v>
      </c>
      <c r="V81" s="47">
        <f>+'Country (Y)'!V34</f>
        <v>18562.680000000004</v>
      </c>
      <c r="W81" s="47">
        <f>+'Country (Y)'!W34</f>
        <v>18450.257999999998</v>
      </c>
      <c r="X81" s="47">
        <f>+'Country (Y)'!X34</f>
        <v>19381.851999999999</v>
      </c>
    </row>
    <row r="82" spans="1:27">
      <c r="A82" s="244" t="s">
        <v>369</v>
      </c>
      <c r="B82" s="259"/>
      <c r="C82" s="259"/>
      <c r="D82" s="259"/>
      <c r="E82" s="259"/>
      <c r="F82" s="259"/>
      <c r="G82" s="247">
        <f>+G81/G61</f>
        <v>1.6128279021269454E-2</v>
      </c>
      <c r="H82" s="247">
        <f t="shared" ref="H82" si="392">+H81/H61</f>
        <v>2.9607525687535913E-2</v>
      </c>
      <c r="I82" s="247">
        <f t="shared" ref="I82" si="393">+I81/I61</f>
        <v>2.3887187945603305E-2</v>
      </c>
      <c r="J82" s="247">
        <f t="shared" ref="J82" si="394">+J81/J61</f>
        <v>2.3439051105027107E-2</v>
      </c>
      <c r="K82" s="247">
        <f t="shared" ref="K82" si="395">+K81/K61</f>
        <v>2.8837715501202284E-2</v>
      </c>
      <c r="L82" s="247">
        <f t="shared" ref="L82" si="396">+L81/L61</f>
        <v>2.8357328455034997E-2</v>
      </c>
      <c r="M82" s="247">
        <f t="shared" ref="M82" si="397">+M81/M61</f>
        <v>2.5470063445533691E-2</v>
      </c>
      <c r="N82" s="247">
        <f t="shared" ref="N82" si="398">+N81/N61</f>
        <v>1.9895885388416069E-2</v>
      </c>
      <c r="O82" s="247">
        <f t="shared" ref="O82" si="399">+O81/O61</f>
        <v>2.3756486165316542E-2</v>
      </c>
      <c r="P82" s="247">
        <f t="shared" ref="P82" si="400">+P81/P61</f>
        <v>7.948133861661065E-2</v>
      </c>
      <c r="Q82" s="247">
        <f t="shared" ref="Q82" si="401">+Q81/Q61</f>
        <v>9.0751675873035384E-2</v>
      </c>
      <c r="S82" s="247">
        <f t="shared" ref="S82" si="402">+S81/S61</f>
        <v>9.0751675873035384E-2</v>
      </c>
      <c r="T82" s="247">
        <f t="shared" ref="T82" si="403">+T81/T61</f>
        <v>6.0647807020167352E-2</v>
      </c>
      <c r="U82" s="247">
        <f t="shared" ref="U82" si="404">+U81/U61</f>
        <v>0.10823297347728929</v>
      </c>
      <c r="V82" s="247">
        <f t="shared" ref="V82:W82" si="405">+V81/V61</f>
        <v>7.6457618701799096E-2</v>
      </c>
      <c r="W82" s="247">
        <f t="shared" si="405"/>
        <v>6.9065949512845545E-2</v>
      </c>
      <c r="X82" s="247">
        <f t="shared" ref="X82" si="406">+X81/X61</f>
        <v>6.9211251457180781E-2</v>
      </c>
    </row>
    <row r="83" spans="1:27">
      <c r="A83" s="249" t="s">
        <v>249</v>
      </c>
      <c r="G83" s="250"/>
      <c r="H83" s="250"/>
      <c r="I83" s="250"/>
      <c r="J83" s="250"/>
      <c r="K83" s="250"/>
      <c r="L83" s="250"/>
      <c r="M83" s="250"/>
      <c r="N83" s="250"/>
      <c r="O83" s="250"/>
      <c r="P83" s="250"/>
      <c r="Q83" s="250"/>
      <c r="S83" s="250"/>
      <c r="T83" s="250"/>
      <c r="U83" s="250"/>
    </row>
    <row r="84" spans="1:27">
      <c r="A84" s="249" t="s">
        <v>251</v>
      </c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S84" s="24"/>
      <c r="T84" s="24"/>
      <c r="U84" s="24"/>
    </row>
    <row r="85" spans="1:27">
      <c r="A85" s="249"/>
    </row>
    <row r="87" spans="1:27">
      <c r="A87" s="28" t="s">
        <v>253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8"/>
      <c r="Q87" s="28"/>
      <c r="S87" s="28" t="s">
        <v>3</v>
      </c>
      <c r="T87" s="28"/>
      <c r="U87" s="28"/>
      <c r="V87" s="28"/>
      <c r="W87" s="28"/>
      <c r="X87" s="28"/>
    </row>
    <row r="88" spans="1:27">
      <c r="A88" s="249"/>
      <c r="B88" s="249"/>
      <c r="C88" s="249"/>
      <c r="D88" s="249"/>
      <c r="E88" s="249"/>
      <c r="F88" s="249"/>
      <c r="G88" s="249"/>
      <c r="H88" s="249"/>
      <c r="I88" s="249"/>
      <c r="J88" s="249"/>
      <c r="K88" s="249"/>
      <c r="L88" s="249"/>
      <c r="M88" s="249"/>
      <c r="N88" s="249"/>
      <c r="O88" s="249"/>
    </row>
    <row r="89" spans="1:27">
      <c r="A89" s="257" t="s">
        <v>2</v>
      </c>
      <c r="B89" s="257"/>
      <c r="C89" s="257"/>
      <c r="D89" s="257"/>
      <c r="E89" s="257"/>
      <c r="F89" s="257"/>
      <c r="G89" s="257"/>
      <c r="H89" s="257"/>
      <c r="I89" s="257"/>
      <c r="J89" s="257"/>
      <c r="K89" s="249"/>
      <c r="L89" s="257"/>
      <c r="M89" s="257"/>
      <c r="N89" s="257"/>
      <c r="O89" s="249"/>
      <c r="S89" s="257" t="s">
        <v>2</v>
      </c>
    </row>
    <row r="90" spans="1:27">
      <c r="A90" s="249" t="s">
        <v>50</v>
      </c>
      <c r="B90" s="249"/>
      <c r="C90" s="249"/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49"/>
      <c r="O90" s="249"/>
      <c r="S90" s="249" t="s">
        <v>50</v>
      </c>
    </row>
    <row r="91" spans="1:27">
      <c r="A91" s="259"/>
      <c r="B91" s="257"/>
      <c r="C91" s="257"/>
      <c r="D91" s="257"/>
      <c r="E91" s="257"/>
      <c r="F91" s="257"/>
      <c r="G91" s="257"/>
      <c r="H91" s="257"/>
      <c r="I91" s="257"/>
      <c r="J91" s="257"/>
      <c r="K91" s="249"/>
      <c r="L91" s="257"/>
      <c r="M91" s="257"/>
      <c r="N91" s="257"/>
      <c r="O91" s="249"/>
    </row>
    <row r="92" spans="1:27">
      <c r="A92" s="260" t="s">
        <v>45</v>
      </c>
      <c r="B92" s="261"/>
      <c r="C92" s="261"/>
      <c r="D92" s="261"/>
      <c r="E92" s="261"/>
      <c r="F92" s="261"/>
      <c r="G92" s="262">
        <f>+'Country (Y)'!G44</f>
        <v>2010</v>
      </c>
      <c r="H92" s="262">
        <f>+'Country (Y)'!H44</f>
        <v>2011</v>
      </c>
      <c r="I92" s="262">
        <f>+'Country (Y)'!I44</f>
        <v>2012</v>
      </c>
      <c r="J92" s="262">
        <f>+'Country (Y)'!J44</f>
        <v>2013</v>
      </c>
      <c r="K92" s="262">
        <f>+'Country (Y)'!K44</f>
        <v>2014</v>
      </c>
      <c r="L92" s="262">
        <f>+'Country (Y)'!L44</f>
        <v>2015</v>
      </c>
      <c r="M92" s="262">
        <f>+'Country (Y)'!M44</f>
        <v>2016</v>
      </c>
      <c r="N92" s="262">
        <f>+'Country (Y)'!N44</f>
        <v>2017</v>
      </c>
      <c r="O92" s="262">
        <f>+'Country (Y)'!O44</f>
        <v>2018</v>
      </c>
      <c r="P92" s="262">
        <f>+'Country (Y)'!P44</f>
        <v>2019</v>
      </c>
      <c r="Q92" s="262">
        <f>+'Country (Y)'!Q44</f>
        <v>2020</v>
      </c>
      <c r="S92" s="262">
        <f>+'Country (Y)'!S44</f>
        <v>2020</v>
      </c>
      <c r="T92" s="262">
        <f>+'Country (Y)'!T44</f>
        <v>2021</v>
      </c>
      <c r="U92" s="262">
        <f>+'Country (Y)'!U44</f>
        <v>2022</v>
      </c>
      <c r="V92" s="262">
        <f>+'Country (Y)'!V44</f>
        <v>2023</v>
      </c>
      <c r="W92" s="262">
        <f>+'Country (Y)'!W44</f>
        <v>2024</v>
      </c>
      <c r="X92" s="262">
        <f>+'Country (Y)'!X44</f>
        <v>2025</v>
      </c>
      <c r="Y92" s="32"/>
      <c r="Z92" s="32"/>
      <c r="AA92" s="32"/>
    </row>
    <row r="93" spans="1:27">
      <c r="A93" s="249" t="s">
        <v>48</v>
      </c>
      <c r="B93" s="249"/>
      <c r="C93" s="249"/>
      <c r="D93" s="249"/>
      <c r="E93" s="249"/>
      <c r="F93" s="249"/>
      <c r="G93" s="47">
        <f>+'Country (Y)'!G45</f>
        <v>5971.8980000000001</v>
      </c>
      <c r="H93" s="47">
        <f>+'Country (Y)'!H45</f>
        <v>7827.4039999999995</v>
      </c>
      <c r="I93" s="47">
        <f>+'Country (Y)'!I45</f>
        <v>9687.4290000000001</v>
      </c>
      <c r="J93" s="47">
        <f>+'Country (Y)'!J45</f>
        <v>11966.745999999999</v>
      </c>
      <c r="K93" s="47">
        <f>+'Country (Y)'!K45</f>
        <v>19770.453000000001</v>
      </c>
      <c r="L93" s="47">
        <f>+'Country (Y)'!L45</f>
        <v>19213.189999999999</v>
      </c>
      <c r="M93" s="47">
        <f>+'Country (Y)'!M45</f>
        <v>18764.546999999999</v>
      </c>
      <c r="N93" s="47">
        <f>+'Country (Y)'!N45</f>
        <v>18575.366999999998</v>
      </c>
      <c r="O93" s="47">
        <f>+'Country (Y)'!O45</f>
        <v>18880.166000000001</v>
      </c>
      <c r="P93" s="47">
        <f>+'Country (Y)'!P45</f>
        <v>20735.121999999999</v>
      </c>
      <c r="Q93" s="47">
        <f>+'Country (Y)'!Q45</f>
        <v>15246.183000000001</v>
      </c>
      <c r="S93" s="47">
        <f>+'Country (Y)'!S45</f>
        <v>15246.183000000001</v>
      </c>
      <c r="T93" s="47">
        <f>+'Country (Y)'!T45</f>
        <v>18108.507000000001</v>
      </c>
      <c r="U93" s="47">
        <f>+'Country (Y)'!U45</f>
        <v>27587.816999999999</v>
      </c>
      <c r="V93" s="47">
        <f>+'Country (Y)'!V45</f>
        <v>28800.553</v>
      </c>
      <c r="W93" s="47">
        <f>+'Country (Y)'!W45</f>
        <v>37167.006000000001</v>
      </c>
      <c r="X93" s="47">
        <f>+'Country (Y)'!X45</f>
        <v>43315.834000000003</v>
      </c>
      <c r="Y93" s="184"/>
      <c r="Z93" s="184"/>
      <c r="AA93" s="184"/>
    </row>
    <row r="94" spans="1:27">
      <c r="A94" s="253" t="s">
        <v>58</v>
      </c>
      <c r="B94" s="249"/>
      <c r="C94" s="249"/>
      <c r="D94" s="249"/>
      <c r="E94" s="249"/>
      <c r="F94" s="249"/>
      <c r="G94" s="47"/>
      <c r="H94" s="279">
        <f>+H93/G93-1</f>
        <v>0.31070624448039785</v>
      </c>
      <c r="I94" s="279">
        <f t="shared" ref="I94" si="407">+I93/H93-1</f>
        <v>0.2376298706442137</v>
      </c>
      <c r="J94" s="279">
        <f t="shared" ref="J94" si="408">+J93/I93-1</f>
        <v>0.23528605990299378</v>
      </c>
      <c r="K94" s="279">
        <f t="shared" ref="K94" si="409">+K93/J93-1</f>
        <v>0.65211603889645553</v>
      </c>
      <c r="L94" s="279">
        <f t="shared" ref="L94" si="410">+L93/K93-1</f>
        <v>-2.8186658140812559E-2</v>
      </c>
      <c r="M94" s="279">
        <f t="shared" ref="M94" si="411">+M93/L93-1</f>
        <v>-2.3350781416308308E-2</v>
      </c>
      <c r="N94" s="279">
        <f t="shared" ref="N94" si="412">+N93/M93-1</f>
        <v>-1.008177815323763E-2</v>
      </c>
      <c r="O94" s="279">
        <f t="shared" ref="O94" si="413">+O93/N93-1</f>
        <v>1.6408774050063357E-2</v>
      </c>
      <c r="P94" s="279">
        <f t="shared" ref="P94" si="414">+P93/O93-1</f>
        <v>9.8248924294415563E-2</v>
      </c>
      <c r="Q94" s="279">
        <f t="shared" ref="Q94" si="415">+Q93/P93-1</f>
        <v>-0.26471698599120852</v>
      </c>
      <c r="S94" s="47"/>
      <c r="T94" s="279">
        <f t="shared" ref="T94" si="416">+T93/S93-1</f>
        <v>0.18774036753986234</v>
      </c>
      <c r="U94" s="279">
        <f t="shared" ref="U94" si="417">+U93/T93-1</f>
        <v>0.52347275233678836</v>
      </c>
      <c r="V94" s="279">
        <f t="shared" ref="V94:X94" si="418">+V93/U93-1</f>
        <v>4.3959114271346689E-2</v>
      </c>
      <c r="W94" s="279">
        <f t="shared" si="418"/>
        <v>0.29049626234607384</v>
      </c>
      <c r="X94" s="279">
        <f t="shared" si="418"/>
        <v>0.16543780793104501</v>
      </c>
      <c r="Y94" s="279"/>
      <c r="Z94" s="279"/>
      <c r="AA94" s="279"/>
    </row>
    <row r="95" spans="1:27">
      <c r="A95" s="249" t="s">
        <v>49</v>
      </c>
      <c r="B95" s="249"/>
      <c r="C95" s="249"/>
      <c r="D95" s="249"/>
      <c r="E95" s="249"/>
      <c r="F95" s="249"/>
      <c r="G95" s="47">
        <f>+'Country (Y)'!G46</f>
        <v>-2832.777</v>
      </c>
      <c r="H95" s="47">
        <f>+'Country (Y)'!H46</f>
        <v>-3504.6880000000001</v>
      </c>
      <c r="I95" s="47">
        <f>+'Country (Y)'!I46</f>
        <v>-4368.6370000000006</v>
      </c>
      <c r="J95" s="47">
        <f>+'Country (Y)'!J46</f>
        <v>-5024.7579999999998</v>
      </c>
      <c r="K95" s="47">
        <f>+'Country (Y)'!K46</f>
        <v>-8825.3140000000003</v>
      </c>
      <c r="L95" s="47">
        <f>+'Country (Y)'!L46</f>
        <v>-9381.3709999999992</v>
      </c>
      <c r="M95" s="47">
        <f>+'Country (Y)'!M46</f>
        <v>-9227.9740000000002</v>
      </c>
      <c r="N95" s="47">
        <f>+'Country (Y)'!N46</f>
        <v>-9036.4509999999991</v>
      </c>
      <c r="O95" s="47">
        <f>+'Country (Y)'!O46</f>
        <v>-8666.1550000000007</v>
      </c>
      <c r="P95" s="47">
        <f>+'Country (Y)'!P46</f>
        <v>-9453.0660000000007</v>
      </c>
      <c r="Q95" s="47">
        <f>+'Country (Y)'!Q46</f>
        <v>-7027.1189999999997</v>
      </c>
      <c r="S95" s="47">
        <f>+'Country (Y)'!S46</f>
        <v>-7027.1189999999997</v>
      </c>
      <c r="T95" s="47">
        <f>+'Country (Y)'!T46</f>
        <v>-8000.22</v>
      </c>
      <c r="U95" s="47">
        <f>+'Country (Y)'!U46</f>
        <v>-11167.550999999999</v>
      </c>
      <c r="V95" s="47">
        <f>+'Country (Y)'!V46</f>
        <v>-11969.053</v>
      </c>
      <c r="W95" s="47">
        <f>+'Country (Y)'!W46</f>
        <v>-15642.259</v>
      </c>
      <c r="X95" s="47">
        <f>+'Country (Y)'!X46</f>
        <v>-18432.822</v>
      </c>
    </row>
    <row r="96" spans="1:27">
      <c r="A96" s="253" t="s">
        <v>58</v>
      </c>
      <c r="B96" s="249"/>
      <c r="C96" s="249"/>
      <c r="D96" s="249"/>
      <c r="E96" s="249"/>
      <c r="F96" s="249"/>
      <c r="G96" s="47"/>
      <c r="H96" s="279">
        <f>+H95/G95-1</f>
        <v>0.23719163209811445</v>
      </c>
      <c r="I96" s="279">
        <f t="shared" ref="I96" si="419">+I95/H95-1</f>
        <v>0.24651238569595946</v>
      </c>
      <c r="J96" s="279">
        <f t="shared" ref="J96" si="420">+J95/I95-1</f>
        <v>0.15018894909327529</v>
      </c>
      <c r="K96" s="279">
        <f t="shared" ref="K96" si="421">+K95/J95-1</f>
        <v>0.75636597822223495</v>
      </c>
      <c r="L96" s="279">
        <f t="shared" ref="L96" si="422">+L95/K95-1</f>
        <v>6.3007049947457761E-2</v>
      </c>
      <c r="M96" s="279">
        <f t="shared" ref="M96" si="423">+M95/L95-1</f>
        <v>-1.635123480352707E-2</v>
      </c>
      <c r="N96" s="279">
        <f t="shared" ref="N96" si="424">+N95/M95-1</f>
        <v>-2.0754609841770355E-2</v>
      </c>
      <c r="O96" s="279">
        <f t="shared" ref="O96" si="425">+O95/N95-1</f>
        <v>-4.0978034407534336E-2</v>
      </c>
      <c r="P96" s="279">
        <f t="shared" ref="P96" si="426">+P95/O95-1</f>
        <v>9.080278393358987E-2</v>
      </c>
      <c r="Q96" s="279">
        <f t="shared" ref="Q96" si="427">+Q95/P95-1</f>
        <v>-0.25663070584718239</v>
      </c>
      <c r="S96" s="47"/>
      <c r="T96" s="279">
        <f t="shared" ref="T96" si="428">+T95/S95-1</f>
        <v>0.13847794522904766</v>
      </c>
      <c r="U96" s="279">
        <f t="shared" ref="U96" si="429">+U95/T95-1</f>
        <v>0.39590548759909083</v>
      </c>
      <c r="V96" s="279">
        <f t="shared" ref="V96:X96" si="430">+V95/U95-1</f>
        <v>7.1770614703259517E-2</v>
      </c>
      <c r="W96" s="279">
        <f t="shared" si="430"/>
        <v>0.30689194876152692</v>
      </c>
      <c r="X96" s="279">
        <f t="shared" si="430"/>
        <v>0.17839897677183325</v>
      </c>
    </row>
    <row r="97" spans="1:24">
      <c r="A97" s="249" t="s">
        <v>46</v>
      </c>
      <c r="B97" s="249"/>
      <c r="C97" s="249"/>
      <c r="D97" s="249"/>
      <c r="E97" s="249"/>
      <c r="F97" s="249"/>
      <c r="G97" s="47">
        <f>+'Country (Y)'!G47</f>
        <v>3139.1210000000001</v>
      </c>
      <c r="H97" s="47">
        <f>+'Country (Y)'!H47</f>
        <v>4322.7159999999994</v>
      </c>
      <c r="I97" s="47">
        <f>+'Country (Y)'!I47</f>
        <v>5318.7919999999995</v>
      </c>
      <c r="J97" s="47">
        <f>+'Country (Y)'!J47</f>
        <v>6941.9879999999994</v>
      </c>
      <c r="K97" s="47">
        <f>+'Country (Y)'!K47</f>
        <v>10945.139000000001</v>
      </c>
      <c r="L97" s="47">
        <f>+'Country (Y)'!L47</f>
        <v>9831.8189999999995</v>
      </c>
      <c r="M97" s="47">
        <f>+'Country (Y)'!M47</f>
        <v>9536.5729999999985</v>
      </c>
      <c r="N97" s="47">
        <f>+'Country (Y)'!N47</f>
        <v>9538.9159999999993</v>
      </c>
      <c r="O97" s="47">
        <f>+'Country (Y)'!O47</f>
        <v>10214.011</v>
      </c>
      <c r="P97" s="47">
        <f>+'Country (Y)'!P47</f>
        <v>11282.055999999999</v>
      </c>
      <c r="Q97" s="47">
        <f>+'Country (Y)'!Q47</f>
        <v>8219.0640000000021</v>
      </c>
      <c r="S97" s="47">
        <f>+'Country (Y)'!S47</f>
        <v>8219.0640000000021</v>
      </c>
      <c r="T97" s="47">
        <f>+'Country (Y)'!T47</f>
        <v>10108.287</v>
      </c>
      <c r="U97" s="47">
        <f>+'Country (Y)'!U47</f>
        <v>16420.266</v>
      </c>
      <c r="V97" s="47">
        <f>+'Country (Y)'!V47</f>
        <v>16831.5</v>
      </c>
      <c r="W97" s="47">
        <f>+'Country (Y)'!W47</f>
        <v>21524.747000000003</v>
      </c>
      <c r="X97" s="47">
        <f>+'Country (Y)'!X47</f>
        <v>24883.012000000002</v>
      </c>
    </row>
    <row r="98" spans="1:24">
      <c r="A98" s="253" t="s">
        <v>58</v>
      </c>
      <c r="B98" s="249"/>
      <c r="C98" s="249"/>
      <c r="D98" s="249"/>
      <c r="E98" s="249"/>
      <c r="F98" s="249"/>
      <c r="G98" s="47"/>
      <c r="H98" s="279">
        <f>+H97/G97-1</f>
        <v>0.37704663184375486</v>
      </c>
      <c r="I98" s="279">
        <f t="shared" ref="I98" si="431">+I97/H97-1</f>
        <v>0.23042827703693702</v>
      </c>
      <c r="J98" s="279">
        <f t="shared" ref="J98" si="432">+J97/I97-1</f>
        <v>0.30518132688775945</v>
      </c>
      <c r="K98" s="279">
        <f t="shared" ref="K98" si="433">+K97/J97-1</f>
        <v>0.57665772398338944</v>
      </c>
      <c r="L98" s="279">
        <f t="shared" ref="L98" si="434">+L97/K97-1</f>
        <v>-0.10171821481664156</v>
      </c>
      <c r="M98" s="279">
        <f t="shared" ref="M98" si="435">+M97/L97-1</f>
        <v>-3.0029641513945826E-2</v>
      </c>
      <c r="N98" s="279">
        <f t="shared" ref="N98" si="436">+N97/M97-1</f>
        <v>2.4568574056949011E-4</v>
      </c>
      <c r="O98" s="279">
        <f t="shared" ref="O98" si="437">+O97/N97-1</f>
        <v>7.077271673217389E-2</v>
      </c>
      <c r="P98" s="279">
        <f t="shared" ref="P98" si="438">+P97/O97-1</f>
        <v>0.10456665848509439</v>
      </c>
      <c r="Q98" s="279">
        <f t="shared" ref="Q98" si="439">+Q97/P97-1</f>
        <v>-0.27149235919410408</v>
      </c>
      <c r="S98" s="47"/>
      <c r="T98" s="279">
        <f t="shared" ref="T98" si="440">+T97/S97-1</f>
        <v>0.22985865543813722</v>
      </c>
      <c r="U98" s="279">
        <f t="shared" ref="U98" si="441">+U97/T97-1</f>
        <v>0.62443606913812388</v>
      </c>
      <c r="V98" s="279">
        <f t="shared" ref="V98:X98" si="442">+V97/U97-1</f>
        <v>2.5044295871942568E-2</v>
      </c>
      <c r="W98" s="279">
        <f t="shared" si="442"/>
        <v>0.27883712087455081</v>
      </c>
      <c r="X98" s="279">
        <f t="shared" si="442"/>
        <v>0.15601879083642656</v>
      </c>
    </row>
    <row r="99" spans="1:24">
      <c r="A99" s="244" t="s">
        <v>364</v>
      </c>
      <c r="B99" s="249"/>
      <c r="C99" s="249"/>
      <c r="D99" s="249"/>
      <c r="E99" s="249"/>
      <c r="F99" s="249"/>
      <c r="G99" s="247">
        <f>+G97/G93</f>
        <v>0.52564879708260259</v>
      </c>
      <c r="H99" s="247">
        <f>+H97/H93</f>
        <v>0.5522541062145252</v>
      </c>
      <c r="I99" s="247">
        <f>+I97/I93</f>
        <v>0.54904061748478361</v>
      </c>
      <c r="J99" s="247">
        <f t="shared" ref="J99:Q99" si="443">+J97/J93</f>
        <v>0.58010657199542803</v>
      </c>
      <c r="K99" s="247">
        <f t="shared" si="443"/>
        <v>0.5536109364818298</v>
      </c>
      <c r="L99" s="247">
        <f t="shared" si="443"/>
        <v>0.51172236364705703</v>
      </c>
      <c r="M99" s="247">
        <f t="shared" si="443"/>
        <v>0.50822292699098992</v>
      </c>
      <c r="N99" s="247">
        <f t="shared" si="443"/>
        <v>0.5135250356022576</v>
      </c>
      <c r="O99" s="247">
        <f t="shared" si="443"/>
        <v>0.54099158873920916</v>
      </c>
      <c r="P99" s="247">
        <f t="shared" si="443"/>
        <v>0.54410367105628787</v>
      </c>
      <c r="Q99" s="247">
        <f t="shared" si="443"/>
        <v>0.53908994795615417</v>
      </c>
      <c r="S99" s="247">
        <f t="shared" ref="S99:V99" si="444">+S97/S93</f>
        <v>0.53908994795615417</v>
      </c>
      <c r="T99" s="247">
        <f t="shared" si="444"/>
        <v>0.55820653795478548</v>
      </c>
      <c r="U99" s="247">
        <f t="shared" si="444"/>
        <v>0.59519990291366653</v>
      </c>
      <c r="V99" s="247">
        <f t="shared" si="444"/>
        <v>0.58441586173709925</v>
      </c>
      <c r="W99" s="247">
        <f t="shared" ref="W99:X99" si="445">+W97/W93</f>
        <v>0.57913588735127075</v>
      </c>
      <c r="X99" s="247">
        <f t="shared" si="445"/>
        <v>0.57445533658661641</v>
      </c>
    </row>
    <row r="100" spans="1:24">
      <c r="A100" s="244" t="s">
        <v>370</v>
      </c>
      <c r="B100" s="249"/>
      <c r="C100" s="249"/>
      <c r="D100" s="249"/>
      <c r="E100" s="249"/>
      <c r="F100" s="249"/>
      <c r="G100" s="47"/>
      <c r="H100" s="248">
        <f>+(H99-G99)*10000</f>
        <v>266.05309131922604</v>
      </c>
      <c r="I100" s="248">
        <f>+(I99-H99)*10000</f>
        <v>-32.134887297415872</v>
      </c>
      <c r="J100" s="248">
        <f t="shared" ref="J100" si="446">+(J99-I99)*10000</f>
        <v>310.65954510644423</v>
      </c>
      <c r="K100" s="248">
        <f t="shared" ref="K100" si="447">+(K99-J99)*10000</f>
        <v>-264.95635513598239</v>
      </c>
      <c r="L100" s="248">
        <f t="shared" ref="L100" si="448">+(L99-K99)*10000</f>
        <v>-418.88572834772765</v>
      </c>
      <c r="M100" s="248">
        <f t="shared" ref="M100" si="449">+(M99-L99)*10000</f>
        <v>-34.994366560671118</v>
      </c>
      <c r="N100" s="248">
        <f t="shared" ref="N100" si="450">+(N99-M99)*10000</f>
        <v>53.021086112676755</v>
      </c>
      <c r="O100" s="248">
        <f t="shared" ref="O100" si="451">+(O99-N99)*10000</f>
        <v>274.66553136951563</v>
      </c>
      <c r="P100" s="248">
        <f t="shared" ref="P100" si="452">+(P99-O99)*10000</f>
        <v>31.120823170787126</v>
      </c>
      <c r="Q100" s="248">
        <f t="shared" ref="Q100" si="453">+(Q99-P99)*10000</f>
        <v>-50.137231001337042</v>
      </c>
      <c r="S100" s="47"/>
      <c r="T100" s="248">
        <f t="shared" ref="T100" si="454">+(T99-S99)*10000</f>
        <v>191.16589998631306</v>
      </c>
      <c r="U100" s="248">
        <f t="shared" ref="U100" si="455">+(U99-T99)*10000</f>
        <v>369.93364958881057</v>
      </c>
      <c r="V100" s="248">
        <f t="shared" ref="V100:X100" si="456">+(V99-U99)*10000</f>
        <v>-107.84041176567283</v>
      </c>
      <c r="W100" s="248">
        <f t="shared" si="456"/>
        <v>-52.799743858285012</v>
      </c>
      <c r="X100" s="248">
        <f t="shared" si="456"/>
        <v>-46.805507646543454</v>
      </c>
    </row>
    <row r="101" spans="1:24">
      <c r="A101" s="34" t="s">
        <v>365</v>
      </c>
      <c r="B101" s="34"/>
      <c r="C101" s="34"/>
      <c r="D101" s="249"/>
      <c r="E101" s="249"/>
      <c r="F101" s="249"/>
      <c r="G101" s="34">
        <f t="shared" ref="G101:Q101" si="457">+G105-G97</f>
        <v>-2605.5910000000003</v>
      </c>
      <c r="H101" s="34">
        <f t="shared" si="457"/>
        <v>-3545.0709999999995</v>
      </c>
      <c r="I101" s="34">
        <f t="shared" si="457"/>
        <v>-4332.5609999999997</v>
      </c>
      <c r="J101" s="34">
        <f t="shared" si="457"/>
        <v>-5417.4699999999993</v>
      </c>
      <c r="K101" s="34">
        <f t="shared" si="457"/>
        <v>-9707.9950000000008</v>
      </c>
      <c r="L101" s="34">
        <f t="shared" si="457"/>
        <v>-10606.599</v>
      </c>
      <c r="M101" s="34">
        <f t="shared" si="457"/>
        <v>-10334.109999999999</v>
      </c>
      <c r="N101" s="34">
        <f t="shared" si="457"/>
        <v>-10385.637999999999</v>
      </c>
      <c r="O101" s="34">
        <f t="shared" si="457"/>
        <v>-9697.2980000000007</v>
      </c>
      <c r="P101" s="34">
        <f t="shared" si="457"/>
        <v>-10170.487999999999</v>
      </c>
      <c r="Q101" s="34">
        <f t="shared" si="457"/>
        <v>-7965.4530000000022</v>
      </c>
      <c r="S101" s="34">
        <f t="shared" ref="S101:V101" si="458">+S105-S97</f>
        <v>-7965.4530000000022</v>
      </c>
      <c r="T101" s="34">
        <f t="shared" si="458"/>
        <v>-8142.1320000000005</v>
      </c>
      <c r="U101" s="34">
        <f t="shared" si="458"/>
        <v>-11455.545</v>
      </c>
      <c r="V101" s="34">
        <f t="shared" si="458"/>
        <v>-12050.349</v>
      </c>
      <c r="W101" s="34">
        <f t="shared" ref="W101:X101" si="459">+W105-W97</f>
        <v>-15531.839000000004</v>
      </c>
      <c r="X101" s="34">
        <f t="shared" si="459"/>
        <v>-18436.302000000003</v>
      </c>
    </row>
    <row r="102" spans="1:24">
      <c r="A102" s="253" t="s">
        <v>58</v>
      </c>
      <c r="B102" s="249"/>
      <c r="C102" s="249"/>
      <c r="D102" s="249"/>
      <c r="E102" s="249"/>
      <c r="F102" s="249"/>
      <c r="G102" s="47"/>
      <c r="H102" s="279">
        <f>+H101/G101-1</f>
        <v>0.36056311216917725</v>
      </c>
      <c r="I102" s="279">
        <f t="shared" ref="I102" si="460">+I101/H101-1</f>
        <v>0.22213659472546543</v>
      </c>
      <c r="J102" s="279">
        <f t="shared" ref="J102" si="461">+J101/I101-1</f>
        <v>0.25040824583889298</v>
      </c>
      <c r="K102" s="279">
        <f t="shared" ref="K102" si="462">+K101/J101-1</f>
        <v>0.79197946642990225</v>
      </c>
      <c r="L102" s="279">
        <f t="shared" ref="L102" si="463">+L101/K101-1</f>
        <v>9.2563294480477065E-2</v>
      </c>
      <c r="M102" s="279">
        <f t="shared" ref="M102" si="464">+M101/L101-1</f>
        <v>-2.5690515876012787E-2</v>
      </c>
      <c r="N102" s="279">
        <f t="shared" ref="N102" si="465">+N101/M101-1</f>
        <v>4.9862058754939209E-3</v>
      </c>
      <c r="O102" s="279">
        <f t="shared" ref="O102" si="466">+O101/N101-1</f>
        <v>-6.6278065921419382E-2</v>
      </c>
      <c r="P102" s="279">
        <f t="shared" ref="P102" si="467">+P101/O101-1</f>
        <v>4.8796066698166607E-2</v>
      </c>
      <c r="Q102" s="279">
        <f t="shared" ref="Q102" si="468">+Q101/P101-1</f>
        <v>-0.21680719745207877</v>
      </c>
      <c r="S102" s="47"/>
      <c r="T102" s="279">
        <f t="shared" ref="T102" si="469">+T101/S101-1</f>
        <v>2.2180659405058201E-2</v>
      </c>
      <c r="U102" s="279">
        <f t="shared" ref="U102" si="470">+U101/T101-1</f>
        <v>0.4069466080874149</v>
      </c>
      <c r="V102" s="279">
        <f t="shared" ref="V102:X102" si="471">+V101/U101-1</f>
        <v>5.1922802450690808E-2</v>
      </c>
      <c r="W102" s="279">
        <f t="shared" si="471"/>
        <v>0.28891196429248667</v>
      </c>
      <c r="X102" s="279">
        <f t="shared" si="471"/>
        <v>0.18700058634396077</v>
      </c>
    </row>
    <row r="103" spans="1:24">
      <c r="A103" s="244" t="s">
        <v>366</v>
      </c>
      <c r="B103" s="249"/>
      <c r="C103" s="249"/>
      <c r="D103" s="249"/>
      <c r="E103" s="249"/>
      <c r="F103" s="249"/>
      <c r="G103" s="247">
        <f>+G101/G93</f>
        <v>-0.43630869113973486</v>
      </c>
      <c r="H103" s="247">
        <f>+H101/H93</f>
        <v>-0.45290507555250753</v>
      </c>
      <c r="I103" s="247">
        <f t="shared" ref="I103:Q103" si="472">+I101/I93</f>
        <v>-0.44723538102834093</v>
      </c>
      <c r="J103" s="247">
        <f t="shared" si="472"/>
        <v>-0.45271036921816504</v>
      </c>
      <c r="K103" s="247">
        <f t="shared" si="472"/>
        <v>-0.49103553671734279</v>
      </c>
      <c r="L103" s="247">
        <f t="shared" si="472"/>
        <v>-0.55204778592206716</v>
      </c>
      <c r="M103" s="247">
        <f t="shared" si="472"/>
        <v>-0.55072525864866329</v>
      </c>
      <c r="N103" s="247">
        <f t="shared" si="472"/>
        <v>-0.55910809191549216</v>
      </c>
      <c r="O103" s="247">
        <f t="shared" si="472"/>
        <v>-0.51362355606407273</v>
      </c>
      <c r="P103" s="247">
        <f t="shared" si="472"/>
        <v>-0.49049569132026327</v>
      </c>
      <c r="Q103" s="247">
        <f t="shared" si="472"/>
        <v>-0.52245555494119422</v>
      </c>
      <c r="S103" s="247">
        <f t="shared" ref="S103:V103" si="473">+S101/S93</f>
        <v>-0.52245555494119422</v>
      </c>
      <c r="T103" s="247">
        <f t="shared" si="473"/>
        <v>-0.44963022075756992</v>
      </c>
      <c r="U103" s="247">
        <f t="shared" si="473"/>
        <v>-0.41523927029094038</v>
      </c>
      <c r="V103" s="247">
        <f t="shared" si="473"/>
        <v>-0.41840686184046538</v>
      </c>
      <c r="W103" s="247">
        <f t="shared" ref="W103:X103" si="474">+W101/W93</f>
        <v>-0.41789319806927688</v>
      </c>
      <c r="X103" s="247">
        <f t="shared" si="474"/>
        <v>-0.42562500354951038</v>
      </c>
    </row>
    <row r="104" spans="1:24">
      <c r="A104" s="244" t="s">
        <v>371</v>
      </c>
      <c r="B104" s="249"/>
      <c r="C104" s="249"/>
      <c r="D104" s="249"/>
      <c r="E104" s="249"/>
      <c r="F104" s="249"/>
      <c r="G104" s="47"/>
      <c r="H104" s="248">
        <f>+(H103-G103)*10000</f>
        <v>-165.9638441277267</v>
      </c>
      <c r="I104" s="248">
        <f>+(I103-H103)*10000</f>
        <v>56.696945241666022</v>
      </c>
      <c r="J104" s="248">
        <f t="shared" ref="J104" si="475">+(J103-I103)*10000</f>
        <v>-54.749881898241149</v>
      </c>
      <c r="K104" s="248">
        <f t="shared" ref="K104" si="476">+(K103-J103)*10000</f>
        <v>-383.25167499177746</v>
      </c>
      <c r="L104" s="248">
        <f t="shared" ref="L104" si="477">+(L103-K103)*10000</f>
        <v>-610.12249204724367</v>
      </c>
      <c r="M104" s="248">
        <f t="shared" ref="M104" si="478">+(M103-L103)*10000</f>
        <v>13.225272734038729</v>
      </c>
      <c r="N104" s="248">
        <f t="shared" ref="N104" si="479">+(N103-M103)*10000</f>
        <v>-83.828332668288709</v>
      </c>
      <c r="O104" s="248">
        <f t="shared" ref="O104" si="480">+(O103-N103)*10000</f>
        <v>454.84535851419429</v>
      </c>
      <c r="P104" s="248">
        <f t="shared" ref="P104" si="481">+(P103-O103)*10000</f>
        <v>231.27864743809457</v>
      </c>
      <c r="Q104" s="248">
        <f t="shared" ref="Q104" si="482">+(Q103-P103)*10000</f>
        <v>-319.59863620930952</v>
      </c>
      <c r="S104" s="248"/>
      <c r="T104" s="248">
        <f t="shared" ref="T104" si="483">+(T103-S103)*10000</f>
        <v>728.25334183624307</v>
      </c>
      <c r="U104" s="248">
        <f t="shared" ref="U104" si="484">+(U103-T103)*10000</f>
        <v>343.90950466629545</v>
      </c>
      <c r="V104" s="248">
        <f t="shared" ref="V104:X104" si="485">+(V103-U103)*10000</f>
        <v>-31.675915495250063</v>
      </c>
      <c r="W104" s="248">
        <f t="shared" si="485"/>
        <v>5.1366377118849949</v>
      </c>
      <c r="X104" s="248">
        <f t="shared" si="485"/>
        <v>-77.318054802334998</v>
      </c>
    </row>
    <row r="105" spans="1:24">
      <c r="A105" s="249" t="s">
        <v>47</v>
      </c>
      <c r="B105" s="249"/>
      <c r="C105" s="249"/>
      <c r="D105" s="249"/>
      <c r="E105" s="249"/>
      <c r="F105" s="249"/>
      <c r="G105" s="47">
        <f>+'Country (Y)'!G48</f>
        <v>533.53</v>
      </c>
      <c r="H105" s="47">
        <f>+'Country (Y)'!H48</f>
        <v>777.64499999999998</v>
      </c>
      <c r="I105" s="47">
        <f>+'Country (Y)'!I48</f>
        <v>986.23100000000011</v>
      </c>
      <c r="J105" s="47">
        <f>+'Country (Y)'!J48</f>
        <v>1524.518</v>
      </c>
      <c r="K105" s="47">
        <f>+'Country (Y)'!K48</f>
        <v>1237.144</v>
      </c>
      <c r="L105" s="47">
        <f>+'Country (Y)'!L48</f>
        <v>-774.78</v>
      </c>
      <c r="M105" s="47">
        <f>+'Country (Y)'!M48</f>
        <v>-797.53700000000003</v>
      </c>
      <c r="N105" s="47">
        <f>+'Country (Y)'!N48</f>
        <v>-846.72199999999998</v>
      </c>
      <c r="O105" s="47">
        <f>+'Country (Y)'!O48</f>
        <v>516.71299999999997</v>
      </c>
      <c r="P105" s="47">
        <f>+'Country (Y)'!P48</f>
        <v>1111.568</v>
      </c>
      <c r="Q105" s="47">
        <f>+'Country (Y)'!Q48</f>
        <v>253.61099999999999</v>
      </c>
      <c r="S105" s="47">
        <f>+'Country (Y)'!S48</f>
        <v>253.61099999999999</v>
      </c>
      <c r="T105" s="47">
        <f>+'Country (Y)'!T48</f>
        <v>1966.155</v>
      </c>
      <c r="U105" s="47">
        <f>+'Country (Y)'!U48</f>
        <v>4964.7209999999995</v>
      </c>
      <c r="V105" s="47">
        <f>+'Country (Y)'!V48</f>
        <v>4781.1509999999998</v>
      </c>
      <c r="W105" s="47">
        <f>+'Country (Y)'!W48</f>
        <v>5992.9080000000004</v>
      </c>
      <c r="X105" s="47">
        <f>+'Country (Y)'!X48</f>
        <v>6446.71</v>
      </c>
    </row>
    <row r="106" spans="1:24">
      <c r="A106" s="253" t="s">
        <v>58</v>
      </c>
      <c r="B106" s="249"/>
      <c r="C106" s="249"/>
      <c r="D106" s="249"/>
      <c r="E106" s="249"/>
      <c r="F106" s="249"/>
      <c r="G106" s="47"/>
      <c r="H106" s="279">
        <f>+H105/G105-1</f>
        <v>0.45754690457893665</v>
      </c>
      <c r="I106" s="279">
        <f t="shared" ref="I106" si="486">+I105/H105-1</f>
        <v>0.26822779031563271</v>
      </c>
      <c r="J106" s="279">
        <f t="shared" ref="J106" si="487">+J105/I105-1</f>
        <v>0.54580214980060449</v>
      </c>
      <c r="K106" s="279">
        <f t="shared" ref="K106" si="488">+K105/J105-1</f>
        <v>-0.18850154606242764</v>
      </c>
      <c r="L106" s="279">
        <f t="shared" ref="L106" si="489">+L105/K105-1</f>
        <v>-1.6262650103787433</v>
      </c>
      <c r="M106" s="279">
        <f t="shared" ref="M106" si="490">+M105/L105-1</f>
        <v>2.9372208885102946E-2</v>
      </c>
      <c r="N106" s="279">
        <f t="shared" ref="N106" si="491">+N105/M105-1</f>
        <v>6.1671119960578613E-2</v>
      </c>
      <c r="O106" s="279">
        <f t="shared" ref="O106" si="492">+O105/N105-1</f>
        <v>-1.6102510623321469</v>
      </c>
      <c r="P106" s="279">
        <f t="shared" ref="P106" si="493">+P105/O105-1</f>
        <v>1.1512290188170224</v>
      </c>
      <c r="Q106" s="279">
        <f t="shared" ref="Q106" si="494">+Q105/P105-1</f>
        <v>-0.77184391778100847</v>
      </c>
      <c r="S106" s="47"/>
      <c r="T106" s="279">
        <f t="shared" ref="T106" si="495">+T105/S105-1</f>
        <v>6.7526408554833983</v>
      </c>
      <c r="U106" s="279">
        <f t="shared" ref="U106" si="496">+U105/T105-1</f>
        <v>1.525091358514461</v>
      </c>
      <c r="V106" s="279">
        <f t="shared" ref="V106:X106" si="497">+V105/U105-1</f>
        <v>-3.6974887410591628E-2</v>
      </c>
      <c r="W106" s="279">
        <f t="shared" si="497"/>
        <v>0.25344462034351145</v>
      </c>
      <c r="X106" s="279">
        <f t="shared" si="497"/>
        <v>7.572317145532681E-2</v>
      </c>
    </row>
    <row r="107" spans="1:24">
      <c r="A107" s="244" t="s">
        <v>367</v>
      </c>
      <c r="B107" s="249"/>
      <c r="C107" s="249"/>
      <c r="D107" s="249"/>
      <c r="E107" s="249"/>
      <c r="F107" s="249"/>
      <c r="G107" s="247">
        <f>+G105/G93</f>
        <v>8.9340105942867731E-2</v>
      </c>
      <c r="H107" s="247">
        <f>+H105/H93</f>
        <v>9.9349030662017709E-2</v>
      </c>
      <c r="I107" s="247">
        <f t="shared" ref="I107:Q107" si="498">+I105/I93</f>
        <v>0.10180523645644268</v>
      </c>
      <c r="J107" s="247">
        <f t="shared" si="498"/>
        <v>0.12739620277726293</v>
      </c>
      <c r="K107" s="247">
        <f t="shared" si="498"/>
        <v>6.2575399764486936E-2</v>
      </c>
      <c r="L107" s="247">
        <f t="shared" si="498"/>
        <v>-4.0325422275010035E-2</v>
      </c>
      <c r="M107" s="247">
        <f t="shared" si="498"/>
        <v>-4.2502331657673385E-2</v>
      </c>
      <c r="N107" s="247">
        <f t="shared" si="498"/>
        <v>-4.5583056313234623E-2</v>
      </c>
      <c r="O107" s="247">
        <f t="shared" si="498"/>
        <v>2.7368032675136433E-2</v>
      </c>
      <c r="P107" s="247">
        <f t="shared" si="498"/>
        <v>5.3607979736024707E-2</v>
      </c>
      <c r="Q107" s="247">
        <f t="shared" si="498"/>
        <v>1.6634393014959874E-2</v>
      </c>
      <c r="S107" s="247">
        <f t="shared" ref="S107:V107" si="499">+S105/S93</f>
        <v>1.6634393014959874E-2</v>
      </c>
      <c r="T107" s="247">
        <f t="shared" si="499"/>
        <v>0.10857631719721564</v>
      </c>
      <c r="U107" s="247">
        <f t="shared" si="499"/>
        <v>0.17996063262272619</v>
      </c>
      <c r="V107" s="247">
        <f t="shared" si="499"/>
        <v>0.16600899989663392</v>
      </c>
      <c r="W107" s="247">
        <f t="shared" ref="W107:X107" si="500">+W105/W93</f>
        <v>0.16124268928199381</v>
      </c>
      <c r="X107" s="247">
        <f t="shared" si="500"/>
        <v>0.14883033303710599</v>
      </c>
    </row>
    <row r="108" spans="1:24">
      <c r="A108" s="244" t="s">
        <v>373</v>
      </c>
      <c r="B108" s="249"/>
      <c r="C108" s="249"/>
      <c r="D108" s="249"/>
      <c r="E108" s="249"/>
      <c r="F108" s="249"/>
      <c r="G108" s="47"/>
      <c r="H108" s="248">
        <f>+(H107-G107)*10000</f>
        <v>100.08924719149978</v>
      </c>
      <c r="I108" s="248">
        <f>+(I107-H107)*10000</f>
        <v>24.562057944249734</v>
      </c>
      <c r="J108" s="248">
        <f t="shared" ref="J108" si="501">+(J107-I107)*10000</f>
        <v>255.90966320820252</v>
      </c>
      <c r="K108" s="248">
        <f t="shared" ref="K108" si="502">+(K107-J107)*10000</f>
        <v>-648.20803012776003</v>
      </c>
      <c r="L108" s="248">
        <f t="shared" ref="L108" si="503">+(L107-K107)*10000</f>
        <v>-1029.0082203949696</v>
      </c>
      <c r="M108" s="248">
        <f t="shared" ref="M108" si="504">+(M107-L107)*10000</f>
        <v>-21.769093826633501</v>
      </c>
      <c r="N108" s="248">
        <f t="shared" ref="N108" si="505">+(N107-M107)*10000</f>
        <v>-30.807246555612373</v>
      </c>
      <c r="O108" s="248">
        <f t="shared" ref="O108" si="506">+(O107-N107)*10000</f>
        <v>729.51088988371043</v>
      </c>
      <c r="P108" s="248">
        <f t="shared" ref="P108" si="507">+(P107-O107)*10000</f>
        <v>262.39947060888272</v>
      </c>
      <c r="Q108" s="248">
        <f t="shared" ref="Q108" si="508">+(Q107-P107)*10000</f>
        <v>-369.73586721064834</v>
      </c>
      <c r="S108" s="47"/>
      <c r="T108" s="248">
        <f t="shared" ref="T108" si="509">+(T107-S107)*10000</f>
        <v>919.41924182255764</v>
      </c>
      <c r="U108" s="248">
        <f t="shared" ref="U108" si="510">+(U107-T107)*10000</f>
        <v>713.84315425510545</v>
      </c>
      <c r="V108" s="248">
        <f t="shared" ref="V108:X108" si="511">+(V107-U107)*10000</f>
        <v>-139.51632726092262</v>
      </c>
      <c r="W108" s="248">
        <f t="shared" si="511"/>
        <v>-47.663106146401127</v>
      </c>
      <c r="X108" s="248">
        <f t="shared" si="511"/>
        <v>-124.12356244887818</v>
      </c>
    </row>
    <row r="109" spans="1:24">
      <c r="A109" s="249" t="s">
        <v>56</v>
      </c>
      <c r="B109" s="268"/>
      <c r="C109" s="268"/>
      <c r="D109" s="268"/>
      <c r="E109" s="268"/>
      <c r="F109" s="268"/>
      <c r="G109" s="47">
        <f>+'Country (Y)'!G49</f>
        <v>890.65899999999999</v>
      </c>
      <c r="H109" s="47">
        <f>+'Country (Y)'!H49</f>
        <v>1132.807</v>
      </c>
      <c r="I109" s="47">
        <f>+'Country (Y)'!I49</f>
        <v>1260.596</v>
      </c>
      <c r="J109" s="47">
        <f>+'Country (Y)'!J49</f>
        <v>1998.7130000000002</v>
      </c>
      <c r="K109" s="47">
        <f>+'Country (Y)'!K49</f>
        <v>2122.203</v>
      </c>
      <c r="L109" s="47">
        <f>+'Country (Y)'!L49</f>
        <v>412.56799999999998</v>
      </c>
      <c r="M109" s="47">
        <f>+'Country (Y)'!M49</f>
        <v>403.24399999999991</v>
      </c>
      <c r="N109" s="47">
        <f>+'Country (Y)'!N49</f>
        <v>265.72000000000003</v>
      </c>
      <c r="O109" s="47">
        <f>+'Country (Y)'!O49</f>
        <v>1342.9679999999998</v>
      </c>
      <c r="P109" s="47">
        <f>+'Country (Y)'!P49</f>
        <v>3986.4220000000005</v>
      </c>
      <c r="Q109" s="47">
        <f>+'Country (Y)'!Q49</f>
        <v>2679.3180000000002</v>
      </c>
      <c r="R109" s="34"/>
      <c r="S109" s="47">
        <f>+'Country (Y)'!S49</f>
        <v>2679.3180000000002</v>
      </c>
      <c r="T109" s="47">
        <f>+'Country (Y)'!T49</f>
        <v>4483.1120000000001</v>
      </c>
      <c r="U109" s="47">
        <f>+'Country (Y)'!U49</f>
        <v>7420.4599999999991</v>
      </c>
      <c r="V109" s="47">
        <f>+'Country (Y)'!V49</f>
        <v>7424.549</v>
      </c>
      <c r="W109" s="47">
        <f>+'Country (Y)'!W49</f>
        <v>9035.4030000000002</v>
      </c>
      <c r="X109" s="47">
        <f>+'Country (Y)'!X49</f>
        <v>10207.575999999999</v>
      </c>
    </row>
    <row r="110" spans="1:24">
      <c r="A110" s="253" t="s">
        <v>58</v>
      </c>
      <c r="B110" s="249"/>
      <c r="C110" s="249"/>
      <c r="D110" s="249"/>
      <c r="E110" s="249"/>
      <c r="F110" s="249"/>
      <c r="G110" s="47"/>
      <c r="H110" s="279">
        <f>+H109/G109-1</f>
        <v>0.27187509473322558</v>
      </c>
      <c r="I110" s="279">
        <f t="shared" ref="I110" si="512">+I109/H109-1</f>
        <v>0.11280738907863386</v>
      </c>
      <c r="J110" s="279">
        <f t="shared" ref="J110" si="513">+J109/I109-1</f>
        <v>0.58553017778891903</v>
      </c>
      <c r="K110" s="279">
        <f t="shared" ref="K110" si="514">+K109/J109-1</f>
        <v>6.1784758492089642E-2</v>
      </c>
      <c r="L110" s="279">
        <f t="shared" ref="L110" si="515">+L109/K109-1</f>
        <v>-0.80559446952058777</v>
      </c>
      <c r="M110" s="279">
        <f t="shared" ref="M110" si="516">+M109/L109-1</f>
        <v>-2.2599910802583056E-2</v>
      </c>
      <c r="N110" s="279">
        <f t="shared" ref="N110" si="517">+N109/M109-1</f>
        <v>-0.34104413208875994</v>
      </c>
      <c r="O110" s="279">
        <f t="shared" ref="O110" si="518">+O109/N109-1</f>
        <v>4.0540719554418176</v>
      </c>
      <c r="P110" s="279">
        <f t="shared" ref="P110" si="519">+P109/O109-1</f>
        <v>1.9683670794836519</v>
      </c>
      <c r="Q110" s="279">
        <f t="shared" ref="Q110" si="520">+Q109/P109-1</f>
        <v>-0.32788901927593217</v>
      </c>
      <c r="S110" s="47"/>
      <c r="T110" s="279">
        <f t="shared" ref="T110" si="521">+T109/S109-1</f>
        <v>0.67322878433989541</v>
      </c>
      <c r="U110" s="279">
        <f t="shared" ref="U110" si="522">+U109/T109-1</f>
        <v>0.65520290369725287</v>
      </c>
      <c r="V110" s="279">
        <f t="shared" ref="V110:X110" si="523">+V109/U109-1</f>
        <v>5.5104400535821441E-4</v>
      </c>
      <c r="W110" s="279">
        <f t="shared" si="523"/>
        <v>0.2169632121762548</v>
      </c>
      <c r="X110" s="279">
        <f t="shared" si="523"/>
        <v>0.12973112544066923</v>
      </c>
    </row>
    <row r="111" spans="1:24">
      <c r="A111" s="244" t="s">
        <v>368</v>
      </c>
      <c r="B111" s="268"/>
      <c r="C111" s="268"/>
      <c r="D111" s="268"/>
      <c r="E111" s="249"/>
      <c r="F111" s="249"/>
      <c r="G111" s="247">
        <f>+G109/G93</f>
        <v>0.14914169665992286</v>
      </c>
      <c r="H111" s="247">
        <f t="shared" ref="H111:Q111" si="524">+H109/H93</f>
        <v>0.14472320580361001</v>
      </c>
      <c r="I111" s="247">
        <f t="shared" si="524"/>
        <v>0.13012699241460246</v>
      </c>
      <c r="J111" s="247">
        <f t="shared" si="524"/>
        <v>0.16702226319502397</v>
      </c>
      <c r="K111" s="247">
        <f t="shared" si="524"/>
        <v>0.10734215346507234</v>
      </c>
      <c r="L111" s="247">
        <f t="shared" si="524"/>
        <v>2.1473165049635173E-2</v>
      </c>
      <c r="M111" s="247">
        <f t="shared" si="524"/>
        <v>2.1489674117899035E-2</v>
      </c>
      <c r="N111" s="247">
        <f t="shared" si="524"/>
        <v>1.4304966356788539E-2</v>
      </c>
      <c r="O111" s="247">
        <f t="shared" si="524"/>
        <v>7.1131154249385292E-2</v>
      </c>
      <c r="P111" s="247">
        <f t="shared" si="524"/>
        <v>0.19225457173582103</v>
      </c>
      <c r="Q111" s="247">
        <f t="shared" si="524"/>
        <v>0.17573696970579455</v>
      </c>
      <c r="S111" s="247">
        <f t="shared" ref="S111:V111" si="525">+S109/S93</f>
        <v>0.17573696970579455</v>
      </c>
      <c r="T111" s="247">
        <f t="shared" si="525"/>
        <v>0.24756938824387895</v>
      </c>
      <c r="U111" s="247">
        <f t="shared" si="525"/>
        <v>0.26897597588094774</v>
      </c>
      <c r="V111" s="247">
        <f t="shared" si="525"/>
        <v>0.25779189031543942</v>
      </c>
      <c r="W111" s="247">
        <f t="shared" ref="W111:X111" si="526">+W109/W93</f>
        <v>0.24310279391350489</v>
      </c>
      <c r="X111" s="247">
        <f t="shared" si="526"/>
        <v>0.23565461073657265</v>
      </c>
    </row>
    <row r="112" spans="1:24">
      <c r="A112" s="244" t="s">
        <v>372</v>
      </c>
      <c r="B112" s="268"/>
      <c r="C112" s="268"/>
      <c r="D112" s="268"/>
      <c r="E112" s="249"/>
      <c r="F112" s="249"/>
      <c r="G112" s="47"/>
      <c r="H112" s="248">
        <f>+(H111-G111)*10000</f>
        <v>-44.184908563128509</v>
      </c>
      <c r="I112" s="248">
        <f>+(I111-H111)*10000</f>
        <v>-145.96213389007545</v>
      </c>
      <c r="J112" s="248">
        <f t="shared" ref="J112" si="527">+(J111-I111)*10000</f>
        <v>368.95270780421515</v>
      </c>
      <c r="K112" s="248">
        <f t="shared" ref="K112" si="528">+(K111-J111)*10000</f>
        <v>-596.80109729951641</v>
      </c>
      <c r="L112" s="248">
        <f t="shared" ref="L112" si="529">+(L111-K111)*10000</f>
        <v>-858.68988415437161</v>
      </c>
      <c r="M112" s="248">
        <f t="shared" ref="M112" si="530">+(M111-L111)*10000</f>
        <v>0.16509068263861199</v>
      </c>
      <c r="N112" s="248">
        <f t="shared" ref="N112" si="531">+(N111-M111)*10000</f>
        <v>-71.847077611104964</v>
      </c>
      <c r="O112" s="248">
        <f t="shared" ref="O112" si="532">+(O111-N111)*10000</f>
        <v>568.26187892596749</v>
      </c>
      <c r="P112" s="248">
        <f t="shared" ref="P112" si="533">+(P111-O111)*10000</f>
        <v>1211.2341748643573</v>
      </c>
      <c r="Q112" s="248">
        <f t="shared" ref="Q112" si="534">+(Q111-P111)*10000</f>
        <v>-165.17602030026472</v>
      </c>
      <c r="S112" s="47"/>
      <c r="T112" s="248">
        <f t="shared" ref="T112" si="535">+(T111-S111)*10000</f>
        <v>718.32418538084391</v>
      </c>
      <c r="U112" s="248">
        <f t="shared" ref="U112" si="536">+(U111-T111)*10000</f>
        <v>214.0658763706879</v>
      </c>
      <c r="V112" s="248">
        <f t="shared" ref="V112:X112" si="537">+(V111-U111)*10000</f>
        <v>-111.84085565508317</v>
      </c>
      <c r="W112" s="248">
        <f t="shared" si="537"/>
        <v>-146.89096401934526</v>
      </c>
      <c r="X112" s="248">
        <f t="shared" si="537"/>
        <v>-74.48183176932244</v>
      </c>
    </row>
    <row r="113" spans="1:24">
      <c r="A113" s="249" t="s">
        <v>263</v>
      </c>
      <c r="B113" s="249"/>
      <c r="C113" s="249"/>
      <c r="D113" s="249"/>
      <c r="E113" s="249"/>
      <c r="F113" s="249"/>
      <c r="G113" s="47">
        <f>+'Country (Y)'!G50</f>
        <v>357.12900000000002</v>
      </c>
      <c r="H113" s="47">
        <f>+'Country (Y)'!H50</f>
        <v>355.16199999999998</v>
      </c>
      <c r="I113" s="47">
        <f>+'Country (Y)'!I50</f>
        <v>274.36500000000001</v>
      </c>
      <c r="J113" s="47">
        <f>+'Country (Y)'!J50</f>
        <v>474.19500000000005</v>
      </c>
      <c r="K113" s="47">
        <f>+'Country (Y)'!K50</f>
        <v>885.05899999999997</v>
      </c>
      <c r="L113" s="47">
        <f>+'Country (Y)'!L50</f>
        <v>1187.348</v>
      </c>
      <c r="M113" s="47">
        <f>+'Country (Y)'!M50</f>
        <v>1200.7809999999999</v>
      </c>
      <c r="N113" s="47">
        <f>+'Country (Y)'!N50</f>
        <v>1112.442</v>
      </c>
      <c r="O113" s="47">
        <f>+'Country (Y)'!O50</f>
        <v>826.255</v>
      </c>
      <c r="P113" s="47">
        <f>+'Country (Y)'!P50</f>
        <v>2874.8540000000003</v>
      </c>
      <c r="Q113" s="47">
        <f>+'Country (Y)'!Q50</f>
        <v>2425.7070000000003</v>
      </c>
      <c r="R113" s="34"/>
      <c r="S113" s="47">
        <f>+'Country (Y)'!S50</f>
        <v>2425.7070000000003</v>
      </c>
      <c r="T113" s="47">
        <f>+'Country (Y)'!T50</f>
        <v>2516.9570000000003</v>
      </c>
      <c r="U113" s="47">
        <f>+'Country (Y)'!U50</f>
        <v>2455.7389999999996</v>
      </c>
      <c r="V113" s="47">
        <f>+'Country (Y)'!V50</f>
        <v>2643.3980000000001</v>
      </c>
      <c r="W113" s="47">
        <f>+'Country (Y)'!W50</f>
        <v>3042.4949999999999</v>
      </c>
      <c r="X113" s="47">
        <f>+'Country (Y)'!X50</f>
        <v>3760.8659999999991</v>
      </c>
    </row>
    <row r="114" spans="1:24">
      <c r="A114" s="244" t="s">
        <v>369</v>
      </c>
      <c r="B114" s="259"/>
      <c r="C114" s="259"/>
      <c r="D114" s="259"/>
      <c r="E114" s="259"/>
      <c r="F114" s="259"/>
      <c r="G114" s="247">
        <f>+G113/G93</f>
        <v>5.9801590717055118E-2</v>
      </c>
      <c r="H114" s="247">
        <f t="shared" ref="H114" si="538">+H113/H93</f>
        <v>4.5374175141592282E-2</v>
      </c>
      <c r="I114" s="247">
        <f t="shared" ref="I114" si="539">+I113/I93</f>
        <v>2.8321755958159799E-2</v>
      </c>
      <c r="J114" s="247">
        <f t="shared" ref="J114" si="540">+J113/J93</f>
        <v>3.9626060417761025E-2</v>
      </c>
      <c r="K114" s="247">
        <f t="shared" ref="K114" si="541">+K113/K93</f>
        <v>4.4766753700585409E-2</v>
      </c>
      <c r="L114" s="247">
        <f t="shared" ref="L114" si="542">+L113/L93</f>
        <v>6.1798587324645209E-2</v>
      </c>
      <c r="M114" s="247">
        <f t="shared" ref="M114" si="543">+M113/M93</f>
        <v>6.3992005775572416E-2</v>
      </c>
      <c r="N114" s="247">
        <f t="shared" ref="N114" si="544">+N113/N93</f>
        <v>5.9888022670023161E-2</v>
      </c>
      <c r="O114" s="247">
        <f t="shared" ref="O114" si="545">+O113/O93</f>
        <v>4.3763121574248866E-2</v>
      </c>
      <c r="P114" s="247">
        <f t="shared" ref="P114" si="546">+P113/P93</f>
        <v>0.13864659199979631</v>
      </c>
      <c r="Q114" s="247">
        <f t="shared" ref="Q114" si="547">+Q113/Q93</f>
        <v>0.15910257669083469</v>
      </c>
      <c r="S114" s="247">
        <f t="shared" ref="S114" si="548">+S113/S93</f>
        <v>0.15910257669083469</v>
      </c>
      <c r="T114" s="247">
        <f t="shared" ref="T114" si="549">+T113/T93</f>
        <v>0.13899307104666334</v>
      </c>
      <c r="U114" s="247">
        <f t="shared" ref="U114" si="550">+U113/U93</f>
        <v>8.9015343258221538E-2</v>
      </c>
      <c r="V114" s="247">
        <f t="shared" ref="V114:W114" si="551">+V113/V93</f>
        <v>9.178289041880551E-2</v>
      </c>
      <c r="W114" s="247">
        <f t="shared" si="551"/>
        <v>8.1860104631511069E-2</v>
      </c>
      <c r="X114" s="247">
        <f t="shared" ref="X114" si="552">+X113/X93</f>
        <v>8.6824277699466643E-2</v>
      </c>
    </row>
    <row r="115" spans="1:24">
      <c r="A115" s="257"/>
      <c r="B115" s="30"/>
      <c r="C115" s="30"/>
      <c r="D115" s="30"/>
      <c r="E115" s="30"/>
      <c r="F115" s="30"/>
      <c r="G115" s="30"/>
      <c r="H115" s="30"/>
      <c r="I115" s="30"/>
      <c r="J115" s="15"/>
      <c r="K115" s="46"/>
      <c r="L115" s="30"/>
      <c r="M115" s="30"/>
      <c r="N115" s="30"/>
      <c r="O115" s="46"/>
    </row>
    <row r="116" spans="1:24">
      <c r="A116" s="257" t="s">
        <v>250</v>
      </c>
      <c r="B116" s="257"/>
      <c r="C116" s="257"/>
      <c r="D116" s="257"/>
      <c r="E116" s="257"/>
      <c r="F116" s="257"/>
      <c r="G116" s="257"/>
      <c r="H116" s="257"/>
      <c r="I116" s="257"/>
      <c r="J116" s="257"/>
      <c r="K116" s="249"/>
      <c r="L116" s="257"/>
      <c r="M116" s="257"/>
      <c r="N116" s="257"/>
      <c r="O116" s="249"/>
      <c r="S116" s="257" t="s">
        <v>250</v>
      </c>
    </row>
    <row r="117" spans="1:24">
      <c r="A117" s="249" t="s">
        <v>50</v>
      </c>
      <c r="B117" s="249"/>
      <c r="C117" s="249"/>
      <c r="D117" s="249"/>
      <c r="E117" s="249"/>
      <c r="F117" s="249"/>
      <c r="G117" s="249"/>
      <c r="H117" s="249"/>
      <c r="I117" s="249"/>
      <c r="J117" s="249"/>
      <c r="K117" s="249"/>
      <c r="L117" s="249"/>
      <c r="M117" s="249"/>
      <c r="N117" s="249"/>
      <c r="O117" s="249"/>
      <c r="S117" s="249" t="s">
        <v>50</v>
      </c>
    </row>
    <row r="118" spans="1:24">
      <c r="A118" s="259"/>
      <c r="B118" s="257"/>
      <c r="C118" s="257"/>
      <c r="D118" s="257"/>
      <c r="E118" s="257"/>
      <c r="F118" s="257"/>
      <c r="G118" s="257"/>
      <c r="H118" s="257"/>
      <c r="I118" s="257"/>
      <c r="J118" s="257"/>
      <c r="K118" s="249"/>
      <c r="L118" s="257"/>
      <c r="M118" s="257"/>
      <c r="N118" s="257"/>
      <c r="O118" s="249"/>
    </row>
    <row r="119" spans="1:24">
      <c r="A119" s="260" t="s">
        <v>45</v>
      </c>
      <c r="B119" s="261"/>
      <c r="C119" s="261"/>
      <c r="D119" s="261"/>
      <c r="E119" s="261"/>
      <c r="F119" s="261"/>
      <c r="G119" s="262">
        <f>+'Country (Y)'!G55</f>
        <v>2010</v>
      </c>
      <c r="H119" s="262">
        <f>+'Country (Y)'!H55</f>
        <v>2011</v>
      </c>
      <c r="I119" s="262">
        <f>+'Country (Y)'!I55</f>
        <v>2012</v>
      </c>
      <c r="J119" s="262">
        <f>+'Country (Y)'!J55</f>
        <v>2013</v>
      </c>
      <c r="K119" s="262">
        <f>+'Country (Y)'!K55</f>
        <v>2014</v>
      </c>
      <c r="L119" s="262">
        <f>+'Country (Y)'!L55</f>
        <v>2015</v>
      </c>
      <c r="M119" s="262">
        <f>+'Country (Y)'!M55</f>
        <v>2016</v>
      </c>
      <c r="N119" s="262">
        <f>+'Country (Y)'!N55</f>
        <v>2017</v>
      </c>
      <c r="O119" s="262">
        <f>+'Country (Y)'!O55</f>
        <v>2018</v>
      </c>
      <c r="P119" s="262">
        <f>+'Country (Y)'!P55</f>
        <v>2019</v>
      </c>
      <c r="Q119" s="262">
        <f>+'Country (Y)'!Q55</f>
        <v>2020</v>
      </c>
      <c r="S119" s="262">
        <f>+'Country (Y)'!S55</f>
        <v>2020</v>
      </c>
      <c r="T119" s="262">
        <f>+'Country (Y)'!T55</f>
        <v>2021</v>
      </c>
      <c r="U119" s="262">
        <f>+'Country (Y)'!U55</f>
        <v>2022</v>
      </c>
      <c r="V119" s="262">
        <f>+'Country (Y)'!V55</f>
        <v>2023</v>
      </c>
      <c r="W119" s="262">
        <f>+'Country (Y)'!W55</f>
        <v>2024</v>
      </c>
      <c r="X119" s="262">
        <f>+'Country (Y)'!X55</f>
        <v>2025</v>
      </c>
    </row>
    <row r="120" spans="1:24">
      <c r="A120" s="249" t="s">
        <v>48</v>
      </c>
      <c r="B120" s="249"/>
      <c r="C120" s="249"/>
      <c r="D120" s="249"/>
      <c r="E120" s="249"/>
      <c r="F120" s="249"/>
      <c r="G120" s="250"/>
      <c r="H120" s="250"/>
      <c r="I120" s="250"/>
      <c r="J120" s="250"/>
      <c r="K120" s="47">
        <f>+'Country (Y)'!K56</f>
        <v>14362.364</v>
      </c>
      <c r="L120" s="47">
        <f>+'Country (Y)'!L56</f>
        <v>14755.816000000001</v>
      </c>
      <c r="M120" s="47">
        <f>+'Country (Y)'!M56</f>
        <v>14727.001</v>
      </c>
      <c r="N120" s="47">
        <f>+'Country (Y)'!N56</f>
        <v>14648.183000000001</v>
      </c>
      <c r="O120" s="47">
        <f>+'Country (Y)'!O56</f>
        <v>15332.069</v>
      </c>
      <c r="P120" s="47">
        <f>+'Country (Y)'!P56</f>
        <v>17434.928</v>
      </c>
      <c r="Q120" s="47">
        <f>+'Country (Y)'!Q56</f>
        <v>12802.684999999999</v>
      </c>
      <c r="S120" s="47">
        <f>+'Country (Y)'!S56</f>
        <v>12802.684999999999</v>
      </c>
      <c r="T120" s="47">
        <f>+'Country (Y)'!T56</f>
        <v>16175.370999999999</v>
      </c>
      <c r="U120" s="47">
        <f>+'Country (Y)'!U56</f>
        <v>23927.626</v>
      </c>
      <c r="V120" s="47">
        <f>+'Country (Y)'!V56</f>
        <v>24038.944</v>
      </c>
      <c r="W120" s="47">
        <f>+'Country (Y)'!W56</f>
        <v>30977.190999999999</v>
      </c>
      <c r="X120" s="47">
        <f>+'Country (Y)'!X56</f>
        <v>36122.303</v>
      </c>
    </row>
    <row r="121" spans="1:24">
      <c r="A121" s="253" t="s">
        <v>58</v>
      </c>
      <c r="B121" s="249"/>
      <c r="C121" s="249"/>
      <c r="D121" s="249"/>
      <c r="E121" s="249"/>
      <c r="F121" s="249"/>
      <c r="G121" s="47"/>
      <c r="H121" s="279"/>
      <c r="I121" s="279"/>
      <c r="J121" s="279"/>
      <c r="K121" s="279"/>
      <c r="L121" s="279">
        <f t="shared" ref="L121" si="553">+L120/K120-1</f>
        <v>2.7394654529017792E-2</v>
      </c>
      <c r="M121" s="279">
        <f t="shared" ref="M121" si="554">+M120/L120-1</f>
        <v>-1.9527893272727193E-3</v>
      </c>
      <c r="N121" s="279">
        <f t="shared" ref="N121" si="555">+N120/M120-1</f>
        <v>-5.3519382527371651E-3</v>
      </c>
      <c r="O121" s="279">
        <f t="shared" ref="O121" si="556">+O120/N120-1</f>
        <v>4.6687428741161829E-2</v>
      </c>
      <c r="P121" s="279">
        <f t="shared" ref="P121" si="557">+P120/O120-1</f>
        <v>0.13715428752636072</v>
      </c>
      <c r="Q121" s="279">
        <f t="shared" ref="Q121" si="558">+Q120/P120-1</f>
        <v>-0.26568753252092581</v>
      </c>
      <c r="S121" s="47"/>
      <c r="T121" s="279">
        <f t="shared" ref="T121" si="559">+T120/S120-1</f>
        <v>0.26343583396764036</v>
      </c>
      <c r="U121" s="279">
        <f t="shared" ref="U121" si="560">+U120/T120-1</f>
        <v>0.47926288676779039</v>
      </c>
      <c r="V121" s="279">
        <f t="shared" ref="V121:X121" si="561">+V120/U120-1</f>
        <v>4.6522793360277426E-3</v>
      </c>
      <c r="W121" s="279">
        <f t="shared" si="561"/>
        <v>0.28862528237513252</v>
      </c>
      <c r="X121" s="279">
        <f t="shared" si="561"/>
        <v>0.16609356219548777</v>
      </c>
    </row>
    <row r="122" spans="1:24">
      <c r="A122" s="249" t="s">
        <v>49</v>
      </c>
      <c r="B122" s="249"/>
      <c r="C122" s="249"/>
      <c r="D122" s="249"/>
      <c r="E122" s="249"/>
      <c r="F122" s="249"/>
      <c r="G122" s="250"/>
      <c r="H122" s="250"/>
      <c r="I122" s="250"/>
      <c r="J122" s="250"/>
      <c r="K122" s="47">
        <f>+'Country (Y)'!K57</f>
        <v>-5933.6139999999996</v>
      </c>
      <c r="L122" s="47">
        <f>+'Country (Y)'!L57</f>
        <v>-6836.009</v>
      </c>
      <c r="M122" s="47">
        <f>+'Country (Y)'!M57</f>
        <v>-6873.1459999999997</v>
      </c>
      <c r="N122" s="47">
        <f>+'Country (Y)'!N57</f>
        <v>-6768.277</v>
      </c>
      <c r="O122" s="47">
        <f>+'Country (Y)'!O57</f>
        <v>-6696.1819999999998</v>
      </c>
      <c r="P122" s="47">
        <f>+'Country (Y)'!P57</f>
        <v>-7603.6710000000003</v>
      </c>
      <c r="Q122" s="47">
        <f>+'Country (Y)'!Q57</f>
        <v>-5762.0839999999998</v>
      </c>
      <c r="S122" s="47">
        <f>+'Country (Y)'!S57</f>
        <v>-5762.0839999999998</v>
      </c>
      <c r="T122" s="47">
        <f>+'Country (Y)'!T57</f>
        <v>-6711.6049999999996</v>
      </c>
      <c r="U122" s="47">
        <f>+'Country (Y)'!U57</f>
        <v>-9059.6039999999994</v>
      </c>
      <c r="V122" s="47">
        <f>+'Country (Y)'!V57</f>
        <v>-9380.4599999999991</v>
      </c>
      <c r="W122" s="47">
        <f>+'Country (Y)'!W57</f>
        <v>-12388.769</v>
      </c>
      <c r="X122" s="47">
        <f>+'Country (Y)'!X57</f>
        <v>-14658.207</v>
      </c>
    </row>
    <row r="123" spans="1:24">
      <c r="A123" s="253" t="s">
        <v>58</v>
      </c>
      <c r="B123" s="249"/>
      <c r="C123" s="249"/>
      <c r="D123" s="249"/>
      <c r="E123" s="249"/>
      <c r="F123" s="249"/>
      <c r="G123" s="47"/>
      <c r="H123" s="279"/>
      <c r="I123" s="279"/>
      <c r="J123" s="279"/>
      <c r="K123" s="279"/>
      <c r="L123" s="279">
        <f t="shared" ref="L123" si="562">+L122/K122-1</f>
        <v>0.15208185095963445</v>
      </c>
      <c r="M123" s="279">
        <f t="shared" ref="M123" si="563">+M122/L122-1</f>
        <v>5.4325557499996791E-3</v>
      </c>
      <c r="N123" s="279">
        <f t="shared" ref="N123" si="564">+N122/M122-1</f>
        <v>-1.5257787336395823E-2</v>
      </c>
      <c r="O123" s="279">
        <f t="shared" ref="O123" si="565">+O122/N122-1</f>
        <v>-1.065189855557036E-2</v>
      </c>
      <c r="P123" s="279">
        <f t="shared" ref="P123" si="566">+P122/O122-1</f>
        <v>0.13552334748368566</v>
      </c>
      <c r="Q123" s="279">
        <f t="shared" ref="Q123" si="567">+Q122/P122-1</f>
        <v>-0.24219709137862488</v>
      </c>
      <c r="S123" s="47"/>
      <c r="T123" s="279">
        <f t="shared" ref="T123" si="568">+T122/S122-1</f>
        <v>0.16478777470095896</v>
      </c>
      <c r="U123" s="279">
        <f t="shared" ref="U123" si="569">+U122/T122-1</f>
        <v>0.34984165486496899</v>
      </c>
      <c r="V123" s="279">
        <f t="shared" ref="V123:X123" si="570">+V122/U122-1</f>
        <v>3.5416117525666646E-2</v>
      </c>
      <c r="W123" s="279">
        <f t="shared" si="570"/>
        <v>0.32069951793408857</v>
      </c>
      <c r="X123" s="279">
        <f t="shared" si="570"/>
        <v>0.18318510902899221</v>
      </c>
    </row>
    <row r="124" spans="1:24">
      <c r="A124" s="249" t="s">
        <v>46</v>
      </c>
      <c r="B124" s="249"/>
      <c r="C124" s="249"/>
      <c r="D124" s="249"/>
      <c r="E124" s="249"/>
      <c r="F124" s="249"/>
      <c r="G124" s="250"/>
      <c r="H124" s="250"/>
      <c r="I124" s="250"/>
      <c r="J124" s="250"/>
      <c r="K124" s="47">
        <f>+'Country (Y)'!K58</f>
        <v>8428.75</v>
      </c>
      <c r="L124" s="47">
        <f>+'Country (Y)'!L58</f>
        <v>7919.8070000000007</v>
      </c>
      <c r="M124" s="47">
        <f>+'Country (Y)'!M58</f>
        <v>7853.8550000000005</v>
      </c>
      <c r="N124" s="47">
        <f>+'Country (Y)'!N58</f>
        <v>7879.9060000000009</v>
      </c>
      <c r="O124" s="47">
        <f>+'Country (Y)'!O58</f>
        <v>8635.8869999999988</v>
      </c>
      <c r="P124" s="47">
        <f>+'Country (Y)'!P58</f>
        <v>9831.2569999999996</v>
      </c>
      <c r="Q124" s="47">
        <f>+'Country (Y)'!Q58</f>
        <v>7040.6009999999997</v>
      </c>
      <c r="S124" s="47">
        <f>+'Country (Y)'!S58</f>
        <v>7040.6009999999997</v>
      </c>
      <c r="T124" s="47">
        <f>+'Country (Y)'!T58</f>
        <v>9463.7659999999996</v>
      </c>
      <c r="U124" s="47">
        <f>+'Country (Y)'!U58</f>
        <v>14868.022000000001</v>
      </c>
      <c r="V124" s="47">
        <f>+'Country (Y)'!V58</f>
        <v>14658.484</v>
      </c>
      <c r="W124" s="47">
        <f>+'Country (Y)'!W58</f>
        <v>18588.421999999999</v>
      </c>
      <c r="X124" s="47">
        <f>+'Country (Y)'!X58</f>
        <v>21464.095999999998</v>
      </c>
    </row>
    <row r="125" spans="1:24">
      <c r="A125" s="253" t="s">
        <v>58</v>
      </c>
      <c r="B125" s="249"/>
      <c r="C125" s="249"/>
      <c r="D125" s="249"/>
      <c r="E125" s="249"/>
      <c r="F125" s="249"/>
      <c r="G125" s="47"/>
      <c r="H125" s="279"/>
      <c r="I125" s="279"/>
      <c r="J125" s="279"/>
      <c r="K125" s="279"/>
      <c r="L125" s="279">
        <f t="shared" ref="L125" si="571">+L124/K124-1</f>
        <v>-6.0381788521429502E-2</v>
      </c>
      <c r="M125" s="279">
        <f t="shared" ref="M125" si="572">+M124/L124-1</f>
        <v>-8.3274756569194919E-3</v>
      </c>
      <c r="N125" s="279">
        <f t="shared" ref="N125" si="573">+N124/M124-1</f>
        <v>3.3169698192798691E-3</v>
      </c>
      <c r="O125" s="279">
        <f t="shared" ref="O125" si="574">+O124/N124-1</f>
        <v>9.5937819562821991E-2</v>
      </c>
      <c r="P125" s="279">
        <f t="shared" ref="P125" si="575">+P124/O124-1</f>
        <v>0.13841890242426769</v>
      </c>
      <c r="Q125" s="279">
        <f t="shared" ref="Q125" si="576">+Q124/P124-1</f>
        <v>-0.28385546222624436</v>
      </c>
      <c r="S125" s="47"/>
      <c r="T125" s="279">
        <f t="shared" ref="T125" si="577">+T124/S124-1</f>
        <v>0.34417019228898216</v>
      </c>
      <c r="U125" s="279">
        <f t="shared" ref="U125" si="578">+U124/T124-1</f>
        <v>0.57104708632905776</v>
      </c>
      <c r="V125" s="279">
        <f t="shared" ref="V125:X125" si="579">+V124/U124-1</f>
        <v>-1.4093199485446073E-2</v>
      </c>
      <c r="W125" s="279">
        <f t="shared" si="579"/>
        <v>0.26809989354970121</v>
      </c>
      <c r="X125" s="279">
        <f t="shared" si="579"/>
        <v>0.1547024271344819</v>
      </c>
    </row>
    <row r="126" spans="1:24">
      <c r="A126" s="244" t="s">
        <v>364</v>
      </c>
      <c r="B126" s="249"/>
      <c r="C126" s="249"/>
      <c r="D126" s="249"/>
      <c r="E126" s="249"/>
      <c r="F126" s="249"/>
      <c r="G126" s="247"/>
      <c r="H126" s="247"/>
      <c r="I126" s="247"/>
      <c r="J126" s="247"/>
      <c r="K126" s="247">
        <f t="shared" ref="K126:Q126" si="580">+K124/K120</f>
        <v>0.58686369458398358</v>
      </c>
      <c r="L126" s="247">
        <f t="shared" si="580"/>
        <v>0.53672443462293107</v>
      </c>
      <c r="M126" s="247">
        <f t="shared" si="580"/>
        <v>0.5332962902630346</v>
      </c>
      <c r="N126" s="247">
        <f t="shared" si="580"/>
        <v>0.53794426243855642</v>
      </c>
      <c r="O126" s="247">
        <f t="shared" si="580"/>
        <v>0.56325646590815626</v>
      </c>
      <c r="P126" s="247">
        <f t="shared" si="580"/>
        <v>0.56388285629857493</v>
      </c>
      <c r="Q126" s="247">
        <f t="shared" si="580"/>
        <v>0.54993159637997813</v>
      </c>
      <c r="S126" s="247">
        <f t="shared" ref="S126:V126" si="581">+S124/S120</f>
        <v>0.54993159637997813</v>
      </c>
      <c r="T126" s="247">
        <f t="shared" si="581"/>
        <v>0.58507257731522821</v>
      </c>
      <c r="U126" s="247">
        <f t="shared" si="581"/>
        <v>0.62137472392789828</v>
      </c>
      <c r="V126" s="247">
        <f t="shared" si="581"/>
        <v>0.60978069585752193</v>
      </c>
      <c r="W126" s="247">
        <f t="shared" ref="W126:X126" si="582">+W124/W120</f>
        <v>0.60006803070039494</v>
      </c>
      <c r="X126" s="247">
        <f t="shared" si="582"/>
        <v>0.59420618890218591</v>
      </c>
    </row>
    <row r="127" spans="1:24">
      <c r="A127" s="244" t="s">
        <v>370</v>
      </c>
      <c r="B127" s="249"/>
      <c r="C127" s="249"/>
      <c r="D127" s="249"/>
      <c r="E127" s="249"/>
      <c r="F127" s="249"/>
      <c r="G127" s="47"/>
      <c r="H127" s="248"/>
      <c r="I127" s="248"/>
      <c r="J127" s="248"/>
      <c r="K127" s="248"/>
      <c r="L127" s="248">
        <f t="shared" ref="L127" si="583">+(L126-K126)*10000</f>
        <v>-501.39259961052505</v>
      </c>
      <c r="M127" s="248">
        <f t="shared" ref="M127" si="584">+(M126-L126)*10000</f>
        <v>-34.281443598964678</v>
      </c>
      <c r="N127" s="248">
        <f t="shared" ref="N127" si="585">+(N126-M126)*10000</f>
        <v>46.479721755218193</v>
      </c>
      <c r="O127" s="248">
        <f t="shared" ref="O127" si="586">+(O126-N126)*10000</f>
        <v>253.12203469599837</v>
      </c>
      <c r="P127" s="248">
        <f t="shared" ref="P127" si="587">+(P126-O126)*10000</f>
        <v>6.2639039041867406</v>
      </c>
      <c r="Q127" s="248">
        <f t="shared" ref="Q127" si="588">+(Q126-P126)*10000</f>
        <v>-139.51259918596804</v>
      </c>
      <c r="S127" s="47"/>
      <c r="T127" s="248">
        <f t="shared" ref="T127" si="589">+(T126-S126)*10000</f>
        <v>351.40980935250087</v>
      </c>
      <c r="U127" s="248">
        <f t="shared" ref="U127" si="590">+(U126-T126)*10000</f>
        <v>363.0214661267006</v>
      </c>
      <c r="V127" s="248">
        <f t="shared" ref="V127:X127" si="591">+(V126-U126)*10000</f>
        <v>-115.94028070376351</v>
      </c>
      <c r="W127" s="248">
        <f t="shared" si="591"/>
        <v>-97.126651571269875</v>
      </c>
      <c r="X127" s="248">
        <f t="shared" si="591"/>
        <v>-58.618417982090335</v>
      </c>
    </row>
    <row r="128" spans="1:24">
      <c r="A128" s="34" t="s">
        <v>365</v>
      </c>
      <c r="B128" s="34"/>
      <c r="C128" s="34"/>
      <c r="D128" s="249"/>
      <c r="E128" s="249"/>
      <c r="F128" s="249"/>
      <c r="G128" s="34"/>
      <c r="H128" s="34"/>
      <c r="I128" s="34"/>
      <c r="J128" s="34"/>
      <c r="K128" s="34">
        <f t="shared" ref="K128:Q128" si="592">+K132-K124</f>
        <v>-7804.8549999999996</v>
      </c>
      <c r="L128" s="34">
        <f t="shared" si="592"/>
        <v>-8400.2810000000009</v>
      </c>
      <c r="M128" s="34">
        <f t="shared" si="592"/>
        <v>-8544.5560000000005</v>
      </c>
      <c r="N128" s="34">
        <f t="shared" si="592"/>
        <v>-8788.9940000000006</v>
      </c>
      <c r="O128" s="34">
        <f t="shared" si="592"/>
        <v>-8229.5749999999989</v>
      </c>
      <c r="P128" s="34">
        <f t="shared" si="592"/>
        <v>-8719.2839999999997</v>
      </c>
      <c r="Q128" s="34">
        <f t="shared" si="592"/>
        <v>-7020.6509999999998</v>
      </c>
      <c r="S128" s="34">
        <f t="shared" ref="S128:V128" si="593">+S132-S124</f>
        <v>-7020.6509999999998</v>
      </c>
      <c r="T128" s="34">
        <f t="shared" si="593"/>
        <v>-6171.9229999999998</v>
      </c>
      <c r="U128" s="34">
        <f t="shared" si="593"/>
        <v>-10035.867000000002</v>
      </c>
      <c r="V128" s="34">
        <f t="shared" si="593"/>
        <v>-11096.117</v>
      </c>
      <c r="W128" s="34">
        <f t="shared" ref="W128:X128" si="594">+W132-W124</f>
        <v>-13603.71</v>
      </c>
      <c r="X128" s="34">
        <f t="shared" si="594"/>
        <v>-16326.505999999998</v>
      </c>
    </row>
    <row r="129" spans="1:24">
      <c r="A129" s="253" t="s">
        <v>58</v>
      </c>
      <c r="B129" s="249"/>
      <c r="C129" s="249"/>
      <c r="D129" s="249"/>
      <c r="E129" s="249"/>
      <c r="F129" s="249"/>
      <c r="G129" s="47"/>
      <c r="H129" s="279"/>
      <c r="I129" s="279"/>
      <c r="J129" s="279"/>
      <c r="K129" s="279"/>
      <c r="L129" s="279">
        <f t="shared" ref="L129" si="595">+L128/K128-1</f>
        <v>7.6289181541489448E-2</v>
      </c>
      <c r="M129" s="279">
        <f t="shared" ref="M129" si="596">+M128/L128-1</f>
        <v>1.7175020692760112E-2</v>
      </c>
      <c r="N129" s="279">
        <f t="shared" ref="N129" si="597">+N128/M128-1</f>
        <v>2.8607454851954817E-2</v>
      </c>
      <c r="O129" s="279">
        <f t="shared" ref="O129" si="598">+O128/N128-1</f>
        <v>-6.3649946740207297E-2</v>
      </c>
      <c r="P129" s="279">
        <f t="shared" ref="P129" si="599">+P128/O128-1</f>
        <v>5.9505989069909448E-2</v>
      </c>
      <c r="Q129" s="279">
        <f t="shared" ref="Q129" si="600">+Q128/P128-1</f>
        <v>-0.19481335852806259</v>
      </c>
      <c r="S129" s="47"/>
      <c r="T129" s="279">
        <f t="shared" ref="T129" si="601">+T128/S128-1</f>
        <v>-0.12089021374228692</v>
      </c>
      <c r="U129" s="279">
        <f t="shared" ref="U129" si="602">+U128/T128-1</f>
        <v>0.62605188042689486</v>
      </c>
      <c r="V129" s="279">
        <f t="shared" ref="V129:X129" si="603">+V128/U128-1</f>
        <v>0.10564607920770541</v>
      </c>
      <c r="W129" s="279">
        <f t="shared" si="603"/>
        <v>0.22598833447772759</v>
      </c>
      <c r="X129" s="279">
        <f t="shared" si="603"/>
        <v>0.20015098822306543</v>
      </c>
    </row>
    <row r="130" spans="1:24">
      <c r="A130" s="244" t="s">
        <v>366</v>
      </c>
      <c r="B130" s="249"/>
      <c r="C130" s="249"/>
      <c r="D130" s="249"/>
      <c r="E130" s="249"/>
      <c r="F130" s="249"/>
      <c r="G130" s="247"/>
      <c r="H130" s="247"/>
      <c r="I130" s="247"/>
      <c r="J130" s="247"/>
      <c r="K130" s="247">
        <f t="shared" ref="K130:Q130" si="604">+K128/K120</f>
        <v>-0.54342411875927943</v>
      </c>
      <c r="L130" s="247">
        <f t="shared" si="604"/>
        <v>-0.56928610386575706</v>
      </c>
      <c r="M130" s="247">
        <f t="shared" si="604"/>
        <v>-0.58019660622009872</v>
      </c>
      <c r="N130" s="247">
        <f t="shared" si="604"/>
        <v>-0.60000574815320096</v>
      </c>
      <c r="O130" s="247">
        <f t="shared" si="604"/>
        <v>-0.53675567204921915</v>
      </c>
      <c r="P130" s="247">
        <f t="shared" si="604"/>
        <v>-0.50010438815692271</v>
      </c>
      <c r="Q130" s="247">
        <f t="shared" si="604"/>
        <v>-0.54837332950080397</v>
      </c>
      <c r="S130" s="247">
        <f t="shared" ref="S130:V130" si="605">+S128/S120</f>
        <v>-0.54837332950080397</v>
      </c>
      <c r="T130" s="247">
        <f t="shared" si="605"/>
        <v>-0.3815629947529488</v>
      </c>
      <c r="U130" s="247">
        <f t="shared" si="605"/>
        <v>-0.41942593887082663</v>
      </c>
      <c r="V130" s="247">
        <f t="shared" si="605"/>
        <v>-0.46158920292006173</v>
      </c>
      <c r="W130" s="247">
        <f t="shared" ref="W130:X130" si="606">+W128/W120</f>
        <v>-0.43915247189456269</v>
      </c>
      <c r="X130" s="247">
        <f t="shared" si="606"/>
        <v>-0.45197854632911966</v>
      </c>
    </row>
    <row r="131" spans="1:24">
      <c r="A131" s="244" t="s">
        <v>371</v>
      </c>
      <c r="B131" s="249"/>
      <c r="C131" s="249"/>
      <c r="D131" s="249"/>
      <c r="E131" s="249"/>
      <c r="F131" s="249"/>
      <c r="G131" s="47"/>
      <c r="H131" s="248"/>
      <c r="I131" s="248"/>
      <c r="J131" s="248"/>
      <c r="K131" s="248"/>
      <c r="L131" s="248">
        <f t="shared" ref="L131" si="607">+(L130-K130)*10000</f>
        <v>-258.61985106477636</v>
      </c>
      <c r="M131" s="248">
        <f t="shared" ref="M131" si="608">+(M130-L130)*10000</f>
        <v>-109.10502354341656</v>
      </c>
      <c r="N131" s="248">
        <f t="shared" ref="N131" si="609">+(N130-M130)*10000</f>
        <v>-198.09141933102237</v>
      </c>
      <c r="O131" s="248">
        <f t="shared" ref="O131" si="610">+(O130-N130)*10000</f>
        <v>632.50076103981814</v>
      </c>
      <c r="P131" s="248">
        <f t="shared" ref="P131" si="611">+(P130-O130)*10000</f>
        <v>366.51283892296436</v>
      </c>
      <c r="Q131" s="248">
        <f t="shared" ref="Q131" si="612">+(Q130-P130)*10000</f>
        <v>-482.68941343881266</v>
      </c>
      <c r="S131" s="248"/>
      <c r="T131" s="248">
        <f t="shared" ref="T131" si="613">+(T130-S130)*10000</f>
        <v>1668.1033474785518</v>
      </c>
      <c r="U131" s="248">
        <f t="shared" ref="U131" si="614">+(U130-T130)*10000</f>
        <v>-378.62944117877828</v>
      </c>
      <c r="V131" s="248">
        <f t="shared" ref="V131:X131" si="615">+(V130-U130)*10000</f>
        <v>-421.63264049235096</v>
      </c>
      <c r="W131" s="248">
        <f t="shared" si="615"/>
        <v>224.36731025499034</v>
      </c>
      <c r="X131" s="248">
        <f t="shared" si="615"/>
        <v>-128.26074434556966</v>
      </c>
    </row>
    <row r="132" spans="1:24">
      <c r="A132" s="249" t="s">
        <v>47</v>
      </c>
      <c r="B132" s="249"/>
      <c r="C132" s="249"/>
      <c r="D132" s="249"/>
      <c r="E132" s="249"/>
      <c r="F132" s="249"/>
      <c r="G132" s="250"/>
      <c r="H132" s="250"/>
      <c r="I132" s="250"/>
      <c r="J132" s="250"/>
      <c r="K132" s="47">
        <f>+'Country (Y)'!K59</f>
        <v>623.89499999999998</v>
      </c>
      <c r="L132" s="47">
        <f>+'Country (Y)'!L59</f>
        <v>-480.47399999999999</v>
      </c>
      <c r="M132" s="47">
        <f>+'Country (Y)'!M59</f>
        <v>-690.70100000000002</v>
      </c>
      <c r="N132" s="47">
        <f>+'Country (Y)'!N59</f>
        <v>-909.08799999999997</v>
      </c>
      <c r="O132" s="47">
        <f>+'Country (Y)'!O59</f>
        <v>406.31200000000001</v>
      </c>
      <c r="P132" s="47">
        <f>+'Country (Y)'!P59</f>
        <v>1111.973</v>
      </c>
      <c r="Q132" s="47">
        <f>+'Country (Y)'!Q59</f>
        <v>19.95</v>
      </c>
      <c r="S132" s="47">
        <f>+'Country (Y)'!S59</f>
        <v>19.95</v>
      </c>
      <c r="T132" s="47">
        <f>+'Country (Y)'!T59</f>
        <v>3291.8429999999998</v>
      </c>
      <c r="U132" s="47">
        <f>+'Country (Y)'!U59</f>
        <v>4832.1549999999997</v>
      </c>
      <c r="V132" s="47">
        <f>+'Country (Y)'!V59</f>
        <v>3562.3670000000002</v>
      </c>
      <c r="W132" s="47">
        <f>+'Country (Y)'!W59</f>
        <v>4984.7120000000004</v>
      </c>
      <c r="X132" s="47">
        <f>+'Country (Y)'!X59</f>
        <v>5137.59</v>
      </c>
    </row>
    <row r="133" spans="1:24">
      <c r="A133" s="253" t="s">
        <v>58</v>
      </c>
      <c r="B133" s="249"/>
      <c r="C133" s="249"/>
      <c r="D133" s="249"/>
      <c r="E133" s="249"/>
      <c r="F133" s="249"/>
      <c r="G133" s="47"/>
      <c r="H133" s="279"/>
      <c r="I133" s="279"/>
      <c r="J133" s="279"/>
      <c r="K133" s="279"/>
      <c r="L133" s="279">
        <f t="shared" ref="L133" si="616">+L132/K132-1</f>
        <v>-1.7701199721106917</v>
      </c>
      <c r="M133" s="279">
        <f t="shared" ref="M133" si="617">+M132/L132-1</f>
        <v>0.43754084508214808</v>
      </c>
      <c r="N133" s="279">
        <f t="shared" ref="N133" si="618">+N132/M132-1</f>
        <v>0.31618167629697935</v>
      </c>
      <c r="O133" s="279">
        <f t="shared" ref="O133" si="619">+O132/N132-1</f>
        <v>-1.4469446302228168</v>
      </c>
      <c r="P133" s="279">
        <f t="shared" ref="P133" si="620">+P132/O132-1</f>
        <v>1.7367466380515464</v>
      </c>
      <c r="Q133" s="279">
        <f t="shared" ref="Q133" si="621">+Q132/P132-1</f>
        <v>-0.98205891689816205</v>
      </c>
      <c r="S133" s="47"/>
      <c r="T133" s="279">
        <f t="shared" ref="T133" si="622">+T132/S132-1</f>
        <v>164.00466165413533</v>
      </c>
      <c r="U133" s="279">
        <f t="shared" ref="U133" si="623">+U132/T132-1</f>
        <v>0.46791781989602788</v>
      </c>
      <c r="V133" s="279">
        <f t="shared" ref="V133:X133" si="624">+V132/U132-1</f>
        <v>-0.26277882228529503</v>
      </c>
      <c r="W133" s="279">
        <f t="shared" si="624"/>
        <v>0.39926964290877387</v>
      </c>
      <c r="X133" s="279">
        <f t="shared" si="624"/>
        <v>3.0669374680021511E-2</v>
      </c>
    </row>
    <row r="134" spans="1:24">
      <c r="A134" s="244" t="s">
        <v>367</v>
      </c>
      <c r="B134" s="249"/>
      <c r="C134" s="249"/>
      <c r="D134" s="249"/>
      <c r="E134" s="249"/>
      <c r="F134" s="249"/>
      <c r="G134" s="247"/>
      <c r="H134" s="247"/>
      <c r="I134" s="247"/>
      <c r="J134" s="247"/>
      <c r="K134" s="247">
        <f t="shared" ref="K134:Q134" si="625">+K132/K120</f>
        <v>4.343957582470407E-2</v>
      </c>
      <c r="L134" s="247">
        <f t="shared" si="625"/>
        <v>-3.2561669242826011E-2</v>
      </c>
      <c r="M134" s="247">
        <f t="shared" si="625"/>
        <v>-4.6900315957064169E-2</v>
      </c>
      <c r="N134" s="247">
        <f t="shared" si="625"/>
        <v>-6.20614857146446E-2</v>
      </c>
      <c r="O134" s="247">
        <f t="shared" si="625"/>
        <v>2.6500793858937111E-2</v>
      </c>
      <c r="P134" s="247">
        <f t="shared" si="625"/>
        <v>6.3778468141652209E-2</v>
      </c>
      <c r="Q134" s="247">
        <f t="shared" si="625"/>
        <v>1.5582668791741733E-3</v>
      </c>
      <c r="S134" s="247">
        <f t="shared" ref="S134:V134" si="626">+S132/S120</f>
        <v>1.5582668791741733E-3</v>
      </c>
      <c r="T134" s="247">
        <f t="shared" si="626"/>
        <v>0.20350958256227941</v>
      </c>
      <c r="U134" s="247">
        <f t="shared" si="626"/>
        <v>0.20194878505707167</v>
      </c>
      <c r="V134" s="247">
        <f t="shared" si="626"/>
        <v>0.14819149293746015</v>
      </c>
      <c r="W134" s="247">
        <f t="shared" ref="W134:X134" si="627">+W132/W120</f>
        <v>0.16091555880583236</v>
      </c>
      <c r="X134" s="247">
        <f t="shared" si="627"/>
        <v>0.14222764257306628</v>
      </c>
    </row>
    <row r="135" spans="1:24">
      <c r="A135" s="244" t="s">
        <v>373</v>
      </c>
      <c r="B135" s="249"/>
      <c r="C135" s="249"/>
      <c r="D135" s="249"/>
      <c r="E135" s="249"/>
      <c r="F135" s="249"/>
      <c r="G135" s="47"/>
      <c r="H135" s="248"/>
      <c r="I135" s="248"/>
      <c r="J135" s="248"/>
      <c r="K135" s="248"/>
      <c r="L135" s="248">
        <f t="shared" ref="L135" si="628">+(L134-K134)*10000</f>
        <v>-760.0124506753009</v>
      </c>
      <c r="M135" s="248">
        <f t="shared" ref="M135" si="629">+(M134-L134)*10000</f>
        <v>-143.38646714238158</v>
      </c>
      <c r="N135" s="248">
        <f t="shared" ref="N135" si="630">+(N134-M134)*10000</f>
        <v>-151.6116975758043</v>
      </c>
      <c r="O135" s="248">
        <f t="shared" ref="O135" si="631">+(O134-N134)*10000</f>
        <v>885.62279573581702</v>
      </c>
      <c r="P135" s="248">
        <f t="shared" ref="P135" si="632">+(P134-O134)*10000</f>
        <v>372.776742827151</v>
      </c>
      <c r="Q135" s="248">
        <f t="shared" ref="Q135" si="633">+(Q134-P134)*10000</f>
        <v>-622.20201262478031</v>
      </c>
      <c r="S135" s="47"/>
      <c r="T135" s="248">
        <f t="shared" ref="T135" si="634">+(T134-S134)*10000</f>
        <v>2019.5131568310524</v>
      </c>
      <c r="U135" s="248">
        <f t="shared" ref="U135" si="635">+(U134-T134)*10000</f>
        <v>-15.607975052077395</v>
      </c>
      <c r="V135" s="248">
        <f t="shared" ref="V135:X135" si="636">+(V134-U134)*10000</f>
        <v>-537.57292119611532</v>
      </c>
      <c r="W135" s="248">
        <f t="shared" si="636"/>
        <v>127.24065868372215</v>
      </c>
      <c r="X135" s="248">
        <f t="shared" si="636"/>
        <v>-186.87916232766082</v>
      </c>
    </row>
    <row r="136" spans="1:24">
      <c r="A136" s="249" t="s">
        <v>56</v>
      </c>
      <c r="B136" s="268"/>
      <c r="C136" s="268"/>
      <c r="D136" s="268"/>
      <c r="E136" s="268"/>
      <c r="F136" s="268"/>
      <c r="G136" s="283"/>
      <c r="H136" s="283"/>
      <c r="I136" s="283"/>
      <c r="J136" s="283"/>
      <c r="K136" s="47">
        <f>+'Country (Y)'!K60</f>
        <v>1362.0720000000001</v>
      </c>
      <c r="L136" s="47">
        <f>+'Country (Y)'!L60</f>
        <v>306.142</v>
      </c>
      <c r="M136" s="47">
        <f>+'Country (Y)'!M60</f>
        <v>77.538999999999987</v>
      </c>
      <c r="N136" s="47">
        <f>+'Country (Y)'!N60</f>
        <v>-285.15899999999999</v>
      </c>
      <c r="O136" s="47">
        <f>+'Country (Y)'!O60</f>
        <v>980.23099999999999</v>
      </c>
      <c r="P136" s="47">
        <f>+'Country (Y)'!P60</f>
        <v>3756.239</v>
      </c>
      <c r="Q136" s="47">
        <f>+'Country (Y)'!Q60</f>
        <v>2292.6439999999998</v>
      </c>
      <c r="R136" s="47"/>
      <c r="S136" s="47">
        <f>+'Country (Y)'!S60</f>
        <v>2292.6439999999998</v>
      </c>
      <c r="T136" s="47">
        <f>+'Country (Y)'!T60</f>
        <v>5690.1679999999997</v>
      </c>
      <c r="U136" s="47">
        <f>+'Country (Y)'!U60</f>
        <v>7144.4619999999995</v>
      </c>
      <c r="V136" s="47">
        <f>+'Country (Y)'!V60</f>
        <v>6053.6589999999997</v>
      </c>
      <c r="W136" s="47">
        <f>+'Country (Y)'!W60</f>
        <v>7857.6290000000008</v>
      </c>
      <c r="X136" s="47">
        <f>+'Country (Y)'!X60</f>
        <v>8706.0519999999997</v>
      </c>
    </row>
    <row r="137" spans="1:24">
      <c r="A137" s="253" t="s">
        <v>58</v>
      </c>
      <c r="B137" s="249"/>
      <c r="C137" s="249"/>
      <c r="D137" s="249"/>
      <c r="E137" s="249"/>
      <c r="F137" s="249"/>
      <c r="G137" s="47"/>
      <c r="H137" s="279"/>
      <c r="I137" s="279"/>
      <c r="J137" s="279"/>
      <c r="K137" s="279"/>
      <c r="L137" s="279">
        <f t="shared" ref="L137" si="637">+L136/K136-1</f>
        <v>-0.77523801972289275</v>
      </c>
      <c r="M137" s="279">
        <f t="shared" ref="M137" si="638">+M136/L136-1</f>
        <v>-0.74672210934794969</v>
      </c>
      <c r="N137" s="279">
        <f t="shared" ref="N137" si="639">+N136/M136-1</f>
        <v>-4.6776202943035123</v>
      </c>
      <c r="O137" s="279">
        <f t="shared" ref="O137" si="640">+O136/N136-1</f>
        <v>-4.4374892603775438</v>
      </c>
      <c r="P137" s="279">
        <f t="shared" ref="P137" si="641">+P136/O136-1</f>
        <v>2.8319936831216315</v>
      </c>
      <c r="Q137" s="279">
        <f t="shared" ref="Q137" si="642">+Q136/P136-1</f>
        <v>-0.38964373672708263</v>
      </c>
      <c r="S137" s="47"/>
      <c r="T137" s="279">
        <f t="shared" ref="T137" si="643">+T136/S136-1</f>
        <v>1.481923927133912</v>
      </c>
      <c r="U137" s="279">
        <f t="shared" ref="U137" si="644">+U136/T136-1</f>
        <v>0.25558015158779135</v>
      </c>
      <c r="V137" s="279">
        <f t="shared" ref="V137:X137" si="645">+V136/U136-1</f>
        <v>-0.15267811628083405</v>
      </c>
      <c r="W137" s="279">
        <f t="shared" si="645"/>
        <v>0.29799663311065272</v>
      </c>
      <c r="X137" s="279">
        <f t="shared" si="645"/>
        <v>0.10797442841854688</v>
      </c>
    </row>
    <row r="138" spans="1:24">
      <c r="A138" s="244" t="s">
        <v>368</v>
      </c>
      <c r="B138" s="268"/>
      <c r="C138" s="268"/>
      <c r="D138" s="268"/>
      <c r="E138" s="249"/>
      <c r="F138" s="249"/>
      <c r="G138" s="247"/>
      <c r="H138" s="247"/>
      <c r="I138" s="247"/>
      <c r="J138" s="247"/>
      <c r="K138" s="247">
        <f t="shared" ref="K138:Q138" si="646">+K136/K120</f>
        <v>9.4836198274880101E-2</v>
      </c>
      <c r="L138" s="247">
        <f t="shared" si="646"/>
        <v>2.0747209100465878E-2</v>
      </c>
      <c r="M138" s="247">
        <f t="shared" si="646"/>
        <v>5.2650909713389702E-3</v>
      </c>
      <c r="N138" s="247">
        <f t="shared" si="646"/>
        <v>-1.9467192620408958E-2</v>
      </c>
      <c r="O138" s="247">
        <f t="shared" si="646"/>
        <v>6.3933380419824618E-2</v>
      </c>
      <c r="P138" s="247">
        <f t="shared" si="646"/>
        <v>0.2154433330610829</v>
      </c>
      <c r="Q138" s="247">
        <f t="shared" si="646"/>
        <v>0.17907524866854099</v>
      </c>
      <c r="S138" s="247">
        <f t="shared" ref="S138:V138" si="647">+S136/S120</f>
        <v>0.17907524866854099</v>
      </c>
      <c r="T138" s="247">
        <f t="shared" si="647"/>
        <v>0.35177975206874701</v>
      </c>
      <c r="U138" s="247">
        <f t="shared" si="647"/>
        <v>0.29858632862282281</v>
      </c>
      <c r="V138" s="247">
        <f t="shared" si="647"/>
        <v>0.25182716012816536</v>
      </c>
      <c r="W138" s="247">
        <f t="shared" ref="W138:X138" si="648">+W136/W120</f>
        <v>0.25365853863250548</v>
      </c>
      <c r="X138" s="247">
        <f t="shared" si="648"/>
        <v>0.24101597287415477</v>
      </c>
    </row>
    <row r="139" spans="1:24">
      <c r="A139" s="244" t="s">
        <v>372</v>
      </c>
      <c r="B139" s="268"/>
      <c r="C139" s="268"/>
      <c r="D139" s="268"/>
      <c r="E139" s="249"/>
      <c r="F139" s="249"/>
      <c r="G139" s="47"/>
      <c r="H139" s="248"/>
      <c r="I139" s="248"/>
      <c r="J139" s="248"/>
      <c r="K139" s="248"/>
      <c r="L139" s="248">
        <f t="shared" ref="L139" si="649">+(L138-K138)*10000</f>
        <v>-740.88989174414223</v>
      </c>
      <c r="M139" s="248">
        <f t="shared" ref="M139" si="650">+(M138-L138)*10000</f>
        <v>-154.82118129126906</v>
      </c>
      <c r="N139" s="248">
        <f t="shared" ref="N139" si="651">+(N138-M138)*10000</f>
        <v>-247.3228359174793</v>
      </c>
      <c r="O139" s="248">
        <f t="shared" ref="O139" si="652">+(O138-N138)*10000</f>
        <v>834.00573040233576</v>
      </c>
      <c r="P139" s="248">
        <f t="shared" ref="P139" si="653">+(P138-O138)*10000</f>
        <v>1515.0995264125827</v>
      </c>
      <c r="Q139" s="248">
        <f t="shared" ref="Q139" si="654">+(Q138-P138)*10000</f>
        <v>-363.68084392541908</v>
      </c>
      <c r="S139" s="47"/>
      <c r="T139" s="248">
        <f t="shared" ref="T139" si="655">+(T138-S138)*10000</f>
        <v>1727.0450340020602</v>
      </c>
      <c r="U139" s="248">
        <f t="shared" ref="U139" si="656">+(U138-T138)*10000</f>
        <v>-531.93423445924202</v>
      </c>
      <c r="V139" s="248">
        <f t="shared" ref="V139:X139" si="657">+(V138-U138)*10000</f>
        <v>-467.59168494657445</v>
      </c>
      <c r="W139" s="248">
        <f t="shared" si="657"/>
        <v>18.313785043401197</v>
      </c>
      <c r="X139" s="248">
        <f t="shared" si="657"/>
        <v>-126.4256575835071</v>
      </c>
    </row>
    <row r="140" spans="1:24">
      <c r="A140" s="249" t="s">
        <v>263</v>
      </c>
      <c r="K140" s="47">
        <f>+'Country (Y)'!K61</f>
        <v>738.17700000000002</v>
      </c>
      <c r="L140" s="47">
        <f>+'Country (Y)'!L61</f>
        <v>786.61599999999999</v>
      </c>
      <c r="M140" s="47">
        <f>+'Country (Y)'!M61</f>
        <v>768.24</v>
      </c>
      <c r="N140" s="47">
        <f>+'Country (Y)'!N61</f>
        <v>623.92899999999997</v>
      </c>
      <c r="O140" s="47">
        <f>+'Country (Y)'!O61</f>
        <v>573.91899999999998</v>
      </c>
      <c r="P140" s="47">
        <f>+'Country (Y)'!P61</f>
        <v>2644.2660000000001</v>
      </c>
      <c r="Q140" s="47">
        <f>+'Country (Y)'!Q61</f>
        <v>2272.694</v>
      </c>
      <c r="R140" s="47"/>
      <c r="S140" s="47">
        <f>+'Country (Y)'!S61</f>
        <v>2272.694</v>
      </c>
      <c r="T140" s="47">
        <f>+'Country (Y)'!T61</f>
        <v>2398.3249999999998</v>
      </c>
      <c r="U140" s="47">
        <f>+'Country (Y)'!U61</f>
        <v>2312.3069999999998</v>
      </c>
      <c r="V140" s="47">
        <f>+'Country (Y)'!V61</f>
        <v>2491.2919999999999</v>
      </c>
      <c r="W140" s="47">
        <f>+'Country (Y)'!W61</f>
        <v>2872.9170000000004</v>
      </c>
      <c r="X140" s="47">
        <f>+'Country (Y)'!X61</f>
        <v>3568.4619999999995</v>
      </c>
    </row>
    <row r="141" spans="1:24">
      <c r="A141" s="244" t="s">
        <v>369</v>
      </c>
      <c r="B141" s="259"/>
      <c r="C141" s="259"/>
      <c r="D141" s="259"/>
      <c r="E141" s="259"/>
      <c r="F141" s="259"/>
      <c r="G141" s="247"/>
      <c r="H141" s="247"/>
      <c r="I141" s="247"/>
      <c r="J141" s="247"/>
      <c r="K141" s="247">
        <f t="shared" ref="K141" si="658">+K140/K120</f>
        <v>5.1396622450176031E-2</v>
      </c>
      <c r="L141" s="247">
        <f t="shared" ref="L141" si="659">+L140/L120</f>
        <v>5.3308878343291892E-2</v>
      </c>
      <c r="M141" s="247">
        <f t="shared" ref="M141" si="660">+M140/M120</f>
        <v>5.2165406928403144E-2</v>
      </c>
      <c r="N141" s="247">
        <f t="shared" ref="N141" si="661">+N140/N120</f>
        <v>4.2594293094235645E-2</v>
      </c>
      <c r="O141" s="247">
        <f t="shared" ref="O141" si="662">+O140/O120</f>
        <v>3.7432586560887507E-2</v>
      </c>
      <c r="P141" s="247">
        <f t="shared" ref="P141" si="663">+P140/P120</f>
        <v>0.15166486491943071</v>
      </c>
      <c r="Q141" s="247">
        <f t="shared" ref="Q141" si="664">+Q140/Q120</f>
        <v>0.17751698178936684</v>
      </c>
      <c r="S141" s="247">
        <f t="shared" ref="S141" si="665">+S140/S120</f>
        <v>0.17751698178936684</v>
      </c>
      <c r="T141" s="247">
        <f t="shared" ref="T141" si="666">+T140/T120</f>
        <v>0.14827016950646757</v>
      </c>
      <c r="U141" s="247">
        <f t="shared" ref="U141" si="667">+U140/U120</f>
        <v>9.6637543565751147E-2</v>
      </c>
      <c r="V141" s="247">
        <f t="shared" ref="V141:W141" si="668">+V140/V120</f>
        <v>0.10363566719070522</v>
      </c>
      <c r="W141" s="247">
        <f t="shared" si="668"/>
        <v>9.2742979826673136E-2</v>
      </c>
      <c r="X141" s="247">
        <f t="shared" ref="X141" si="669">+X140/X120</f>
        <v>9.8788330301088481E-2</v>
      </c>
    </row>
    <row r="142" spans="1:24">
      <c r="A142" s="33"/>
      <c r="M142" s="250"/>
      <c r="N142" s="250"/>
      <c r="O142" s="250"/>
      <c r="P142" s="250"/>
      <c r="Q142" s="250"/>
      <c r="R142" s="47"/>
      <c r="S142" s="250"/>
      <c r="T142" s="250"/>
      <c r="U142" s="250"/>
    </row>
    <row r="143" spans="1:24">
      <c r="A143" s="257" t="s">
        <v>1</v>
      </c>
      <c r="B143" s="257"/>
      <c r="C143" s="257"/>
      <c r="D143" s="257"/>
      <c r="E143" s="257"/>
      <c r="F143" s="257"/>
      <c r="G143" s="257"/>
      <c r="H143" s="257"/>
      <c r="I143" s="257"/>
      <c r="J143" s="257"/>
      <c r="K143" s="249"/>
      <c r="L143" s="257"/>
      <c r="M143" s="250"/>
      <c r="N143" s="250"/>
      <c r="O143" s="250"/>
      <c r="P143" s="250"/>
      <c r="Q143" s="250"/>
      <c r="R143" s="47"/>
      <c r="S143" s="257" t="s">
        <v>1</v>
      </c>
      <c r="T143" s="250"/>
      <c r="U143" s="250"/>
    </row>
    <row r="144" spans="1:24">
      <c r="A144" s="249" t="s">
        <v>50</v>
      </c>
      <c r="B144" s="249"/>
      <c r="C144" s="249"/>
      <c r="D144" s="249"/>
      <c r="E144" s="249"/>
      <c r="F144" s="249"/>
      <c r="G144" s="249"/>
      <c r="H144" s="249"/>
      <c r="I144" s="249"/>
      <c r="J144" s="249"/>
      <c r="K144" s="249"/>
      <c r="L144" s="249"/>
      <c r="M144" s="250"/>
      <c r="N144" s="250"/>
      <c r="O144" s="250"/>
      <c r="P144" s="250"/>
      <c r="Q144" s="250"/>
      <c r="R144" s="47"/>
      <c r="S144" s="249" t="s">
        <v>50</v>
      </c>
      <c r="T144" s="250"/>
      <c r="U144" s="250"/>
    </row>
    <row r="146" spans="1:24">
      <c r="A146" s="260" t="s">
        <v>45</v>
      </c>
      <c r="B146" s="261"/>
      <c r="C146" s="261"/>
      <c r="D146" s="261"/>
      <c r="E146" s="261"/>
      <c r="F146" s="261"/>
      <c r="G146" s="262">
        <f>+'Country (Y)'!G66</f>
        <v>2010</v>
      </c>
      <c r="H146" s="262">
        <f>+'Country (Y)'!H66</f>
        <v>2011</v>
      </c>
      <c r="I146" s="262">
        <f>+'Country (Y)'!I66</f>
        <v>2012</v>
      </c>
      <c r="J146" s="262">
        <f>+'Country (Y)'!J66</f>
        <v>2013</v>
      </c>
      <c r="K146" s="262">
        <f>+'Country (Y)'!K66</f>
        <v>2014</v>
      </c>
      <c r="L146" s="262">
        <f>+'Country (Y)'!L66</f>
        <v>2015</v>
      </c>
      <c r="M146" s="262">
        <f>+'Country (Y)'!M66</f>
        <v>2016</v>
      </c>
      <c r="N146" s="262">
        <f>+'Country (Y)'!N66</f>
        <v>2017</v>
      </c>
      <c r="O146" s="262">
        <f>+'Country (Y)'!O66</f>
        <v>2018</v>
      </c>
      <c r="P146" s="262">
        <f>+'Country (Y)'!P66</f>
        <v>2019</v>
      </c>
      <c r="Q146" s="262">
        <f>+'Country (Y)'!Q66</f>
        <v>2020</v>
      </c>
      <c r="S146" s="262">
        <f>+'Country (Y)'!S66</f>
        <v>2020</v>
      </c>
      <c r="T146" s="262">
        <f>+'Country (Y)'!T66</f>
        <v>2021</v>
      </c>
      <c r="U146" s="262">
        <f>+'Country (Y)'!U66</f>
        <v>2022</v>
      </c>
      <c r="V146" s="262">
        <f>+'Country (Y)'!V66</f>
        <v>2023</v>
      </c>
      <c r="W146" s="262">
        <f>+'Country (Y)'!W66</f>
        <v>2024</v>
      </c>
      <c r="X146" s="262">
        <f>+'Country (Y)'!X66</f>
        <v>2025</v>
      </c>
    </row>
    <row r="147" spans="1:24">
      <c r="A147" s="249" t="s">
        <v>48</v>
      </c>
      <c r="B147" s="249"/>
      <c r="C147" s="249"/>
      <c r="D147" s="249"/>
      <c r="E147" s="249"/>
      <c r="F147" s="249"/>
      <c r="G147" s="250"/>
      <c r="H147" s="250"/>
      <c r="I147" s="250"/>
      <c r="J147" s="250"/>
      <c r="K147" s="47">
        <f>+'Country (Y)'!K67</f>
        <v>5408.0889999999999</v>
      </c>
      <c r="L147" s="47">
        <f>+'Country (Y)'!L67</f>
        <v>4457.3739999999998</v>
      </c>
      <c r="M147" s="47">
        <f>+'Country (Y)'!M67</f>
        <v>4037.5459999999998</v>
      </c>
      <c r="N147" s="47">
        <f>+'Country (Y)'!N67</f>
        <v>3927.1840000000002</v>
      </c>
      <c r="O147" s="47">
        <f>+'Country (Y)'!O67</f>
        <v>3548.0970000000002</v>
      </c>
      <c r="P147" s="47">
        <f>+'Country (Y)'!P67</f>
        <v>3300.194</v>
      </c>
      <c r="Q147" s="47">
        <f>+'Country (Y)'!Q67</f>
        <v>2443.498</v>
      </c>
      <c r="S147" s="47">
        <f>+'Country (Y)'!S67</f>
        <v>2443.498</v>
      </c>
      <c r="T147" s="47">
        <f>+'Country (Y)'!T67</f>
        <v>1933.136</v>
      </c>
      <c r="U147" s="47">
        <f>+'Country (Y)'!U67</f>
        <v>3660.1909999999998</v>
      </c>
      <c r="V147" s="47">
        <f>+'Country (Y)'!V67</f>
        <v>4761.6090000000004</v>
      </c>
      <c r="W147" s="47">
        <f>+'Country (Y)'!W67</f>
        <v>6189.8149999999996</v>
      </c>
      <c r="X147" s="47">
        <f>+'Country (Y)'!X67</f>
        <v>7193.5309999999999</v>
      </c>
    </row>
    <row r="148" spans="1:24">
      <c r="A148" s="253" t="s">
        <v>58</v>
      </c>
      <c r="B148" s="249"/>
      <c r="C148" s="249"/>
      <c r="D148" s="249"/>
      <c r="E148" s="249"/>
      <c r="F148" s="249"/>
      <c r="G148" s="47"/>
      <c r="H148" s="279"/>
      <c r="I148" s="279"/>
      <c r="J148" s="279"/>
      <c r="K148" s="279"/>
      <c r="L148" s="279">
        <f t="shared" ref="L148" si="670">+L147/K147-1</f>
        <v>-0.17579499893585337</v>
      </c>
      <c r="M148" s="279">
        <f t="shared" ref="M148" si="671">+M147/L147-1</f>
        <v>-9.4187295030661589E-2</v>
      </c>
      <c r="N148" s="279">
        <f t="shared" ref="N148" si="672">+N147/M147-1</f>
        <v>-2.7333930065440604E-2</v>
      </c>
      <c r="O148" s="279">
        <f t="shared" ref="O148" si="673">+O147/N147-1</f>
        <v>-9.6528963246947375E-2</v>
      </c>
      <c r="P148" s="279">
        <f t="shared" ref="P148" si="674">+P147/O147-1</f>
        <v>-6.9869284858897651E-2</v>
      </c>
      <c r="Q148" s="279">
        <f t="shared" ref="Q148" si="675">+Q147/P147-1</f>
        <v>-0.25958958776362839</v>
      </c>
      <c r="S148" s="47"/>
      <c r="T148" s="279">
        <f t="shared" ref="T148" si="676">+T147/S147-1</f>
        <v>-0.20886532340112418</v>
      </c>
      <c r="U148" s="279">
        <f t="shared" ref="U148" si="677">+U147/T147-1</f>
        <v>0.89339549829913656</v>
      </c>
      <c r="V148" s="279">
        <f t="shared" ref="V148:X148" si="678">+V147/U147-1</f>
        <v>0.30091817612796734</v>
      </c>
      <c r="W148" s="279">
        <f t="shared" si="678"/>
        <v>0.29994188939074995</v>
      </c>
      <c r="X148" s="279">
        <f t="shared" si="678"/>
        <v>0.16215605797588473</v>
      </c>
    </row>
    <row r="149" spans="1:24">
      <c r="A149" s="249" t="s">
        <v>49</v>
      </c>
      <c r="B149" s="249"/>
      <c r="C149" s="249"/>
      <c r="D149" s="249"/>
      <c r="E149" s="249"/>
      <c r="F149" s="249"/>
      <c r="G149" s="250"/>
      <c r="H149" s="250"/>
      <c r="I149" s="250"/>
      <c r="J149" s="250"/>
      <c r="K149" s="47">
        <f>+'Country (Y)'!K68</f>
        <v>-2891.7</v>
      </c>
      <c r="L149" s="47">
        <f>+'Country (Y)'!L68</f>
        <v>-2545.3620000000001</v>
      </c>
      <c r="M149" s="47">
        <f>+'Country (Y)'!M68</f>
        <v>-2354.828</v>
      </c>
      <c r="N149" s="47">
        <f>+'Country (Y)'!N68</f>
        <v>-2268.174</v>
      </c>
      <c r="O149" s="47">
        <f>+'Country (Y)'!O68</f>
        <v>-1969.973</v>
      </c>
      <c r="P149" s="47">
        <f>+'Country (Y)'!P68</f>
        <v>-1849.395</v>
      </c>
      <c r="Q149" s="47">
        <f>+'Country (Y)'!Q68</f>
        <v>-1265.0350000000001</v>
      </c>
      <c r="S149" s="47">
        <f>+'Country (Y)'!S68</f>
        <v>-1265.0350000000001</v>
      </c>
      <c r="T149" s="47">
        <f>+'Country (Y)'!T68</f>
        <v>-1288.615</v>
      </c>
      <c r="U149" s="47">
        <f>+'Country (Y)'!U68</f>
        <v>-2107.9470000000001</v>
      </c>
      <c r="V149" s="47">
        <f>+'Country (Y)'!V68</f>
        <v>-2588.5929999999998</v>
      </c>
      <c r="W149" s="47">
        <f>+'Country (Y)'!W68</f>
        <v>-3253.49</v>
      </c>
      <c r="X149" s="47">
        <f>+'Country (Y)'!X68</f>
        <v>-3774.6149999999998</v>
      </c>
    </row>
    <row r="150" spans="1:24">
      <c r="A150" s="253" t="s">
        <v>58</v>
      </c>
      <c r="B150" s="249"/>
      <c r="C150" s="249"/>
      <c r="D150" s="249"/>
      <c r="E150" s="249"/>
      <c r="F150" s="249"/>
      <c r="G150" s="47"/>
      <c r="H150" s="279"/>
      <c r="I150" s="279"/>
      <c r="J150" s="279"/>
      <c r="K150" s="279"/>
      <c r="L150" s="279">
        <f t="shared" ref="L150" si="679">+L149/K149-1</f>
        <v>-0.11976968565203849</v>
      </c>
      <c r="M150" s="279">
        <f t="shared" ref="M150" si="680">+M149/L149-1</f>
        <v>-7.4855364384319389E-2</v>
      </c>
      <c r="N150" s="279">
        <f t="shared" ref="N150" si="681">+N149/M149-1</f>
        <v>-3.6798441329897513E-2</v>
      </c>
      <c r="O150" s="279">
        <f t="shared" ref="O150" si="682">+O149/N149-1</f>
        <v>-0.13147183593498557</v>
      </c>
      <c r="P150" s="279">
        <f t="shared" ref="P150" si="683">+P149/O149-1</f>
        <v>-6.1207945489608173E-2</v>
      </c>
      <c r="Q150" s="279">
        <f t="shared" ref="Q150" si="684">+Q149/P149-1</f>
        <v>-0.31597360217800952</v>
      </c>
      <c r="S150" s="47"/>
      <c r="T150" s="279">
        <f t="shared" ref="T150" si="685">+T149/S149-1</f>
        <v>1.8639800479828494E-2</v>
      </c>
      <c r="U150" s="279">
        <f t="shared" ref="U150" si="686">+U149/T149-1</f>
        <v>0.63582373323296726</v>
      </c>
      <c r="V150" s="279">
        <f t="shared" ref="V150:X150" si="687">+V149/U149-1</f>
        <v>0.22801616928698865</v>
      </c>
      <c r="W150" s="279">
        <f t="shared" si="687"/>
        <v>0.25685652398812797</v>
      </c>
      <c r="X150" s="279">
        <f t="shared" si="687"/>
        <v>0.16017415144967395</v>
      </c>
    </row>
    <row r="151" spans="1:24">
      <c r="A151" s="249" t="s">
        <v>46</v>
      </c>
      <c r="B151" s="249"/>
      <c r="C151" s="249"/>
      <c r="D151" s="249"/>
      <c r="E151" s="249"/>
      <c r="F151" s="249"/>
      <c r="G151" s="250"/>
      <c r="H151" s="250"/>
      <c r="I151" s="250"/>
      <c r="J151" s="250"/>
      <c r="K151" s="47">
        <f>+'Country (Y)'!K69</f>
        <v>2516.3890000000001</v>
      </c>
      <c r="L151" s="47">
        <f>+'Country (Y)'!L69</f>
        <v>1912.0119999999997</v>
      </c>
      <c r="M151" s="47">
        <f>+'Country (Y)'!M69</f>
        <v>1682.7179999999998</v>
      </c>
      <c r="N151" s="47">
        <f>+'Country (Y)'!N69</f>
        <v>1659.0100000000002</v>
      </c>
      <c r="O151" s="47">
        <f>+'Country (Y)'!O69</f>
        <v>1578.1240000000003</v>
      </c>
      <c r="P151" s="47">
        <f>+'Country (Y)'!P69</f>
        <v>1450.799</v>
      </c>
      <c r="Q151" s="47">
        <f>+'Country (Y)'!Q69</f>
        <v>1178.463</v>
      </c>
      <c r="S151" s="47">
        <f>+'Country (Y)'!S69</f>
        <v>1178.463</v>
      </c>
      <c r="T151" s="47">
        <f>+'Country (Y)'!T69</f>
        <v>644.52099999999996</v>
      </c>
      <c r="U151" s="47">
        <f>+'Country (Y)'!U69</f>
        <v>1552.2439999999997</v>
      </c>
      <c r="V151" s="47">
        <f>+'Country (Y)'!V69</f>
        <v>2173.0160000000005</v>
      </c>
      <c r="W151" s="47">
        <f>+'Country (Y)'!W69</f>
        <v>2936.3249999999998</v>
      </c>
      <c r="X151" s="47">
        <f>+'Country (Y)'!X69</f>
        <v>3418.9160000000002</v>
      </c>
    </row>
    <row r="152" spans="1:24">
      <c r="A152" s="253" t="s">
        <v>58</v>
      </c>
      <c r="B152" s="249"/>
      <c r="C152" s="249"/>
      <c r="D152" s="249"/>
      <c r="E152" s="249"/>
      <c r="F152" s="249"/>
      <c r="G152" s="47"/>
      <c r="H152" s="279"/>
      <c r="I152" s="279"/>
      <c r="J152" s="279"/>
      <c r="K152" s="279"/>
      <c r="L152" s="279">
        <f t="shared" ref="L152" si="688">+L151/K151-1</f>
        <v>-0.24017630024610681</v>
      </c>
      <c r="M152" s="279">
        <f t="shared" ref="M152" si="689">+M151/L151-1</f>
        <v>-0.11992288751325819</v>
      </c>
      <c r="N152" s="279">
        <f t="shared" ref="N152" si="690">+N151/M151-1</f>
        <v>-1.4089110593693999E-2</v>
      </c>
      <c r="O152" s="279">
        <f t="shared" ref="O152" si="691">+O151/N151-1</f>
        <v>-4.8755583148986426E-2</v>
      </c>
      <c r="P152" s="279">
        <f t="shared" ref="P152" si="692">+P151/O151-1</f>
        <v>-8.0681239243557745E-2</v>
      </c>
      <c r="Q152" s="279">
        <f t="shared" ref="Q152" si="693">+Q151/P151-1</f>
        <v>-0.18771449387544381</v>
      </c>
      <c r="S152" s="47"/>
      <c r="T152" s="279">
        <f t="shared" ref="T152" si="694">+T151/S151-1</f>
        <v>-0.45308338064071596</v>
      </c>
      <c r="U152" s="279">
        <f t="shared" ref="U152" si="695">+U151/T151-1</f>
        <v>1.4083683852038953</v>
      </c>
      <c r="V152" s="279">
        <f t="shared" ref="V152:X152" si="696">+V151/U151-1</f>
        <v>0.39991908488613959</v>
      </c>
      <c r="W152" s="279">
        <f t="shared" si="696"/>
        <v>0.35126708685071772</v>
      </c>
      <c r="X152" s="279">
        <f t="shared" si="696"/>
        <v>0.16435203868781567</v>
      </c>
    </row>
    <row r="153" spans="1:24">
      <c r="A153" s="244" t="s">
        <v>364</v>
      </c>
      <c r="B153" s="249"/>
      <c r="C153" s="249"/>
      <c r="D153" s="249"/>
      <c r="E153" s="249"/>
      <c r="F153" s="249"/>
      <c r="G153" s="247"/>
      <c r="H153" s="247"/>
      <c r="I153" s="247"/>
      <c r="J153" s="247"/>
      <c r="K153" s="247">
        <f t="shared" ref="K153:Q153" si="697">+K151/K147</f>
        <v>0.46530095935921173</v>
      </c>
      <c r="L153" s="247">
        <f t="shared" si="697"/>
        <v>0.4289548061257592</v>
      </c>
      <c r="M153" s="247">
        <f t="shared" si="697"/>
        <v>0.41676751175094967</v>
      </c>
      <c r="N153" s="247">
        <f t="shared" si="697"/>
        <v>0.42244264592644504</v>
      </c>
      <c r="O153" s="247">
        <f t="shared" si="697"/>
        <v>0.44478039918299872</v>
      </c>
      <c r="P153" s="247">
        <f t="shared" si="697"/>
        <v>0.43961021685391827</v>
      </c>
      <c r="Q153" s="247">
        <f t="shared" si="697"/>
        <v>0.48228523207303625</v>
      </c>
      <c r="S153" s="247">
        <f t="shared" ref="S153:V153" si="698">+S151/S147</f>
        <v>0.48228523207303625</v>
      </c>
      <c r="T153" s="247">
        <f t="shared" si="698"/>
        <v>0.3334069615381432</v>
      </c>
      <c r="U153" s="247">
        <f t="shared" si="698"/>
        <v>0.42408825113224957</v>
      </c>
      <c r="V153" s="247">
        <f t="shared" si="698"/>
        <v>0.45636170462547437</v>
      </c>
      <c r="W153" s="247">
        <f t="shared" ref="W153:X153" si="699">+W151/W147</f>
        <v>0.47438009051966817</v>
      </c>
      <c r="X153" s="247">
        <f t="shared" si="699"/>
        <v>0.47527646714805288</v>
      </c>
    </row>
    <row r="154" spans="1:24">
      <c r="A154" s="244" t="s">
        <v>370</v>
      </c>
      <c r="B154" s="249"/>
      <c r="C154" s="249"/>
      <c r="D154" s="249"/>
      <c r="E154" s="249"/>
      <c r="F154" s="249"/>
      <c r="G154" s="47"/>
      <c r="H154" s="248"/>
      <c r="I154" s="248"/>
      <c r="J154" s="248"/>
      <c r="K154" s="248"/>
      <c r="L154" s="248">
        <f t="shared" ref="L154" si="700">+(L153-K153)*10000</f>
        <v>-363.46153233452526</v>
      </c>
      <c r="M154" s="248">
        <f t="shared" ref="M154" si="701">+(M153-L153)*10000</f>
        <v>-121.87294374809532</v>
      </c>
      <c r="N154" s="248">
        <f t="shared" ref="N154" si="702">+(N153-M153)*10000</f>
        <v>56.751341754953664</v>
      </c>
      <c r="O154" s="248">
        <f t="shared" ref="O154" si="703">+(O153-N153)*10000</f>
        <v>223.37753256553682</v>
      </c>
      <c r="P154" s="248">
        <f t="shared" ref="P154" si="704">+(P153-O153)*10000</f>
        <v>-51.701823290804526</v>
      </c>
      <c r="Q154" s="248">
        <f t="shared" ref="Q154" si="705">+(Q153-P153)*10000</f>
        <v>426.75015219117984</v>
      </c>
      <c r="S154" s="47"/>
      <c r="T154" s="248">
        <f t="shared" ref="T154" si="706">+(T153-S153)*10000</f>
        <v>-1488.7827053489304</v>
      </c>
      <c r="U154" s="248">
        <f t="shared" ref="U154" si="707">+(U153-T153)*10000</f>
        <v>906.81289594106374</v>
      </c>
      <c r="V154" s="248">
        <f t="shared" ref="V154:X154" si="708">+(V153-U153)*10000</f>
        <v>322.73453493224804</v>
      </c>
      <c r="W154" s="248">
        <f t="shared" si="708"/>
        <v>180.18385894193801</v>
      </c>
      <c r="X154" s="248">
        <f t="shared" si="708"/>
        <v>8.9637662838470966</v>
      </c>
    </row>
    <row r="155" spans="1:24">
      <c r="A155" s="34" t="s">
        <v>365</v>
      </c>
      <c r="B155" s="34"/>
      <c r="C155" s="34"/>
      <c r="D155" s="249"/>
      <c r="E155" s="249"/>
      <c r="F155" s="249"/>
      <c r="G155" s="34"/>
      <c r="H155" s="34"/>
      <c r="I155" s="34"/>
      <c r="J155" s="34"/>
      <c r="K155" s="34">
        <f t="shared" ref="K155:Q155" si="709">+K159-K151</f>
        <v>-1903.14</v>
      </c>
      <c r="L155" s="34">
        <f t="shared" si="709"/>
        <v>-2206.3179999999998</v>
      </c>
      <c r="M155" s="34">
        <f t="shared" si="709"/>
        <v>-1789.5539999999999</v>
      </c>
      <c r="N155" s="34">
        <f t="shared" si="709"/>
        <v>-1596.6440000000002</v>
      </c>
      <c r="O155" s="34">
        <f t="shared" si="709"/>
        <v>-1467.7230000000002</v>
      </c>
      <c r="P155" s="34">
        <f t="shared" si="709"/>
        <v>-1451.204</v>
      </c>
      <c r="Q155" s="34">
        <f t="shared" si="709"/>
        <v>-944.80199999999991</v>
      </c>
      <c r="S155" s="34">
        <f t="shared" ref="S155:V155" si="710">+S159-S151</f>
        <v>-944.80199999999991</v>
      </c>
      <c r="T155" s="34">
        <f t="shared" si="710"/>
        <v>-1970.2090000000001</v>
      </c>
      <c r="U155" s="34">
        <f t="shared" si="710"/>
        <v>-1419.6779999999997</v>
      </c>
      <c r="V155" s="34">
        <f t="shared" si="710"/>
        <v>-954.23200000000043</v>
      </c>
      <c r="W155" s="34">
        <f t="shared" ref="W155:X155" si="711">+W159-W151</f>
        <v>-1928.1289999999999</v>
      </c>
      <c r="X155" s="34">
        <f t="shared" si="711"/>
        <v>-2109.7960000000003</v>
      </c>
    </row>
    <row r="156" spans="1:24">
      <c r="A156" s="253" t="s">
        <v>58</v>
      </c>
      <c r="B156" s="249"/>
      <c r="C156" s="249"/>
      <c r="D156" s="249"/>
      <c r="E156" s="249"/>
      <c r="F156" s="249"/>
      <c r="G156" s="47"/>
      <c r="H156" s="279"/>
      <c r="I156" s="279"/>
      <c r="J156" s="279"/>
      <c r="K156" s="279"/>
      <c r="L156" s="279">
        <f t="shared" ref="L156" si="712">+L155/K155-1</f>
        <v>0.15930409743896901</v>
      </c>
      <c r="M156" s="279">
        <f t="shared" ref="M156" si="713">+M155/L155-1</f>
        <v>-0.18889570769036923</v>
      </c>
      <c r="N156" s="279">
        <f t="shared" ref="N156" si="714">+N155/M155-1</f>
        <v>-0.10779780883952073</v>
      </c>
      <c r="O156" s="279">
        <f t="shared" ref="O156" si="715">+O155/N155-1</f>
        <v>-8.0744987611515162E-2</v>
      </c>
      <c r="P156" s="279">
        <f t="shared" ref="P156" si="716">+P155/O155-1</f>
        <v>-1.1254848496617065E-2</v>
      </c>
      <c r="Q156" s="279">
        <f t="shared" ref="Q156" si="717">+Q155/P155-1</f>
        <v>-0.34895300729601075</v>
      </c>
      <c r="S156" s="47"/>
      <c r="T156" s="279">
        <f t="shared" ref="T156" si="718">+T155/S155-1</f>
        <v>1.0853141716465462</v>
      </c>
      <c r="U156" s="279">
        <f t="shared" ref="U156" si="719">+U155/T155-1</f>
        <v>-0.27942771553677825</v>
      </c>
      <c r="V156" s="279">
        <f t="shared" ref="V156:X156" si="720">+V155/U155-1</f>
        <v>-0.32785321741972429</v>
      </c>
      <c r="W156" s="279">
        <f t="shared" si="720"/>
        <v>1.0206081959104276</v>
      </c>
      <c r="X156" s="279">
        <f t="shared" si="720"/>
        <v>9.4219318313245815E-2</v>
      </c>
    </row>
    <row r="157" spans="1:24">
      <c r="A157" s="244" t="s">
        <v>366</v>
      </c>
      <c r="B157" s="249"/>
      <c r="C157" s="249"/>
      <c r="D157" s="249"/>
      <c r="E157" s="249"/>
      <c r="F157" s="249"/>
      <c r="G157" s="247"/>
      <c r="H157" s="247"/>
      <c r="I157" s="247"/>
      <c r="J157" s="247"/>
      <c r="K157" s="247">
        <f t="shared" ref="K157:Q157" si="721">+K155/K147</f>
        <v>-0.35190619089293834</v>
      </c>
      <c r="L157" s="247">
        <f t="shared" si="721"/>
        <v>-0.49498157435297102</v>
      </c>
      <c r="M157" s="247">
        <f t="shared" si="721"/>
        <v>-0.44322813907259506</v>
      </c>
      <c r="N157" s="247">
        <f t="shared" si="721"/>
        <v>-0.40656205566125758</v>
      </c>
      <c r="O157" s="247">
        <f t="shared" si="721"/>
        <v>-0.41366484625420336</v>
      </c>
      <c r="P157" s="247">
        <f t="shared" si="721"/>
        <v>-0.43973293691219362</v>
      </c>
      <c r="Q157" s="247">
        <f t="shared" si="721"/>
        <v>-0.38665961666430659</v>
      </c>
      <c r="S157" s="247">
        <f t="shared" ref="S157:V157" si="722">+S155/S147</f>
        <v>-0.38665961666430659</v>
      </c>
      <c r="T157" s="247">
        <f t="shared" si="722"/>
        <v>-1.0191776470977727</v>
      </c>
      <c r="U157" s="247">
        <f t="shared" si="722"/>
        <v>-0.38786992263518483</v>
      </c>
      <c r="V157" s="247">
        <f t="shared" si="722"/>
        <v>-0.20040116691647725</v>
      </c>
      <c r="W157" s="247">
        <f t="shared" ref="W157:X157" si="723">+W155/W147</f>
        <v>-0.31150026293192928</v>
      </c>
      <c r="X157" s="247">
        <f t="shared" si="723"/>
        <v>-0.29329073580137494</v>
      </c>
    </row>
    <row r="158" spans="1:24">
      <c r="A158" s="244" t="s">
        <v>371</v>
      </c>
      <c r="B158" s="249"/>
      <c r="C158" s="249"/>
      <c r="D158" s="249"/>
      <c r="E158" s="249"/>
      <c r="F158" s="249"/>
      <c r="G158" s="47"/>
      <c r="H158" s="248"/>
      <c r="I158" s="248"/>
      <c r="J158" s="248"/>
      <c r="K158" s="248"/>
      <c r="L158" s="248">
        <f t="shared" ref="L158" si="724">+(L157-K157)*10000</f>
        <v>-1430.7538346003269</v>
      </c>
      <c r="M158" s="248">
        <f t="shared" ref="M158" si="725">+(M157-L157)*10000</f>
        <v>517.53435280375959</v>
      </c>
      <c r="N158" s="248">
        <f t="shared" ref="N158" si="726">+(N157-M157)*10000</f>
        <v>366.66083411337479</v>
      </c>
      <c r="O158" s="248">
        <f t="shared" ref="O158" si="727">+(O157-N157)*10000</f>
        <v>-71.027905929457731</v>
      </c>
      <c r="P158" s="248">
        <f t="shared" ref="P158" si="728">+(P157-O157)*10000</f>
        <v>-260.68090657990263</v>
      </c>
      <c r="Q158" s="248">
        <f t="shared" ref="Q158" si="729">+(Q157-P157)*10000</f>
        <v>530.73320247887023</v>
      </c>
      <c r="S158" s="248"/>
      <c r="T158" s="248">
        <f t="shared" ref="T158" si="730">+(T157-S157)*10000</f>
        <v>-6325.1803043346608</v>
      </c>
      <c r="U158" s="248">
        <f t="shared" ref="U158" si="731">+(U157-T157)*10000</f>
        <v>6313.0772446258788</v>
      </c>
      <c r="V158" s="248">
        <f t="shared" ref="V158:X158" si="732">+(V157-U157)*10000</f>
        <v>1874.6875571870758</v>
      </c>
      <c r="W158" s="248">
        <f t="shared" si="732"/>
        <v>-1110.9909601545203</v>
      </c>
      <c r="X158" s="248">
        <f t="shared" si="732"/>
        <v>182.09527130554349</v>
      </c>
    </row>
    <row r="159" spans="1:24">
      <c r="A159" s="249" t="s">
        <v>47</v>
      </c>
      <c r="B159" s="249"/>
      <c r="C159" s="249"/>
      <c r="D159" s="249"/>
      <c r="E159" s="249"/>
      <c r="F159" s="249"/>
      <c r="G159" s="250"/>
      <c r="H159" s="250"/>
      <c r="I159" s="250"/>
      <c r="J159" s="250"/>
      <c r="K159" s="47">
        <f>+'Country (Y)'!K70</f>
        <v>613.24900000000002</v>
      </c>
      <c r="L159" s="47">
        <f>+'Country (Y)'!L70</f>
        <v>-294.30599999999998</v>
      </c>
      <c r="M159" s="47">
        <f>+'Country (Y)'!M70</f>
        <v>-106.836</v>
      </c>
      <c r="N159" s="47">
        <f>+'Country (Y)'!N70</f>
        <v>62.366</v>
      </c>
      <c r="O159" s="47">
        <f>+'Country (Y)'!O70</f>
        <v>110.401</v>
      </c>
      <c r="P159" s="47">
        <f>+'Country (Y)'!P70</f>
        <v>-0.40500000000000003</v>
      </c>
      <c r="Q159" s="47">
        <f>+'Country (Y)'!Q70</f>
        <v>233.661</v>
      </c>
      <c r="S159" s="47">
        <f>+'Country (Y)'!S70</f>
        <v>233.661</v>
      </c>
      <c r="T159" s="47">
        <f>+'Country (Y)'!T70</f>
        <v>-1325.6880000000001</v>
      </c>
      <c r="U159" s="47">
        <f>+'Country (Y)'!U70</f>
        <v>132.566</v>
      </c>
      <c r="V159" s="47">
        <f>+'Country (Y)'!V70</f>
        <v>1218.7840000000001</v>
      </c>
      <c r="W159" s="47">
        <f>+'Country (Y)'!W70</f>
        <v>1008.196</v>
      </c>
      <c r="X159" s="47">
        <f>+'Country (Y)'!X70</f>
        <v>1309.1199999999999</v>
      </c>
    </row>
    <row r="160" spans="1:24">
      <c r="A160" s="253" t="s">
        <v>58</v>
      </c>
      <c r="B160" s="249"/>
      <c r="C160" s="249"/>
      <c r="D160" s="249"/>
      <c r="E160" s="249"/>
      <c r="F160" s="249"/>
      <c r="G160" s="47"/>
      <c r="H160" s="279"/>
      <c r="I160" s="279"/>
      <c r="J160" s="279"/>
      <c r="K160" s="279"/>
      <c r="L160" s="279">
        <f t="shared" ref="L160" si="733">+L159/K159-1</f>
        <v>-1.4799127271304151</v>
      </c>
      <c r="M160" s="279">
        <f t="shared" ref="M160" si="734">+M159/L159-1</f>
        <v>-0.63699007155817411</v>
      </c>
      <c r="N160" s="279">
        <f t="shared" ref="N160" si="735">+N159/M159-1</f>
        <v>-1.5837545396682766</v>
      </c>
      <c r="O160" s="279">
        <f t="shared" ref="O160" si="736">+O159/N159-1</f>
        <v>0.77021133309816237</v>
      </c>
      <c r="P160" s="279">
        <f t="shared" ref="P160" si="737">+P159/O159-1</f>
        <v>-1.0036684450322009</v>
      </c>
      <c r="Q160" s="279">
        <f t="shared" ref="Q160" si="738">+Q159/P159-1</f>
        <v>-577.94074074074069</v>
      </c>
      <c r="S160" s="47"/>
      <c r="T160" s="279">
        <f t="shared" ref="T160" si="739">+T159/S159-1</f>
        <v>-6.6735527109787256</v>
      </c>
      <c r="U160" s="279">
        <f t="shared" ref="U160" si="740">+U159/T159-1</f>
        <v>-1.0999978878891565</v>
      </c>
      <c r="V160" s="279">
        <f t="shared" ref="V160:X160" si="741">+V159/U159-1</f>
        <v>8.1937902629633541</v>
      </c>
      <c r="W160" s="279">
        <f t="shared" si="741"/>
        <v>-0.17278533357838632</v>
      </c>
      <c r="X160" s="279">
        <f t="shared" si="741"/>
        <v>0.29847767695963867</v>
      </c>
    </row>
    <row r="161" spans="1:24">
      <c r="A161" s="244" t="s">
        <v>367</v>
      </c>
      <c r="B161" s="249"/>
      <c r="C161" s="249"/>
      <c r="D161" s="249"/>
      <c r="E161" s="249"/>
      <c r="F161" s="249"/>
      <c r="G161" s="247"/>
      <c r="H161" s="247"/>
      <c r="I161" s="247"/>
      <c r="J161" s="247"/>
      <c r="K161" s="247">
        <f t="shared" ref="K161:Q161" si="742">+K159/K147</f>
        <v>0.1133947684662734</v>
      </c>
      <c r="L161" s="247">
        <f t="shared" si="742"/>
        <v>-6.6026768227211804E-2</v>
      </c>
      <c r="M161" s="247">
        <f t="shared" si="742"/>
        <v>-2.6460627321645377E-2</v>
      </c>
      <c r="N161" s="247">
        <f t="shared" si="742"/>
        <v>1.5880590265187473E-2</v>
      </c>
      <c r="O161" s="247">
        <f t="shared" si="742"/>
        <v>3.1115552928795347E-2</v>
      </c>
      <c r="P161" s="247">
        <f t="shared" si="742"/>
        <v>-1.2272005827536201E-4</v>
      </c>
      <c r="Q161" s="247">
        <f t="shared" si="742"/>
        <v>9.5625615408729617E-2</v>
      </c>
      <c r="S161" s="247">
        <f t="shared" ref="S161:V161" si="743">+S159/S147</f>
        <v>9.5625615408729617E-2</v>
      </c>
      <c r="T161" s="247">
        <f t="shared" si="743"/>
        <v>-0.68577068555962961</v>
      </c>
      <c r="U161" s="247">
        <f t="shared" si="743"/>
        <v>3.6218328497064772E-2</v>
      </c>
      <c r="V161" s="247">
        <f t="shared" si="743"/>
        <v>0.25596053770899713</v>
      </c>
      <c r="W161" s="247">
        <f t="shared" ref="W161:X161" si="744">+W159/W147</f>
        <v>0.16287982758773892</v>
      </c>
      <c r="X161" s="247">
        <f t="shared" si="744"/>
        <v>0.181985731346678</v>
      </c>
    </row>
    <row r="162" spans="1:24">
      <c r="A162" s="244" t="s">
        <v>373</v>
      </c>
      <c r="B162" s="249"/>
      <c r="C162" s="249"/>
      <c r="D162" s="249"/>
      <c r="E162" s="249"/>
      <c r="F162" s="249"/>
      <c r="G162" s="47"/>
      <c r="H162" s="248"/>
      <c r="I162" s="248"/>
      <c r="J162" s="248"/>
      <c r="K162" s="248"/>
      <c r="L162" s="248">
        <f t="shared" ref="L162" si="745">+(L161-K161)*10000</f>
        <v>-1794.215366934852</v>
      </c>
      <c r="M162" s="248">
        <f t="shared" ref="M162" si="746">+(M161-L161)*10000</f>
        <v>395.66140905566425</v>
      </c>
      <c r="N162" s="248">
        <f t="shared" ref="N162" si="747">+(N161-M161)*10000</f>
        <v>423.41217586832846</v>
      </c>
      <c r="O162" s="248">
        <f t="shared" ref="O162" si="748">+(O161-N161)*10000</f>
        <v>152.34962663607874</v>
      </c>
      <c r="P162" s="248">
        <f t="shared" ref="P162" si="749">+(P161-O161)*10000</f>
        <v>-312.38272987070712</v>
      </c>
      <c r="Q162" s="248">
        <f t="shared" ref="Q162" si="750">+(Q161-P161)*10000</f>
        <v>957.48335467004983</v>
      </c>
      <c r="S162" s="47"/>
      <c r="T162" s="248">
        <f t="shared" ref="T162" si="751">+(T161-S161)*10000</f>
        <v>-7813.9630096835917</v>
      </c>
      <c r="U162" s="248">
        <f t="shared" ref="U162" si="752">+(U161-T161)*10000</f>
        <v>7219.890140566944</v>
      </c>
      <c r="V162" s="248">
        <f t="shared" ref="V162:X162" si="753">+(V161-U161)*10000</f>
        <v>2197.4220921193237</v>
      </c>
      <c r="W162" s="248">
        <f t="shared" si="753"/>
        <v>-930.8071012125821</v>
      </c>
      <c r="X162" s="248">
        <f t="shared" si="753"/>
        <v>191.05903758939087</v>
      </c>
    </row>
    <row r="163" spans="1:24">
      <c r="A163" s="249" t="s">
        <v>56</v>
      </c>
      <c r="B163" s="268"/>
      <c r="C163" s="268"/>
      <c r="D163" s="268"/>
      <c r="E163" s="268"/>
      <c r="F163" s="268"/>
      <c r="G163" s="283"/>
      <c r="H163" s="283"/>
      <c r="I163" s="283"/>
      <c r="J163" s="283"/>
      <c r="K163" s="47">
        <f>+'Country (Y)'!K71</f>
        <v>760.13100000000009</v>
      </c>
      <c r="L163" s="47">
        <f>+'Country (Y)'!L71</f>
        <v>106.42600000000004</v>
      </c>
      <c r="M163" s="47">
        <f>+'Country (Y)'!M71</f>
        <v>325.70499999999998</v>
      </c>
      <c r="N163" s="47">
        <f>+'Country (Y)'!N71</f>
        <v>550.87900000000002</v>
      </c>
      <c r="O163" s="47">
        <f>+'Country (Y)'!O71</f>
        <v>362.73700000000002</v>
      </c>
      <c r="P163" s="47">
        <f>+'Country (Y)'!P71</f>
        <v>230.18299999999999</v>
      </c>
      <c r="Q163" s="47">
        <f>+'Country (Y)'!Q71</f>
        <v>386.67399999999998</v>
      </c>
      <c r="R163" s="47"/>
      <c r="S163" s="47">
        <f>+'Country (Y)'!S71</f>
        <v>386.67399999999998</v>
      </c>
      <c r="T163" s="47">
        <f>+'Country (Y)'!T71</f>
        <v>-1207.056</v>
      </c>
      <c r="U163" s="47">
        <f>+'Country (Y)'!U71</f>
        <v>275.99799999999999</v>
      </c>
      <c r="V163" s="47">
        <f>+'Country (Y)'!V71</f>
        <v>1370.89</v>
      </c>
      <c r="W163" s="47">
        <f>+'Country (Y)'!W71</f>
        <v>1177.7740000000001</v>
      </c>
      <c r="X163" s="47">
        <f>+'Country (Y)'!X71</f>
        <v>1501.5239999999999</v>
      </c>
    </row>
    <row r="164" spans="1:24">
      <c r="A164" s="253" t="s">
        <v>58</v>
      </c>
      <c r="B164" s="249"/>
      <c r="C164" s="249"/>
      <c r="D164" s="249"/>
      <c r="E164" s="249"/>
      <c r="F164" s="249"/>
      <c r="G164" s="47"/>
      <c r="H164" s="279"/>
      <c r="I164" s="279"/>
      <c r="J164" s="279"/>
      <c r="K164" s="279"/>
      <c r="L164" s="279">
        <f t="shared" ref="L164" si="754">+L163/K163-1</f>
        <v>-0.85998992278962438</v>
      </c>
      <c r="M164" s="279">
        <f t="shared" ref="M164" si="755">+M163/L163-1</f>
        <v>2.0603893785353189</v>
      </c>
      <c r="N164" s="279">
        <f t="shared" ref="N164" si="756">+N163/M163-1</f>
        <v>0.69134339356165864</v>
      </c>
      <c r="O164" s="279">
        <f t="shared" ref="O164" si="757">+O163/N163-1</f>
        <v>-0.341530535743784</v>
      </c>
      <c r="P164" s="279">
        <f t="shared" ref="P164" si="758">+P163/O163-1</f>
        <v>-0.36542729305254229</v>
      </c>
      <c r="Q164" s="279">
        <f t="shared" ref="Q164" si="759">+Q163/P163-1</f>
        <v>0.67985472428459093</v>
      </c>
      <c r="S164" s="47"/>
      <c r="T164" s="279">
        <f t="shared" ref="T164" si="760">+T163/S163-1</f>
        <v>-4.1216373482571882</v>
      </c>
      <c r="U164" s="279">
        <f t="shared" ref="U164" si="761">+U163/T163-1</f>
        <v>-1.2286538487029599</v>
      </c>
      <c r="V164" s="279">
        <f t="shared" ref="V164:X164" si="762">+V163/U163-1</f>
        <v>3.9670287465851208</v>
      </c>
      <c r="W164" s="279">
        <f t="shared" si="762"/>
        <v>-0.14086907045787767</v>
      </c>
      <c r="X164" s="279">
        <f t="shared" si="762"/>
        <v>0.27488295717174926</v>
      </c>
    </row>
    <row r="165" spans="1:24">
      <c r="A165" s="244" t="s">
        <v>368</v>
      </c>
      <c r="B165" s="268"/>
      <c r="C165" s="268"/>
      <c r="D165" s="268"/>
      <c r="E165" s="249"/>
      <c r="F165" s="249"/>
      <c r="G165" s="247"/>
      <c r="H165" s="247"/>
      <c r="I165" s="247"/>
      <c r="J165" s="247"/>
      <c r="K165" s="247">
        <f t="shared" ref="K165:Q165" si="763">+K163/K147</f>
        <v>0.14055445463268079</v>
      </c>
      <c r="L165" s="247">
        <f t="shared" si="763"/>
        <v>2.387639000003142E-2</v>
      </c>
      <c r="M165" s="247">
        <f t="shared" si="763"/>
        <v>8.0669049962526745E-2</v>
      </c>
      <c r="N165" s="247">
        <f t="shared" si="763"/>
        <v>0.1402732848779176</v>
      </c>
      <c r="O165" s="247">
        <f t="shared" si="763"/>
        <v>0.10223423993199734</v>
      </c>
      <c r="P165" s="247">
        <f t="shared" si="763"/>
        <v>6.9748323886413943E-2</v>
      </c>
      <c r="Q165" s="247">
        <f t="shared" si="763"/>
        <v>0.15824608818996372</v>
      </c>
      <c r="S165" s="247">
        <f t="shared" ref="S165:V165" si="764">+S163/S147</f>
        <v>0.15824608818996372</v>
      </c>
      <c r="T165" s="247">
        <f t="shared" si="764"/>
        <v>-0.62440304251744316</v>
      </c>
      <c r="U165" s="247">
        <f t="shared" si="764"/>
        <v>7.540535452931281E-2</v>
      </c>
      <c r="V165" s="247">
        <f t="shared" si="764"/>
        <v>0.28790478176599549</v>
      </c>
      <c r="W165" s="247">
        <f t="shared" ref="W165:X165" si="765">+W163/W147</f>
        <v>0.19027612295359395</v>
      </c>
      <c r="X165" s="247">
        <f t="shared" si="765"/>
        <v>0.20873254038941375</v>
      </c>
    </row>
    <row r="166" spans="1:24">
      <c r="A166" s="244" t="s">
        <v>372</v>
      </c>
      <c r="B166" s="268"/>
      <c r="C166" s="268"/>
      <c r="D166" s="268"/>
      <c r="E166" s="249"/>
      <c r="F166" s="249"/>
      <c r="G166" s="47"/>
      <c r="H166" s="248"/>
      <c r="I166" s="248"/>
      <c r="J166" s="248"/>
      <c r="K166" s="248"/>
      <c r="L166" s="248">
        <f t="shared" ref="L166" si="766">+(L165-K165)*10000</f>
        <v>-1166.7806463264938</v>
      </c>
      <c r="M166" s="248">
        <f t="shared" ref="M166" si="767">+(M165-L165)*10000</f>
        <v>567.92659962495327</v>
      </c>
      <c r="N166" s="248">
        <f t="shared" ref="N166" si="768">+(N165-M165)*10000</f>
        <v>596.0423491539085</v>
      </c>
      <c r="O166" s="248">
        <f t="shared" ref="O166" si="769">+(O165-N165)*10000</f>
        <v>-380.3904494592025</v>
      </c>
      <c r="P166" s="248">
        <f t="shared" ref="P166" si="770">+(P165-O165)*10000</f>
        <v>-324.859160455834</v>
      </c>
      <c r="Q166" s="248">
        <f t="shared" ref="Q166" si="771">+(Q165-P165)*10000</f>
        <v>884.97764303549775</v>
      </c>
      <c r="S166" s="47"/>
      <c r="T166" s="248">
        <f t="shared" ref="T166" si="772">+(T165-S165)*10000</f>
        <v>-7826.4913070740686</v>
      </c>
      <c r="U166" s="248">
        <f t="shared" ref="U166" si="773">+(U165-T165)*10000</f>
        <v>6998.08397046756</v>
      </c>
      <c r="V166" s="248">
        <f t="shared" ref="V166:X166" si="774">+(V165-U165)*10000</f>
        <v>2124.9942723668269</v>
      </c>
      <c r="W166" s="248">
        <f t="shared" si="774"/>
        <v>-976.28658812401545</v>
      </c>
      <c r="X166" s="248">
        <f t="shared" si="774"/>
        <v>184.56417435819799</v>
      </c>
    </row>
    <row r="167" spans="1:24">
      <c r="A167" s="249" t="s">
        <v>263</v>
      </c>
      <c r="B167" s="33"/>
      <c r="C167" s="33"/>
      <c r="D167" s="33"/>
      <c r="E167" s="33"/>
      <c r="F167" s="33"/>
      <c r="G167" s="33"/>
      <c r="H167" s="33"/>
      <c r="I167" s="34"/>
      <c r="J167" s="35"/>
      <c r="K167" s="47">
        <f>+'Country (Y)'!K72</f>
        <v>146.88200000000001</v>
      </c>
      <c r="L167" s="47">
        <f>+'Country (Y)'!L72</f>
        <v>400.73200000000003</v>
      </c>
      <c r="M167" s="47">
        <f>+'Country (Y)'!M72</f>
        <v>432.541</v>
      </c>
      <c r="N167" s="47">
        <f>+'Country (Y)'!N72</f>
        <v>488.51300000000003</v>
      </c>
      <c r="O167" s="47">
        <f>+'Country (Y)'!O72</f>
        <v>252.33600000000001</v>
      </c>
      <c r="P167" s="47">
        <f>+'Country (Y)'!P72</f>
        <v>230.58799999999999</v>
      </c>
      <c r="Q167" s="47">
        <f>+'Country (Y)'!Q72</f>
        <v>153.01300000000001</v>
      </c>
      <c r="S167" s="47">
        <f>+'Country (Y)'!S72</f>
        <v>153.01300000000001</v>
      </c>
      <c r="T167" s="47">
        <f>+'Country (Y)'!T72</f>
        <v>118.63200000000001</v>
      </c>
      <c r="U167" s="47">
        <f>+'Country (Y)'!U72</f>
        <v>143.43199999999999</v>
      </c>
      <c r="V167" s="47">
        <f>+'Country (Y)'!V72</f>
        <v>152.10599999999999</v>
      </c>
      <c r="W167" s="47">
        <f>+'Country (Y)'!W72</f>
        <v>169.57800000000009</v>
      </c>
      <c r="X167" s="47">
        <f>+'Country (Y)'!X72</f>
        <v>192.404</v>
      </c>
    </row>
    <row r="168" spans="1:24">
      <c r="A168" s="244" t="s">
        <v>369</v>
      </c>
      <c r="B168" s="259"/>
      <c r="C168" s="259"/>
      <c r="D168" s="259"/>
      <c r="E168" s="259"/>
      <c r="F168" s="259"/>
      <c r="G168" s="247"/>
      <c r="H168" s="247"/>
      <c r="I168" s="247"/>
      <c r="J168" s="247"/>
      <c r="K168" s="247">
        <f t="shared" ref="K168" si="775">+K167/K147</f>
        <v>2.7159686166407397E-2</v>
      </c>
      <c r="L168" s="247">
        <f t="shared" ref="L168" si="776">+L167/L147</f>
        <v>8.9903158227243221E-2</v>
      </c>
      <c r="M168" s="247">
        <f t="shared" ref="M168" si="777">+M167/M147</f>
        <v>0.10712967728417212</v>
      </c>
      <c r="N168" s="247">
        <f t="shared" ref="N168" si="778">+N167/N147</f>
        <v>0.12439269461273014</v>
      </c>
      <c r="O168" s="247">
        <f t="shared" ref="O168" si="779">+O167/O147</f>
        <v>7.1118687003201994E-2</v>
      </c>
      <c r="P168" s="247">
        <f t="shared" ref="P168" si="780">+P167/P147</f>
        <v>6.9871043944689307E-2</v>
      </c>
      <c r="Q168" s="247">
        <f t="shared" ref="Q168" si="781">+Q167/Q147</f>
        <v>6.2620472781234116E-2</v>
      </c>
      <c r="S168" s="247">
        <f t="shared" ref="S168" si="782">+S167/S147</f>
        <v>6.2620472781234116E-2</v>
      </c>
      <c r="T168" s="247">
        <f t="shared" ref="T168" si="783">+T167/T147</f>
        <v>6.1367643042186379E-2</v>
      </c>
      <c r="U168" s="247">
        <f t="shared" ref="U168" si="784">+U167/U147</f>
        <v>3.9187026032248044E-2</v>
      </c>
      <c r="V168" s="247">
        <f t="shared" ref="V168:W168" si="785">+V167/V147</f>
        <v>3.1944244056998375E-2</v>
      </c>
      <c r="W168" s="247">
        <f t="shared" si="785"/>
        <v>2.7396295365855052E-2</v>
      </c>
      <c r="X168" s="247">
        <f t="shared" ref="X168" si="786">+X167/X147</f>
        <v>2.6746809042735759E-2</v>
      </c>
    </row>
    <row r="169" spans="1:24">
      <c r="A169" s="249"/>
    </row>
    <row r="171" spans="1:24">
      <c r="A171" s="28" t="s">
        <v>4</v>
      </c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8"/>
      <c r="Q171" s="28"/>
      <c r="S171" s="28" t="s">
        <v>4</v>
      </c>
      <c r="T171" s="28"/>
      <c r="U171" s="28"/>
      <c r="V171" s="28"/>
      <c r="W171" s="28"/>
      <c r="X171" s="28"/>
    </row>
    <row r="172" spans="1:24">
      <c r="A172" s="249"/>
      <c r="B172" s="249"/>
      <c r="C172" s="249"/>
      <c r="D172" s="249"/>
      <c r="E172" s="249"/>
      <c r="F172" s="249"/>
      <c r="G172" s="249"/>
      <c r="H172" s="249"/>
      <c r="I172" s="249"/>
      <c r="J172" s="249"/>
      <c r="K172" s="249"/>
      <c r="L172" s="249"/>
      <c r="M172" s="249"/>
      <c r="N172" s="249"/>
      <c r="O172" s="249"/>
    </row>
    <row r="173" spans="1:24">
      <c r="A173" s="257" t="s">
        <v>2</v>
      </c>
      <c r="B173" s="257"/>
      <c r="C173" s="257"/>
      <c r="D173" s="257"/>
      <c r="E173" s="257"/>
      <c r="F173" s="257"/>
      <c r="G173" s="257"/>
      <c r="H173" s="257"/>
      <c r="I173" s="257"/>
      <c r="J173" s="257"/>
      <c r="K173" s="249"/>
      <c r="L173" s="257"/>
      <c r="M173" s="257"/>
      <c r="N173" s="257"/>
      <c r="O173" s="249"/>
      <c r="S173" s="257" t="s">
        <v>2</v>
      </c>
    </row>
    <row r="174" spans="1:24">
      <c r="A174" s="249" t="s">
        <v>50</v>
      </c>
      <c r="B174" s="249"/>
      <c r="C174" s="249"/>
      <c r="D174" s="249"/>
      <c r="E174" s="249"/>
      <c r="F174" s="249"/>
      <c r="G174" s="249"/>
      <c r="H174" s="249"/>
      <c r="I174" s="249"/>
      <c r="J174" s="249"/>
      <c r="K174" s="249"/>
      <c r="L174" s="249"/>
      <c r="M174" s="249"/>
      <c r="N174" s="249"/>
      <c r="O174" s="249"/>
      <c r="S174" s="249" t="s">
        <v>50</v>
      </c>
    </row>
    <row r="175" spans="1:24">
      <c r="A175" s="259"/>
      <c r="B175" s="257"/>
      <c r="C175" s="257"/>
      <c r="D175" s="257"/>
      <c r="E175" s="257"/>
      <c r="F175" s="257"/>
      <c r="G175" s="257"/>
      <c r="H175" s="257"/>
      <c r="I175" s="257"/>
      <c r="J175" s="257"/>
      <c r="K175" s="249"/>
      <c r="L175" s="257"/>
      <c r="M175" s="257"/>
      <c r="N175" s="257"/>
      <c r="O175" s="249"/>
    </row>
    <row r="176" spans="1:24">
      <c r="A176" s="260" t="s">
        <v>45</v>
      </c>
      <c r="B176" s="261"/>
      <c r="C176" s="261"/>
      <c r="D176" s="261"/>
      <c r="E176" s="261"/>
      <c r="F176" s="261"/>
      <c r="G176" s="262">
        <f>+'Country (Y)'!G80</f>
        <v>2010</v>
      </c>
      <c r="H176" s="262">
        <f>+'Country (Y)'!H80</f>
        <v>2011</v>
      </c>
      <c r="I176" s="262">
        <f>+'Country (Y)'!I80</f>
        <v>2012</v>
      </c>
      <c r="J176" s="262">
        <f>+'Country (Y)'!J80</f>
        <v>2013</v>
      </c>
      <c r="K176" s="262">
        <f>+'Country (Y)'!K80</f>
        <v>2014</v>
      </c>
      <c r="L176" s="262">
        <f>+'Country (Y)'!L80</f>
        <v>2015</v>
      </c>
      <c r="M176" s="262">
        <f>+'Country (Y)'!M80</f>
        <v>2016</v>
      </c>
      <c r="N176" s="262">
        <f>+'Country (Y)'!N80</f>
        <v>2017</v>
      </c>
      <c r="O176" s="262">
        <f>+'Country (Y)'!O80</f>
        <v>2018</v>
      </c>
      <c r="P176" s="262">
        <f>+'Country (Y)'!P80</f>
        <v>2019</v>
      </c>
      <c r="Q176" s="262">
        <f>+'Country (Y)'!Q80</f>
        <v>2020</v>
      </c>
      <c r="S176" s="262">
        <f>+'Country (Y)'!S80</f>
        <v>2020</v>
      </c>
      <c r="T176" s="262">
        <f>+'Country (Y)'!T80</f>
        <v>2021</v>
      </c>
      <c r="U176" s="262">
        <f>+'Country (Y)'!U80</f>
        <v>2022</v>
      </c>
      <c r="V176" s="262">
        <f>+'Country (Y)'!V80</f>
        <v>2023</v>
      </c>
      <c r="W176" s="262">
        <f>+'Country (Y)'!W80</f>
        <v>2024</v>
      </c>
      <c r="X176" s="262">
        <f>+'Country (Y)'!X80</f>
        <v>2025</v>
      </c>
    </row>
    <row r="177" spans="1:24">
      <c r="A177" s="249" t="s">
        <v>48</v>
      </c>
      <c r="B177" s="249"/>
      <c r="C177" s="249"/>
      <c r="D177" s="249"/>
      <c r="E177" s="249"/>
      <c r="F177" s="249"/>
      <c r="G177" s="47">
        <f>+'Country (Y)'!G81</f>
        <v>9442.0370000000003</v>
      </c>
      <c r="H177" s="47">
        <f>+'Country (Y)'!H81</f>
        <v>11620.391</v>
      </c>
      <c r="I177" s="47">
        <f>+'Country (Y)'!I81</f>
        <v>14373.208999999999</v>
      </c>
      <c r="J177" s="47">
        <f>+'Country (Y)'!J81</f>
        <v>15770.094999999999</v>
      </c>
      <c r="K177" s="47">
        <f>+'Country (Y)'!K81</f>
        <v>18656.460999999999</v>
      </c>
      <c r="L177" s="47">
        <f>+'Country (Y)'!L81</f>
        <v>17956.547999999999</v>
      </c>
      <c r="M177" s="47">
        <f>+'Country (Y)'!M81</f>
        <v>18924.014999999999</v>
      </c>
      <c r="N177" s="47">
        <f>+'Country (Y)'!N81</f>
        <v>21721.940999999999</v>
      </c>
      <c r="O177" s="47">
        <f>+'Country (Y)'!O81</f>
        <v>20509.204000000002</v>
      </c>
      <c r="P177" s="47">
        <f>+'Country (Y)'!P81</f>
        <v>20284.175999999999</v>
      </c>
      <c r="Q177" s="47">
        <f>+'Country (Y)'!Q81</f>
        <v>15191.885</v>
      </c>
      <c r="S177" s="47">
        <f>+'Country (Y)'!S81</f>
        <v>15191.885</v>
      </c>
      <c r="T177" s="47">
        <f>+'Country (Y)'!T81</f>
        <v>16509.606</v>
      </c>
      <c r="U177" s="47">
        <f>+'Country (Y)'!U81</f>
        <v>26572.492999999999</v>
      </c>
      <c r="V177" s="47">
        <f>+'Country (Y)'!V81</f>
        <v>29039.414000000001</v>
      </c>
      <c r="W177" s="47">
        <f>+'Country (Y)'!W81</f>
        <v>37589.269999999997</v>
      </c>
      <c r="X177" s="47">
        <f>+'Country (Y)'!X81</f>
        <v>40727.813999999998</v>
      </c>
    </row>
    <row r="178" spans="1:24">
      <c r="A178" s="253" t="s">
        <v>58</v>
      </c>
      <c r="B178" s="249"/>
      <c r="C178" s="249"/>
      <c r="D178" s="249"/>
      <c r="E178" s="249"/>
      <c r="F178" s="249"/>
      <c r="G178" s="47"/>
      <c r="H178" s="279">
        <f>+H177/G177-1</f>
        <v>0.23070805589937837</v>
      </c>
      <c r="I178" s="279">
        <f t="shared" ref="I178" si="787">+I177/H177-1</f>
        <v>0.2368954710732194</v>
      </c>
      <c r="J178" s="279">
        <f t="shared" ref="J178" si="788">+J177/I177-1</f>
        <v>9.7186786889413623E-2</v>
      </c>
      <c r="K178" s="279">
        <f t="shared" ref="K178" si="789">+K177/J177-1</f>
        <v>0.18302781308546345</v>
      </c>
      <c r="L178" s="279">
        <f t="shared" ref="L178" si="790">+L177/K177-1</f>
        <v>-3.7515850406998452E-2</v>
      </c>
      <c r="M178" s="279">
        <f t="shared" ref="M178" si="791">+M177/L177-1</f>
        <v>5.3878228710774412E-2</v>
      </c>
      <c r="N178" s="279">
        <f t="shared" ref="N178" si="792">+N177/M177-1</f>
        <v>0.14785054862829061</v>
      </c>
      <c r="O178" s="279">
        <f t="shared" ref="O178" si="793">+O177/N177-1</f>
        <v>-5.5830047600258115E-2</v>
      </c>
      <c r="P178" s="279">
        <f t="shared" ref="P178" si="794">+P177/O177-1</f>
        <v>-1.0972049427174335E-2</v>
      </c>
      <c r="Q178" s="279">
        <f t="shared" ref="Q178" si="795">+Q177/P177-1</f>
        <v>-0.25104746675438028</v>
      </c>
      <c r="S178" s="47"/>
      <c r="T178" s="279">
        <f t="shared" ref="T178" si="796">+T177/S177-1</f>
        <v>8.6738479128824375E-2</v>
      </c>
      <c r="U178" s="279">
        <f t="shared" ref="U178" si="797">+U177/T177-1</f>
        <v>0.60951708962648765</v>
      </c>
      <c r="V178" s="279">
        <f t="shared" ref="V178:X178" si="798">+V177/U177-1</f>
        <v>9.2837393917085675E-2</v>
      </c>
      <c r="W178" s="279">
        <f t="shared" si="798"/>
        <v>0.29442247009529865</v>
      </c>
      <c r="X178" s="279">
        <f t="shared" si="798"/>
        <v>8.3495742269003914E-2</v>
      </c>
    </row>
    <row r="179" spans="1:24">
      <c r="A179" s="249" t="s">
        <v>49</v>
      </c>
      <c r="B179" s="249"/>
      <c r="C179" s="249"/>
      <c r="D179" s="249"/>
      <c r="E179" s="249"/>
      <c r="F179" s="249"/>
      <c r="G179" s="47">
        <f>+'Country (Y)'!G82</f>
        <v>-4674.6570000000002</v>
      </c>
      <c r="H179" s="47">
        <f>+'Country (Y)'!H82</f>
        <v>-5635.6579999999994</v>
      </c>
      <c r="I179" s="47">
        <f>+'Country (Y)'!I82</f>
        <v>-6808.7199999999993</v>
      </c>
      <c r="J179" s="47">
        <f>+'Country (Y)'!J82</f>
        <v>-7229.277</v>
      </c>
      <c r="K179" s="47">
        <f>+'Country (Y)'!K82</f>
        <v>-8424.0470000000005</v>
      </c>
      <c r="L179" s="47">
        <f>+'Country (Y)'!L82</f>
        <v>-8126.7759999999998</v>
      </c>
      <c r="M179" s="47">
        <f>+'Country (Y)'!M82</f>
        <v>-8678.9889999999996</v>
      </c>
      <c r="N179" s="47">
        <f>+'Country (Y)'!N82</f>
        <v>-9431.77</v>
      </c>
      <c r="O179" s="47">
        <f>+'Country (Y)'!O82</f>
        <v>-8687.0480000000007</v>
      </c>
      <c r="P179" s="47">
        <f>+'Country (Y)'!P82</f>
        <v>-9245.7340000000004</v>
      </c>
      <c r="Q179" s="47">
        <f>+'Country (Y)'!Q82</f>
        <v>-7322.0219999999999</v>
      </c>
      <c r="S179" s="47">
        <f>+'Country (Y)'!S82</f>
        <v>-7322.0219999999999</v>
      </c>
      <c r="T179" s="47">
        <f>+'Country (Y)'!T82</f>
        <v>-7694.826</v>
      </c>
      <c r="U179" s="47">
        <f>+'Country (Y)'!U82</f>
        <v>-11568.227000000001</v>
      </c>
      <c r="V179" s="47">
        <f>+'Country (Y)'!V82</f>
        <v>-12634.609</v>
      </c>
      <c r="W179" s="47">
        <f>+'Country (Y)'!W82</f>
        <v>-16174.191999999999</v>
      </c>
      <c r="X179" s="47">
        <f>+'Country (Y)'!X82</f>
        <v>-18299.883000000002</v>
      </c>
    </row>
    <row r="180" spans="1:24">
      <c r="A180" s="253" t="s">
        <v>58</v>
      </c>
      <c r="B180" s="249"/>
      <c r="C180" s="249"/>
      <c r="D180" s="249"/>
      <c r="E180" s="249"/>
      <c r="F180" s="249"/>
      <c r="G180" s="47"/>
      <c r="H180" s="279">
        <f>+H179/G179-1</f>
        <v>0.20557679419046138</v>
      </c>
      <c r="I180" s="279">
        <f t="shared" ref="I180" si="799">+I179/H179-1</f>
        <v>0.20814996225817817</v>
      </c>
      <c r="J180" s="279">
        <f t="shared" ref="J180" si="800">+J179/I179-1</f>
        <v>6.17674100271417E-2</v>
      </c>
      <c r="K180" s="279">
        <f t="shared" ref="K180" si="801">+K179/J179-1</f>
        <v>0.16526825573290393</v>
      </c>
      <c r="L180" s="279">
        <f t="shared" ref="L180" si="802">+L179/K179-1</f>
        <v>-3.5288383362533593E-2</v>
      </c>
      <c r="M180" s="279">
        <f t="shared" ref="M180" si="803">+M179/L179-1</f>
        <v>6.7949824136902537E-2</v>
      </c>
      <c r="N180" s="279">
        <f t="shared" ref="N180" si="804">+N179/M179-1</f>
        <v>8.6736024207427986E-2</v>
      </c>
      <c r="O180" s="279">
        <f t="shared" ref="O180" si="805">+O179/N179-1</f>
        <v>-7.8958880464642389E-2</v>
      </c>
      <c r="P180" s="279">
        <f t="shared" ref="P180" si="806">+P179/O179-1</f>
        <v>6.4312525958185152E-2</v>
      </c>
      <c r="Q180" s="279">
        <f t="shared" ref="Q180" si="807">+Q179/P179-1</f>
        <v>-0.20806482211147326</v>
      </c>
      <c r="S180" s="47"/>
      <c r="T180" s="279">
        <f t="shared" ref="T180" si="808">+T179/S179-1</f>
        <v>5.0915443848707387E-2</v>
      </c>
      <c r="U180" s="279">
        <f t="shared" ref="U180" si="809">+U179/T179-1</f>
        <v>0.50337733432828768</v>
      </c>
      <c r="V180" s="279">
        <f t="shared" ref="V180:X180" si="810">+V179/U179-1</f>
        <v>9.2181973953311847E-2</v>
      </c>
      <c r="W180" s="279">
        <f t="shared" si="810"/>
        <v>0.28014978540293556</v>
      </c>
      <c r="X180" s="279">
        <f t="shared" si="810"/>
        <v>0.13142486499480177</v>
      </c>
    </row>
    <row r="181" spans="1:24">
      <c r="A181" s="249" t="s">
        <v>46</v>
      </c>
      <c r="B181" s="249"/>
      <c r="C181" s="249"/>
      <c r="D181" s="249"/>
      <c r="E181" s="249"/>
      <c r="F181" s="249"/>
      <c r="G181" s="47">
        <f>+'Country (Y)'!G83</f>
        <v>4767.38</v>
      </c>
      <c r="H181" s="47">
        <f>+'Country (Y)'!H83</f>
        <v>5984.7330000000002</v>
      </c>
      <c r="I181" s="47">
        <f>+'Country (Y)'!I83</f>
        <v>7564.4890000000005</v>
      </c>
      <c r="J181" s="47">
        <f>+'Country (Y)'!J83</f>
        <v>8540.8179999999993</v>
      </c>
      <c r="K181" s="47">
        <f>+'Country (Y)'!K83</f>
        <v>10232.413999999999</v>
      </c>
      <c r="L181" s="47">
        <f>+'Country (Y)'!L83</f>
        <v>9829.771999999999</v>
      </c>
      <c r="M181" s="47">
        <f>+'Country (Y)'!M83</f>
        <v>10245.026</v>
      </c>
      <c r="N181" s="47">
        <f>+'Country (Y)'!N83</f>
        <v>12290.170999999998</v>
      </c>
      <c r="O181" s="47">
        <f>+'Country (Y)'!O83</f>
        <v>11822.156000000001</v>
      </c>
      <c r="P181" s="47">
        <f>+'Country (Y)'!P83</f>
        <v>11038.441999999999</v>
      </c>
      <c r="Q181" s="47">
        <f>+'Country (Y)'!Q83</f>
        <v>7869.8630000000003</v>
      </c>
      <c r="S181" s="47">
        <f>+'Country (Y)'!S83</f>
        <v>7869.8630000000003</v>
      </c>
      <c r="T181" s="47">
        <f>+'Country (Y)'!T83</f>
        <v>8814.7799999999988</v>
      </c>
      <c r="U181" s="47">
        <f>+'Country (Y)'!U83</f>
        <v>15004.265999999998</v>
      </c>
      <c r="V181" s="47">
        <f>+'Country (Y)'!V83</f>
        <v>16404.805</v>
      </c>
      <c r="W181" s="47">
        <f>+'Country (Y)'!W83</f>
        <v>21415.077999999998</v>
      </c>
      <c r="X181" s="47">
        <f>+'Country (Y)'!X83</f>
        <v>22427.930999999997</v>
      </c>
    </row>
    <row r="182" spans="1:24">
      <c r="A182" s="253" t="s">
        <v>58</v>
      </c>
      <c r="B182" s="249"/>
      <c r="C182" s="249"/>
      <c r="D182" s="249"/>
      <c r="E182" s="249"/>
      <c r="F182" s="249"/>
      <c r="G182" s="47"/>
      <c r="H182" s="279">
        <f t="shared" ref="H182" si="811">+H181/G181-1</f>
        <v>0.25535052796294821</v>
      </c>
      <c r="I182" s="279">
        <f t="shared" ref="I182" si="812">+I181/H181-1</f>
        <v>0.26396432388880187</v>
      </c>
      <c r="J182" s="279">
        <f t="shared" ref="J182" si="813">+J181/I181-1</f>
        <v>0.1290674095765092</v>
      </c>
      <c r="K182" s="279">
        <f t="shared" ref="K182" si="814">+K181/J181-1</f>
        <v>0.1980601858042168</v>
      </c>
      <c r="L182" s="279">
        <f t="shared" ref="L182" si="815">+L181/K181-1</f>
        <v>-3.9349658839057944E-2</v>
      </c>
      <c r="M182" s="279">
        <f t="shared" ref="M182" si="816">+M181/L181-1</f>
        <v>4.2244520015316755E-2</v>
      </c>
      <c r="N182" s="279">
        <f t="shared" ref="N182" si="817">+N181/M181-1</f>
        <v>0.19962321227881685</v>
      </c>
      <c r="O182" s="279">
        <f t="shared" ref="O182" si="818">+O181/N181-1</f>
        <v>-3.808043028856134E-2</v>
      </c>
      <c r="P182" s="279">
        <f t="shared" ref="P182" si="819">+P181/O181-1</f>
        <v>-6.6291969079075086E-2</v>
      </c>
      <c r="Q182" s="279">
        <f t="shared" ref="Q182" si="820">+Q181/P181-1</f>
        <v>-0.28704947672869041</v>
      </c>
      <c r="S182" s="47"/>
      <c r="T182" s="279">
        <f t="shared" ref="T182" si="821">+T181/S181-1</f>
        <v>0.12006778262849038</v>
      </c>
      <c r="U182" s="279">
        <f t="shared" ref="U182" si="822">+U181/T181-1</f>
        <v>0.70217135311374768</v>
      </c>
      <c r="V182" s="279">
        <f t="shared" ref="V182:X182" si="823">+V181/U181-1</f>
        <v>9.3342719997099755E-2</v>
      </c>
      <c r="W182" s="279">
        <f t="shared" si="823"/>
        <v>0.3054149683583558</v>
      </c>
      <c r="X182" s="279">
        <f t="shared" si="823"/>
        <v>4.7296255470094417E-2</v>
      </c>
    </row>
    <row r="183" spans="1:24">
      <c r="A183" s="244" t="s">
        <v>364</v>
      </c>
      <c r="B183" s="249"/>
      <c r="C183" s="249"/>
      <c r="D183" s="249"/>
      <c r="E183" s="249"/>
      <c r="F183" s="249"/>
      <c r="G183" s="247">
        <f t="shared" ref="G183:J183" si="824">+G181/G177</f>
        <v>0.5049101163234162</v>
      </c>
      <c r="H183" s="247">
        <f t="shared" si="824"/>
        <v>0.5150199334944926</v>
      </c>
      <c r="I183" s="247">
        <f t="shared" si="824"/>
        <v>0.52629089300795673</v>
      </c>
      <c r="J183" s="247">
        <f t="shared" si="824"/>
        <v>0.54158316738104617</v>
      </c>
      <c r="K183" s="247">
        <f t="shared" ref="K183:Q183" si="825">+K181/K177</f>
        <v>0.54846489910385465</v>
      </c>
      <c r="L183" s="247">
        <f t="shared" si="825"/>
        <v>0.54741991612196284</v>
      </c>
      <c r="M183" s="247">
        <f t="shared" si="825"/>
        <v>0.54137697523490658</v>
      </c>
      <c r="N183" s="247">
        <f t="shared" si="825"/>
        <v>0.56579524822390403</v>
      </c>
      <c r="O183" s="247">
        <f t="shared" si="825"/>
        <v>0.57643173279665072</v>
      </c>
      <c r="P183" s="247">
        <f t="shared" si="825"/>
        <v>0.54418981574602776</v>
      </c>
      <c r="Q183" s="247">
        <f t="shared" si="825"/>
        <v>0.51803071179119642</v>
      </c>
      <c r="S183" s="247">
        <f t="shared" ref="S183:V183" si="826">+S181/S177</f>
        <v>0.51803071179119642</v>
      </c>
      <c r="T183" s="247">
        <f t="shared" si="826"/>
        <v>0.53391825340956045</v>
      </c>
      <c r="U183" s="247">
        <f t="shared" si="826"/>
        <v>0.56465405786352074</v>
      </c>
      <c r="V183" s="247">
        <f t="shared" si="826"/>
        <v>0.56491515290219008</v>
      </c>
      <c r="W183" s="247">
        <f t="shared" ref="W183:X183" si="827">+W181/W177</f>
        <v>0.56971252700571196</v>
      </c>
      <c r="X183" s="247">
        <f t="shared" si="827"/>
        <v>0.55067848718814116</v>
      </c>
    </row>
    <row r="184" spans="1:24">
      <c r="A184" s="244" t="s">
        <v>370</v>
      </c>
      <c r="B184" s="249"/>
      <c r="C184" s="249"/>
      <c r="D184" s="249"/>
      <c r="E184" s="249"/>
      <c r="F184" s="249"/>
      <c r="G184" s="248"/>
      <c r="H184" s="248">
        <f t="shared" ref="H184" si="828">+(H183-G183)*10000</f>
        <v>101.09817171076396</v>
      </c>
      <c r="I184" s="248">
        <f t="shared" ref="I184" si="829">+(I183-H183)*10000</f>
        <v>112.70959513464129</v>
      </c>
      <c r="J184" s="248">
        <f t="shared" ref="J184" si="830">+(J183-I183)*10000</f>
        <v>152.92274373089444</v>
      </c>
      <c r="K184" s="248">
        <f t="shared" ref="K184" si="831">+(K183-J183)*10000</f>
        <v>68.817317228084818</v>
      </c>
      <c r="L184" s="248">
        <f t="shared" ref="L184" si="832">+(L183-K183)*10000</f>
        <v>-10.449829818918177</v>
      </c>
      <c r="M184" s="248">
        <f t="shared" ref="M184" si="833">+(M183-L183)*10000</f>
        <v>-60.429408870562582</v>
      </c>
      <c r="N184" s="248">
        <f t="shared" ref="N184" si="834">+(N183-M183)*10000</f>
        <v>244.18272988997458</v>
      </c>
      <c r="O184" s="248">
        <f t="shared" ref="O184" si="835">+(O183-N183)*10000</f>
        <v>106.36484572746684</v>
      </c>
      <c r="P184" s="248">
        <f t="shared" ref="P184" si="836">+(P183-O183)*10000</f>
        <v>-322.41917050622959</v>
      </c>
      <c r="Q184" s="248">
        <f t="shared" ref="Q184" si="837">+(Q183-P183)*10000</f>
        <v>-261.5910395483134</v>
      </c>
      <c r="S184" s="47"/>
      <c r="T184" s="248">
        <f t="shared" ref="T184" si="838">+(T183-S183)*10000</f>
        <v>158.87541618364031</v>
      </c>
      <c r="U184" s="248">
        <f t="shared" ref="U184" si="839">+(U183-T183)*10000</f>
        <v>307.35804453960293</v>
      </c>
      <c r="V184" s="248">
        <f t="shared" ref="V184:X184" si="840">+(V183-U183)*10000</f>
        <v>2.6109503866933448</v>
      </c>
      <c r="W184" s="248">
        <f t="shared" si="840"/>
        <v>47.973741035218787</v>
      </c>
      <c r="X184" s="248">
        <f t="shared" si="840"/>
        <v>-190.34039817570792</v>
      </c>
    </row>
    <row r="185" spans="1:24">
      <c r="A185" s="34" t="s">
        <v>365</v>
      </c>
      <c r="B185" s="34"/>
      <c r="C185" s="34"/>
      <c r="D185" s="249"/>
      <c r="E185" s="249"/>
      <c r="F185" s="249"/>
      <c r="G185" s="34">
        <f t="shared" ref="G185:J185" si="841">+G189-G181</f>
        <v>-3398.69</v>
      </c>
      <c r="H185" s="34">
        <f t="shared" si="841"/>
        <v>-3954.1770000000001</v>
      </c>
      <c r="I185" s="34">
        <f t="shared" si="841"/>
        <v>-5022.518</v>
      </c>
      <c r="J185" s="34">
        <f t="shared" si="841"/>
        <v>-6551.1409999999996</v>
      </c>
      <c r="K185" s="34">
        <f t="shared" ref="K185:Q185" si="842">+K189-K181</f>
        <v>-8092.6899999999987</v>
      </c>
      <c r="L185" s="34">
        <f t="shared" si="842"/>
        <v>-8605.9759999999987</v>
      </c>
      <c r="M185" s="34">
        <f t="shared" si="842"/>
        <v>-8743.3349999999991</v>
      </c>
      <c r="N185" s="34">
        <f t="shared" si="842"/>
        <v>-10141.492999999999</v>
      </c>
      <c r="O185" s="34">
        <f t="shared" si="842"/>
        <v>-10632.259000000002</v>
      </c>
      <c r="P185" s="34">
        <f t="shared" si="842"/>
        <v>-10050.486999999999</v>
      </c>
      <c r="Q185" s="34">
        <f t="shared" si="842"/>
        <v>-7616.5950000000003</v>
      </c>
      <c r="S185" s="34">
        <f t="shared" ref="S185:V185" si="843">+S189-S181</f>
        <v>-7616.5950000000003</v>
      </c>
      <c r="T185" s="34">
        <f t="shared" si="843"/>
        <v>-7907.079999999999</v>
      </c>
      <c r="U185" s="34">
        <f t="shared" si="843"/>
        <v>-12160.605999999998</v>
      </c>
      <c r="V185" s="34">
        <f t="shared" si="843"/>
        <v>-13963.526</v>
      </c>
      <c r="W185" s="34">
        <f t="shared" ref="W185:X185" si="844">+W189-W181</f>
        <v>-17509.272999999997</v>
      </c>
      <c r="X185" s="34">
        <f t="shared" si="844"/>
        <v>-18071.064999999995</v>
      </c>
    </row>
    <row r="186" spans="1:24">
      <c r="A186" s="253" t="s">
        <v>58</v>
      </c>
      <c r="B186" s="249"/>
      <c r="C186" s="249"/>
      <c r="D186" s="249"/>
      <c r="E186" s="249"/>
      <c r="F186" s="249"/>
      <c r="G186" s="279"/>
      <c r="H186" s="279">
        <f t="shared" ref="H186" si="845">+H185/G185-1</f>
        <v>0.16344150246124234</v>
      </c>
      <c r="I186" s="279">
        <f t="shared" ref="I186" si="846">+I185/H185-1</f>
        <v>0.27018036875941553</v>
      </c>
      <c r="J186" s="279">
        <f t="shared" ref="J186" si="847">+J185/I185-1</f>
        <v>0.30435391172316351</v>
      </c>
      <c r="K186" s="279">
        <f t="shared" ref="K186" si="848">+K185/J185-1</f>
        <v>0.2353100017233638</v>
      </c>
      <c r="L186" s="279">
        <f t="shared" ref="L186" si="849">+L185/K185-1</f>
        <v>6.3425881876112866E-2</v>
      </c>
      <c r="M186" s="279">
        <f t="shared" ref="M186" si="850">+M185/L185-1</f>
        <v>1.5960885784482848E-2</v>
      </c>
      <c r="N186" s="279">
        <f t="shared" ref="N186" si="851">+N185/M185-1</f>
        <v>0.15991129243017688</v>
      </c>
      <c r="O186" s="279">
        <f t="shared" ref="O186" si="852">+O185/N185-1</f>
        <v>4.839188864992594E-2</v>
      </c>
      <c r="P186" s="279">
        <f t="shared" ref="P186" si="853">+P185/O185-1</f>
        <v>-5.4717628680791441E-2</v>
      </c>
      <c r="Q186" s="279">
        <f t="shared" ref="Q186" si="854">+Q185/P185-1</f>
        <v>-0.24216657361976579</v>
      </c>
      <c r="S186" s="47"/>
      <c r="T186" s="279">
        <f t="shared" ref="T186" si="855">+T185/S185-1</f>
        <v>3.8138433250028303E-2</v>
      </c>
      <c r="U186" s="279">
        <f t="shared" ref="U186" si="856">+U185/T185-1</f>
        <v>0.53793891044481645</v>
      </c>
      <c r="V186" s="279">
        <f t="shared" ref="V186:X186" si="857">+V185/U185-1</f>
        <v>0.14825905880019485</v>
      </c>
      <c r="W186" s="279">
        <f t="shared" si="857"/>
        <v>0.25392920097688765</v>
      </c>
      <c r="X186" s="279">
        <f t="shared" si="857"/>
        <v>3.2085398405747423E-2</v>
      </c>
    </row>
    <row r="187" spans="1:24">
      <c r="A187" s="244" t="s">
        <v>366</v>
      </c>
      <c r="B187" s="249"/>
      <c r="C187" s="249"/>
      <c r="D187" s="249"/>
      <c r="E187" s="249"/>
      <c r="F187" s="249"/>
      <c r="G187" s="247">
        <f t="shared" ref="G187:J187" si="858">+G185/G177</f>
        <v>-0.35995304826702118</v>
      </c>
      <c r="H187" s="247">
        <f t="shared" si="858"/>
        <v>-0.34027916960797622</v>
      </c>
      <c r="I187" s="247">
        <f t="shared" si="858"/>
        <v>-0.34943609322037972</v>
      </c>
      <c r="J187" s="247">
        <f t="shared" si="858"/>
        <v>-0.41541544296340638</v>
      </c>
      <c r="K187" s="247">
        <f t="shared" ref="K187:Q187" si="859">+K185/K177</f>
        <v>-0.4337741225412472</v>
      </c>
      <c r="L187" s="247">
        <f t="shared" si="859"/>
        <v>-0.47926672765834499</v>
      </c>
      <c r="M187" s="247">
        <f t="shared" si="859"/>
        <v>-0.46202325457890409</v>
      </c>
      <c r="N187" s="247">
        <f t="shared" si="859"/>
        <v>-0.46687784484821127</v>
      </c>
      <c r="O187" s="247">
        <f t="shared" si="859"/>
        <v>-0.51841402523471902</v>
      </c>
      <c r="P187" s="247">
        <f t="shared" si="859"/>
        <v>-0.49548411530248992</v>
      </c>
      <c r="Q187" s="247">
        <f t="shared" si="859"/>
        <v>-0.50135944288677803</v>
      </c>
      <c r="S187" s="247">
        <f t="shared" ref="S187:V187" si="860">+S185/S177</f>
        <v>-0.50135944288677803</v>
      </c>
      <c r="T187" s="247">
        <f t="shared" si="860"/>
        <v>-0.47893814061946716</v>
      </c>
      <c r="U187" s="247">
        <f t="shared" si="860"/>
        <v>-0.45763888243380096</v>
      </c>
      <c r="V187" s="247">
        <f t="shared" si="860"/>
        <v>-0.48084737522596011</v>
      </c>
      <c r="W187" s="247">
        <f t="shared" ref="W187:X187" si="861">+W185/W177</f>
        <v>-0.465805082141792</v>
      </c>
      <c r="X187" s="247">
        <f t="shared" si="861"/>
        <v>-0.44370328837192186</v>
      </c>
    </row>
    <row r="188" spans="1:24">
      <c r="A188" s="244" t="s">
        <v>371</v>
      </c>
      <c r="B188" s="249"/>
      <c r="C188" s="249"/>
      <c r="D188" s="249"/>
      <c r="E188" s="249"/>
      <c r="F188" s="249"/>
      <c r="G188" s="47"/>
      <c r="H188" s="248">
        <f t="shared" ref="H188" si="862">+(H187-G187)*10000</f>
        <v>196.73878659044962</v>
      </c>
      <c r="I188" s="248">
        <f t="shared" ref="I188" si="863">+(I187-H187)*10000</f>
        <v>-91.569236124035001</v>
      </c>
      <c r="J188" s="248">
        <f t="shared" ref="J188" si="864">+(J187-I187)*10000</f>
        <v>-659.7934974302666</v>
      </c>
      <c r="K188" s="248">
        <f t="shared" ref="K188" si="865">+(K187-J187)*10000</f>
        <v>-183.5867957784082</v>
      </c>
      <c r="L188" s="248">
        <f t="shared" ref="L188" si="866">+(L187-K187)*10000</f>
        <v>-454.92605117097793</v>
      </c>
      <c r="M188" s="248">
        <f t="shared" ref="M188" si="867">+(M187-L187)*10000</f>
        <v>172.43473079440906</v>
      </c>
      <c r="N188" s="248">
        <f t="shared" ref="N188" si="868">+(N187-M187)*10000</f>
        <v>-48.545902693071795</v>
      </c>
      <c r="O188" s="248">
        <f t="shared" ref="O188" si="869">+(O187-N187)*10000</f>
        <v>-515.3618038650776</v>
      </c>
      <c r="P188" s="248">
        <f t="shared" ref="P188" si="870">+(P187-O187)*10000</f>
        <v>229.29909932229097</v>
      </c>
      <c r="Q188" s="248">
        <f t="shared" ref="Q188" si="871">+(Q187-P187)*10000</f>
        <v>-58.753275842881038</v>
      </c>
      <c r="S188" s="248"/>
      <c r="T188" s="248">
        <f t="shared" ref="T188" si="872">+(T187-S187)*10000</f>
        <v>224.21302267310872</v>
      </c>
      <c r="U188" s="248">
        <f t="shared" ref="U188" si="873">+(U187-T187)*10000</f>
        <v>212.99258185666193</v>
      </c>
      <c r="V188" s="248">
        <f t="shared" ref="V188:X188" si="874">+(V187-U187)*10000</f>
        <v>-232.0849279215914</v>
      </c>
      <c r="W188" s="248">
        <f t="shared" si="874"/>
        <v>150.42293084168102</v>
      </c>
      <c r="X188" s="248">
        <f t="shared" si="874"/>
        <v>221.01793769870147</v>
      </c>
    </row>
    <row r="189" spans="1:24">
      <c r="A189" s="249" t="s">
        <v>47</v>
      </c>
      <c r="B189" s="249"/>
      <c r="C189" s="249"/>
      <c r="D189" s="249"/>
      <c r="E189" s="249"/>
      <c r="F189" s="249"/>
      <c r="G189" s="47">
        <f>+'Country (Y)'!G84</f>
        <v>1368.69</v>
      </c>
      <c r="H189" s="47">
        <f>+'Country (Y)'!H84</f>
        <v>2030.556</v>
      </c>
      <c r="I189" s="47">
        <f>+'Country (Y)'!I84</f>
        <v>2541.971</v>
      </c>
      <c r="J189" s="47">
        <f>+'Country (Y)'!J84</f>
        <v>1989.6769999999999</v>
      </c>
      <c r="K189" s="47">
        <f>+'Country (Y)'!K84</f>
        <v>2139.7240000000002</v>
      </c>
      <c r="L189" s="47">
        <f>+'Country (Y)'!L84</f>
        <v>1223.796</v>
      </c>
      <c r="M189" s="47">
        <f>+'Country (Y)'!M84</f>
        <v>1501.691</v>
      </c>
      <c r="N189" s="47">
        <f>+'Country (Y)'!N84</f>
        <v>2148.6779999999999</v>
      </c>
      <c r="O189" s="47">
        <f>+'Country (Y)'!O84</f>
        <v>1189.8969999999999</v>
      </c>
      <c r="P189" s="47">
        <f>+'Country (Y)'!P84</f>
        <v>987.95500000000004</v>
      </c>
      <c r="Q189" s="47">
        <f>+'Country (Y)'!Q84</f>
        <v>253.268</v>
      </c>
      <c r="S189" s="47">
        <f>+'Country (Y)'!S84</f>
        <v>253.268</v>
      </c>
      <c r="T189" s="47">
        <f>+'Country (Y)'!T84</f>
        <v>907.7</v>
      </c>
      <c r="U189" s="47">
        <f>+'Country (Y)'!U84</f>
        <v>2843.66</v>
      </c>
      <c r="V189" s="47">
        <f>+'Country (Y)'!V84</f>
        <v>2441.279</v>
      </c>
      <c r="W189" s="47">
        <f>+'Country (Y)'!W84</f>
        <v>3905.8049999999998</v>
      </c>
      <c r="X189" s="47">
        <f>+'Country (Y)'!X84</f>
        <v>4356.866</v>
      </c>
    </row>
    <row r="190" spans="1:24">
      <c r="A190" s="253" t="s">
        <v>58</v>
      </c>
      <c r="B190" s="249"/>
      <c r="C190" s="249"/>
      <c r="D190" s="249"/>
      <c r="E190" s="249"/>
      <c r="F190" s="249"/>
      <c r="G190" s="279"/>
      <c r="H190" s="279">
        <f t="shared" ref="H190" si="875">+H189/G189-1</f>
        <v>0.48357626635688145</v>
      </c>
      <c r="I190" s="279">
        <f t="shared" ref="I190" si="876">+I189/H189-1</f>
        <v>0.25185958919625961</v>
      </c>
      <c r="J190" s="279">
        <f t="shared" ref="J190" si="877">+J189/I189-1</f>
        <v>-0.21726998459069757</v>
      </c>
      <c r="K190" s="279">
        <f t="shared" ref="K190" si="878">+K189/J189-1</f>
        <v>7.5412742872335681E-2</v>
      </c>
      <c r="L190" s="279">
        <f t="shared" ref="L190" si="879">+L189/K189-1</f>
        <v>-0.42805894592012805</v>
      </c>
      <c r="M190" s="279">
        <f t="shared" ref="M190" si="880">+M189/L189-1</f>
        <v>0.22707624473359944</v>
      </c>
      <c r="N190" s="279">
        <f t="shared" ref="N190" si="881">+N189/M189-1</f>
        <v>0.43083896753726281</v>
      </c>
      <c r="O190" s="279">
        <f t="shared" ref="O190" si="882">+O189/N189-1</f>
        <v>-0.44621902397660329</v>
      </c>
      <c r="P190" s="279">
        <f t="shared" ref="P190" si="883">+P189/O189-1</f>
        <v>-0.16971384918190391</v>
      </c>
      <c r="Q190" s="279">
        <f t="shared" ref="Q190" si="884">+Q189/P189-1</f>
        <v>-0.74364419432059159</v>
      </c>
      <c r="S190" s="47"/>
      <c r="T190" s="279">
        <f t="shared" ref="T190" si="885">+T189/S189-1</f>
        <v>2.5839505977857451</v>
      </c>
      <c r="U190" s="279">
        <f t="shared" ref="U190" si="886">+U189/T189-1</f>
        <v>2.1328192133964965</v>
      </c>
      <c r="V190" s="279">
        <f t="shared" ref="V190:X190" si="887">+V189/U189-1</f>
        <v>-0.14150109366098618</v>
      </c>
      <c r="W190" s="279">
        <f t="shared" si="887"/>
        <v>0.59990111740608087</v>
      </c>
      <c r="X190" s="279">
        <f t="shared" si="887"/>
        <v>0.11548477202522922</v>
      </c>
    </row>
    <row r="191" spans="1:24">
      <c r="A191" s="244" t="s">
        <v>367</v>
      </c>
      <c r="B191" s="249"/>
      <c r="C191" s="249"/>
      <c r="D191" s="249"/>
      <c r="E191" s="249"/>
      <c r="F191" s="249"/>
      <c r="G191" s="247">
        <f t="shared" ref="G191:K191" si="888">+G189/G177</f>
        <v>0.14495706805639505</v>
      </c>
      <c r="H191" s="247">
        <f t="shared" si="888"/>
        <v>0.17474076388651638</v>
      </c>
      <c r="I191" s="247">
        <f t="shared" si="888"/>
        <v>0.17685479978757704</v>
      </c>
      <c r="J191" s="247">
        <f t="shared" si="888"/>
        <v>0.12616772441763985</v>
      </c>
      <c r="K191" s="247">
        <f t="shared" si="888"/>
        <v>0.11469077656260747</v>
      </c>
      <c r="L191" s="247">
        <f t="shared" ref="L191:Q191" si="889">+L189/L177</f>
        <v>6.8153188463617842E-2</v>
      </c>
      <c r="M191" s="247">
        <f t="shared" si="889"/>
        <v>7.9353720656002449E-2</v>
      </c>
      <c r="N191" s="247">
        <f t="shared" si="889"/>
        <v>9.8917403375692811E-2</v>
      </c>
      <c r="O191" s="247">
        <f t="shared" si="889"/>
        <v>5.8017707561931697E-2</v>
      </c>
      <c r="P191" s="247">
        <f t="shared" si="889"/>
        <v>4.8705700443537864E-2</v>
      </c>
      <c r="Q191" s="247">
        <f t="shared" si="889"/>
        <v>1.667126890441838E-2</v>
      </c>
      <c r="S191" s="247">
        <f t="shared" ref="S191:V191" si="890">+S189/S177</f>
        <v>1.667126890441838E-2</v>
      </c>
      <c r="T191" s="247">
        <f t="shared" si="890"/>
        <v>5.4980112790093238E-2</v>
      </c>
      <c r="U191" s="247">
        <f t="shared" si="890"/>
        <v>0.10701517542971975</v>
      </c>
      <c r="V191" s="247">
        <f t="shared" si="890"/>
        <v>8.4067777676229971E-2</v>
      </c>
      <c r="W191" s="247">
        <f t="shared" ref="W191:X191" si="891">+W189/W177</f>
        <v>0.10390744486391995</v>
      </c>
      <c r="X191" s="247">
        <f t="shared" si="891"/>
        <v>0.10697519881621931</v>
      </c>
    </row>
    <row r="192" spans="1:24">
      <c r="A192" s="244" t="s">
        <v>373</v>
      </c>
      <c r="B192" s="249"/>
      <c r="C192" s="249"/>
      <c r="D192" s="249"/>
      <c r="E192" s="249"/>
      <c r="F192" s="249"/>
      <c r="G192" s="248"/>
      <c r="H192" s="248">
        <f t="shared" ref="H192" si="892">+(H191-G191)*10000</f>
        <v>297.83695830121331</v>
      </c>
      <c r="I192" s="248">
        <f t="shared" ref="I192" si="893">+(I191-H191)*10000</f>
        <v>21.14035901060657</v>
      </c>
      <c r="J192" s="248">
        <f t="shared" ref="J192" si="894">+(J191-I191)*10000</f>
        <v>-506.8707536993719</v>
      </c>
      <c r="K192" s="248">
        <f t="shared" ref="K192" si="895">+(K191-J191)*10000</f>
        <v>-114.7694785503238</v>
      </c>
      <c r="L192" s="248">
        <f t="shared" ref="L192" si="896">+(L191-K191)*10000</f>
        <v>-465.37588098989625</v>
      </c>
      <c r="M192" s="248">
        <f t="shared" ref="M192" si="897">+(M191-L191)*10000</f>
        <v>112.00532192384607</v>
      </c>
      <c r="N192" s="248">
        <f t="shared" ref="N192" si="898">+(N191-M191)*10000</f>
        <v>195.63682719690362</v>
      </c>
      <c r="O192" s="248">
        <f t="shared" ref="O192" si="899">+(O191-N191)*10000</f>
        <v>-408.99695813761116</v>
      </c>
      <c r="P192" s="248">
        <f t="shared" ref="P192" si="900">+(P191-O191)*10000</f>
        <v>-93.120071183938336</v>
      </c>
      <c r="Q192" s="248">
        <f t="shared" ref="Q192" si="901">+(Q191-P191)*10000</f>
        <v>-320.34431539119487</v>
      </c>
      <c r="S192" s="47"/>
      <c r="T192" s="248">
        <f t="shared" ref="T192" si="902">+(T191-S191)*10000</f>
        <v>383.08843885674861</v>
      </c>
      <c r="U192" s="248">
        <f t="shared" ref="U192" si="903">+(U191-T191)*10000</f>
        <v>520.35062639626517</v>
      </c>
      <c r="V192" s="248">
        <f t="shared" ref="V192:X192" si="904">+(V191-U191)*10000</f>
        <v>-229.47397753489778</v>
      </c>
      <c r="W192" s="248">
        <f t="shared" si="904"/>
        <v>198.3966718768998</v>
      </c>
      <c r="X192" s="248">
        <f t="shared" si="904"/>
        <v>30.67753952299357</v>
      </c>
    </row>
    <row r="193" spans="1:24">
      <c r="A193" s="249" t="s">
        <v>56</v>
      </c>
      <c r="B193" s="268"/>
      <c r="C193" s="268"/>
      <c r="D193" s="268"/>
      <c r="E193" s="268"/>
      <c r="F193" s="268"/>
      <c r="G193" s="47">
        <f>+'Country (Y)'!G85</f>
        <v>1613.2570000000001</v>
      </c>
      <c r="H193" s="47">
        <f>+'Country (Y)'!H85</f>
        <v>2409.5160000000001</v>
      </c>
      <c r="I193" s="47">
        <f>+'Country (Y)'!I85</f>
        <v>2992.4949999999999</v>
      </c>
      <c r="J193" s="47">
        <f>+'Country (Y)'!J85</f>
        <v>2766.9690000000001</v>
      </c>
      <c r="K193" s="47">
        <f>+'Country (Y)'!K85</f>
        <v>2882.5210000000002</v>
      </c>
      <c r="L193" s="47">
        <f>+'Country (Y)'!L85</f>
        <v>2161.6379999999999</v>
      </c>
      <c r="M193" s="47">
        <f>+'Country (Y)'!M85</f>
        <v>2281.65</v>
      </c>
      <c r="N193" s="47">
        <f>+'Country (Y)'!N85</f>
        <v>2693.3919999999998</v>
      </c>
      <c r="O193" s="47">
        <f>+'Country (Y)'!O85</f>
        <v>1675.9749999999999</v>
      </c>
      <c r="P193" s="47">
        <f>+'Country (Y)'!P85</f>
        <v>2628.8319999999999</v>
      </c>
      <c r="Q193" s="47">
        <f>+'Country (Y)'!Q85</f>
        <v>1687.7329999999999</v>
      </c>
      <c r="R193" s="34"/>
      <c r="S193" s="47">
        <f>+'Country (Y)'!S85</f>
        <v>1687.7329999999999</v>
      </c>
      <c r="T193" s="47">
        <f>+'Country (Y)'!T85</f>
        <v>1940.6590000000001</v>
      </c>
      <c r="U193" s="47">
        <f>+'Country (Y)'!U85</f>
        <v>3803.7330000000002</v>
      </c>
      <c r="V193" s="47">
        <f>+'Country (Y)'!V85</f>
        <v>3476.165</v>
      </c>
      <c r="W193" s="47">
        <f>+'Country (Y)'!W85</f>
        <v>6176.6639999999998</v>
      </c>
      <c r="X193" s="47">
        <f>+'Country (Y)'!X85</f>
        <v>6897.1580000000004</v>
      </c>
    </row>
    <row r="194" spans="1:24">
      <c r="A194" s="253" t="s">
        <v>58</v>
      </c>
      <c r="B194" s="249"/>
      <c r="C194" s="249"/>
      <c r="D194" s="249"/>
      <c r="E194" s="249"/>
      <c r="F194" s="249"/>
      <c r="G194" s="47"/>
      <c r="H194" s="279">
        <f>+H193/G193-1</f>
        <v>0.49357231984736472</v>
      </c>
      <c r="I194" s="279">
        <f t="shared" ref="I194" si="905">+I193/H193-1</f>
        <v>0.24194859050531292</v>
      </c>
      <c r="J194" s="279">
        <f t="shared" ref="J194" si="906">+J193/I193-1</f>
        <v>-7.5363868611309281E-2</v>
      </c>
      <c r="K194" s="279">
        <f t="shared" ref="K194" si="907">+K193/J193-1</f>
        <v>4.176121958720902E-2</v>
      </c>
      <c r="L194" s="279">
        <f t="shared" ref="L194" si="908">+L193/K193-1</f>
        <v>-0.25008768366301593</v>
      </c>
      <c r="M194" s="279">
        <f t="shared" ref="M194" si="909">+M193/L193-1</f>
        <v>5.5519009195804436E-2</v>
      </c>
      <c r="N194" s="279">
        <f t="shared" ref="N194" si="910">+N193/M193-1</f>
        <v>0.18045800188460093</v>
      </c>
      <c r="O194" s="279">
        <f t="shared" ref="O194" si="911">+O193/N193-1</f>
        <v>-0.37774560851149774</v>
      </c>
      <c r="P194" s="279">
        <f t="shared" ref="P194" si="912">+P193/O193-1</f>
        <v>0.56853891018660785</v>
      </c>
      <c r="Q194" s="279">
        <f t="shared" ref="Q194" si="913">+Q193/P193-1</f>
        <v>-0.35799130564448389</v>
      </c>
      <c r="S194" s="47"/>
      <c r="T194" s="279">
        <f t="shared" ref="T194" si="914">+T193/S193-1</f>
        <v>0.149861382102501</v>
      </c>
      <c r="U194" s="279">
        <f t="shared" ref="U194" si="915">+U193/T193-1</f>
        <v>0.9600213123480219</v>
      </c>
      <c r="V194" s="279">
        <f t="shared" ref="V194:X194" si="916">+V193/U193-1</f>
        <v>-8.6117506144621658E-2</v>
      </c>
      <c r="W194" s="279">
        <f t="shared" si="916"/>
        <v>0.77686157014986335</v>
      </c>
      <c r="X194" s="279">
        <f t="shared" si="916"/>
        <v>0.11664775678262584</v>
      </c>
    </row>
    <row r="195" spans="1:24">
      <c r="A195" s="244" t="s">
        <v>368</v>
      </c>
      <c r="B195" s="268"/>
      <c r="C195" s="268"/>
      <c r="D195" s="268"/>
      <c r="E195" s="268"/>
      <c r="F195" s="268"/>
      <c r="G195" s="247">
        <f t="shared" ref="G195:K195" si="917">+G193/G177</f>
        <v>0.17085900002298232</v>
      </c>
      <c r="H195" s="247">
        <f t="shared" si="917"/>
        <v>0.20735240320226747</v>
      </c>
      <c r="I195" s="247">
        <f t="shared" si="917"/>
        <v>0.20819950506529197</v>
      </c>
      <c r="J195" s="247">
        <f t="shared" si="917"/>
        <v>0.1754567109456221</v>
      </c>
      <c r="K195" s="247">
        <f t="shared" si="917"/>
        <v>0.15450524083854919</v>
      </c>
      <c r="L195" s="247">
        <f t="shared" ref="L195:Q195" si="918">+L193/L177</f>
        <v>0.12038160118526123</v>
      </c>
      <c r="M195" s="247">
        <f t="shared" si="918"/>
        <v>0.12056902301123731</v>
      </c>
      <c r="N195" s="247">
        <f t="shared" si="918"/>
        <v>0.12399407585169299</v>
      </c>
      <c r="O195" s="247">
        <f t="shared" si="918"/>
        <v>8.1718188575236744E-2</v>
      </c>
      <c r="P195" s="247">
        <f t="shared" si="918"/>
        <v>0.12960013756536129</v>
      </c>
      <c r="Q195" s="247">
        <f t="shared" si="918"/>
        <v>0.11109437703089511</v>
      </c>
      <c r="S195" s="247">
        <f t="shared" ref="S195:V195" si="919">+S193/S177</f>
        <v>0.11109437703089511</v>
      </c>
      <c r="T195" s="247">
        <f t="shared" si="919"/>
        <v>0.11754726309034874</v>
      </c>
      <c r="U195" s="247">
        <f t="shared" si="919"/>
        <v>0.14314550764958336</v>
      </c>
      <c r="V195" s="247">
        <f t="shared" si="919"/>
        <v>0.11970506705128416</v>
      </c>
      <c r="W195" s="247">
        <f t="shared" ref="W195:X195" si="920">+W193/W177</f>
        <v>0.16431987106958981</v>
      </c>
      <c r="X195" s="247">
        <f t="shared" si="920"/>
        <v>0.16934761094715273</v>
      </c>
    </row>
    <row r="196" spans="1:24">
      <c r="A196" s="244" t="s">
        <v>372</v>
      </c>
      <c r="B196" s="268"/>
      <c r="C196" s="268"/>
      <c r="D196" s="268"/>
      <c r="E196" s="268"/>
      <c r="F196" s="268"/>
      <c r="G196" s="248"/>
      <c r="H196" s="248">
        <f t="shared" ref="H196" si="921">+(H195-G195)*10000</f>
        <v>364.9340317928515</v>
      </c>
      <c r="I196" s="248">
        <f t="shared" ref="I196" si="922">+(I195-H195)*10000</f>
        <v>8.4710186302450197</v>
      </c>
      <c r="J196" s="248">
        <f t="shared" ref="J196" si="923">+(J195-I195)*10000</f>
        <v>-327.42794119669878</v>
      </c>
      <c r="K196" s="248">
        <f t="shared" ref="K196" si="924">+(K195-J195)*10000</f>
        <v>-209.51470107072905</v>
      </c>
      <c r="L196" s="248">
        <f t="shared" ref="L196" si="925">+(L195-K195)*10000</f>
        <v>-341.23639653287961</v>
      </c>
      <c r="M196" s="248">
        <f t="shared" ref="M196" si="926">+(M195-L195)*10000</f>
        <v>1.8742182597608625</v>
      </c>
      <c r="N196" s="248">
        <f t="shared" ref="N196" si="927">+(N195-M195)*10000</f>
        <v>34.250528404556754</v>
      </c>
      <c r="O196" s="248">
        <f t="shared" ref="O196" si="928">+(O195-N195)*10000</f>
        <v>-422.75887276456245</v>
      </c>
      <c r="P196" s="248">
        <f t="shared" ref="P196" si="929">+(P195-O195)*10000</f>
        <v>478.81948990124545</v>
      </c>
      <c r="Q196" s="248">
        <f t="shared" ref="Q196" si="930">+(Q195-P195)*10000</f>
        <v>-185.05760534466177</v>
      </c>
      <c r="S196" s="47"/>
      <c r="T196" s="248">
        <f t="shared" ref="T196" si="931">+(T195-S195)*10000</f>
        <v>64.528860594536269</v>
      </c>
      <c r="U196" s="248">
        <f t="shared" ref="U196" si="932">+(U195-T195)*10000</f>
        <v>255.98244559234624</v>
      </c>
      <c r="V196" s="248">
        <f t="shared" ref="V196:X196" si="933">+(V195-U195)*10000</f>
        <v>-234.40440598299207</v>
      </c>
      <c r="W196" s="248">
        <f t="shared" si="933"/>
        <v>446.14804018305659</v>
      </c>
      <c r="X196" s="248">
        <f t="shared" si="933"/>
        <v>50.277398775629145</v>
      </c>
    </row>
    <row r="197" spans="1:24">
      <c r="A197" s="249" t="s">
        <v>263</v>
      </c>
      <c r="B197" s="249"/>
      <c r="C197" s="249"/>
      <c r="D197" s="249"/>
      <c r="E197" s="249"/>
      <c r="F197" s="249"/>
      <c r="G197" s="47">
        <f>+'Country (Y)'!G86</f>
        <v>244.56700000000001</v>
      </c>
      <c r="H197" s="47">
        <f>+'Country (Y)'!H86</f>
        <v>378.96</v>
      </c>
      <c r="I197" s="47">
        <f>+'Country (Y)'!I86</f>
        <v>450.524</v>
      </c>
      <c r="J197" s="47">
        <f>+'Country (Y)'!J86</f>
        <v>777.29200000000003</v>
      </c>
      <c r="K197" s="47">
        <f>+'Country (Y)'!K86</f>
        <v>742.79700000000003</v>
      </c>
      <c r="L197" s="47">
        <f>+'Country (Y)'!L86</f>
        <v>937.84199999999998</v>
      </c>
      <c r="M197" s="47">
        <f>+'Country (Y)'!M86</f>
        <v>779.95900000000006</v>
      </c>
      <c r="N197" s="47">
        <f>+'Country (Y)'!N86</f>
        <v>544.71400000000006</v>
      </c>
      <c r="O197" s="47">
        <f>+'Country (Y)'!O86</f>
        <v>486.07799999999997</v>
      </c>
      <c r="P197" s="47">
        <f>+'Country (Y)'!P86</f>
        <v>1640.877</v>
      </c>
      <c r="Q197" s="47">
        <f>+'Country (Y)'!Q86</f>
        <v>1434.4650000000001</v>
      </c>
      <c r="R197" s="34"/>
      <c r="S197" s="47">
        <f>+'Country (Y)'!S86</f>
        <v>1434.4649999999999</v>
      </c>
      <c r="T197" s="47">
        <f>+'Country (Y)'!T86</f>
        <v>1032.9590000000001</v>
      </c>
      <c r="U197" s="47">
        <f>+'Country (Y)'!U86</f>
        <v>960.07299999999998</v>
      </c>
      <c r="V197" s="47">
        <f>+'Country (Y)'!V86</f>
        <v>1034.886</v>
      </c>
      <c r="W197" s="47">
        <f>+'Country (Y)'!W86</f>
        <v>2270.8589999999999</v>
      </c>
      <c r="X197" s="47">
        <f>+'Country (Y)'!X86</f>
        <v>2540.2920000000004</v>
      </c>
    </row>
    <row r="198" spans="1:24">
      <c r="A198" s="244" t="s">
        <v>369</v>
      </c>
      <c r="B198" s="249"/>
      <c r="C198" s="249"/>
      <c r="D198" s="249"/>
      <c r="E198" s="249"/>
      <c r="F198" s="249"/>
      <c r="G198" s="247">
        <f t="shared" ref="G198" si="934">+G197/G177</f>
        <v>2.5901931966587296E-2</v>
      </c>
      <c r="H198" s="247">
        <f t="shared" ref="H198" si="935">+H197/H177</f>
        <v>3.2611639315751076E-2</v>
      </c>
      <c r="I198" s="247">
        <f t="shared" ref="I198" si="936">+I197/I177</f>
        <v>3.1344705277714949E-2</v>
      </c>
      <c r="J198" s="247">
        <f t="shared" ref="J198" si="937">+J197/J177</f>
        <v>4.9288986527982241E-2</v>
      </c>
      <c r="K198" s="247">
        <f t="shared" ref="K198" si="938">+K197/K177</f>
        <v>3.9814464275941729E-2</v>
      </c>
      <c r="L198" s="247">
        <f t="shared" ref="L198" si="939">+L197/L177</f>
        <v>5.2228412721643386E-2</v>
      </c>
      <c r="M198" s="247">
        <f t="shared" ref="M198" si="940">+M197/M177</f>
        <v>4.1215302355234872E-2</v>
      </c>
      <c r="N198" s="247">
        <f t="shared" ref="N198" si="941">+N197/N177</f>
        <v>2.5076672476000192E-2</v>
      </c>
      <c r="O198" s="247">
        <f t="shared" ref="O198" si="942">+O197/O177</f>
        <v>2.3700481013305047E-2</v>
      </c>
      <c r="P198" s="247">
        <f t="shared" ref="P198" si="943">+P197/P177</f>
        <v>8.089443712182344E-2</v>
      </c>
      <c r="Q198" s="247">
        <f t="shared" ref="Q198" si="944">+Q197/Q177</f>
        <v>9.4423108126476737E-2</v>
      </c>
      <c r="S198" s="247">
        <f t="shared" ref="S198" si="945">+S197/S177</f>
        <v>9.4423108126476724E-2</v>
      </c>
      <c r="T198" s="247">
        <f t="shared" ref="T198" si="946">+T197/T177</f>
        <v>6.2567150300255503E-2</v>
      </c>
      <c r="U198" s="247">
        <f t="shared" ref="U198" si="947">+U197/U177</f>
        <v>3.6130332219863601E-2</v>
      </c>
      <c r="V198" s="247">
        <f t="shared" ref="V198:W198" si="948">+V197/V177</f>
        <v>3.5637289375054192E-2</v>
      </c>
      <c r="W198" s="247">
        <f t="shared" si="948"/>
        <v>6.0412426205669868E-2</v>
      </c>
      <c r="X198" s="247">
        <f t="shared" ref="X198" si="949">+X197/X177</f>
        <v>6.2372412130933433E-2</v>
      </c>
    </row>
    <row r="199" spans="1:24">
      <c r="A199" s="30"/>
      <c r="B199" s="30"/>
      <c r="C199" s="30"/>
      <c r="D199" s="30"/>
      <c r="E199" s="30"/>
      <c r="F199" s="30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:24">
      <c r="A200" s="257" t="s">
        <v>250</v>
      </c>
      <c r="B200" s="257"/>
      <c r="C200" s="257"/>
      <c r="D200" s="257"/>
      <c r="E200" s="257"/>
      <c r="F200" s="257"/>
      <c r="G200" s="257"/>
      <c r="H200" s="257"/>
      <c r="I200" s="257"/>
      <c r="J200" s="257"/>
      <c r="K200" s="249"/>
      <c r="L200" s="257"/>
      <c r="M200" s="257"/>
      <c r="N200" s="257"/>
      <c r="O200" s="249"/>
      <c r="S200" s="257" t="s">
        <v>250</v>
      </c>
    </row>
    <row r="201" spans="1:24">
      <c r="A201" s="249" t="s">
        <v>50</v>
      </c>
      <c r="B201" s="249"/>
      <c r="C201" s="249"/>
      <c r="D201" s="249"/>
      <c r="E201" s="249"/>
      <c r="F201" s="249"/>
      <c r="G201" s="249"/>
      <c r="H201" s="249"/>
      <c r="I201" s="249"/>
      <c r="J201" s="249"/>
      <c r="K201" s="249"/>
      <c r="L201" s="249"/>
      <c r="M201" s="249"/>
      <c r="N201" s="249"/>
      <c r="O201" s="249"/>
      <c r="S201" s="249" t="s">
        <v>50</v>
      </c>
    </row>
    <row r="202" spans="1:24">
      <c r="A202" s="259"/>
      <c r="B202" s="257"/>
      <c r="C202" s="257"/>
      <c r="D202" s="257"/>
      <c r="E202" s="257"/>
      <c r="F202" s="257"/>
      <c r="G202" s="257"/>
      <c r="H202" s="257"/>
      <c r="I202" s="257"/>
      <c r="J202" s="257"/>
      <c r="K202" s="249"/>
      <c r="L202" s="257"/>
      <c r="M202" s="257"/>
      <c r="N202" s="257"/>
      <c r="O202" s="249"/>
    </row>
    <row r="203" spans="1:24">
      <c r="A203" s="260" t="s">
        <v>45</v>
      </c>
      <c r="B203" s="261"/>
      <c r="C203" s="261"/>
      <c r="D203" s="261"/>
      <c r="E203" s="261"/>
      <c r="F203" s="261"/>
      <c r="G203" s="262">
        <f>+'Country (Y)'!G91</f>
        <v>2010</v>
      </c>
      <c r="H203" s="262">
        <f>+'Country (Y)'!H91</f>
        <v>2011</v>
      </c>
      <c r="I203" s="262">
        <f>+'Country (Y)'!I91</f>
        <v>2012</v>
      </c>
      <c r="J203" s="262">
        <f>+'Country (Y)'!J91</f>
        <v>2013</v>
      </c>
      <c r="K203" s="262">
        <f>+'Country (Y)'!K91</f>
        <v>2014</v>
      </c>
      <c r="L203" s="262">
        <f>+'Country (Y)'!L91</f>
        <v>2015</v>
      </c>
      <c r="M203" s="262">
        <f>+'Country (Y)'!M91</f>
        <v>2016</v>
      </c>
      <c r="N203" s="262">
        <f>+'Country (Y)'!N91</f>
        <v>2017</v>
      </c>
      <c r="O203" s="262">
        <f>+'Country (Y)'!O91</f>
        <v>2018</v>
      </c>
      <c r="P203" s="262">
        <f>+'Country (Y)'!P91</f>
        <v>2019</v>
      </c>
      <c r="Q203" s="262">
        <f>+'Country (Y)'!Q91</f>
        <v>2020</v>
      </c>
      <c r="S203" s="262">
        <f>+'Country (Y)'!S91</f>
        <v>2020</v>
      </c>
      <c r="T203" s="262">
        <f>+'Country (Y)'!T91</f>
        <v>2021</v>
      </c>
      <c r="U203" s="262">
        <f>+'Country (Y)'!U91</f>
        <v>2022</v>
      </c>
      <c r="V203" s="262">
        <f>+'Country (Y)'!V91</f>
        <v>2023</v>
      </c>
      <c r="W203" s="262">
        <f>+'Country (Y)'!W91</f>
        <v>2024</v>
      </c>
      <c r="X203" s="262">
        <f>+'Country (Y)'!X91</f>
        <v>2025</v>
      </c>
    </row>
    <row r="204" spans="1:24">
      <c r="A204" s="249" t="s">
        <v>48</v>
      </c>
      <c r="B204" s="249"/>
      <c r="C204" s="249"/>
      <c r="D204" s="249"/>
      <c r="E204" s="249"/>
      <c r="F204" s="249"/>
      <c r="G204" s="250"/>
      <c r="H204" s="250"/>
      <c r="I204" s="250"/>
      <c r="J204" s="250"/>
      <c r="K204" s="47">
        <f>+'Country (Y)'!K92</f>
        <v>17717.222000000002</v>
      </c>
      <c r="L204" s="47">
        <f>+'Country (Y)'!L92</f>
        <v>16952.996999999999</v>
      </c>
      <c r="M204" s="47">
        <f>+'Country (Y)'!M92</f>
        <v>17747.55</v>
      </c>
      <c r="N204" s="47">
        <f>+'Country (Y)'!N92</f>
        <v>20865.986000000001</v>
      </c>
      <c r="O204" s="47">
        <f>+'Country (Y)'!O92</f>
        <v>19843.837</v>
      </c>
      <c r="P204" s="47">
        <f>+'Country (Y)'!P92</f>
        <v>19985.467000000001</v>
      </c>
      <c r="Q204" s="47">
        <f>+'Country (Y)'!Q92</f>
        <v>14825.861000000001</v>
      </c>
      <c r="S204" s="47">
        <f>+'Country (Y)'!S92</f>
        <v>14825.861000000001</v>
      </c>
      <c r="T204" s="47">
        <f>+'Country (Y)'!T92</f>
        <v>15854.751</v>
      </c>
      <c r="U204" s="47">
        <f>+'Country (Y)'!U92</f>
        <v>24473.564999999999</v>
      </c>
      <c r="V204" s="47">
        <f>+'Country (Y)'!V92</f>
        <v>25069.538</v>
      </c>
      <c r="W204" s="47">
        <f>+'Country (Y)'!W92</f>
        <v>33006.860999999997</v>
      </c>
      <c r="X204" s="47">
        <f>+'Country (Y)'!X92</f>
        <v>35727.434999999998</v>
      </c>
    </row>
    <row r="205" spans="1:24">
      <c r="A205" s="253" t="s">
        <v>58</v>
      </c>
      <c r="B205" s="249"/>
      <c r="C205" s="249"/>
      <c r="D205" s="249"/>
      <c r="E205" s="249"/>
      <c r="F205" s="249"/>
      <c r="G205" s="47"/>
      <c r="H205" s="279"/>
      <c r="I205" s="279"/>
      <c r="J205" s="279"/>
      <c r="K205" s="279"/>
      <c r="L205" s="279">
        <f t="shared" ref="L205" si="950">+L204/K204-1</f>
        <v>-4.3134583965815931E-2</v>
      </c>
      <c r="M205" s="279">
        <f t="shared" ref="M205" si="951">+M204/L204-1</f>
        <v>4.6867996260484102E-2</v>
      </c>
      <c r="N205" s="279">
        <f t="shared" ref="N205" si="952">+N204/M204-1</f>
        <v>0.17571078824964581</v>
      </c>
      <c r="O205" s="279">
        <f t="shared" ref="O205" si="953">+O204/N204-1</f>
        <v>-4.898637428396635E-2</v>
      </c>
      <c r="P205" s="279">
        <f t="shared" ref="P205" si="954">+P204/O204-1</f>
        <v>7.1372285511113187E-3</v>
      </c>
      <c r="Q205" s="279">
        <f t="shared" ref="Q205" si="955">+Q204/P204-1</f>
        <v>-0.25816789770286575</v>
      </c>
      <c r="S205" s="47"/>
      <c r="T205" s="279">
        <f t="shared" ref="T205" si="956">+T204/S204-1</f>
        <v>6.9398330390390006E-2</v>
      </c>
      <c r="U205" s="279">
        <f t="shared" ref="U205" si="957">+U204/T204-1</f>
        <v>0.54361080788969818</v>
      </c>
      <c r="V205" s="279">
        <f t="shared" ref="V205:X205" si="958">+V204/U204-1</f>
        <v>2.4351703562599081E-2</v>
      </c>
      <c r="W205" s="279">
        <f t="shared" si="958"/>
        <v>0.31661225667581094</v>
      </c>
      <c r="X205" s="279">
        <f t="shared" si="958"/>
        <v>8.2424499560864062E-2</v>
      </c>
    </row>
    <row r="206" spans="1:24">
      <c r="A206" s="249" t="s">
        <v>49</v>
      </c>
      <c r="B206" s="249"/>
      <c r="C206" s="249"/>
      <c r="D206" s="249"/>
      <c r="E206" s="249"/>
      <c r="F206" s="249"/>
      <c r="G206" s="250"/>
      <c r="H206" s="250"/>
      <c r="I206" s="250"/>
      <c r="J206" s="250"/>
      <c r="K206" s="47">
        <f>+'Country (Y)'!K93</f>
        <v>-7881.3990000000003</v>
      </c>
      <c r="L206" s="47">
        <f>+'Country (Y)'!L93</f>
        <v>-7699.027</v>
      </c>
      <c r="M206" s="47">
        <f>+'Country (Y)'!M93</f>
        <v>-7825.9960000000001</v>
      </c>
      <c r="N206" s="47">
        <f>+'Country (Y)'!N93</f>
        <v>-8875.51</v>
      </c>
      <c r="O206" s="47">
        <f>+'Country (Y)'!O93</f>
        <v>-8273.3780000000006</v>
      </c>
      <c r="P206" s="47">
        <f>+'Country (Y)'!P93</f>
        <v>-9036.0470000000005</v>
      </c>
      <c r="Q206" s="47">
        <f>+'Country (Y)'!Q93</f>
        <v>-7060.7449999999999</v>
      </c>
      <c r="S206" s="47">
        <f>+'Country (Y)'!S93</f>
        <v>-7060.7449999999999</v>
      </c>
      <c r="T206" s="47">
        <f>+'Country (Y)'!T93</f>
        <v>-7258.2380000000003</v>
      </c>
      <c r="U206" s="47">
        <f>+'Country (Y)'!U93</f>
        <v>-10304.075000000001</v>
      </c>
      <c r="V206" s="47">
        <f>+'Country (Y)'!V93</f>
        <v>-10333.636</v>
      </c>
      <c r="W206" s="47">
        <f>+'Country (Y)'!W93</f>
        <v>-13427.227999999999</v>
      </c>
      <c r="X206" s="47">
        <f>+'Country (Y)'!X93</f>
        <v>-15255.321</v>
      </c>
    </row>
    <row r="207" spans="1:24">
      <c r="A207" s="253" t="s">
        <v>58</v>
      </c>
      <c r="B207" s="249"/>
      <c r="C207" s="249"/>
      <c r="D207" s="249"/>
      <c r="E207" s="249"/>
      <c r="F207" s="249"/>
      <c r="G207" s="47"/>
      <c r="H207" s="279"/>
      <c r="I207" s="279"/>
      <c r="J207" s="279"/>
      <c r="K207" s="279"/>
      <c r="L207" s="279">
        <f t="shared" ref="L207" si="959">+L206/K206-1</f>
        <v>-2.3139546671853584E-2</v>
      </c>
      <c r="M207" s="279">
        <f t="shared" ref="M207" si="960">+M206/L206-1</f>
        <v>1.6491564453534169E-2</v>
      </c>
      <c r="N207" s="279">
        <f t="shared" ref="N207" si="961">+N206/M206-1</f>
        <v>0.13410612527785593</v>
      </c>
      <c r="O207" s="279">
        <f t="shared" ref="O207" si="962">+O206/N206-1</f>
        <v>-6.784196063099468E-2</v>
      </c>
      <c r="P207" s="279">
        <f t="shared" ref="P207" si="963">+P206/O206-1</f>
        <v>9.2183507147866273E-2</v>
      </c>
      <c r="Q207" s="279">
        <f t="shared" ref="Q207" si="964">+Q206/P206-1</f>
        <v>-0.21860244861497513</v>
      </c>
      <c r="S207" s="47"/>
      <c r="T207" s="279">
        <f t="shared" ref="T207" si="965">+T206/S206-1</f>
        <v>2.7970561180158837E-2</v>
      </c>
      <c r="U207" s="279">
        <f t="shared" ref="U207" si="966">+U206/T206-1</f>
        <v>0.41963862303771249</v>
      </c>
      <c r="V207" s="279">
        <f t="shared" ref="V207:X207" si="967">+V206/U206-1</f>
        <v>2.8688649878809702E-3</v>
      </c>
      <c r="W207" s="279">
        <f t="shared" si="967"/>
        <v>0.29937110229158437</v>
      </c>
      <c r="X207" s="279">
        <f t="shared" si="967"/>
        <v>0.13614820572049569</v>
      </c>
    </row>
    <row r="208" spans="1:24">
      <c r="A208" s="249" t="s">
        <v>46</v>
      </c>
      <c r="B208" s="249"/>
      <c r="C208" s="249"/>
      <c r="D208" s="249"/>
      <c r="E208" s="249"/>
      <c r="F208" s="249"/>
      <c r="G208" s="250"/>
      <c r="H208" s="250"/>
      <c r="I208" s="250"/>
      <c r="J208" s="250"/>
      <c r="K208" s="47">
        <f>+'Country (Y)'!K94</f>
        <v>9835.8230000000003</v>
      </c>
      <c r="L208" s="47">
        <f>+'Country (Y)'!L94</f>
        <v>9253.9699999999993</v>
      </c>
      <c r="M208" s="47">
        <f>+'Country (Y)'!M94</f>
        <v>9921.5540000000001</v>
      </c>
      <c r="N208" s="47">
        <f>+'Country (Y)'!N94</f>
        <v>11990.476000000001</v>
      </c>
      <c r="O208" s="47">
        <f>+'Country (Y)'!O94</f>
        <v>11570.458999999999</v>
      </c>
      <c r="P208" s="47">
        <f>+'Country (Y)'!P94</f>
        <v>10949.42</v>
      </c>
      <c r="Q208" s="47">
        <f>+'Country (Y)'!Q94</f>
        <v>7765.1160000000009</v>
      </c>
      <c r="S208" s="47">
        <f>+'Country (Y)'!S94</f>
        <v>7765.1160000000009</v>
      </c>
      <c r="T208" s="47">
        <f>+'Country (Y)'!T94</f>
        <v>8596.512999999999</v>
      </c>
      <c r="U208" s="47">
        <f>+'Country (Y)'!U94</f>
        <v>14169.489999999998</v>
      </c>
      <c r="V208" s="47">
        <f>+'Country (Y)'!V94</f>
        <v>14735.902</v>
      </c>
      <c r="W208" s="47">
        <f>+'Country (Y)'!W94</f>
        <v>19579.632999999998</v>
      </c>
      <c r="X208" s="47">
        <f>+'Country (Y)'!X94</f>
        <v>20472.113999999998</v>
      </c>
    </row>
    <row r="209" spans="1:24">
      <c r="A209" s="253" t="s">
        <v>58</v>
      </c>
      <c r="B209" s="249"/>
      <c r="C209" s="249"/>
      <c r="D209" s="249"/>
      <c r="E209" s="249"/>
      <c r="F209" s="249"/>
      <c r="G209" s="47"/>
      <c r="H209" s="279"/>
      <c r="I209" s="279"/>
      <c r="J209" s="279"/>
      <c r="K209" s="279"/>
      <c r="L209" s="279">
        <f t="shared" ref="L209" si="968">+L208/K208-1</f>
        <v>-5.915651389822707E-2</v>
      </c>
      <c r="M209" s="279">
        <f t="shared" ref="M209" si="969">+M208/L208-1</f>
        <v>7.2140281414355245E-2</v>
      </c>
      <c r="N209" s="279">
        <f t="shared" ref="N209" si="970">+N208/M208-1</f>
        <v>0.20852801889703976</v>
      </c>
      <c r="O209" s="279">
        <f t="shared" ref="O209" si="971">+O208/N208-1</f>
        <v>-3.502921818950322E-2</v>
      </c>
      <c r="P209" s="279">
        <f t="shared" ref="P209" si="972">+P208/O208-1</f>
        <v>-5.3674534432903598E-2</v>
      </c>
      <c r="Q209" s="279">
        <f t="shared" ref="Q209" si="973">+Q208/P208-1</f>
        <v>-0.29081942239862923</v>
      </c>
      <c r="S209" s="47"/>
      <c r="T209" s="279">
        <f t="shared" ref="T209" si="974">+T208/S208-1</f>
        <v>0.10706820091290314</v>
      </c>
      <c r="U209" s="279">
        <f t="shared" ref="U209" si="975">+U208/T208-1</f>
        <v>0.64828343771480368</v>
      </c>
      <c r="V209" s="279">
        <f t="shared" ref="V209:X209" si="976">+V208/U208-1</f>
        <v>3.9974056935006219E-2</v>
      </c>
      <c r="W209" s="279">
        <f t="shared" si="976"/>
        <v>0.32870271531393169</v>
      </c>
      <c r="X209" s="279">
        <f t="shared" si="976"/>
        <v>4.5582110757642846E-2</v>
      </c>
    </row>
    <row r="210" spans="1:24">
      <c r="A210" s="244" t="s">
        <v>364</v>
      </c>
      <c r="B210" s="249"/>
      <c r="C210" s="249"/>
      <c r="D210" s="249"/>
      <c r="E210" s="249"/>
      <c r="F210" s="249"/>
      <c r="G210" s="250"/>
      <c r="H210" s="250"/>
      <c r="I210" s="250"/>
      <c r="J210" s="250"/>
      <c r="K210" s="247">
        <f t="shared" ref="K210" si="977">+K208/K204</f>
        <v>0.55515605098812892</v>
      </c>
      <c r="L210" s="247">
        <f t="shared" ref="L210" si="978">+L208/L204</f>
        <v>0.54586041630279292</v>
      </c>
      <c r="M210" s="247">
        <f t="shared" ref="M210:Q210" si="979">+M208/M204</f>
        <v>0.55903795171727932</v>
      </c>
      <c r="N210" s="247">
        <f t="shared" si="979"/>
        <v>0.57464219519748549</v>
      </c>
      <c r="O210" s="247">
        <f t="shared" si="979"/>
        <v>0.58307569246814506</v>
      </c>
      <c r="P210" s="247">
        <f t="shared" si="979"/>
        <v>0.54786910908811892</v>
      </c>
      <c r="Q210" s="247">
        <f t="shared" si="979"/>
        <v>0.52375480924851514</v>
      </c>
      <c r="S210" s="247">
        <f t="shared" ref="S210:V210" si="980">+S208/S204</f>
        <v>0.52375480924851514</v>
      </c>
      <c r="T210" s="247">
        <f t="shared" si="980"/>
        <v>0.54220422635461119</v>
      </c>
      <c r="U210" s="247">
        <f t="shared" si="980"/>
        <v>0.5789712287523292</v>
      </c>
      <c r="V210" s="247">
        <f t="shared" si="980"/>
        <v>0.58780109948575832</v>
      </c>
      <c r="W210" s="247">
        <f t="shared" ref="W210:X210" si="981">+W208/W204</f>
        <v>0.59319888068120141</v>
      </c>
      <c r="X210" s="247">
        <f t="shared" si="981"/>
        <v>0.57300822183288558</v>
      </c>
    </row>
    <row r="211" spans="1:24">
      <c r="A211" s="244" t="s">
        <v>370</v>
      </c>
      <c r="B211" s="249"/>
      <c r="C211" s="249"/>
      <c r="D211" s="249"/>
      <c r="E211" s="249"/>
      <c r="F211" s="249"/>
      <c r="G211" s="250"/>
      <c r="H211" s="250"/>
      <c r="I211" s="250"/>
      <c r="J211" s="250"/>
      <c r="K211" s="248"/>
      <c r="L211" s="248">
        <f t="shared" ref="L211:M211" si="982">+(L210-K210)*10000</f>
        <v>-92.956346853360074</v>
      </c>
      <c r="M211" s="248">
        <f t="shared" si="982"/>
        <v>131.77535414486408</v>
      </c>
      <c r="N211" s="248">
        <f t="shared" ref="N211" si="983">+(N210-M210)*10000</f>
        <v>156.04243480206171</v>
      </c>
      <c r="O211" s="248">
        <f t="shared" ref="O211" si="984">+(O210-N210)*10000</f>
        <v>84.334972706595622</v>
      </c>
      <c r="P211" s="248">
        <f t="shared" ref="P211" si="985">+(P210-O210)*10000</f>
        <v>-352.06583380026137</v>
      </c>
      <c r="Q211" s="248">
        <f t="shared" ref="Q211" si="986">+(Q210-P210)*10000</f>
        <v>-241.1429983960378</v>
      </c>
      <c r="S211" s="47"/>
      <c r="T211" s="248">
        <f t="shared" ref="T211" si="987">+(T210-S210)*10000</f>
        <v>184.49417106096044</v>
      </c>
      <c r="U211" s="248">
        <f t="shared" ref="U211" si="988">+(U210-T210)*10000</f>
        <v>367.67002397718016</v>
      </c>
      <c r="V211" s="248">
        <f t="shared" ref="V211:X211" si="989">+(V210-U210)*10000</f>
        <v>88.298707334291123</v>
      </c>
      <c r="W211" s="248">
        <f t="shared" si="989"/>
        <v>53.977811954430962</v>
      </c>
      <c r="X211" s="248">
        <f t="shared" si="989"/>
        <v>-201.90658848315834</v>
      </c>
    </row>
    <row r="212" spans="1:24">
      <c r="A212" s="34" t="s">
        <v>365</v>
      </c>
      <c r="B212" s="249"/>
      <c r="C212" s="249"/>
      <c r="D212" s="249"/>
      <c r="E212" s="249"/>
      <c r="F212" s="249"/>
      <c r="G212" s="250"/>
      <c r="H212" s="250"/>
      <c r="I212" s="250"/>
      <c r="J212" s="250"/>
      <c r="K212" s="34">
        <f t="shared" ref="K212:Q212" si="990">+K216-K208</f>
        <v>-7918.3610000000008</v>
      </c>
      <c r="L212" s="34">
        <f t="shared" si="990"/>
        <v>-8415.4849999999988</v>
      </c>
      <c r="M212" s="34">
        <f t="shared" si="990"/>
        <v>-8490.7289999999994</v>
      </c>
      <c r="N212" s="34">
        <f t="shared" si="990"/>
        <v>-9893.2010000000009</v>
      </c>
      <c r="O212" s="34">
        <f t="shared" si="990"/>
        <v>-10360.14</v>
      </c>
      <c r="P212" s="34">
        <f t="shared" si="990"/>
        <v>-10006.258</v>
      </c>
      <c r="Q212" s="34">
        <f t="shared" si="990"/>
        <v>-7545.8330000000005</v>
      </c>
      <c r="S212" s="34">
        <f t="shared" ref="S212:V212" si="991">+S216-S208</f>
        <v>-7545.8330000000005</v>
      </c>
      <c r="T212" s="34">
        <f t="shared" si="991"/>
        <v>-7795.8089999999993</v>
      </c>
      <c r="U212" s="34">
        <f t="shared" si="991"/>
        <v>-11598.594999999998</v>
      </c>
      <c r="V212" s="34">
        <f t="shared" si="991"/>
        <v>-12895.169</v>
      </c>
      <c r="W212" s="34">
        <f t="shared" ref="W212:X212" si="992">+W216-W208</f>
        <v>-16253.929999999998</v>
      </c>
      <c r="X212" s="34">
        <f t="shared" si="992"/>
        <v>-16716.125999999997</v>
      </c>
    </row>
    <row r="213" spans="1:24">
      <c r="A213" s="253" t="s">
        <v>58</v>
      </c>
      <c r="B213" s="249"/>
      <c r="C213" s="249"/>
      <c r="D213" s="249"/>
      <c r="E213" s="249"/>
      <c r="F213" s="249"/>
      <c r="G213" s="250"/>
      <c r="H213" s="250"/>
      <c r="I213" s="250"/>
      <c r="J213" s="250"/>
      <c r="K213" s="47"/>
      <c r="L213" s="279">
        <f t="shared" ref="L213:M213" si="993">+L212/K212-1</f>
        <v>6.2781174033363474E-2</v>
      </c>
      <c r="M213" s="279">
        <f t="shared" si="993"/>
        <v>8.9411364882714395E-3</v>
      </c>
      <c r="N213" s="279">
        <f t="shared" ref="N213" si="994">+N212/M212-1</f>
        <v>0.16517686526092179</v>
      </c>
      <c r="O213" s="279">
        <f t="shared" ref="O213" si="995">+O212/N212-1</f>
        <v>4.7197969595482725E-2</v>
      </c>
      <c r="P213" s="279">
        <f t="shared" ref="P213" si="996">+P212/O212-1</f>
        <v>-3.4158032613458844E-2</v>
      </c>
      <c r="Q213" s="279">
        <f t="shared" ref="Q213" si="997">+Q212/P212-1</f>
        <v>-0.24588862289978919</v>
      </c>
      <c r="S213" s="47"/>
      <c r="T213" s="279">
        <f t="shared" ref="T213" si="998">+T212/S212-1</f>
        <v>3.3127687824525021E-2</v>
      </c>
      <c r="U213" s="279">
        <f t="shared" ref="U213" si="999">+U212/T212-1</f>
        <v>0.48779876469523553</v>
      </c>
      <c r="V213" s="279">
        <f t="shared" ref="V213:X213" si="1000">+V212/U212-1</f>
        <v>0.11178716042762105</v>
      </c>
      <c r="W213" s="279">
        <f t="shared" si="1000"/>
        <v>0.26046661350463873</v>
      </c>
      <c r="X213" s="279">
        <f t="shared" si="1000"/>
        <v>2.8435953643211054E-2</v>
      </c>
    </row>
    <row r="214" spans="1:24">
      <c r="A214" s="244" t="s">
        <v>366</v>
      </c>
      <c r="B214" s="249"/>
      <c r="C214" s="249"/>
      <c r="D214" s="249"/>
      <c r="E214" s="249"/>
      <c r="F214" s="249"/>
      <c r="G214" s="250"/>
      <c r="H214" s="250"/>
      <c r="I214" s="250"/>
      <c r="J214" s="250"/>
      <c r="K214" s="247">
        <f t="shared" ref="K214:L214" si="1001">+K212/K204</f>
        <v>-0.44693016772042482</v>
      </c>
      <c r="L214" s="247">
        <f t="shared" si="1001"/>
        <v>-0.49640101983147872</v>
      </c>
      <c r="M214" s="247">
        <f t="shared" ref="M214:Q214" si="1002">+M212/M204</f>
        <v>-0.47841696459511313</v>
      </c>
      <c r="N214" s="247">
        <f t="shared" si="1002"/>
        <v>-0.47413052994476274</v>
      </c>
      <c r="O214" s="247">
        <f t="shared" si="1002"/>
        <v>-0.52208350632995015</v>
      </c>
      <c r="P214" s="247">
        <f t="shared" si="1002"/>
        <v>-0.50067671673621639</v>
      </c>
      <c r="Q214" s="247">
        <f t="shared" si="1002"/>
        <v>-0.50896423485961462</v>
      </c>
      <c r="S214" s="247">
        <f t="shared" ref="S214:V214" si="1003">+S212/S204</f>
        <v>-0.50896423485961462</v>
      </c>
      <c r="T214" s="247">
        <f t="shared" si="1003"/>
        <v>-0.4917017618252093</v>
      </c>
      <c r="U214" s="247">
        <f t="shared" si="1003"/>
        <v>-0.47392339448707199</v>
      </c>
      <c r="V214" s="247">
        <f t="shared" si="1003"/>
        <v>-0.51437601283278533</v>
      </c>
      <c r="W214" s="247">
        <f t="shared" ref="W214:X214" si="1004">+W212/W204</f>
        <v>-0.49244095038301278</v>
      </c>
      <c r="X214" s="247">
        <f t="shared" si="1004"/>
        <v>-0.4678792642125022</v>
      </c>
    </row>
    <row r="215" spans="1:24">
      <c r="A215" s="244" t="s">
        <v>371</v>
      </c>
      <c r="B215" s="249"/>
      <c r="C215" s="249"/>
      <c r="D215" s="249"/>
      <c r="E215" s="249"/>
      <c r="F215" s="249"/>
      <c r="G215" s="250"/>
      <c r="H215" s="250"/>
      <c r="I215" s="250"/>
      <c r="J215" s="250"/>
      <c r="K215" s="47"/>
      <c r="L215" s="248">
        <f t="shared" ref="L215" si="1005">+(L214-K214)*10000</f>
        <v>-494.70852111053898</v>
      </c>
      <c r="M215" s="248">
        <f t="shared" ref="M215" si="1006">+(M214-L214)*10000</f>
        <v>179.84055236365592</v>
      </c>
      <c r="N215" s="248">
        <f t="shared" ref="N215" si="1007">+(N214-M214)*10000</f>
        <v>42.864346503503903</v>
      </c>
      <c r="O215" s="248">
        <f t="shared" ref="O215" si="1008">+(O214-N214)*10000</f>
        <v>-479.52976385187418</v>
      </c>
      <c r="P215" s="248">
        <f t="shared" ref="P215" si="1009">+(P214-O214)*10000</f>
        <v>214.06789593733765</v>
      </c>
      <c r="Q215" s="248">
        <f t="shared" ref="Q215" si="1010">+(Q214-P214)*10000</f>
        <v>-82.875181233982303</v>
      </c>
      <c r="S215" s="248"/>
      <c r="T215" s="248">
        <f t="shared" ref="T215" si="1011">+(T214-S214)*10000</f>
        <v>172.62473034405312</v>
      </c>
      <c r="U215" s="248">
        <f t="shared" ref="U215" si="1012">+(U214-T214)*10000</f>
        <v>177.78367338137312</v>
      </c>
      <c r="V215" s="248">
        <f t="shared" ref="V215:X215" si="1013">+(V214-U214)*10000</f>
        <v>-404.52618345713341</v>
      </c>
      <c r="W215" s="248">
        <f t="shared" si="1013"/>
        <v>219.35062449772559</v>
      </c>
      <c r="X215" s="248">
        <f t="shared" si="1013"/>
        <v>245.61686170510578</v>
      </c>
    </row>
    <row r="216" spans="1:24">
      <c r="A216" s="249" t="s">
        <v>47</v>
      </c>
      <c r="B216" s="249"/>
      <c r="C216" s="249"/>
      <c r="D216" s="249"/>
      <c r="E216" s="249"/>
      <c r="F216" s="249"/>
      <c r="G216" s="250"/>
      <c r="H216" s="250"/>
      <c r="I216" s="250"/>
      <c r="J216" s="250"/>
      <c r="K216" s="47">
        <f>+'Country (Y)'!K95</f>
        <v>1917.462</v>
      </c>
      <c r="L216" s="47">
        <f>+'Country (Y)'!L95</f>
        <v>838.48500000000001</v>
      </c>
      <c r="M216" s="47">
        <f>+'Country (Y)'!M95</f>
        <v>1430.825</v>
      </c>
      <c r="N216" s="47">
        <f>+'Country (Y)'!N95</f>
        <v>2097.2750000000001</v>
      </c>
      <c r="O216" s="47">
        <f>+'Country (Y)'!O95</f>
        <v>1210.319</v>
      </c>
      <c r="P216" s="47">
        <f>+'Country (Y)'!P95</f>
        <v>943.16200000000003</v>
      </c>
      <c r="Q216" s="47">
        <f>+'Country (Y)'!Q95</f>
        <v>219.28299999999999</v>
      </c>
      <c r="R216" s="47"/>
      <c r="S216" s="47">
        <f>+'Country (Y)'!S95</f>
        <v>219.28299999999999</v>
      </c>
      <c r="T216" s="47">
        <f>+'Country (Y)'!T95</f>
        <v>800.70399999999995</v>
      </c>
      <c r="U216" s="47">
        <f>+'Country (Y)'!U95</f>
        <v>2570.895</v>
      </c>
      <c r="V216" s="47">
        <f>+'Country (Y)'!V95</f>
        <v>1840.7329999999999</v>
      </c>
      <c r="W216" s="47">
        <f>+'Country (Y)'!W95</f>
        <v>3325.703</v>
      </c>
      <c r="X216" s="47">
        <f>+'Country (Y)'!X95</f>
        <v>3755.9879999999998</v>
      </c>
    </row>
    <row r="217" spans="1:24">
      <c r="A217" s="253" t="s">
        <v>58</v>
      </c>
      <c r="B217" s="249"/>
      <c r="C217" s="249"/>
      <c r="D217" s="249"/>
      <c r="E217" s="249"/>
      <c r="F217" s="249"/>
      <c r="G217" s="47"/>
      <c r="H217" s="279"/>
      <c r="I217" s="279"/>
      <c r="J217" s="279"/>
      <c r="K217" s="279"/>
      <c r="L217" s="279">
        <f t="shared" ref="L217" si="1014">+L216/K216-1</f>
        <v>-0.56271102113105753</v>
      </c>
      <c r="M217" s="279">
        <f t="shared" ref="M217" si="1015">+M216/L216-1</f>
        <v>0.7064407830790056</v>
      </c>
      <c r="N217" s="279">
        <f t="shared" ref="N217" si="1016">+N216/M216-1</f>
        <v>0.46578023168451765</v>
      </c>
      <c r="O217" s="279">
        <f t="shared" ref="O217" si="1017">+O216/N216-1</f>
        <v>-0.42290877448117203</v>
      </c>
      <c r="P217" s="279">
        <f t="shared" ref="P217" si="1018">+P216/O216-1</f>
        <v>-0.22073271592034827</v>
      </c>
      <c r="Q217" s="279">
        <f t="shared" ref="Q217" si="1019">+Q216/P216-1</f>
        <v>-0.76750229546991933</v>
      </c>
      <c r="S217" s="47"/>
      <c r="T217" s="279">
        <f t="shared" ref="T217" si="1020">+T216/S216-1</f>
        <v>2.6514640897835218</v>
      </c>
      <c r="U217" s="279">
        <f t="shared" ref="U217" si="1021">+U216/T216-1</f>
        <v>2.2107932519382945</v>
      </c>
      <c r="V217" s="279">
        <f t="shared" ref="V217:X217" si="1022">+V216/U216-1</f>
        <v>-0.28401082113427423</v>
      </c>
      <c r="W217" s="279">
        <f t="shared" si="1022"/>
        <v>0.80672753734517721</v>
      </c>
      <c r="X217" s="279">
        <f t="shared" si="1022"/>
        <v>0.12938166757524638</v>
      </c>
    </row>
    <row r="218" spans="1:24">
      <c r="A218" s="244" t="s">
        <v>367</v>
      </c>
      <c r="B218" s="249"/>
      <c r="C218" s="249"/>
      <c r="D218" s="249"/>
      <c r="E218" s="249"/>
      <c r="F218" s="249"/>
      <c r="G218" s="250"/>
      <c r="H218" s="250"/>
      <c r="I218" s="250"/>
      <c r="J218" s="250"/>
      <c r="K218" s="247">
        <f t="shared" ref="K218:L218" si="1023">+K216/K204</f>
        <v>0.10822588326770415</v>
      </c>
      <c r="L218" s="247">
        <f t="shared" si="1023"/>
        <v>4.9459396471314192E-2</v>
      </c>
      <c r="M218" s="247">
        <f t="shared" ref="M218:Q218" si="1024">+M216/M204</f>
        <v>8.0620987122166157E-2</v>
      </c>
      <c r="N218" s="247">
        <f t="shared" si="1024"/>
        <v>0.10051166525272279</v>
      </c>
      <c r="O218" s="247">
        <f t="shared" si="1024"/>
        <v>6.0992186138194945E-2</v>
      </c>
      <c r="P218" s="247">
        <f t="shared" si="1024"/>
        <v>4.7192392351902514E-2</v>
      </c>
      <c r="Q218" s="247">
        <f t="shared" si="1024"/>
        <v>1.4790574388900583E-2</v>
      </c>
      <c r="R218" s="47"/>
      <c r="S218" s="247">
        <f t="shared" ref="S218:V218" si="1025">+S216/S204</f>
        <v>1.4790574388900583E-2</v>
      </c>
      <c r="T218" s="247">
        <f t="shared" si="1025"/>
        <v>5.0502464529401943E-2</v>
      </c>
      <c r="U218" s="247">
        <f t="shared" si="1025"/>
        <v>0.10504783426525723</v>
      </c>
      <c r="V218" s="247">
        <f t="shared" si="1025"/>
        <v>7.3425086652973023E-2</v>
      </c>
      <c r="W218" s="247">
        <f t="shared" ref="W218:X218" si="1026">+W216/W204</f>
        <v>0.10075793029818862</v>
      </c>
      <c r="X218" s="247">
        <f t="shared" si="1026"/>
        <v>0.10512895762038332</v>
      </c>
    </row>
    <row r="219" spans="1:24">
      <c r="A219" s="244" t="s">
        <v>373</v>
      </c>
      <c r="B219" s="249"/>
      <c r="C219" s="249"/>
      <c r="D219" s="249"/>
      <c r="E219" s="249"/>
      <c r="F219" s="249"/>
      <c r="G219" s="250"/>
      <c r="H219" s="250"/>
      <c r="I219" s="250"/>
      <c r="J219" s="250"/>
      <c r="K219" s="47"/>
      <c r="L219" s="248">
        <f t="shared" ref="L219" si="1027">+(L218-K218)*10000</f>
        <v>-587.6648679638995</v>
      </c>
      <c r="M219" s="248">
        <f t="shared" ref="M219" si="1028">+(M218-L218)*10000</f>
        <v>311.61590650851963</v>
      </c>
      <c r="N219" s="248">
        <f t="shared" ref="N219" si="1029">+(N218-M218)*10000</f>
        <v>198.90678130556631</v>
      </c>
      <c r="O219" s="248">
        <f t="shared" ref="O219" si="1030">+(O218-N218)*10000</f>
        <v>-395.19479114527843</v>
      </c>
      <c r="P219" s="248">
        <f t="shared" ref="P219" si="1031">+(P218-O218)*10000</f>
        <v>-137.99793786292432</v>
      </c>
      <c r="Q219" s="248">
        <f t="shared" ref="Q219" si="1032">+(Q218-P218)*10000</f>
        <v>-324.01817963001929</v>
      </c>
      <c r="R219" s="47"/>
      <c r="S219" s="248"/>
      <c r="T219" s="248">
        <f t="shared" ref="T219" si="1033">+(T218-S218)*10000</f>
        <v>357.11890140501356</v>
      </c>
      <c r="U219" s="248">
        <f t="shared" ref="U219" si="1034">+(U218-T218)*10000</f>
        <v>545.45369735855286</v>
      </c>
      <c r="V219" s="248">
        <f t="shared" ref="V219:X219" si="1035">+(V218-U218)*10000</f>
        <v>-316.22747612284201</v>
      </c>
      <c r="W219" s="248">
        <f t="shared" si="1035"/>
        <v>273.32843645215598</v>
      </c>
      <c r="X219" s="248">
        <f t="shared" si="1035"/>
        <v>43.710273221947013</v>
      </c>
    </row>
    <row r="220" spans="1:24">
      <c r="A220" s="249" t="s">
        <v>56</v>
      </c>
      <c r="B220" s="268"/>
      <c r="C220" s="268"/>
      <c r="D220" s="268"/>
      <c r="E220" s="268"/>
      <c r="F220" s="268"/>
      <c r="G220" s="250"/>
      <c r="H220" s="250"/>
      <c r="I220" s="250"/>
      <c r="J220" s="250"/>
      <c r="K220" s="47">
        <f>+'Country (Y)'!K96</f>
        <v>2660.259</v>
      </c>
      <c r="L220" s="47">
        <f>+'Country (Y)'!L96</f>
        <v>1774.9189999999999</v>
      </c>
      <c r="M220" s="47">
        <f>+'Country (Y)'!M96</f>
        <v>2206.7750000000001</v>
      </c>
      <c r="N220" s="47">
        <f>+'Country (Y)'!N96</f>
        <v>2641.989</v>
      </c>
      <c r="O220" s="47">
        <f>+'Country (Y)'!O96</f>
        <v>1696.3969999999999</v>
      </c>
      <c r="P220" s="47">
        <f>+'Country (Y)'!P96</f>
        <v>2584.0389999999998</v>
      </c>
      <c r="Q220" s="47">
        <f>+'Country (Y)'!Q96</f>
        <v>1651.606</v>
      </c>
      <c r="R220" s="47"/>
      <c r="S220" s="47">
        <f>+'Country (Y)'!S96</f>
        <v>1651.606</v>
      </c>
      <c r="T220" s="47">
        <f>+'Country (Y)'!T96</f>
        <v>1830.117</v>
      </c>
      <c r="U220" s="47">
        <f>+'Country (Y)'!U96</f>
        <v>3517.0299999999997</v>
      </c>
      <c r="V220" s="47">
        <f>+'Country (Y)'!V96</f>
        <v>2840.277</v>
      </c>
      <c r="W220" s="47">
        <f>+'Country (Y)'!W96</f>
        <v>5507.0039999999999</v>
      </c>
      <c r="X220" s="47">
        <f>+'Country (Y)'!X96</f>
        <v>6208.7049999999999</v>
      </c>
    </row>
    <row r="221" spans="1:24">
      <c r="A221" s="253" t="s">
        <v>58</v>
      </c>
      <c r="B221" s="249"/>
      <c r="C221" s="249"/>
      <c r="D221" s="249"/>
      <c r="E221" s="249"/>
      <c r="F221" s="249"/>
      <c r="G221" s="47"/>
      <c r="H221" s="279"/>
      <c r="I221" s="279"/>
      <c r="J221" s="279"/>
      <c r="K221" s="279"/>
      <c r="L221" s="279">
        <f t="shared" ref="L221" si="1036">+L220/K220-1</f>
        <v>-0.33280218204317702</v>
      </c>
      <c r="M221" s="279">
        <f t="shared" ref="M221" si="1037">+M220/L220-1</f>
        <v>0.24331025810191909</v>
      </c>
      <c r="N221" s="279">
        <f t="shared" ref="N221" si="1038">+N220/M220-1</f>
        <v>0.1972172061039299</v>
      </c>
      <c r="O221" s="279">
        <f t="shared" ref="O221" si="1039">+O220/N220-1</f>
        <v>-0.35790913588209494</v>
      </c>
      <c r="P221" s="279">
        <f t="shared" ref="P221" si="1040">+P220/O220-1</f>
        <v>0.52325133798279522</v>
      </c>
      <c r="Q221" s="279">
        <f t="shared" ref="Q221" si="1041">+Q220/P220-1</f>
        <v>-0.36084323804710372</v>
      </c>
      <c r="S221" s="47"/>
      <c r="T221" s="279">
        <f t="shared" ref="T221" si="1042">+T220/S220-1</f>
        <v>0.10808328378560028</v>
      </c>
      <c r="U221" s="279">
        <f t="shared" ref="U221" si="1043">+U220/T220-1</f>
        <v>0.92175145086352384</v>
      </c>
      <c r="V221" s="279">
        <f t="shared" ref="V221:X221" si="1044">+V220/U220-1</f>
        <v>-0.19242173083539227</v>
      </c>
      <c r="W221" s="279">
        <f t="shared" si="1044"/>
        <v>0.93889680478347715</v>
      </c>
      <c r="X221" s="279">
        <f t="shared" si="1044"/>
        <v>0.12741973675704621</v>
      </c>
    </row>
    <row r="222" spans="1:24">
      <c r="A222" s="244" t="s">
        <v>368</v>
      </c>
      <c r="B222" s="268"/>
      <c r="C222" s="268"/>
      <c r="D222" s="268"/>
      <c r="E222" s="268"/>
      <c r="F222" s="268"/>
      <c r="G222" s="250"/>
      <c r="H222" s="250"/>
      <c r="I222" s="250"/>
      <c r="J222" s="250"/>
      <c r="K222" s="247">
        <f t="shared" ref="K222:L222" si="1045">+K220/K204</f>
        <v>0.15015102254743998</v>
      </c>
      <c r="L222" s="247">
        <f t="shared" si="1045"/>
        <v>0.10469647343180677</v>
      </c>
      <c r="M222" s="247">
        <f t="shared" ref="M222:V222" si="1046">+M220/M204</f>
        <v>0.12434251488233589</v>
      </c>
      <c r="N222" s="247">
        <f t="shared" si="1046"/>
        <v>0.12661702159677476</v>
      </c>
      <c r="O222" s="247">
        <f t="shared" si="1046"/>
        <v>8.548734803657175E-2</v>
      </c>
      <c r="P222" s="247">
        <f t="shared" si="1046"/>
        <v>0.12929590286781889</v>
      </c>
      <c r="Q222" s="247">
        <f t="shared" si="1046"/>
        <v>0.1114003429547869</v>
      </c>
      <c r="R222" s="47"/>
      <c r="S222" s="247">
        <f t="shared" si="1046"/>
        <v>0.1114003429547869</v>
      </c>
      <c r="T222" s="247">
        <f t="shared" si="1046"/>
        <v>0.11543019502482252</v>
      </c>
      <c r="U222" s="247">
        <f t="shared" si="1046"/>
        <v>0.14370730214417066</v>
      </c>
      <c r="V222" s="247">
        <f t="shared" si="1046"/>
        <v>0.11329594506288868</v>
      </c>
      <c r="W222" s="247">
        <f t="shared" ref="W222:X222" si="1047">+W220/W204</f>
        <v>0.16684422066066812</v>
      </c>
      <c r="X222" s="247">
        <f t="shared" si="1047"/>
        <v>0.17377975776878471</v>
      </c>
    </row>
    <row r="223" spans="1:24">
      <c r="A223" s="244" t="s">
        <v>372</v>
      </c>
      <c r="B223" s="268"/>
      <c r="C223" s="268"/>
      <c r="D223" s="268"/>
      <c r="E223" s="268"/>
      <c r="F223" s="268"/>
      <c r="G223" s="250"/>
      <c r="H223" s="250"/>
      <c r="I223" s="250"/>
      <c r="J223" s="250"/>
      <c r="K223" s="47"/>
      <c r="L223" s="248">
        <f t="shared" ref="L223" si="1048">+(L222-K222)*10000</f>
        <v>-454.5454911563321</v>
      </c>
      <c r="M223" s="248">
        <f t="shared" ref="M223" si="1049">+(M222-L222)*10000</f>
        <v>196.46041450529117</v>
      </c>
      <c r="N223" s="248">
        <f t="shared" ref="N223" si="1050">+(N222-M222)*10000</f>
        <v>22.745067144388788</v>
      </c>
      <c r="O223" s="248">
        <f t="shared" ref="O223" si="1051">+(O222-N222)*10000</f>
        <v>-411.29673560203014</v>
      </c>
      <c r="P223" s="248">
        <f t="shared" ref="P223" si="1052">+(P222-O222)*10000</f>
        <v>438.08554831247142</v>
      </c>
      <c r="Q223" s="248">
        <f t="shared" ref="Q223" si="1053">+(Q222-P222)*10000</f>
        <v>-178.95559913031988</v>
      </c>
      <c r="R223" s="47"/>
      <c r="S223" s="47"/>
      <c r="T223" s="248">
        <f t="shared" ref="T223" si="1054">+(T222-S222)*10000</f>
        <v>40.298520700356164</v>
      </c>
      <c r="U223" s="248">
        <f t="shared" ref="U223" si="1055">+(U222-T222)*10000</f>
        <v>282.77107119348136</v>
      </c>
      <c r="V223" s="248">
        <f t="shared" ref="V223:X223" si="1056">+(V222-U222)*10000</f>
        <v>-304.11357081281983</v>
      </c>
      <c r="W223" s="248">
        <f t="shared" si="1056"/>
        <v>535.48275597779445</v>
      </c>
      <c r="X223" s="248">
        <f t="shared" si="1056"/>
        <v>69.355371081165913</v>
      </c>
    </row>
    <row r="224" spans="1:24">
      <c r="A224" s="249" t="s">
        <v>263</v>
      </c>
      <c r="G224" s="250"/>
      <c r="H224" s="250"/>
      <c r="I224" s="250"/>
      <c r="J224" s="250"/>
      <c r="K224" s="47">
        <f>+'Country (Y)'!K97</f>
        <v>742.79700000000003</v>
      </c>
      <c r="L224" s="47">
        <f>+'Country (Y)'!L97</f>
        <v>936.43399999999997</v>
      </c>
      <c r="M224" s="47">
        <f>+'Country (Y)'!M97</f>
        <v>775.95</v>
      </c>
      <c r="N224" s="47">
        <f>+'Country (Y)'!N97</f>
        <v>544.71400000000006</v>
      </c>
      <c r="O224" s="47">
        <f>+'Country (Y)'!O97</f>
        <v>486.07799999999997</v>
      </c>
      <c r="P224" s="47">
        <f>+'Country (Y)'!P97</f>
        <v>1640.877</v>
      </c>
      <c r="Q224" s="47">
        <f>+'Country (Y)'!Q97</f>
        <v>1432.3230000000001</v>
      </c>
      <c r="R224" s="47"/>
      <c r="S224" s="47">
        <f>+'Country (Y)'!S97</f>
        <v>1432.3230000000001</v>
      </c>
      <c r="T224" s="47">
        <f>+'Country (Y)'!T97</f>
        <v>1029.413</v>
      </c>
      <c r="U224" s="47">
        <f>+'Country (Y)'!U97</f>
        <v>946.13499999999999</v>
      </c>
      <c r="V224" s="47">
        <f>+'Country (Y)'!V97</f>
        <v>999.54399999999998</v>
      </c>
      <c r="W224" s="47">
        <f>+'Country (Y)'!W97</f>
        <v>2181.3009999999999</v>
      </c>
      <c r="X224" s="47">
        <f>+'Country (Y)'!X97</f>
        <v>2452.7170000000001</v>
      </c>
    </row>
    <row r="225" spans="1:24">
      <c r="A225" s="244" t="s">
        <v>369</v>
      </c>
      <c r="B225" s="249"/>
      <c r="C225" s="249"/>
      <c r="D225" s="249"/>
      <c r="E225" s="249"/>
      <c r="F225" s="249"/>
      <c r="G225" s="247"/>
      <c r="H225" s="247"/>
      <c r="I225" s="247"/>
      <c r="J225" s="247"/>
      <c r="K225" s="247">
        <f t="shared" ref="K225" si="1057">+K224/K204</f>
        <v>4.1925139279735839E-2</v>
      </c>
      <c r="L225" s="247">
        <f t="shared" ref="L225" si="1058">+L224/L204</f>
        <v>5.5237076960492591E-2</v>
      </c>
      <c r="M225" s="247">
        <f t="shared" ref="M225" si="1059">+M224/M204</f>
        <v>4.3721527760169715E-2</v>
      </c>
      <c r="N225" s="247">
        <f t="shared" ref="N225" si="1060">+N224/N204</f>
        <v>2.6105356344051991E-2</v>
      </c>
      <c r="O225" s="247">
        <f t="shared" ref="O225" si="1061">+O224/O204</f>
        <v>2.4495161898376812E-2</v>
      </c>
      <c r="P225" s="247">
        <f t="shared" ref="P225" si="1062">+P224/P204</f>
        <v>8.2103510515916384E-2</v>
      </c>
      <c r="Q225" s="247">
        <f t="shared" ref="Q225" si="1063">+Q224/Q204</f>
        <v>9.6609768565886323E-2</v>
      </c>
      <c r="S225" s="247">
        <f t="shared" ref="S225" si="1064">+S224/S204</f>
        <v>9.6609768565886323E-2</v>
      </c>
      <c r="T225" s="247">
        <f t="shared" ref="T225" si="1065">+T224/T204</f>
        <v>6.4927730495420583E-2</v>
      </c>
      <c r="U225" s="247">
        <f t="shared" ref="U225" si="1066">+U224/U204</f>
        <v>3.8659467878913431E-2</v>
      </c>
      <c r="V225" s="247">
        <f t="shared" ref="V225:W225" si="1067">+V224/V204</f>
        <v>3.9870858409915652E-2</v>
      </c>
      <c r="W225" s="247">
        <f t="shared" si="1067"/>
        <v>6.6086290362479483E-2</v>
      </c>
      <c r="X225" s="247">
        <f t="shared" ref="X225" si="1068">+X224/X204</f>
        <v>6.8650800148401372E-2</v>
      </c>
    </row>
    <row r="226" spans="1:24">
      <c r="A226" s="33"/>
      <c r="M226" s="250"/>
      <c r="N226" s="250"/>
      <c r="O226" s="250"/>
      <c r="P226" s="250"/>
      <c r="Q226" s="250"/>
      <c r="R226" s="47"/>
      <c r="S226" s="250"/>
      <c r="T226" s="250"/>
      <c r="U226" s="250"/>
    </row>
    <row r="227" spans="1:24">
      <c r="A227" s="257" t="s">
        <v>1</v>
      </c>
      <c r="B227" s="257"/>
      <c r="C227" s="257"/>
      <c r="D227" s="257"/>
      <c r="E227" s="257"/>
      <c r="F227" s="257"/>
      <c r="G227" s="257"/>
      <c r="H227" s="257"/>
      <c r="I227" s="257"/>
      <c r="J227" s="257"/>
      <c r="K227" s="249"/>
      <c r="L227" s="257"/>
      <c r="M227" s="257"/>
      <c r="N227" s="257"/>
      <c r="O227" s="249"/>
      <c r="S227" s="257" t="s">
        <v>1</v>
      </c>
    </row>
    <row r="228" spans="1:24">
      <c r="A228" s="249" t="s">
        <v>50</v>
      </c>
      <c r="B228" s="249"/>
      <c r="C228" s="249"/>
      <c r="D228" s="249"/>
      <c r="E228" s="249"/>
      <c r="F228" s="249"/>
      <c r="G228" s="249"/>
      <c r="H228" s="249"/>
      <c r="I228" s="249"/>
      <c r="J228" s="249"/>
      <c r="K228" s="249"/>
      <c r="L228" s="249"/>
      <c r="M228" s="249"/>
      <c r="N228" s="249"/>
      <c r="O228" s="249"/>
      <c r="S228" s="249" t="s">
        <v>50</v>
      </c>
    </row>
    <row r="229" spans="1:24">
      <c r="A229" s="259"/>
      <c r="B229" s="257"/>
      <c r="C229" s="257"/>
      <c r="D229" s="257"/>
      <c r="E229" s="257"/>
      <c r="F229" s="257"/>
      <c r="G229" s="257"/>
      <c r="H229" s="257"/>
      <c r="I229" s="257"/>
      <c r="J229" s="257"/>
      <c r="K229" s="249"/>
      <c r="L229" s="257"/>
      <c r="M229" s="257"/>
      <c r="N229" s="257"/>
      <c r="O229" s="249"/>
    </row>
    <row r="230" spans="1:24">
      <c r="A230" s="260" t="s">
        <v>45</v>
      </c>
      <c r="B230" s="261"/>
      <c r="C230" s="261"/>
      <c r="D230" s="261"/>
      <c r="E230" s="261"/>
      <c r="F230" s="261"/>
      <c r="G230" s="262">
        <f>+'Country (Y)'!G102</f>
        <v>2010</v>
      </c>
      <c r="H230" s="262">
        <f>+'Country (Y)'!H102</f>
        <v>2011</v>
      </c>
      <c r="I230" s="262">
        <f>+'Country (Y)'!I102</f>
        <v>2012</v>
      </c>
      <c r="J230" s="262">
        <f>+'Country (Y)'!J102</f>
        <v>2013</v>
      </c>
      <c r="K230" s="262">
        <f>+'Country (Y)'!K102</f>
        <v>2014</v>
      </c>
      <c r="L230" s="262">
        <f>+'Country (Y)'!L102</f>
        <v>2015</v>
      </c>
      <c r="M230" s="262">
        <f>+'Country (Y)'!M102</f>
        <v>2016</v>
      </c>
      <c r="N230" s="262">
        <f>+'Country (Y)'!N102</f>
        <v>2017</v>
      </c>
      <c r="O230" s="262">
        <f>+'Country (Y)'!O102</f>
        <v>2018</v>
      </c>
      <c r="P230" s="262">
        <f>+'Country (Y)'!P102</f>
        <v>2019</v>
      </c>
      <c r="Q230" s="262">
        <f>+'Country (Y)'!Q102</f>
        <v>2020</v>
      </c>
      <c r="S230" s="262">
        <f>+'Country (Y)'!S102</f>
        <v>2020</v>
      </c>
      <c r="T230" s="262">
        <f>+'Country (Y)'!T102</f>
        <v>2021</v>
      </c>
      <c r="U230" s="262">
        <f>+'Country (Y)'!U102</f>
        <v>2022</v>
      </c>
      <c r="V230" s="262">
        <f>+'Country (Y)'!V102</f>
        <v>2023</v>
      </c>
      <c r="W230" s="262">
        <f>+'Country (Y)'!W102</f>
        <v>2024</v>
      </c>
      <c r="X230" s="262">
        <f>+'Country (Y)'!X102</f>
        <v>2025</v>
      </c>
    </row>
    <row r="231" spans="1:24">
      <c r="A231" s="249" t="s">
        <v>48</v>
      </c>
      <c r="B231" s="249"/>
      <c r="C231" s="249"/>
      <c r="D231" s="249"/>
      <c r="E231" s="249"/>
      <c r="F231" s="249"/>
      <c r="G231" s="250"/>
      <c r="H231" s="250"/>
      <c r="I231" s="250"/>
      <c r="J231" s="250"/>
      <c r="K231" s="47">
        <f>+'Country (Y)'!K103</f>
        <v>939.23900000000003</v>
      </c>
      <c r="L231" s="47">
        <f>+'Country (Y)'!L103</f>
        <v>1003.551</v>
      </c>
      <c r="M231" s="47">
        <f>+'Country (Y)'!M103</f>
        <v>1176.4649999999999</v>
      </c>
      <c r="N231" s="47">
        <f>+'Country (Y)'!N103</f>
        <v>855.95500000000004</v>
      </c>
      <c r="O231" s="47">
        <f>+'Country (Y)'!O103</f>
        <v>665.36699999999996</v>
      </c>
      <c r="P231" s="47">
        <f>+'Country (Y)'!P103</f>
        <v>298.709</v>
      </c>
      <c r="Q231" s="47">
        <f>+'Country (Y)'!Q103</f>
        <v>366.024</v>
      </c>
      <c r="S231" s="47">
        <f>+'Country (Y)'!S103</f>
        <v>366.024</v>
      </c>
      <c r="T231" s="47">
        <f>+'Country (Y)'!T103</f>
        <v>654.85500000000002</v>
      </c>
      <c r="U231" s="47">
        <f>+'Country (Y)'!U103</f>
        <v>2098.9279999999999</v>
      </c>
      <c r="V231" s="47">
        <f>+'Country (Y)'!V103</f>
        <v>3969.8760000000002</v>
      </c>
      <c r="W231" s="47">
        <f>+'Country (Y)'!W103</f>
        <v>4582.4089999999997</v>
      </c>
      <c r="X231" s="47">
        <f>+'Country (Y)'!X103</f>
        <v>5000.3789999999999</v>
      </c>
    </row>
    <row r="232" spans="1:24">
      <c r="A232" s="253" t="s">
        <v>58</v>
      </c>
      <c r="B232" s="249"/>
      <c r="C232" s="249"/>
      <c r="D232" s="249"/>
      <c r="E232" s="249"/>
      <c r="F232" s="249"/>
      <c r="G232" s="47"/>
      <c r="H232" s="279"/>
      <c r="I232" s="279"/>
      <c r="J232" s="279"/>
      <c r="K232" s="279"/>
      <c r="L232" s="279">
        <f t="shared" ref="L232" si="1069">+L231/K231-1</f>
        <v>6.8472454827791518E-2</v>
      </c>
      <c r="M232" s="279">
        <f t="shared" ref="M232" si="1070">+M231/L231-1</f>
        <v>0.17230215504742641</v>
      </c>
      <c r="N232" s="279">
        <f t="shared" ref="N232" si="1071">+N231/M231-1</f>
        <v>-0.27243479406527171</v>
      </c>
      <c r="O232" s="279">
        <f t="shared" ref="O232" si="1072">+O231/N231-1</f>
        <v>-0.22266123803237325</v>
      </c>
      <c r="P232" s="279">
        <f t="shared" ref="P232" si="1073">+P231/O231-1</f>
        <v>-0.5510612939926387</v>
      </c>
      <c r="Q232" s="279">
        <f t="shared" ref="Q232" si="1074">+Q231/P231-1</f>
        <v>0.22535310285260901</v>
      </c>
      <c r="S232" s="47"/>
      <c r="T232" s="279">
        <f t="shared" ref="T232" si="1075">+T231/S231-1</f>
        <v>0.78910399318077507</v>
      </c>
      <c r="U232" s="279">
        <f t="shared" ref="U232" si="1076">+U231/T231-1</f>
        <v>2.20517977262142</v>
      </c>
      <c r="V232" s="279">
        <f t="shared" ref="V232:X232" si="1077">+V231/U231-1</f>
        <v>0.89138264866636696</v>
      </c>
      <c r="W232" s="279">
        <f t="shared" si="1077"/>
        <v>0.15429524750899004</v>
      </c>
      <c r="X232" s="279">
        <f t="shared" si="1077"/>
        <v>9.1211849487900398E-2</v>
      </c>
    </row>
    <row r="233" spans="1:24">
      <c r="A233" s="249" t="s">
        <v>49</v>
      </c>
      <c r="B233" s="249"/>
      <c r="C233" s="249"/>
      <c r="D233" s="249"/>
      <c r="E233" s="249"/>
      <c r="F233" s="249"/>
      <c r="G233" s="250"/>
      <c r="H233" s="250"/>
      <c r="I233" s="250"/>
      <c r="J233" s="250"/>
      <c r="K233" s="47">
        <f>+'Country (Y)'!K104</f>
        <v>-542.64800000000002</v>
      </c>
      <c r="L233" s="47">
        <f>+'Country (Y)'!L104</f>
        <v>-427.74900000000002</v>
      </c>
      <c r="M233" s="47">
        <f>+'Country (Y)'!M104</f>
        <v>-852.99300000000005</v>
      </c>
      <c r="N233" s="47">
        <f>+'Country (Y)'!N104</f>
        <v>-556.26</v>
      </c>
      <c r="O233" s="47">
        <f>+'Country (Y)'!O104</f>
        <v>-413.67</v>
      </c>
      <c r="P233" s="47">
        <f>+'Country (Y)'!P104</f>
        <v>-209.68700000000001</v>
      </c>
      <c r="Q233" s="47">
        <f>+'Country (Y)'!Q104</f>
        <v>-261.27699999999999</v>
      </c>
      <c r="S233" s="47">
        <f>+'Country (Y)'!S104</f>
        <v>-261.27699999999999</v>
      </c>
      <c r="T233" s="47">
        <f>+'Country (Y)'!T104</f>
        <v>-436.58800000000002</v>
      </c>
      <c r="U233" s="47">
        <f>+'Country (Y)'!U104</f>
        <v>-1264.152</v>
      </c>
      <c r="V233" s="47">
        <f>+'Country (Y)'!V104</f>
        <v>-2300.973</v>
      </c>
      <c r="W233" s="47">
        <f>+'Country (Y)'!W104</f>
        <v>-2746.9639999999999</v>
      </c>
      <c r="X233" s="47">
        <f>+'Country (Y)'!X104</f>
        <v>-3044.5619999999999</v>
      </c>
    </row>
    <row r="234" spans="1:24">
      <c r="A234" s="253" t="s">
        <v>58</v>
      </c>
      <c r="B234" s="249"/>
      <c r="C234" s="249"/>
      <c r="D234" s="249"/>
      <c r="E234" s="249"/>
      <c r="F234" s="249"/>
      <c r="G234" s="47"/>
      <c r="H234" s="279"/>
      <c r="I234" s="279"/>
      <c r="J234" s="279"/>
      <c r="K234" s="279"/>
      <c r="L234" s="279">
        <f t="shared" ref="L234" si="1078">+L233/K233-1</f>
        <v>-0.21173762733853252</v>
      </c>
      <c r="M234" s="279">
        <f t="shared" ref="M234" si="1079">+M233/L233-1</f>
        <v>0.99414376187904585</v>
      </c>
      <c r="N234" s="279">
        <f t="shared" ref="N234" si="1080">+N233/M233-1</f>
        <v>-0.34787272580197026</v>
      </c>
      <c r="O234" s="279">
        <f t="shared" ref="O234" si="1081">+O233/N233-1</f>
        <v>-0.25633696472872392</v>
      </c>
      <c r="P234" s="279">
        <f t="shared" ref="P234" si="1082">+P233/O233-1</f>
        <v>-0.49310561558730392</v>
      </c>
      <c r="Q234" s="279">
        <f t="shared" ref="Q234" si="1083">+Q233/P233-1</f>
        <v>0.24603337355200838</v>
      </c>
      <c r="S234" s="47"/>
      <c r="T234" s="279">
        <f t="shared" ref="T234" si="1084">+T233/S233-1</f>
        <v>0.67097754490445016</v>
      </c>
      <c r="U234" s="279">
        <f t="shared" ref="U234" si="1085">+U233/T233-1</f>
        <v>1.8955262169367915</v>
      </c>
      <c r="V234" s="279">
        <f t="shared" ref="V234:X234" si="1086">+V233/U233-1</f>
        <v>0.82017115030470999</v>
      </c>
      <c r="W234" s="279">
        <f t="shared" si="1086"/>
        <v>0.19382713313020195</v>
      </c>
      <c r="X234" s="279">
        <f t="shared" si="1086"/>
        <v>0.1083370586582133</v>
      </c>
    </row>
    <row r="235" spans="1:24">
      <c r="A235" s="249" t="s">
        <v>46</v>
      </c>
      <c r="B235" s="249"/>
      <c r="C235" s="249"/>
      <c r="D235" s="249"/>
      <c r="E235" s="249"/>
      <c r="F235" s="249"/>
      <c r="G235" s="250"/>
      <c r="H235" s="250"/>
      <c r="I235" s="250"/>
      <c r="J235" s="250"/>
      <c r="K235" s="47">
        <f>+'Country (Y)'!K105</f>
        <v>396.59100000000001</v>
      </c>
      <c r="L235" s="47">
        <f>+'Country (Y)'!L105</f>
        <v>575.80200000000002</v>
      </c>
      <c r="M235" s="47">
        <f>+'Country (Y)'!M105</f>
        <v>323.47199999999987</v>
      </c>
      <c r="N235" s="47">
        <f>+'Country (Y)'!N105</f>
        <v>299.69500000000005</v>
      </c>
      <c r="O235" s="47">
        <f>+'Country (Y)'!O105</f>
        <v>251.69699999999995</v>
      </c>
      <c r="P235" s="47">
        <f>+'Country (Y)'!P105</f>
        <v>89.021999999999991</v>
      </c>
      <c r="Q235" s="47">
        <f>+'Country (Y)'!Q105</f>
        <v>104.74700000000001</v>
      </c>
      <c r="S235" s="47">
        <f>+'Country (Y)'!S105</f>
        <v>104.74700000000001</v>
      </c>
      <c r="T235" s="47">
        <f>+'Country (Y)'!T105</f>
        <v>218.267</v>
      </c>
      <c r="U235" s="47">
        <f>+'Country (Y)'!U105</f>
        <v>834.77599999999984</v>
      </c>
      <c r="V235" s="47">
        <f>+'Country (Y)'!V105</f>
        <v>1668.9030000000002</v>
      </c>
      <c r="W235" s="47">
        <f>+'Country (Y)'!W105</f>
        <v>1835.4449999999997</v>
      </c>
      <c r="X235" s="47">
        <f>+'Country (Y)'!X105</f>
        <v>1955.817</v>
      </c>
    </row>
    <row r="236" spans="1:24">
      <c r="A236" s="253" t="s">
        <v>58</v>
      </c>
      <c r="B236" s="249"/>
      <c r="C236" s="249"/>
      <c r="D236" s="249"/>
      <c r="E236" s="249"/>
      <c r="F236" s="249"/>
      <c r="G236" s="47"/>
      <c r="H236" s="279"/>
      <c r="I236" s="279"/>
      <c r="J236" s="279"/>
      <c r="K236" s="279"/>
      <c r="L236" s="279">
        <f t="shared" ref="L236" si="1087">+L235/K235-1</f>
        <v>0.45187863567251907</v>
      </c>
      <c r="M236" s="279">
        <f t="shared" ref="M236" si="1088">+M235/L235-1</f>
        <v>-0.43822355601404672</v>
      </c>
      <c r="N236" s="279">
        <f t="shared" ref="N236" si="1089">+N235/M235-1</f>
        <v>-7.350558935549234E-2</v>
      </c>
      <c r="O236" s="279">
        <f t="shared" ref="O236" si="1090">+O235/N235-1</f>
        <v>-0.16015615876140776</v>
      </c>
      <c r="P236" s="279">
        <f t="shared" ref="P236" si="1091">+P235/O235-1</f>
        <v>-0.64631282852000616</v>
      </c>
      <c r="Q236" s="279">
        <f t="shared" ref="Q236" si="1092">+Q235/P235-1</f>
        <v>0.17664172901080666</v>
      </c>
      <c r="S236" s="47"/>
      <c r="T236" s="279">
        <f t="shared" ref="T236" si="1093">+T235/S235-1</f>
        <v>1.083754188664114</v>
      </c>
      <c r="U236" s="279">
        <f t="shared" ref="U236" si="1094">+U235/T235-1</f>
        <v>2.8245634933361425</v>
      </c>
      <c r="V236" s="279">
        <f t="shared" ref="V236:X236" si="1095">+V235/U235-1</f>
        <v>0.99922254592848936</v>
      </c>
      <c r="W236" s="279">
        <f t="shared" si="1095"/>
        <v>9.9791300033614583E-2</v>
      </c>
      <c r="X236" s="279">
        <f t="shared" si="1095"/>
        <v>6.5581916102089854E-2</v>
      </c>
    </row>
    <row r="237" spans="1:24">
      <c r="A237" s="244" t="s">
        <v>364</v>
      </c>
      <c r="B237" s="249"/>
      <c r="C237" s="249"/>
      <c r="D237" s="249"/>
      <c r="E237" s="249"/>
      <c r="F237" s="249"/>
      <c r="G237" s="250"/>
      <c r="H237" s="250"/>
      <c r="I237" s="250"/>
      <c r="J237" s="250"/>
      <c r="K237" s="247">
        <f t="shared" ref="K237:Q237" si="1096">+K235/K231</f>
        <v>0.42224715966862536</v>
      </c>
      <c r="L237" s="247">
        <f t="shared" si="1096"/>
        <v>0.57376456204019521</v>
      </c>
      <c r="M237" s="247">
        <f t="shared" si="1096"/>
        <v>0.27495250602440352</v>
      </c>
      <c r="N237" s="247">
        <f t="shared" si="1096"/>
        <v>0.35012938764304202</v>
      </c>
      <c r="O237" s="247">
        <f t="shared" si="1096"/>
        <v>0.37828296263565814</v>
      </c>
      <c r="P237" s="247">
        <f t="shared" si="1096"/>
        <v>0.29802249011579829</v>
      </c>
      <c r="Q237" s="247">
        <f t="shared" si="1096"/>
        <v>0.28617522348261321</v>
      </c>
      <c r="S237" s="247">
        <f t="shared" ref="S237:V237" si="1097">+S235/S231</f>
        <v>0.28617522348261321</v>
      </c>
      <c r="T237" s="247">
        <f t="shared" si="1097"/>
        <v>0.33330584633239418</v>
      </c>
      <c r="U237" s="247">
        <f t="shared" si="1097"/>
        <v>0.39771540519731974</v>
      </c>
      <c r="V237" s="247">
        <f t="shared" si="1097"/>
        <v>0.42039172004364878</v>
      </c>
      <c r="W237" s="247">
        <f t="shared" ref="W237:X237" si="1098">+W235/W231</f>
        <v>0.40054150557054158</v>
      </c>
      <c r="X237" s="247">
        <f t="shared" si="1098"/>
        <v>0.39113375206159373</v>
      </c>
    </row>
    <row r="238" spans="1:24">
      <c r="A238" s="244" t="s">
        <v>370</v>
      </c>
      <c r="B238" s="249"/>
      <c r="C238" s="249"/>
      <c r="D238" s="249"/>
      <c r="E238" s="249"/>
      <c r="F238" s="249"/>
      <c r="G238" s="250"/>
      <c r="H238" s="250"/>
      <c r="I238" s="250"/>
      <c r="J238" s="250"/>
      <c r="K238" s="248"/>
      <c r="L238" s="248">
        <f t="shared" ref="L238" si="1099">+(L237-K237)*10000</f>
        <v>1515.1740237156985</v>
      </c>
      <c r="M238" s="248">
        <f t="shared" ref="M238" si="1100">+(M237-L237)*10000</f>
        <v>-2988.1205601579168</v>
      </c>
      <c r="N238" s="248">
        <f t="shared" ref="N238" si="1101">+(N237-M237)*10000</f>
        <v>751.76881618638504</v>
      </c>
      <c r="O238" s="248">
        <f t="shared" ref="O238" si="1102">+(O237-N237)*10000</f>
        <v>281.53574992616115</v>
      </c>
      <c r="P238" s="248">
        <f t="shared" ref="P238" si="1103">+(P237-O237)*10000</f>
        <v>-802.60472519859854</v>
      </c>
      <c r="Q238" s="248">
        <f t="shared" ref="Q238" si="1104">+(Q237-P237)*10000</f>
        <v>-118.47266633185083</v>
      </c>
      <c r="S238" s="47"/>
      <c r="T238" s="248">
        <f t="shared" ref="T238" si="1105">+(T237-S237)*10000</f>
        <v>471.3062284978098</v>
      </c>
      <c r="U238" s="248">
        <f t="shared" ref="U238" si="1106">+(U237-T237)*10000</f>
        <v>644.09558864925555</v>
      </c>
      <c r="V238" s="248">
        <f t="shared" ref="V238:X238" si="1107">+(V237-U237)*10000</f>
        <v>226.76314846329038</v>
      </c>
      <c r="W238" s="248">
        <f t="shared" si="1107"/>
        <v>-198.50214473107198</v>
      </c>
      <c r="X238" s="248">
        <f t="shared" si="1107"/>
        <v>-94.077535089478474</v>
      </c>
    </row>
    <row r="239" spans="1:24">
      <c r="A239" s="34" t="s">
        <v>365</v>
      </c>
      <c r="B239" s="249"/>
      <c r="C239" s="249"/>
      <c r="D239" s="249"/>
      <c r="E239" s="249"/>
      <c r="F239" s="249"/>
      <c r="G239" s="250"/>
      <c r="H239" s="250"/>
      <c r="I239" s="250"/>
      <c r="J239" s="250"/>
      <c r="K239" s="34">
        <f t="shared" ref="K239:Q239" si="1108">+K243-K235</f>
        <v>-174.32900000000001</v>
      </c>
      <c r="L239" s="34">
        <f t="shared" si="1108"/>
        <v>-190.49100000000004</v>
      </c>
      <c r="M239" s="34">
        <f t="shared" si="1108"/>
        <v>-252.60599999999988</v>
      </c>
      <c r="N239" s="34">
        <f t="shared" si="1108"/>
        <v>-248.29200000000006</v>
      </c>
      <c r="O239" s="34">
        <f t="shared" si="1108"/>
        <v>-272.11899999999997</v>
      </c>
      <c r="P239" s="34">
        <f t="shared" si="1108"/>
        <v>-44.228999999999992</v>
      </c>
      <c r="Q239" s="34">
        <f t="shared" si="1108"/>
        <v>-70.762000000000015</v>
      </c>
      <c r="S239" s="34">
        <f t="shared" ref="S239:V239" si="1109">+S243-S235</f>
        <v>-70.762000000000015</v>
      </c>
      <c r="T239" s="34">
        <f t="shared" si="1109"/>
        <v>-111.271</v>
      </c>
      <c r="U239" s="34">
        <f t="shared" si="1109"/>
        <v>-562.01099999999985</v>
      </c>
      <c r="V239" s="34">
        <f t="shared" si="1109"/>
        <v>-1068.3570000000002</v>
      </c>
      <c r="W239" s="34">
        <f t="shared" ref="W239:X239" si="1110">+W243-W235</f>
        <v>-1255.3429999999998</v>
      </c>
      <c r="X239" s="34">
        <f t="shared" si="1110"/>
        <v>-1354.9389999999999</v>
      </c>
    </row>
    <row r="240" spans="1:24">
      <c r="A240" s="253" t="s">
        <v>58</v>
      </c>
      <c r="B240" s="249"/>
      <c r="C240" s="249"/>
      <c r="D240" s="249"/>
      <c r="E240" s="249"/>
      <c r="F240" s="249"/>
      <c r="G240" s="250"/>
      <c r="H240" s="250"/>
      <c r="I240" s="250"/>
      <c r="J240" s="250"/>
      <c r="K240" s="47"/>
      <c r="L240" s="279">
        <f t="shared" ref="L240" si="1111">+L239/K239-1</f>
        <v>9.2709761428104498E-2</v>
      </c>
      <c r="M240" s="279">
        <f t="shared" ref="M240" si="1112">+M239/L239-1</f>
        <v>0.32607839740460087</v>
      </c>
      <c r="N240" s="279">
        <f t="shared" ref="N240" si="1113">+N239/M239-1</f>
        <v>-1.7077979145387778E-2</v>
      </c>
      <c r="O240" s="279">
        <f t="shared" ref="O240" si="1114">+O239/N239-1</f>
        <v>9.5963623475584736E-2</v>
      </c>
      <c r="P240" s="279">
        <f t="shared" ref="P240" si="1115">+P239/O239-1</f>
        <v>-0.83746449163784964</v>
      </c>
      <c r="Q240" s="279">
        <f t="shared" ref="Q240" si="1116">+Q239/P239-1</f>
        <v>0.59990051775984155</v>
      </c>
      <c r="S240" s="47"/>
      <c r="T240" s="279">
        <f t="shared" ref="T240" si="1117">+T239/S239-1</f>
        <v>0.57246827393233635</v>
      </c>
      <c r="U240" s="279">
        <f t="shared" ref="U240" si="1118">+U239/T239-1</f>
        <v>4.050830854400516</v>
      </c>
      <c r="V240" s="279">
        <f t="shared" ref="V240:X240" si="1119">+V239/U239-1</f>
        <v>0.90095389592018749</v>
      </c>
      <c r="W240" s="279">
        <f t="shared" si="1119"/>
        <v>0.1750220197930088</v>
      </c>
      <c r="X240" s="279">
        <f t="shared" si="1119"/>
        <v>7.9337679024776397E-2</v>
      </c>
    </row>
    <row r="241" spans="1:24">
      <c r="A241" s="244" t="s">
        <v>366</v>
      </c>
      <c r="B241" s="249"/>
      <c r="C241" s="249"/>
      <c r="D241" s="249"/>
      <c r="E241" s="249"/>
      <c r="F241" s="249"/>
      <c r="G241" s="250"/>
      <c r="H241" s="250"/>
      <c r="I241" s="250"/>
      <c r="J241" s="250"/>
      <c r="K241" s="247">
        <f t="shared" ref="K241:Q241" si="1120">+K239/K231</f>
        <v>-0.18560664537992994</v>
      </c>
      <c r="L241" s="247">
        <f t="shared" si="1120"/>
        <v>-0.18981695997512835</v>
      </c>
      <c r="M241" s="247">
        <f t="shared" si="1120"/>
        <v>-0.21471611990156944</v>
      </c>
      <c r="N241" s="247">
        <f t="shared" si="1120"/>
        <v>-0.29007599698582293</v>
      </c>
      <c r="O241" s="247">
        <f t="shared" si="1120"/>
        <v>-0.40897579831882253</v>
      </c>
      <c r="P241" s="247">
        <f t="shared" si="1120"/>
        <v>-0.14806718244177441</v>
      </c>
      <c r="Q241" s="247">
        <f t="shared" si="1120"/>
        <v>-0.1933261206915394</v>
      </c>
      <c r="S241" s="247">
        <f t="shared" ref="S241:V241" si="1121">+S239/S231</f>
        <v>-0.1933261206915394</v>
      </c>
      <c r="T241" s="247">
        <f t="shared" si="1121"/>
        <v>-0.16991700452771988</v>
      </c>
      <c r="U241" s="247">
        <f t="shared" si="1121"/>
        <v>-0.26776097131488069</v>
      </c>
      <c r="V241" s="247">
        <f t="shared" si="1121"/>
        <v>-0.269115962312173</v>
      </c>
      <c r="W241" s="247">
        <f t="shared" ref="W241:X241" si="1122">+W239/W231</f>
        <v>-0.27394826607576933</v>
      </c>
      <c r="X241" s="247">
        <f t="shared" si="1122"/>
        <v>-0.27096726068164029</v>
      </c>
    </row>
    <row r="242" spans="1:24">
      <c r="A242" s="244" t="s">
        <v>371</v>
      </c>
      <c r="B242" s="249"/>
      <c r="C242" s="249"/>
      <c r="D242" s="249"/>
      <c r="E242" s="249"/>
      <c r="F242" s="249"/>
      <c r="G242" s="250"/>
      <c r="H242" s="250"/>
      <c r="I242" s="250"/>
      <c r="J242" s="250"/>
      <c r="K242" s="47"/>
      <c r="L242" s="248">
        <f t="shared" ref="L242" si="1123">+(L241-K241)*10000</f>
        <v>-42.103145951984111</v>
      </c>
      <c r="M242" s="248">
        <f t="shared" ref="M242" si="1124">+(M241-L241)*10000</f>
        <v>-248.99159926441095</v>
      </c>
      <c r="N242" s="248">
        <f t="shared" ref="N242" si="1125">+(N241-M241)*10000</f>
        <v>-753.5987708425348</v>
      </c>
      <c r="O242" s="248">
        <f t="shared" ref="O242" si="1126">+(O241-N241)*10000</f>
        <v>-1188.998013329996</v>
      </c>
      <c r="P242" s="248">
        <f t="shared" ref="P242" si="1127">+(P241-O241)*10000</f>
        <v>2609.0861587704812</v>
      </c>
      <c r="Q242" s="248">
        <f t="shared" ref="Q242" si="1128">+(Q241-P241)*10000</f>
        <v>-452.58938249764986</v>
      </c>
      <c r="S242" s="248"/>
      <c r="T242" s="248">
        <f t="shared" ref="T242" si="1129">+(T241-S241)*10000</f>
        <v>234.09116163819522</v>
      </c>
      <c r="U242" s="248">
        <f t="shared" ref="U242" si="1130">+(U241-T241)*10000</f>
        <v>-978.43966787160809</v>
      </c>
      <c r="V242" s="248">
        <f t="shared" ref="V242:X242" si="1131">+(V241-U241)*10000</f>
        <v>-13.549909972923047</v>
      </c>
      <c r="W242" s="248">
        <f t="shared" si="1131"/>
        <v>-48.323037635963352</v>
      </c>
      <c r="X242" s="248">
        <f t="shared" si="1131"/>
        <v>29.810053941290438</v>
      </c>
    </row>
    <row r="243" spans="1:24">
      <c r="A243" s="249" t="s">
        <v>47</v>
      </c>
      <c r="B243" s="249"/>
      <c r="C243" s="249"/>
      <c r="D243" s="249"/>
      <c r="E243" s="249"/>
      <c r="F243" s="249"/>
      <c r="G243" s="250"/>
      <c r="H243" s="250"/>
      <c r="I243" s="250"/>
      <c r="J243" s="250"/>
      <c r="K243" s="47">
        <f>+'Country (Y)'!K106</f>
        <v>222.262</v>
      </c>
      <c r="L243" s="47">
        <f>+'Country (Y)'!L106</f>
        <v>385.31099999999998</v>
      </c>
      <c r="M243" s="47">
        <f>+'Country (Y)'!M106</f>
        <v>70.866</v>
      </c>
      <c r="N243" s="47">
        <f>+'Country (Y)'!N106</f>
        <v>51.402999999999999</v>
      </c>
      <c r="O243" s="47">
        <f>+'Country (Y)'!O106</f>
        <v>-20.422000000000001</v>
      </c>
      <c r="P243" s="47">
        <f>+'Country (Y)'!P106</f>
        <v>44.792999999999999</v>
      </c>
      <c r="Q243" s="47">
        <f>+'Country (Y)'!Q106</f>
        <v>33.984999999999999</v>
      </c>
      <c r="S243" s="47">
        <f>+'Country (Y)'!S106</f>
        <v>33.984999999999999</v>
      </c>
      <c r="T243" s="47">
        <f>+'Country (Y)'!T106</f>
        <v>106.996</v>
      </c>
      <c r="U243" s="47">
        <f>+'Country (Y)'!U106</f>
        <v>272.76499999999999</v>
      </c>
      <c r="V243" s="47">
        <f>+'Country (Y)'!V106</f>
        <v>600.54600000000005</v>
      </c>
      <c r="W243" s="47">
        <f>+'Country (Y)'!W106</f>
        <v>580.10199999999998</v>
      </c>
      <c r="X243" s="47">
        <f>+'Country (Y)'!X106</f>
        <v>600.87800000000004</v>
      </c>
    </row>
    <row r="244" spans="1:24">
      <c r="A244" s="253" t="s">
        <v>58</v>
      </c>
      <c r="B244" s="249"/>
      <c r="C244" s="249"/>
      <c r="D244" s="249"/>
      <c r="E244" s="249"/>
      <c r="F244" s="249"/>
      <c r="G244" s="47"/>
      <c r="H244" s="279"/>
      <c r="I244" s="279"/>
      <c r="J244" s="279"/>
      <c r="K244" s="279"/>
      <c r="L244" s="279">
        <f t="shared" ref="L244" si="1132">+L243/K243-1</f>
        <v>0.73358918753543101</v>
      </c>
      <c r="M244" s="279">
        <f t="shared" ref="M244" si="1133">+M243/L243-1</f>
        <v>-0.81608103583858238</v>
      </c>
      <c r="N244" s="279">
        <f t="shared" ref="N244" si="1134">+N243/M243-1</f>
        <v>-0.27464510484576521</v>
      </c>
      <c r="O244" s="279">
        <f t="shared" ref="O244" si="1135">+O243/N243-1</f>
        <v>-1.3972919868490166</v>
      </c>
      <c r="P244" s="279">
        <f t="shared" ref="P244" si="1136">+P243/O243-1</f>
        <v>-3.1933698952110467</v>
      </c>
      <c r="Q244" s="279">
        <f t="shared" ref="Q244" si="1137">+Q243/P243-1</f>
        <v>-0.241287701203313</v>
      </c>
      <c r="S244" s="47"/>
      <c r="T244" s="279">
        <f t="shared" ref="T244" si="1138">+T243/S243-1</f>
        <v>2.1483301456524937</v>
      </c>
      <c r="U244" s="279">
        <f t="shared" ref="U244" si="1139">+U243/T243-1</f>
        <v>1.5493009084451757</v>
      </c>
      <c r="V244" s="279">
        <f t="shared" ref="V244:X244" si="1140">+V243/U243-1</f>
        <v>1.2016974318552602</v>
      </c>
      <c r="W244" s="279">
        <f t="shared" si="1140"/>
        <v>-3.4042354790474127E-2</v>
      </c>
      <c r="X244" s="279">
        <f t="shared" si="1140"/>
        <v>3.5814391262226408E-2</v>
      </c>
    </row>
    <row r="245" spans="1:24">
      <c r="A245" s="244" t="s">
        <v>367</v>
      </c>
      <c r="B245" s="249"/>
      <c r="C245" s="249"/>
      <c r="D245" s="249"/>
      <c r="E245" s="249"/>
      <c r="F245" s="249"/>
      <c r="G245" s="250"/>
      <c r="H245" s="250"/>
      <c r="I245" s="250"/>
      <c r="J245" s="250"/>
      <c r="K245" s="247">
        <f t="shared" ref="K245:Q245" si="1141">+K243/K231</f>
        <v>0.23664051428869542</v>
      </c>
      <c r="L245" s="247">
        <f t="shared" si="1141"/>
        <v>0.3839476020650669</v>
      </c>
      <c r="M245" s="247">
        <f t="shared" si="1141"/>
        <v>6.0236386122834086E-2</v>
      </c>
      <c r="N245" s="247">
        <f t="shared" si="1141"/>
        <v>6.0053390657219125E-2</v>
      </c>
      <c r="O245" s="247">
        <f t="shared" si="1141"/>
        <v>-3.0692835683164332E-2</v>
      </c>
      <c r="P245" s="247">
        <f t="shared" si="1141"/>
        <v>0.14995530767402387</v>
      </c>
      <c r="Q245" s="247">
        <f t="shared" si="1141"/>
        <v>9.2849102791073806E-2</v>
      </c>
      <c r="R245" s="47"/>
      <c r="S245" s="247">
        <f t="shared" ref="S245:V245" si="1142">+S243/S231</f>
        <v>9.2849102791073806E-2</v>
      </c>
      <c r="T245" s="247">
        <f t="shared" si="1142"/>
        <v>0.16338884180467431</v>
      </c>
      <c r="U245" s="247">
        <f t="shared" si="1142"/>
        <v>0.12995443388243905</v>
      </c>
      <c r="V245" s="247">
        <f t="shared" si="1142"/>
        <v>0.15127575773147575</v>
      </c>
      <c r="W245" s="247">
        <f t="shared" ref="W245:X245" si="1143">+W243/W231</f>
        <v>0.1265932394947723</v>
      </c>
      <c r="X245" s="247">
        <f t="shared" si="1143"/>
        <v>0.12016649137995342</v>
      </c>
    </row>
    <row r="246" spans="1:24">
      <c r="A246" s="244" t="s">
        <v>373</v>
      </c>
      <c r="B246" s="249"/>
      <c r="C246" s="249"/>
      <c r="D246" s="249"/>
      <c r="E246" s="249"/>
      <c r="F246" s="249"/>
      <c r="G246" s="250"/>
      <c r="H246" s="250"/>
      <c r="I246" s="250"/>
      <c r="J246" s="250"/>
      <c r="K246" s="47"/>
      <c r="L246" s="248">
        <f t="shared" ref="L246" si="1144">+(L245-K245)*10000</f>
        <v>1473.0708777637146</v>
      </c>
      <c r="M246" s="248">
        <f t="shared" ref="M246" si="1145">+(M245-L245)*10000</f>
        <v>-3237.1121594223277</v>
      </c>
      <c r="N246" s="248">
        <f t="shared" ref="N246" si="1146">+(N245-M245)*10000</f>
        <v>-1.8299546561496154</v>
      </c>
      <c r="O246" s="248">
        <f t="shared" ref="O246" si="1147">+(O245-N245)*10000</f>
        <v>-907.46226340383453</v>
      </c>
      <c r="P246" s="248">
        <f t="shared" ref="P246" si="1148">+(P245-O245)*10000</f>
        <v>1806.481433571882</v>
      </c>
      <c r="Q246" s="248">
        <f t="shared" ref="Q246" si="1149">+(Q245-P245)*10000</f>
        <v>-571.06204882950067</v>
      </c>
      <c r="R246" s="47"/>
      <c r="S246" s="248"/>
      <c r="T246" s="248">
        <f t="shared" ref="T246" si="1150">+(T245-S245)*10000</f>
        <v>705.39739013600501</v>
      </c>
      <c r="U246" s="248">
        <f t="shared" ref="U246" si="1151">+(U245-T245)*10000</f>
        <v>-334.3440792223526</v>
      </c>
      <c r="V246" s="248">
        <f t="shared" ref="V246:X246" si="1152">+(V245-U245)*10000</f>
        <v>213.21323849036705</v>
      </c>
      <c r="W246" s="248">
        <f t="shared" si="1152"/>
        <v>-246.8251823670345</v>
      </c>
      <c r="X246" s="248">
        <f t="shared" si="1152"/>
        <v>-64.267481148188864</v>
      </c>
    </row>
    <row r="247" spans="1:24">
      <c r="A247" s="249" t="s">
        <v>56</v>
      </c>
      <c r="B247" s="268"/>
      <c r="C247" s="268"/>
      <c r="D247" s="268"/>
      <c r="E247" s="268"/>
      <c r="F247" s="268"/>
      <c r="G247" s="283"/>
      <c r="H247" s="283"/>
      <c r="I247" s="283"/>
      <c r="J247" s="283"/>
      <c r="K247" s="47">
        <f>+'Country (Y)'!K107</f>
        <v>222.262</v>
      </c>
      <c r="L247" s="47">
        <f>+'Country (Y)'!L107</f>
        <v>386.71899999999999</v>
      </c>
      <c r="M247" s="47">
        <f>+'Country (Y)'!M107</f>
        <v>74.875</v>
      </c>
      <c r="N247" s="47">
        <f>+'Country (Y)'!N107</f>
        <v>51.402999999999999</v>
      </c>
      <c r="O247" s="47">
        <f>+'Country (Y)'!O107</f>
        <v>-20.422000000000001</v>
      </c>
      <c r="P247" s="47">
        <f>+'Country (Y)'!P107</f>
        <v>44.792999999999999</v>
      </c>
      <c r="Q247" s="47">
        <f>+'Country (Y)'!Q107</f>
        <v>36.127000000000002</v>
      </c>
      <c r="R247" s="47"/>
      <c r="S247" s="47">
        <f>+'Country (Y)'!S107</f>
        <v>36.127000000000002</v>
      </c>
      <c r="T247" s="47">
        <f>+'Country (Y)'!T107</f>
        <v>110.542</v>
      </c>
      <c r="U247" s="47">
        <f>+'Country (Y)'!U107</f>
        <v>286.70299999999997</v>
      </c>
      <c r="V247" s="47">
        <f>+'Country (Y)'!V107</f>
        <v>635.88800000000003</v>
      </c>
      <c r="W247" s="47">
        <f>+'Country (Y)'!W107</f>
        <v>669.66</v>
      </c>
      <c r="X247" s="47">
        <f>+'Country (Y)'!X107</f>
        <v>688.45300000000009</v>
      </c>
    </row>
    <row r="248" spans="1:24">
      <c r="A248" s="253" t="s">
        <v>58</v>
      </c>
      <c r="B248" s="249"/>
      <c r="C248" s="249"/>
      <c r="D248" s="249"/>
      <c r="E248" s="249"/>
      <c r="F248" s="249"/>
      <c r="G248" s="47"/>
      <c r="H248" s="279"/>
      <c r="I248" s="279"/>
      <c r="J248" s="279"/>
      <c r="K248" s="279"/>
      <c r="L248" s="279">
        <f t="shared" ref="L248" si="1153">+L247/K247-1</f>
        <v>0.73992405359440649</v>
      </c>
      <c r="M248" s="279">
        <f t="shared" ref="M248" si="1154">+M247/L247-1</f>
        <v>-0.80638396354976094</v>
      </c>
      <c r="N248" s="279">
        <f t="shared" ref="N248" si="1155">+N247/M247-1</f>
        <v>-0.31348247078464109</v>
      </c>
      <c r="O248" s="279">
        <f t="shared" ref="O248" si="1156">+O247/N247-1</f>
        <v>-1.3972919868490166</v>
      </c>
      <c r="P248" s="279">
        <f t="shared" ref="P248" si="1157">+P247/O247-1</f>
        <v>-3.1933698952110467</v>
      </c>
      <c r="Q248" s="279">
        <f t="shared" ref="Q248" si="1158">+Q247/P247-1</f>
        <v>-0.19346772933270817</v>
      </c>
      <c r="S248" s="47"/>
      <c r="T248" s="279">
        <f t="shared" ref="T248" si="1159">+T247/S247-1</f>
        <v>2.059816757549755</v>
      </c>
      <c r="U248" s="279">
        <f t="shared" ref="U248" si="1160">+U247/T247-1</f>
        <v>1.5936114779902657</v>
      </c>
      <c r="V248" s="279">
        <f t="shared" ref="V248:X248" si="1161">+V247/U247-1</f>
        <v>1.2179328433954306</v>
      </c>
      <c r="W248" s="279">
        <f t="shared" si="1161"/>
        <v>5.3109981631985326E-2</v>
      </c>
      <c r="X248" s="279">
        <f t="shared" si="1161"/>
        <v>2.8063494907863973E-2</v>
      </c>
    </row>
    <row r="249" spans="1:24">
      <c r="A249" s="244" t="s">
        <v>368</v>
      </c>
      <c r="B249" s="268"/>
      <c r="C249" s="268"/>
      <c r="D249" s="268"/>
      <c r="E249" s="268"/>
      <c r="F249" s="268"/>
      <c r="G249" s="283"/>
      <c r="H249" s="283"/>
      <c r="I249" s="283"/>
      <c r="J249" s="283"/>
      <c r="K249" s="247">
        <f t="shared" ref="K249:Q249" si="1162">+K247/K231</f>
        <v>0.23664051428869542</v>
      </c>
      <c r="L249" s="247">
        <f t="shared" si="1162"/>
        <v>0.38535061994856262</v>
      </c>
      <c r="M249" s="247">
        <f t="shared" si="1162"/>
        <v>6.3644052309248467E-2</v>
      </c>
      <c r="N249" s="247">
        <f t="shared" si="1162"/>
        <v>6.0053390657219125E-2</v>
      </c>
      <c r="O249" s="247">
        <f t="shared" si="1162"/>
        <v>-3.0692835683164332E-2</v>
      </c>
      <c r="P249" s="247">
        <f t="shared" si="1162"/>
        <v>0.14995530767402387</v>
      </c>
      <c r="Q249" s="247">
        <f t="shared" si="1162"/>
        <v>9.8701178064826353E-2</v>
      </c>
      <c r="R249" s="47"/>
      <c r="S249" s="247">
        <f t="shared" ref="S249:V249" si="1163">+S247/S231</f>
        <v>9.8701178064826353E-2</v>
      </c>
      <c r="T249" s="247">
        <f t="shared" si="1163"/>
        <v>0.16880378098968474</v>
      </c>
      <c r="U249" s="247">
        <f t="shared" si="1163"/>
        <v>0.13659496657341272</v>
      </c>
      <c r="V249" s="247">
        <f t="shared" si="1163"/>
        <v>0.16017830279837456</v>
      </c>
      <c r="W249" s="247">
        <f t="shared" ref="W249:X249" si="1164">+W247/W231</f>
        <v>0.14613710823280943</v>
      </c>
      <c r="X249" s="247">
        <f t="shared" si="1164"/>
        <v>0.13768016384358067</v>
      </c>
    </row>
    <row r="250" spans="1:24">
      <c r="A250" s="244" t="s">
        <v>372</v>
      </c>
      <c r="B250" s="268"/>
      <c r="C250" s="268"/>
      <c r="D250" s="268"/>
      <c r="E250" s="268"/>
      <c r="F250" s="268"/>
      <c r="G250" s="283"/>
      <c r="H250" s="283"/>
      <c r="I250" s="283"/>
      <c r="J250" s="283"/>
      <c r="K250" s="47"/>
      <c r="L250" s="248">
        <f t="shared" ref="L250" si="1165">+(L249-K249)*10000</f>
        <v>1487.1010565986719</v>
      </c>
      <c r="M250" s="248">
        <f t="shared" ref="M250" si="1166">+(M249-L249)*10000</f>
        <v>-3217.0656763931415</v>
      </c>
      <c r="N250" s="248">
        <f t="shared" ref="N250" si="1167">+(N249-M249)*10000</f>
        <v>-35.906616520293419</v>
      </c>
      <c r="O250" s="248">
        <f t="shared" ref="O250" si="1168">+(O249-N249)*10000</f>
        <v>-907.46226340383453</v>
      </c>
      <c r="P250" s="248">
        <f t="shared" ref="P250" si="1169">+(P249-O249)*10000</f>
        <v>1806.481433571882</v>
      </c>
      <c r="Q250" s="248">
        <f t="shared" ref="Q250" si="1170">+(Q249-P249)*10000</f>
        <v>-512.54129609197525</v>
      </c>
      <c r="R250" s="47"/>
      <c r="S250" s="47"/>
      <c r="T250" s="248">
        <f t="shared" ref="T250" si="1171">+(T249-S249)*10000</f>
        <v>701.02602924858388</v>
      </c>
      <c r="U250" s="248">
        <f t="shared" ref="U250" si="1172">+(U249-T249)*10000</f>
        <v>-322.0881441627202</v>
      </c>
      <c r="V250" s="248">
        <f t="shared" ref="V250:X250" si="1173">+(V249-U249)*10000</f>
        <v>235.83336224961838</v>
      </c>
      <c r="W250" s="248">
        <f t="shared" si="1173"/>
        <v>-140.41194565565129</v>
      </c>
      <c r="X250" s="248">
        <f t="shared" si="1173"/>
        <v>-84.569443892287538</v>
      </c>
    </row>
    <row r="251" spans="1:24">
      <c r="A251" s="249" t="s">
        <v>263</v>
      </c>
      <c r="B251" s="268"/>
      <c r="C251" s="268"/>
      <c r="D251" s="268"/>
      <c r="E251" s="268"/>
      <c r="F251" s="268"/>
      <c r="G251" s="283"/>
      <c r="H251" s="283"/>
      <c r="I251" s="283"/>
      <c r="J251" s="283"/>
      <c r="K251" s="47">
        <f>+'Country (Y)'!K108</f>
        <v>0</v>
      </c>
      <c r="L251" s="47">
        <f>+'Country (Y)'!L108</f>
        <v>1.4079999999999999</v>
      </c>
      <c r="M251" s="47">
        <f>+'Country (Y)'!M108</f>
        <v>4.0090000000000003</v>
      </c>
      <c r="N251" s="47">
        <f>+'Country (Y)'!N108</f>
        <v>0</v>
      </c>
      <c r="O251" s="47">
        <f>+'Country (Y)'!O108</f>
        <v>0</v>
      </c>
      <c r="P251" s="47">
        <f>+'Country (Y)'!P108</f>
        <v>0</v>
      </c>
      <c r="Q251" s="47">
        <f>+'Country (Y)'!Q108</f>
        <v>2.1419999999999999</v>
      </c>
      <c r="R251" s="47"/>
      <c r="S251" s="47">
        <f>+'Country (Y)'!S108</f>
        <v>2.1419999999999999</v>
      </c>
      <c r="T251" s="47">
        <f>+'Country (Y)'!T108</f>
        <v>3.5459999999999998</v>
      </c>
      <c r="U251" s="47">
        <f>+'Country (Y)'!U108</f>
        <v>13.938000000000001</v>
      </c>
      <c r="V251" s="47">
        <f>+'Country (Y)'!V108</f>
        <v>35.341999999999999</v>
      </c>
      <c r="W251" s="47">
        <f>+'Country (Y)'!W108</f>
        <v>89.557999999999993</v>
      </c>
      <c r="X251" s="47">
        <f>+'Country (Y)'!X108</f>
        <v>87.575000000000045</v>
      </c>
    </row>
    <row r="252" spans="1:24">
      <c r="A252" s="244" t="s">
        <v>369</v>
      </c>
      <c r="B252" s="268"/>
      <c r="C252" s="268"/>
      <c r="D252" s="268"/>
      <c r="E252" s="268"/>
      <c r="F252" s="268"/>
      <c r="G252" s="283"/>
      <c r="H252" s="283"/>
      <c r="I252" s="283"/>
      <c r="J252" s="283"/>
      <c r="K252" s="247">
        <f t="shared" ref="K252" si="1174">+K251/K231</f>
        <v>0</v>
      </c>
      <c r="L252" s="247">
        <f t="shared" ref="L252" si="1175">+L251/L231</f>
        <v>1.4030178834957066E-3</v>
      </c>
      <c r="M252" s="247">
        <f t="shared" ref="M252" si="1176">+M251/M231</f>
        <v>3.4076661864143858E-3</v>
      </c>
      <c r="N252" s="247">
        <f t="shared" ref="N252" si="1177">+N251/N231</f>
        <v>0</v>
      </c>
      <c r="O252" s="247">
        <f t="shared" ref="O252" si="1178">+O251/O231</f>
        <v>0</v>
      </c>
      <c r="P252" s="247">
        <f t="shared" ref="P252" si="1179">+P251/P231</f>
        <v>0</v>
      </c>
      <c r="Q252" s="247">
        <f t="shared" ref="Q252" si="1180">+Q251/Q231</f>
        <v>5.8520752737525406E-3</v>
      </c>
      <c r="S252" s="247">
        <f t="shared" ref="S252" si="1181">+S251/S231</f>
        <v>5.8520752737525406E-3</v>
      </c>
      <c r="T252" s="247">
        <f t="shared" ref="T252" si="1182">+T251/T231</f>
        <v>5.4149391850104216E-3</v>
      </c>
      <c r="U252" s="247">
        <f t="shared" ref="U252" si="1183">+U251/U231</f>
        <v>6.6405326909736787E-3</v>
      </c>
      <c r="V252" s="247">
        <f t="shared" ref="V252:W252" si="1184">+V251/V231</f>
        <v>8.9025450668988142E-3</v>
      </c>
      <c r="W252" s="247">
        <f t="shared" si="1184"/>
        <v>1.9543868738037134E-2</v>
      </c>
      <c r="X252" s="247">
        <f t="shared" ref="X252" si="1185">+X251/X231</f>
        <v>1.7513672463627266E-2</v>
      </c>
    </row>
    <row r="253" spans="1:24">
      <c r="B253" s="268"/>
      <c r="C253" s="268"/>
      <c r="D253" s="268"/>
      <c r="E253" s="268"/>
      <c r="F253" s="268"/>
      <c r="G253" s="283"/>
      <c r="H253" s="283"/>
      <c r="I253" s="283"/>
      <c r="J253" s="283"/>
      <c r="K253" s="283"/>
      <c r="L253" s="283"/>
      <c r="M253" s="283"/>
      <c r="N253" s="283"/>
      <c r="O253" s="283"/>
      <c r="P253" s="284"/>
      <c r="Q253" s="47"/>
      <c r="S253" s="47"/>
      <c r="T253" s="47"/>
      <c r="U253" s="47"/>
    </row>
    <row r="254" spans="1:24">
      <c r="A254" s="28" t="s">
        <v>5</v>
      </c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8"/>
      <c r="Q254" s="28"/>
      <c r="S254" s="28" t="s">
        <v>5</v>
      </c>
      <c r="T254" s="28"/>
      <c r="U254" s="28"/>
      <c r="V254" s="28"/>
      <c r="W254" s="28"/>
      <c r="X254" s="28"/>
    </row>
    <row r="255" spans="1:24">
      <c r="A255" s="249"/>
      <c r="B255" s="249"/>
      <c r="C255" s="249"/>
      <c r="D255" s="249"/>
      <c r="E255" s="249"/>
      <c r="F255" s="249"/>
      <c r="G255" s="249"/>
      <c r="H255" s="249"/>
      <c r="I255" s="249"/>
      <c r="J255" s="249"/>
      <c r="K255" s="249"/>
      <c r="L255" s="249"/>
      <c r="M255" s="249"/>
      <c r="N255" s="249"/>
      <c r="O255" s="249"/>
    </row>
    <row r="256" spans="1:24">
      <c r="A256" s="257" t="s">
        <v>2</v>
      </c>
      <c r="B256" s="257"/>
      <c r="C256" s="257"/>
      <c r="D256" s="257"/>
      <c r="E256" s="257"/>
      <c r="F256" s="257"/>
      <c r="G256" s="257"/>
      <c r="H256" s="257"/>
      <c r="I256" s="257"/>
      <c r="J256" s="257"/>
      <c r="K256" s="249"/>
      <c r="L256" s="257"/>
      <c r="M256" s="257"/>
      <c r="N256" s="257"/>
      <c r="O256" s="249"/>
      <c r="S256" s="257" t="s">
        <v>2</v>
      </c>
    </row>
    <row r="257" spans="1:24">
      <c r="A257" s="249" t="s">
        <v>50</v>
      </c>
      <c r="B257" s="249"/>
      <c r="C257" s="249"/>
      <c r="D257" s="249"/>
      <c r="E257" s="249"/>
      <c r="F257" s="249"/>
      <c r="G257" s="249"/>
      <c r="H257" s="249"/>
      <c r="I257" s="249"/>
      <c r="J257" s="249"/>
      <c r="K257" s="249"/>
      <c r="L257" s="249"/>
      <c r="M257" s="249"/>
      <c r="N257" s="249"/>
      <c r="O257" s="249"/>
      <c r="S257" s="249" t="s">
        <v>50</v>
      </c>
    </row>
    <row r="258" spans="1:24">
      <c r="A258" s="259"/>
      <c r="B258" s="257"/>
      <c r="C258" s="257"/>
      <c r="D258" s="257"/>
      <c r="E258" s="257"/>
      <c r="F258" s="257"/>
      <c r="G258" s="257"/>
      <c r="H258" s="257"/>
      <c r="I258" s="257"/>
      <c r="J258" s="257"/>
      <c r="K258" s="249"/>
      <c r="L258" s="257"/>
      <c r="M258" s="257"/>
      <c r="N258" s="22"/>
      <c r="O258" s="22"/>
      <c r="P258" s="22"/>
      <c r="Q258" s="22"/>
      <c r="S258" s="22"/>
      <c r="T258" s="22"/>
      <c r="U258" s="22"/>
      <c r="V258" s="22"/>
      <c r="W258" s="22"/>
      <c r="X258" s="22"/>
    </row>
    <row r="259" spans="1:24">
      <c r="A259" s="260" t="s">
        <v>45</v>
      </c>
      <c r="B259" s="261"/>
      <c r="C259" s="261"/>
      <c r="D259" s="261"/>
      <c r="E259" s="261"/>
      <c r="F259" s="261"/>
      <c r="G259" s="262">
        <f>+'Country (Y)'!G116</f>
        <v>2010</v>
      </c>
      <c r="H259" s="262">
        <f>+'Country (Y)'!H116</f>
        <v>2011</v>
      </c>
      <c r="I259" s="262">
        <f>+'Country (Y)'!I116</f>
        <v>2012</v>
      </c>
      <c r="J259" s="262">
        <f>+'Country (Y)'!J116</f>
        <v>2013</v>
      </c>
      <c r="K259" s="262">
        <f>+'Country (Y)'!K116</f>
        <v>2014</v>
      </c>
      <c r="L259" s="262">
        <f>+'Country (Y)'!L116</f>
        <v>2015</v>
      </c>
      <c r="M259" s="262">
        <f>+'Country (Y)'!M116</f>
        <v>2016</v>
      </c>
      <c r="N259" s="262">
        <f>+'Country (Y)'!N116</f>
        <v>2017</v>
      </c>
      <c r="O259" s="262">
        <f>+'Country (Y)'!O116</f>
        <v>2018</v>
      </c>
      <c r="P259" s="262">
        <f>+'Country (Y)'!P116</f>
        <v>2019</v>
      </c>
      <c r="Q259" s="262">
        <f>+'Country (Y)'!Q116</f>
        <v>2020</v>
      </c>
      <c r="S259" s="262">
        <f>+'Country (Y)'!S116</f>
        <v>2020</v>
      </c>
      <c r="T259" s="262">
        <f>+'Country (Y)'!T116</f>
        <v>2021</v>
      </c>
      <c r="U259" s="262">
        <f>+'Country (Y)'!U116</f>
        <v>2022</v>
      </c>
      <c r="V259" s="262">
        <f>+'Country (Y)'!V116</f>
        <v>2023</v>
      </c>
      <c r="W259" s="262">
        <f>+'Country (Y)'!W116</f>
        <v>2024</v>
      </c>
      <c r="X259" s="262">
        <f>+'Country (Y)'!X116</f>
        <v>2025</v>
      </c>
    </row>
    <row r="260" spans="1:24">
      <c r="A260" s="249" t="s">
        <v>48</v>
      </c>
      <c r="B260" s="249"/>
      <c r="C260" s="249"/>
      <c r="D260" s="249"/>
      <c r="E260" s="249"/>
      <c r="F260" s="249"/>
      <c r="G260" s="47">
        <f>+'Country (Y)'!G117</f>
        <v>4244.3239999999996</v>
      </c>
      <c r="H260" s="47">
        <f>+'Country (Y)'!H117</f>
        <v>4052.89</v>
      </c>
      <c r="I260" s="47">
        <f>+'Country (Y)'!I117</f>
        <v>6270.2129999999997</v>
      </c>
      <c r="J260" s="47">
        <f>+'Country (Y)'!J117</f>
        <v>5589.393</v>
      </c>
      <c r="K260" s="47">
        <f>+'Country (Y)'!K117</f>
        <v>6723.6019999999999</v>
      </c>
      <c r="L260" s="47">
        <f>+'Country (Y)'!L117</f>
        <v>5880.9690000000001</v>
      </c>
      <c r="M260" s="47">
        <f>+'Country (Y)'!M117</f>
        <v>5554.4620000000004</v>
      </c>
      <c r="N260" s="47">
        <f>+'Country (Y)'!N117</f>
        <v>5164.9340000000002</v>
      </c>
      <c r="O260" s="47">
        <f>+'Country (Y)'!O117</f>
        <v>4932.2960000000003</v>
      </c>
      <c r="P260" s="47">
        <f>+'Country (Y)'!P117</f>
        <v>4697.1689999999999</v>
      </c>
      <c r="Q260" s="47">
        <f>+'Country (Y)'!Q117</f>
        <v>3487.7820000000002</v>
      </c>
      <c r="S260" s="47">
        <f>+'Country (Y)'!S117</f>
        <v>3487.7820000000002</v>
      </c>
      <c r="T260" s="47">
        <f>+'Country (Y)'!T117</f>
        <v>10304.605</v>
      </c>
      <c r="U260" s="47">
        <f>+'Country (Y)'!U117</f>
        <v>24608.245999999999</v>
      </c>
      <c r="V260" s="47">
        <f>+'Country (Y)'!V117</f>
        <v>25931.006000000001</v>
      </c>
      <c r="W260" s="47">
        <f>+'Country (Y)'!W117</f>
        <v>34086.67</v>
      </c>
      <c r="X260" s="47">
        <f>+'Country (Y)'!X117</f>
        <v>39675.786999999997</v>
      </c>
    </row>
    <row r="261" spans="1:24">
      <c r="A261" s="253" t="s">
        <v>58</v>
      </c>
      <c r="B261" s="249"/>
      <c r="C261" s="249"/>
      <c r="D261" s="249"/>
      <c r="E261" s="249"/>
      <c r="F261" s="249"/>
      <c r="G261" s="47"/>
      <c r="H261" s="279">
        <f>+H260/G260-1</f>
        <v>-4.5103531210152648E-2</v>
      </c>
      <c r="I261" s="279">
        <f t="shared" ref="I261" si="1186">+I260/H260-1</f>
        <v>0.54709676305056387</v>
      </c>
      <c r="J261" s="279">
        <f t="shared" ref="J261" si="1187">+J260/I260-1</f>
        <v>-0.10858004345306926</v>
      </c>
      <c r="K261" s="279">
        <f t="shared" ref="K261" si="1188">+K260/J260-1</f>
        <v>0.20292167682608819</v>
      </c>
      <c r="L261" s="279">
        <f t="shared" ref="L261" si="1189">+L260/K260-1</f>
        <v>-0.12532463997720267</v>
      </c>
      <c r="M261" s="279">
        <f t="shared" ref="M261" si="1190">+M260/L260-1</f>
        <v>-5.5519252014421316E-2</v>
      </c>
      <c r="N261" s="279">
        <f t="shared" ref="N261" si="1191">+N260/M260-1</f>
        <v>-7.0128844161684856E-2</v>
      </c>
      <c r="O261" s="279">
        <f t="shared" ref="O261" si="1192">+O260/N260-1</f>
        <v>-4.5041814667912461E-2</v>
      </c>
      <c r="P261" s="279">
        <f t="shared" ref="P261" si="1193">+P260/O260-1</f>
        <v>-4.7670902151857986E-2</v>
      </c>
      <c r="Q261" s="279">
        <f t="shared" ref="Q261" si="1194">+Q260/P260-1</f>
        <v>-0.25747146845259339</v>
      </c>
      <c r="S261" s="47"/>
      <c r="T261" s="279">
        <f t="shared" ref="T261" si="1195">+T260/S260-1</f>
        <v>1.9544865476110602</v>
      </c>
      <c r="U261" s="279">
        <f t="shared" ref="U261" si="1196">+U260/T260-1</f>
        <v>1.3880824155802189</v>
      </c>
      <c r="V261" s="279">
        <f t="shared" ref="V261:X261" si="1197">+V260/U260-1</f>
        <v>5.3752713622905235E-2</v>
      </c>
      <c r="W261" s="279">
        <f t="shared" si="1197"/>
        <v>0.31451398376137041</v>
      </c>
      <c r="X261" s="279">
        <f t="shared" si="1197"/>
        <v>0.16396782085196349</v>
      </c>
    </row>
    <row r="262" spans="1:24">
      <c r="A262" s="249" t="s">
        <v>49</v>
      </c>
      <c r="B262" s="249"/>
      <c r="C262" s="249"/>
      <c r="D262" s="249"/>
      <c r="E262" s="249"/>
      <c r="F262" s="249"/>
      <c r="G262" s="47">
        <f>+'Country (Y)'!G118</f>
        <v>-2338.8809999999999</v>
      </c>
      <c r="H262" s="47">
        <f>+'Country (Y)'!H118</f>
        <v>-1638.7830000000001</v>
      </c>
      <c r="I262" s="47">
        <f>+'Country (Y)'!I118</f>
        <v>-3335.306</v>
      </c>
      <c r="J262" s="47">
        <f>+'Country (Y)'!J118</f>
        <v>-2714.44</v>
      </c>
      <c r="K262" s="47">
        <f>+'Country (Y)'!K118</f>
        <v>-3281.2170000000001</v>
      </c>
      <c r="L262" s="47">
        <f>+'Country (Y)'!L118</f>
        <v>-2972.703</v>
      </c>
      <c r="M262" s="47">
        <f>+'Country (Y)'!M118</f>
        <v>-3232.654</v>
      </c>
      <c r="N262" s="47">
        <f>+'Country (Y)'!N118</f>
        <v>-2958.422</v>
      </c>
      <c r="O262" s="47">
        <f>+'Country (Y)'!O118</f>
        <v>-2555.451</v>
      </c>
      <c r="P262" s="47">
        <f>+'Country (Y)'!P118</f>
        <v>-2383.348</v>
      </c>
      <c r="Q262" s="47">
        <f>+'Country (Y)'!Q118</f>
        <v>-1960.1489999999999</v>
      </c>
      <c r="S262" s="47">
        <f>+'Country (Y)'!S118</f>
        <v>-1960.1489999999999</v>
      </c>
      <c r="T262" s="47">
        <f>+'Country (Y)'!T118</f>
        <v>-6064.35</v>
      </c>
      <c r="U262" s="47">
        <f>+'Country (Y)'!U118</f>
        <v>-13789.423000000001</v>
      </c>
      <c r="V262" s="47">
        <f>+'Country (Y)'!V118</f>
        <v>-14365.308000000001</v>
      </c>
      <c r="W262" s="47">
        <f>+'Country (Y)'!W118</f>
        <v>-18127.544000000002</v>
      </c>
      <c r="X262" s="47">
        <f>+'Country (Y)'!X118</f>
        <v>-19881.076000000001</v>
      </c>
    </row>
    <row r="263" spans="1:24">
      <c r="A263" s="253" t="s">
        <v>58</v>
      </c>
      <c r="B263" s="249"/>
      <c r="C263" s="249"/>
      <c r="D263" s="249"/>
      <c r="E263" s="249"/>
      <c r="F263" s="249"/>
      <c r="G263" s="47"/>
      <c r="H263" s="279">
        <f>+H262/G262-1</f>
        <v>-0.29933032078160449</v>
      </c>
      <c r="I263" s="279">
        <f t="shared" ref="I263" si="1198">+I262/H262-1</f>
        <v>1.0352334628806865</v>
      </c>
      <c r="J263" s="279">
        <f t="shared" ref="J263" si="1199">+J262/I262-1</f>
        <v>-0.18614963664503348</v>
      </c>
      <c r="K263" s="279">
        <f t="shared" ref="K263" si="1200">+K262/J262-1</f>
        <v>0.20880071027541591</v>
      </c>
      <c r="L263" s="279">
        <f t="shared" ref="L263" si="1201">+L262/K262-1</f>
        <v>-9.4024259901128171E-2</v>
      </c>
      <c r="M263" s="279">
        <f t="shared" ref="M263" si="1202">+M262/L262-1</f>
        <v>8.7446004528538568E-2</v>
      </c>
      <c r="N263" s="279">
        <f t="shared" ref="N263" si="1203">+N262/M262-1</f>
        <v>-8.4831844051358463E-2</v>
      </c>
      <c r="O263" s="279">
        <f t="shared" ref="O263" si="1204">+O262/N262-1</f>
        <v>-0.13621146678871376</v>
      </c>
      <c r="P263" s="279">
        <f t="shared" ref="P263" si="1205">+P262/O262-1</f>
        <v>-6.7347407561326733E-2</v>
      </c>
      <c r="Q263" s="279">
        <f t="shared" ref="Q263" si="1206">+Q262/P262-1</f>
        <v>-0.17756492127880619</v>
      </c>
      <c r="S263" s="47"/>
      <c r="T263" s="279">
        <f t="shared" ref="T263" si="1207">+T262/S262-1</f>
        <v>2.0938209289191794</v>
      </c>
      <c r="U263" s="279">
        <f t="shared" ref="U263" si="1208">+U262/T262-1</f>
        <v>1.273850124085846</v>
      </c>
      <c r="V263" s="279">
        <f t="shared" ref="V263:X263" si="1209">+V262/U262-1</f>
        <v>4.1762806173978539E-2</v>
      </c>
      <c r="W263" s="279">
        <f t="shared" si="1209"/>
        <v>0.26189734323830716</v>
      </c>
      <c r="X263" s="279">
        <f t="shared" si="1209"/>
        <v>9.6733015790776644E-2</v>
      </c>
    </row>
    <row r="264" spans="1:24">
      <c r="A264" s="249" t="s">
        <v>46</v>
      </c>
      <c r="B264" s="249"/>
      <c r="C264" s="249"/>
      <c r="D264" s="249"/>
      <c r="E264" s="249"/>
      <c r="F264" s="249"/>
      <c r="G264" s="47">
        <f>+'Country (Y)'!G119</f>
        <v>1905.443</v>
      </c>
      <c r="H264" s="47">
        <f>+'Country (Y)'!H119</f>
        <v>2414.107</v>
      </c>
      <c r="I264" s="47">
        <f>+'Country (Y)'!I119</f>
        <v>2934.9070000000002</v>
      </c>
      <c r="J264" s="47">
        <f>+'Country (Y)'!J119</f>
        <v>2874.953</v>
      </c>
      <c r="K264" s="47">
        <f>+'Country (Y)'!K119</f>
        <v>3442.3849999999998</v>
      </c>
      <c r="L264" s="47">
        <f>+'Country (Y)'!L119</f>
        <v>2908.2660000000001</v>
      </c>
      <c r="M264" s="47">
        <f>+'Country (Y)'!M119</f>
        <v>2321.8080000000004</v>
      </c>
      <c r="N264" s="47">
        <f>+'Country (Y)'!N119</f>
        <v>2206.5120000000002</v>
      </c>
      <c r="O264" s="47">
        <f>+'Country (Y)'!O119</f>
        <v>2376.8450000000003</v>
      </c>
      <c r="P264" s="47">
        <f>+'Country (Y)'!P119</f>
        <v>2313.8209999999999</v>
      </c>
      <c r="Q264" s="47">
        <f>+'Country (Y)'!Q119</f>
        <v>1527.6330000000003</v>
      </c>
      <c r="S264" s="47">
        <f>+'Country (Y)'!S119</f>
        <v>1527.6330000000003</v>
      </c>
      <c r="T264" s="47">
        <f>+'Country (Y)'!T119</f>
        <v>4240.2549999999992</v>
      </c>
      <c r="U264" s="47">
        <f>+'Country (Y)'!U119</f>
        <v>10818.822999999999</v>
      </c>
      <c r="V264" s="47">
        <f>+'Country (Y)'!V119</f>
        <v>11565.698</v>
      </c>
      <c r="W264" s="47">
        <f>+'Country (Y)'!W119</f>
        <v>15959.125999999997</v>
      </c>
      <c r="X264" s="47">
        <f>+'Country (Y)'!X119</f>
        <v>19794.710999999996</v>
      </c>
    </row>
    <row r="265" spans="1:24">
      <c r="A265" s="253" t="s">
        <v>58</v>
      </c>
      <c r="B265" s="249"/>
      <c r="C265" s="249"/>
      <c r="D265" s="249"/>
      <c r="E265" s="249"/>
      <c r="F265" s="249"/>
      <c r="G265" s="47"/>
      <c r="H265" s="279">
        <f t="shared" ref="H265" si="1210">+H264/G264-1</f>
        <v>0.26695314422945216</v>
      </c>
      <c r="I265" s="279">
        <f t="shared" ref="I265" si="1211">+I264/H264-1</f>
        <v>0.21573194560141706</v>
      </c>
      <c r="J265" s="279">
        <f t="shared" ref="J265" si="1212">+J264/I264-1</f>
        <v>-2.0427904529853991E-2</v>
      </c>
      <c r="K265" s="279">
        <f t="shared" ref="K265" si="1213">+K264/J264-1</f>
        <v>0.19737087875871362</v>
      </c>
      <c r="L265" s="279">
        <f t="shared" ref="L265" si="1214">+L264/K264-1</f>
        <v>-0.15515957686313409</v>
      </c>
      <c r="M265" s="279">
        <f t="shared" ref="M265" si="1215">+M264/L264-1</f>
        <v>-0.20165211847884601</v>
      </c>
      <c r="N265" s="279">
        <f t="shared" ref="N265" si="1216">+N264/M264-1</f>
        <v>-4.9657852845713446E-2</v>
      </c>
      <c r="O265" s="279">
        <f t="shared" ref="O265" si="1217">+O264/N264-1</f>
        <v>7.7195591956898513E-2</v>
      </c>
      <c r="P265" s="279">
        <f t="shared" ref="P265" si="1218">+P264/O264-1</f>
        <v>-2.6515822445300485E-2</v>
      </c>
      <c r="Q265" s="279">
        <f t="shared" ref="Q265" si="1219">+Q264/P264-1</f>
        <v>-0.3397790926783012</v>
      </c>
      <c r="S265" s="47"/>
      <c r="T265" s="279">
        <f t="shared" ref="T265" si="1220">+T264/S264-1</f>
        <v>1.7757026720423021</v>
      </c>
      <c r="U265" s="279">
        <f t="shared" ref="U265" si="1221">+U264/T264-1</f>
        <v>1.551455749713166</v>
      </c>
      <c r="V265" s="279">
        <f t="shared" ref="V265:X265" si="1222">+V264/U264-1</f>
        <v>6.9034773930583881E-2</v>
      </c>
      <c r="W265" s="279">
        <f t="shared" si="1222"/>
        <v>0.37986708627529397</v>
      </c>
      <c r="X265" s="279">
        <f t="shared" si="1222"/>
        <v>0.24033803605535797</v>
      </c>
    </row>
    <row r="266" spans="1:24">
      <c r="A266" s="244" t="s">
        <v>364</v>
      </c>
      <c r="B266" s="249"/>
      <c r="C266" s="249"/>
      <c r="D266" s="249"/>
      <c r="E266" s="249"/>
      <c r="F266" s="249"/>
      <c r="G266" s="247">
        <f t="shared" ref="G266:K266" si="1223">+G264/G260</f>
        <v>0.44893910078495425</v>
      </c>
      <c r="H266" s="247">
        <f t="shared" si="1223"/>
        <v>0.59565075785427191</v>
      </c>
      <c r="I266" s="247">
        <f t="shared" si="1223"/>
        <v>0.46807133984124627</v>
      </c>
      <c r="J266" s="247">
        <f t="shared" si="1223"/>
        <v>0.51435871480141049</v>
      </c>
      <c r="K266" s="247">
        <f t="shared" si="1223"/>
        <v>0.51198524243404053</v>
      </c>
      <c r="L266" s="247">
        <f t="shared" ref="L266:Q266" si="1224">+L264/L260</f>
        <v>0.49452156608885373</v>
      </c>
      <c r="M266" s="247">
        <f t="shared" si="1224"/>
        <v>0.4180077206397308</v>
      </c>
      <c r="N266" s="247">
        <f t="shared" si="1224"/>
        <v>0.42721010568576484</v>
      </c>
      <c r="O266" s="247">
        <f t="shared" si="1224"/>
        <v>0.48189423343611171</v>
      </c>
      <c r="P266" s="247">
        <f t="shared" si="1224"/>
        <v>0.49259905274858112</v>
      </c>
      <c r="Q266" s="247">
        <f t="shared" si="1224"/>
        <v>0.4379955513274626</v>
      </c>
      <c r="S266" s="247">
        <f t="shared" ref="S266:V266" si="1225">+S264/S260</f>
        <v>0.4379955513274626</v>
      </c>
      <c r="T266" s="247">
        <f t="shared" si="1225"/>
        <v>0.41149127016513487</v>
      </c>
      <c r="U266" s="247">
        <f t="shared" si="1225"/>
        <v>0.4396421833559368</v>
      </c>
      <c r="V266" s="247">
        <f t="shared" si="1225"/>
        <v>0.44601809895073102</v>
      </c>
      <c r="W266" s="247">
        <f t="shared" ref="W266:X266" si="1226">+W264/W260</f>
        <v>0.46819258085345378</v>
      </c>
      <c r="X266" s="247">
        <f t="shared" si="1226"/>
        <v>0.49891161579227145</v>
      </c>
    </row>
    <row r="267" spans="1:24">
      <c r="A267" s="244" t="s">
        <v>370</v>
      </c>
      <c r="B267" s="249"/>
      <c r="C267" s="249"/>
      <c r="D267" s="249"/>
      <c r="E267" s="249"/>
      <c r="F267" s="249"/>
      <c r="G267" s="250"/>
      <c r="H267" s="248">
        <f t="shared" ref="H267" si="1227">+(H266-G266)*10000</f>
        <v>1467.1165706931765</v>
      </c>
      <c r="I267" s="248">
        <f t="shared" ref="I267" si="1228">+(I266-H266)*10000</f>
        <v>-1275.7941801302563</v>
      </c>
      <c r="J267" s="248">
        <f t="shared" ref="J267" si="1229">+(J266-I266)*10000</f>
        <v>462.8737496016422</v>
      </c>
      <c r="K267" s="248">
        <f t="shared" ref="K267" si="1230">+(K266-J266)*10000</f>
        <v>-23.734723673699555</v>
      </c>
      <c r="L267" s="248">
        <f t="shared" ref="L267" si="1231">+(L266-K266)*10000</f>
        <v>-174.63676345186806</v>
      </c>
      <c r="M267" s="248">
        <f t="shared" ref="M267" si="1232">+(M266-L266)*10000</f>
        <v>-765.13845449122925</v>
      </c>
      <c r="N267" s="248">
        <f t="shared" ref="N267" si="1233">+(N266-M266)*10000</f>
        <v>92.023850460340455</v>
      </c>
      <c r="O267" s="248">
        <f t="shared" ref="O267" si="1234">+(O266-N266)*10000</f>
        <v>546.84127750346863</v>
      </c>
      <c r="P267" s="248">
        <f t="shared" ref="P267" si="1235">+(P266-O266)*10000</f>
        <v>107.04819312469415</v>
      </c>
      <c r="Q267" s="248">
        <f t="shared" ref="Q267" si="1236">+(Q266-P266)*10000</f>
        <v>-546.03501421118528</v>
      </c>
      <c r="S267" s="47"/>
      <c r="T267" s="248">
        <f t="shared" ref="T267" si="1237">+(T266-S266)*10000</f>
        <v>-265.04281162327726</v>
      </c>
      <c r="U267" s="248">
        <f t="shared" ref="U267" si="1238">+(U266-T266)*10000</f>
        <v>281.5091319080193</v>
      </c>
      <c r="V267" s="248">
        <f t="shared" ref="V267:X267" si="1239">+(V266-U266)*10000</f>
        <v>63.759155947942233</v>
      </c>
      <c r="W267" s="248">
        <f t="shared" si="1239"/>
        <v>221.74481902722755</v>
      </c>
      <c r="X267" s="248">
        <f t="shared" si="1239"/>
        <v>307.19034938817668</v>
      </c>
    </row>
    <row r="268" spans="1:24">
      <c r="A268" s="34" t="s">
        <v>365</v>
      </c>
      <c r="B268" s="249"/>
      <c r="C268" s="249"/>
      <c r="D268" s="249"/>
      <c r="E268" s="249"/>
      <c r="F268" s="249"/>
      <c r="G268" s="34">
        <f t="shared" ref="G268:J268" si="1240">+G272-G264</f>
        <v>-2005.943</v>
      </c>
      <c r="H268" s="34">
        <f t="shared" si="1240"/>
        <v>-2214.893</v>
      </c>
      <c r="I268" s="34">
        <f t="shared" si="1240"/>
        <v>-2689.0750000000003</v>
      </c>
      <c r="J268" s="34">
        <f t="shared" si="1240"/>
        <v>-2995.1639999999998</v>
      </c>
      <c r="K268" s="34">
        <f t="shared" ref="K268:Q268" si="1241">+K272-K264</f>
        <v>-3484.8089999999997</v>
      </c>
      <c r="L268" s="34">
        <f t="shared" si="1241"/>
        <v>-3301.2919999999999</v>
      </c>
      <c r="M268" s="34">
        <f t="shared" si="1241"/>
        <v>-3209.5890000000004</v>
      </c>
      <c r="N268" s="34">
        <f t="shared" si="1241"/>
        <v>-2764.9590000000003</v>
      </c>
      <c r="O268" s="34">
        <f t="shared" si="1241"/>
        <v>-2431.0650000000001</v>
      </c>
      <c r="P268" s="34">
        <f t="shared" si="1241"/>
        <v>-2916.4089999999997</v>
      </c>
      <c r="Q268" s="34">
        <f t="shared" si="1241"/>
        <v>-2491.34</v>
      </c>
      <c r="S268" s="34">
        <f t="shared" ref="S268:V268" si="1242">+S272-S264</f>
        <v>-2491.34</v>
      </c>
      <c r="T268" s="34">
        <f t="shared" si="1242"/>
        <v>-3804.9779999999992</v>
      </c>
      <c r="U268" s="34">
        <f t="shared" si="1242"/>
        <v>-7564.1989999999987</v>
      </c>
      <c r="V268" s="34">
        <f t="shared" si="1242"/>
        <v>-9724.4310000000005</v>
      </c>
      <c r="W268" s="34">
        <f t="shared" ref="W268:X268" si="1243">+W272-W264</f>
        <v>-13131.719999999998</v>
      </c>
      <c r="X268" s="34">
        <f t="shared" si="1243"/>
        <v>-15896.408999999996</v>
      </c>
    </row>
    <row r="269" spans="1:24">
      <c r="A269" s="253" t="s">
        <v>58</v>
      </c>
      <c r="B269" s="249"/>
      <c r="C269" s="249"/>
      <c r="D269" s="249"/>
      <c r="E269" s="249"/>
      <c r="F269" s="249"/>
      <c r="G269" s="47"/>
      <c r="H269" s="279">
        <f t="shared" ref="H269" si="1244">+H268/G268-1</f>
        <v>0.10416547229906326</v>
      </c>
      <c r="I269" s="279">
        <f t="shared" ref="I269" si="1245">+I268/H268-1</f>
        <v>0.21408799431846148</v>
      </c>
      <c r="J269" s="279">
        <f t="shared" ref="J269" si="1246">+J268/I268-1</f>
        <v>0.11382687355317334</v>
      </c>
      <c r="K269" s="279">
        <f t="shared" ref="K269" si="1247">+K268/J268-1</f>
        <v>0.16347852738614654</v>
      </c>
      <c r="L269" s="279">
        <f t="shared" ref="L269" si="1248">+L268/K268-1</f>
        <v>-5.2661996683318946E-2</v>
      </c>
      <c r="M269" s="279">
        <f t="shared" ref="M269" si="1249">+M268/L268-1</f>
        <v>-2.7777912405203664E-2</v>
      </c>
      <c r="N269" s="279">
        <f t="shared" ref="N269" si="1250">+N268/M268-1</f>
        <v>-0.13853175593510569</v>
      </c>
      <c r="O269" s="279">
        <f t="shared" ref="O269" si="1251">+O268/N268-1</f>
        <v>-0.12075911433044761</v>
      </c>
      <c r="P269" s="279">
        <f t="shared" ref="P269" si="1252">+P268/O268-1</f>
        <v>0.1996425434943121</v>
      </c>
      <c r="Q269" s="279">
        <f t="shared" ref="Q269" si="1253">+Q268/P268-1</f>
        <v>-0.14575081890091535</v>
      </c>
      <c r="S269" s="47"/>
      <c r="T269" s="279">
        <f t="shared" ref="T269" si="1254">+T268/S268-1</f>
        <v>0.5272817038220392</v>
      </c>
      <c r="U269" s="279">
        <f t="shared" ref="U269" si="1255">+U268/T268-1</f>
        <v>0.9879744376971431</v>
      </c>
      <c r="V269" s="279">
        <f t="shared" ref="V269:X269" si="1256">+V268/U268-1</f>
        <v>0.28558635223637063</v>
      </c>
      <c r="W269" s="279">
        <f t="shared" si="1256"/>
        <v>0.35038440809544502</v>
      </c>
      <c r="X269" s="279">
        <f t="shared" si="1256"/>
        <v>0.21053517741773353</v>
      </c>
    </row>
    <row r="270" spans="1:24">
      <c r="A270" s="244" t="s">
        <v>366</v>
      </c>
      <c r="B270" s="249"/>
      <c r="C270" s="249"/>
      <c r="D270" s="249"/>
      <c r="E270" s="249"/>
      <c r="F270" s="249"/>
      <c r="G270" s="247">
        <f t="shared" ref="G270:J270" si="1257">+G268/G260</f>
        <v>-0.4726177831852611</v>
      </c>
      <c r="H270" s="247">
        <f t="shared" si="1257"/>
        <v>-0.54649719089341187</v>
      </c>
      <c r="I270" s="247">
        <f t="shared" si="1257"/>
        <v>-0.42886501622831641</v>
      </c>
      <c r="J270" s="247">
        <f t="shared" si="1257"/>
        <v>-0.53586570133823108</v>
      </c>
      <c r="K270" s="247">
        <f t="shared" ref="K270:Q270" si="1258">+K268/K260</f>
        <v>-0.5182949555907681</v>
      </c>
      <c r="L270" s="247">
        <f t="shared" si="1258"/>
        <v>-0.56135170921662736</v>
      </c>
      <c r="M270" s="247">
        <f t="shared" si="1258"/>
        <v>-0.57783976197874787</v>
      </c>
      <c r="N270" s="247">
        <f t="shared" si="1258"/>
        <v>-0.53533288131077772</v>
      </c>
      <c r="O270" s="247">
        <f t="shared" si="1258"/>
        <v>-0.49288708544661552</v>
      </c>
      <c r="P270" s="247">
        <f t="shared" si="1258"/>
        <v>-0.62088653825314777</v>
      </c>
      <c r="Q270" s="247">
        <f t="shared" si="1258"/>
        <v>-0.71430496516123998</v>
      </c>
      <c r="S270" s="247">
        <f t="shared" ref="S270:V270" si="1259">+S268/S260</f>
        <v>-0.71430496516123998</v>
      </c>
      <c r="T270" s="247">
        <f t="shared" si="1259"/>
        <v>-0.36925025267829281</v>
      </c>
      <c r="U270" s="247">
        <f t="shared" si="1259"/>
        <v>-0.30738472786723603</v>
      </c>
      <c r="V270" s="247">
        <f t="shared" si="1259"/>
        <v>-0.37501171377616432</v>
      </c>
      <c r="W270" s="247">
        <f t="shared" ref="W270:X270" si="1260">+W268/W260</f>
        <v>-0.38524502393457616</v>
      </c>
      <c r="X270" s="247">
        <f t="shared" si="1260"/>
        <v>-0.40065768575680671</v>
      </c>
    </row>
    <row r="271" spans="1:24">
      <c r="A271" s="244" t="s">
        <v>371</v>
      </c>
      <c r="B271" s="249"/>
      <c r="C271" s="249"/>
      <c r="D271" s="249"/>
      <c r="E271" s="249"/>
      <c r="F271" s="249"/>
      <c r="G271" s="250"/>
      <c r="H271" s="248">
        <f t="shared" ref="H271" si="1261">+(H270-G270)*10000</f>
        <v>-738.79407708150768</v>
      </c>
      <c r="I271" s="248">
        <f t="shared" ref="I271" si="1262">+(I270-H270)*10000</f>
        <v>1176.3217466509545</v>
      </c>
      <c r="J271" s="248">
        <f t="shared" ref="J271" si="1263">+(J270-I270)*10000</f>
        <v>-1070.0068510991466</v>
      </c>
      <c r="K271" s="248">
        <f t="shared" ref="K271" si="1264">+(K270-J270)*10000</f>
        <v>175.70745747462979</v>
      </c>
      <c r="L271" s="248">
        <f t="shared" ref="L271" si="1265">+(L270-K270)*10000</f>
        <v>-430.56753625859255</v>
      </c>
      <c r="M271" s="248">
        <f t="shared" ref="M271" si="1266">+(M270-L270)*10000</f>
        <v>-164.88052762120509</v>
      </c>
      <c r="N271" s="248">
        <f t="shared" ref="N271" si="1267">+(N270-M270)*10000</f>
        <v>425.06880667970148</v>
      </c>
      <c r="O271" s="248">
        <f t="shared" ref="O271" si="1268">+(O270-N270)*10000</f>
        <v>424.45795864162193</v>
      </c>
      <c r="P271" s="248">
        <f t="shared" ref="P271" si="1269">+(P270-O270)*10000</f>
        <v>-1279.9945280653224</v>
      </c>
      <c r="Q271" s="248">
        <f t="shared" ref="Q271" si="1270">+(Q270-P270)*10000</f>
        <v>-934.18426908092215</v>
      </c>
      <c r="S271" s="248"/>
      <c r="T271" s="248">
        <f t="shared" ref="T271" si="1271">+(T270-S270)*10000</f>
        <v>3450.5471248294716</v>
      </c>
      <c r="U271" s="248">
        <f t="shared" ref="U271" si="1272">+(U270-T270)*10000</f>
        <v>618.65524811056787</v>
      </c>
      <c r="V271" s="248">
        <f t="shared" ref="V271:X271" si="1273">+(V270-U270)*10000</f>
        <v>-676.26985908928293</v>
      </c>
      <c r="W271" s="248">
        <f t="shared" si="1273"/>
        <v>-102.33310158411835</v>
      </c>
      <c r="X271" s="248">
        <f t="shared" si="1273"/>
        <v>-154.12661822230555</v>
      </c>
    </row>
    <row r="272" spans="1:24">
      <c r="A272" s="249" t="s">
        <v>47</v>
      </c>
      <c r="B272" s="249"/>
      <c r="C272" s="249"/>
      <c r="D272" s="249"/>
      <c r="E272" s="249"/>
      <c r="F272" s="249"/>
      <c r="G272" s="47">
        <f>+'Country (Y)'!G120</f>
        <v>-100.5</v>
      </c>
      <c r="H272" s="47">
        <f>+'Country (Y)'!H120</f>
        <v>199.214</v>
      </c>
      <c r="I272" s="47">
        <f>+'Country (Y)'!I120</f>
        <v>245.83199999999999</v>
      </c>
      <c r="J272" s="47">
        <f>+'Country (Y)'!J120</f>
        <v>-120.211</v>
      </c>
      <c r="K272" s="47">
        <f>+'Country (Y)'!K120</f>
        <v>-42.423999999999999</v>
      </c>
      <c r="L272" s="47">
        <f>+'Country (Y)'!L120</f>
        <v>-393.02600000000001</v>
      </c>
      <c r="M272" s="47">
        <f>+'Country (Y)'!M120</f>
        <v>-887.78099999999995</v>
      </c>
      <c r="N272" s="47">
        <f>+'Country (Y)'!N120</f>
        <v>-558.447</v>
      </c>
      <c r="O272" s="47">
        <f>+'Country (Y)'!O120</f>
        <v>-54.22</v>
      </c>
      <c r="P272" s="47">
        <f>+'Country (Y)'!P120</f>
        <v>-602.58799999999997</v>
      </c>
      <c r="Q272" s="47">
        <f>+'Country (Y)'!Q120</f>
        <v>-963.70699999999999</v>
      </c>
      <c r="S272" s="47">
        <f>+'Country (Y)'!S120</f>
        <v>-963.70699999999999</v>
      </c>
      <c r="T272" s="47">
        <f>+'Country (Y)'!T120</f>
        <v>435.27700000000004</v>
      </c>
      <c r="U272" s="47">
        <f>+'Country (Y)'!U120</f>
        <v>3254.6239999999998</v>
      </c>
      <c r="V272" s="47">
        <f>+'Country (Y)'!V120</f>
        <v>1841.2670000000001</v>
      </c>
      <c r="W272" s="47">
        <f>+'Country (Y)'!W120</f>
        <v>2827.4059999999999</v>
      </c>
      <c r="X272" s="47">
        <f>+'Country (Y)'!X120</f>
        <v>3898.3020000000001</v>
      </c>
    </row>
    <row r="273" spans="1:24">
      <c r="A273" s="253" t="s">
        <v>58</v>
      </c>
      <c r="B273" s="249"/>
      <c r="C273" s="249"/>
      <c r="D273" s="249"/>
      <c r="E273" s="249"/>
      <c r="F273" s="249"/>
      <c r="G273" s="47"/>
      <c r="H273" s="279">
        <f>+H272/G272-1</f>
        <v>-2.982228855721393</v>
      </c>
      <c r="I273" s="279">
        <f t="shared" ref="I273" si="1274">+I272/H272-1</f>
        <v>0.23400965795576623</v>
      </c>
      <c r="J273" s="279">
        <f t="shared" ref="J273" si="1275">+J272/I272-1</f>
        <v>-1.4889965504897653</v>
      </c>
      <c r="K273" s="279">
        <f t="shared" ref="K273:L273" si="1276">+K272/J272-1</f>
        <v>-0.64708720499787875</v>
      </c>
      <c r="L273" s="279">
        <f t="shared" si="1276"/>
        <v>8.2642372242127102</v>
      </c>
      <c r="M273" s="279">
        <f t="shared" ref="M273" si="1277">+M272/L272-1</f>
        <v>1.2588352933393718</v>
      </c>
      <c r="N273" s="279">
        <f t="shared" ref="N273" si="1278">+N272/M272-1</f>
        <v>-0.37096310914516073</v>
      </c>
      <c r="O273" s="279">
        <f t="shared" ref="O273" si="1279">+O272/N272-1</f>
        <v>-0.90290931816269049</v>
      </c>
      <c r="P273" s="279">
        <f t="shared" ref="P273" si="1280">+P272/O272-1</f>
        <v>10.113758760604943</v>
      </c>
      <c r="Q273" s="279">
        <f t="shared" ref="Q273" si="1281">+Q272/P272-1</f>
        <v>0.59928010514646823</v>
      </c>
      <c r="S273" s="47"/>
      <c r="T273" s="279">
        <f t="shared" ref="T273" si="1282">+T272/S272-1</f>
        <v>-1.45166943894773</v>
      </c>
      <c r="U273" s="279">
        <f t="shared" ref="U273" si="1283">+U272/T272-1</f>
        <v>6.4771329521201428</v>
      </c>
      <c r="V273" s="279">
        <f t="shared" ref="V273:X273" si="1284">+V272/U272-1</f>
        <v>-0.43426122341628393</v>
      </c>
      <c r="W273" s="279">
        <f t="shared" si="1284"/>
        <v>0.53557631782897319</v>
      </c>
      <c r="X273" s="279">
        <f t="shared" si="1284"/>
        <v>0.37875565093941232</v>
      </c>
    </row>
    <row r="274" spans="1:24">
      <c r="A274" s="244" t="s">
        <v>367</v>
      </c>
      <c r="B274" s="249"/>
      <c r="C274" s="249"/>
      <c r="D274" s="249"/>
      <c r="E274" s="249"/>
      <c r="F274" s="249"/>
      <c r="G274" s="247">
        <f t="shared" ref="G274:K274" si="1285">+G272/G260</f>
        <v>-2.367868240030686E-2</v>
      </c>
      <c r="H274" s="247">
        <f t="shared" si="1285"/>
        <v>4.9153566960860026E-2</v>
      </c>
      <c r="I274" s="247">
        <f t="shared" si="1285"/>
        <v>3.9206323612929896E-2</v>
      </c>
      <c r="J274" s="247">
        <f t="shared" si="1285"/>
        <v>-2.1506986536820726E-2</v>
      </c>
      <c r="K274" s="247">
        <f t="shared" si="1285"/>
        <v>-6.3097131567275994E-3</v>
      </c>
      <c r="L274" s="247">
        <f t="shared" ref="L274:Q274" si="1286">+L272/L260</f>
        <v>-6.6830143127773675E-2</v>
      </c>
      <c r="M274" s="247">
        <f t="shared" si="1286"/>
        <v>-0.15983204133901716</v>
      </c>
      <c r="N274" s="247">
        <f t="shared" si="1286"/>
        <v>-0.10812277562501282</v>
      </c>
      <c r="O274" s="247">
        <f t="shared" si="1286"/>
        <v>-1.099285201050383E-2</v>
      </c>
      <c r="P274" s="247">
        <f t="shared" si="1286"/>
        <v>-0.12828748550456667</v>
      </c>
      <c r="Q274" s="247">
        <f t="shared" si="1286"/>
        <v>-0.27630941383377744</v>
      </c>
      <c r="S274" s="247">
        <f t="shared" ref="S274:V274" si="1287">+S272/S260</f>
        <v>-0.27630941383377744</v>
      </c>
      <c r="T274" s="247">
        <f t="shared" si="1287"/>
        <v>4.2241017486842052E-2</v>
      </c>
      <c r="U274" s="247">
        <f t="shared" si="1287"/>
        <v>0.13225745548870083</v>
      </c>
      <c r="V274" s="247">
        <f t="shared" si="1287"/>
        <v>7.10063851745667E-2</v>
      </c>
      <c r="W274" s="247">
        <f t="shared" ref="W274:X274" si="1288">+W272/W260</f>
        <v>8.2947556918877674E-2</v>
      </c>
      <c r="X274" s="247">
        <f t="shared" si="1288"/>
        <v>9.8253930035464718E-2</v>
      </c>
    </row>
    <row r="275" spans="1:24">
      <c r="A275" s="244" t="s">
        <v>373</v>
      </c>
      <c r="B275" s="249"/>
      <c r="C275" s="249"/>
      <c r="D275" s="249"/>
      <c r="E275" s="249"/>
      <c r="F275" s="249"/>
      <c r="G275" s="248"/>
      <c r="H275" s="248">
        <f t="shared" ref="H275" si="1289">+(H274-G274)*10000</f>
        <v>728.32249361166885</v>
      </c>
      <c r="I275" s="248">
        <f t="shared" ref="I275" si="1290">+(I274-H274)*10000</f>
        <v>-99.472433479301301</v>
      </c>
      <c r="J275" s="248">
        <f t="shared" ref="J275" si="1291">+(J274-I274)*10000</f>
        <v>-607.13310149750623</v>
      </c>
      <c r="K275" s="248">
        <f t="shared" ref="K275" si="1292">+(K274-J274)*10000</f>
        <v>151.97273380093125</v>
      </c>
      <c r="L275" s="248">
        <f t="shared" ref="L275" si="1293">+(L274-K274)*10000</f>
        <v>-605.20429971046076</v>
      </c>
      <c r="M275" s="248">
        <f t="shared" ref="M275" si="1294">+(M274-L274)*10000</f>
        <v>-930.01898211243486</v>
      </c>
      <c r="N275" s="248">
        <f t="shared" ref="N275" si="1295">+(N274-M274)*10000</f>
        <v>517.09265714004334</v>
      </c>
      <c r="O275" s="248">
        <f t="shared" ref="O275" si="1296">+(O274-N274)*10000</f>
        <v>971.29923614508994</v>
      </c>
      <c r="P275" s="248">
        <f t="shared" ref="P275" si="1297">+(P274-O274)*10000</f>
        <v>-1172.9463349406285</v>
      </c>
      <c r="Q275" s="248">
        <f t="shared" ref="Q275" si="1298">+(Q274-P274)*10000</f>
        <v>-1480.2192832921078</v>
      </c>
      <c r="S275" s="47"/>
      <c r="T275" s="248">
        <f t="shared" ref="T275" si="1299">+(T274-S274)*10000</f>
        <v>3185.5043132061951</v>
      </c>
      <c r="U275" s="248">
        <f t="shared" ref="U275" si="1300">+(U274-T274)*10000</f>
        <v>900.16438001858762</v>
      </c>
      <c r="V275" s="248">
        <f t="shared" ref="V275:X275" si="1301">+(V274-U274)*10000</f>
        <v>-612.51070314134131</v>
      </c>
      <c r="W275" s="248">
        <f t="shared" si="1301"/>
        <v>119.41171744310975</v>
      </c>
      <c r="X275" s="248">
        <f t="shared" si="1301"/>
        <v>153.06373116587045</v>
      </c>
    </row>
    <row r="276" spans="1:24">
      <c r="A276" s="249" t="s">
        <v>56</v>
      </c>
      <c r="B276" s="268"/>
      <c r="C276" s="268"/>
      <c r="D276" s="268"/>
      <c r="E276" s="268"/>
      <c r="F276" s="268"/>
      <c r="G276" s="47">
        <f>+'Country (Y)'!G121</f>
        <v>17.022999999999982</v>
      </c>
      <c r="H276" s="47">
        <f>+'Country (Y)'!H121</f>
        <v>358.06900000000002</v>
      </c>
      <c r="I276" s="47">
        <f>+'Country (Y)'!I121</f>
        <v>413.79200000000003</v>
      </c>
      <c r="J276" s="47">
        <f>+'Country (Y)'!J121</f>
        <v>94.094999999999999</v>
      </c>
      <c r="K276" s="47">
        <f>+'Country (Y)'!K121</f>
        <v>163.82999999999996</v>
      </c>
      <c r="L276" s="47">
        <f>+'Country (Y)'!L121</f>
        <v>-78.16700000000003</v>
      </c>
      <c r="M276" s="47">
        <f>+'Country (Y)'!M121</f>
        <v>-631.31499999999994</v>
      </c>
      <c r="N276" s="47">
        <f>+'Country (Y)'!N121</f>
        <v>-361.83600000000001</v>
      </c>
      <c r="O276" s="47">
        <f>+'Country (Y)'!O121</f>
        <v>94.020999999999958</v>
      </c>
      <c r="P276" s="47">
        <f>+'Country (Y)'!P121</f>
        <v>331.27799999999991</v>
      </c>
      <c r="Q276" s="47">
        <f>+'Country (Y)'!Q121</f>
        <v>-38.040000000000077</v>
      </c>
      <c r="R276" s="34"/>
      <c r="S276" s="47">
        <f>+'Country (Y)'!S121</f>
        <v>-38.04</v>
      </c>
      <c r="T276" s="47">
        <f>+'Country (Y)'!T121</f>
        <v>963.14199999999994</v>
      </c>
      <c r="U276" s="47">
        <f>+'Country (Y)'!U121</f>
        <v>4412.326</v>
      </c>
      <c r="V276" s="47">
        <f>+'Country (Y)'!V121</f>
        <v>3455.6579999999999</v>
      </c>
      <c r="W276" s="47">
        <f>+'Country (Y)'!W121</f>
        <v>5372.72</v>
      </c>
      <c r="X276" s="47">
        <f>+'Country (Y)'!X121</f>
        <v>7413.2690000000002</v>
      </c>
    </row>
    <row r="277" spans="1:24">
      <c r="A277" s="253" t="s">
        <v>58</v>
      </c>
      <c r="B277" s="249"/>
      <c r="C277" s="249"/>
      <c r="D277" s="249"/>
      <c r="E277" s="249"/>
      <c r="F277" s="249"/>
      <c r="G277" s="47"/>
      <c r="H277" s="279">
        <f>+H276/G276-1</f>
        <v>20.034424014568547</v>
      </c>
      <c r="I277" s="279">
        <f t="shared" ref="I277" si="1302">+I276/H276-1</f>
        <v>0.15562084402726861</v>
      </c>
      <c r="J277" s="279">
        <f t="shared" ref="J277" si="1303">+J276/I276-1</f>
        <v>-0.772603143608383</v>
      </c>
      <c r="K277" s="279">
        <f t="shared" ref="K277" si="1304">+K276/J276-1</f>
        <v>0.74111270524469908</v>
      </c>
      <c r="L277" s="279">
        <f t="shared" ref="L277" si="1305">+L276/K276-1</f>
        <v>-1.4771226271134716</v>
      </c>
      <c r="M277" s="279">
        <f t="shared" ref="M277" si="1306">+M276/L276-1</f>
        <v>7.0764900789335616</v>
      </c>
      <c r="N277" s="279">
        <f t="shared" ref="N277" si="1307">+N276/M276-1</f>
        <v>-0.4268534725137213</v>
      </c>
      <c r="O277" s="279">
        <f t="shared" ref="O277" si="1308">+O276/N276-1</f>
        <v>-1.2598442388264295</v>
      </c>
      <c r="P277" s="279">
        <f t="shared" ref="P277" si="1309">+P276/O276-1</f>
        <v>2.5234468895246813</v>
      </c>
      <c r="Q277" s="279">
        <f t="shared" ref="Q277" si="1310">+Q276/P276-1</f>
        <v>-1.1148280296307032</v>
      </c>
      <c r="S277" s="279"/>
      <c r="T277" s="279">
        <f t="shared" ref="T277" si="1311">+T276/S276-1</f>
        <v>-26.319190325972659</v>
      </c>
      <c r="U277" s="279">
        <f t="shared" ref="U277" si="1312">+U276/T276-1</f>
        <v>3.5811790992397805</v>
      </c>
      <c r="V277" s="279">
        <f t="shared" ref="V277:X277" si="1313">+V276/U276-1</f>
        <v>-0.21681716174190213</v>
      </c>
      <c r="W277" s="279">
        <f t="shared" si="1313"/>
        <v>0.55476033797326019</v>
      </c>
      <c r="X277" s="279">
        <f t="shared" si="1313"/>
        <v>0.3797981283223395</v>
      </c>
    </row>
    <row r="278" spans="1:24">
      <c r="A278" s="244" t="s">
        <v>368</v>
      </c>
      <c r="B278" s="268"/>
      <c r="C278" s="268"/>
      <c r="D278" s="268"/>
      <c r="E278" s="268"/>
      <c r="F278" s="268"/>
      <c r="G278" s="247">
        <f t="shared" ref="G278:K278" si="1314">+G276/G260</f>
        <v>4.0107682636858037E-3</v>
      </c>
      <c r="H278" s="247">
        <f t="shared" si="1314"/>
        <v>8.8349054625218068E-2</v>
      </c>
      <c r="I278" s="247">
        <f t="shared" si="1314"/>
        <v>6.5993292412873383E-2</v>
      </c>
      <c r="J278" s="247">
        <f t="shared" si="1314"/>
        <v>1.6834565041320228E-2</v>
      </c>
      <c r="K278" s="247">
        <f t="shared" si="1314"/>
        <v>2.4366403603306674E-2</v>
      </c>
      <c r="L278" s="247">
        <f t="shared" ref="L278:Q278" si="1315">+L276/L260</f>
        <v>-1.3291517095226999E-2</v>
      </c>
      <c r="M278" s="247">
        <f t="shared" si="1315"/>
        <v>-0.11365907265186077</v>
      </c>
      <c r="N278" s="247">
        <f t="shared" si="1315"/>
        <v>-7.0056267901971253E-2</v>
      </c>
      <c r="O278" s="247">
        <f t="shared" si="1315"/>
        <v>1.9062319049789379E-2</v>
      </c>
      <c r="P278" s="247">
        <f t="shared" si="1315"/>
        <v>7.0527162211962119E-2</v>
      </c>
      <c r="Q278" s="247">
        <f t="shared" si="1315"/>
        <v>-1.0906644968062819E-2</v>
      </c>
      <c r="R278" s="34"/>
      <c r="S278" s="247">
        <f t="shared" ref="S278:V278" si="1316">+S276/S260</f>
        <v>-1.0906644968062797E-2</v>
      </c>
      <c r="T278" s="247">
        <f t="shared" si="1316"/>
        <v>9.3467144058408835E-2</v>
      </c>
      <c r="U278" s="247">
        <f t="shared" si="1316"/>
        <v>0.17930274266601529</v>
      </c>
      <c r="V278" s="247">
        <f t="shared" si="1316"/>
        <v>0.13326355329214762</v>
      </c>
      <c r="W278" s="247">
        <f t="shared" ref="W278:X278" si="1317">+W276/W260</f>
        <v>0.15761938611193174</v>
      </c>
      <c r="X278" s="247">
        <f t="shared" si="1317"/>
        <v>0.18684617396499284</v>
      </c>
    </row>
    <row r="279" spans="1:24">
      <c r="A279" s="244" t="s">
        <v>372</v>
      </c>
      <c r="B279" s="268"/>
      <c r="C279" s="268"/>
      <c r="D279" s="268"/>
      <c r="E279" s="268"/>
      <c r="F279" s="268"/>
      <c r="G279" s="248"/>
      <c r="H279" s="248">
        <f t="shared" ref="H279" si="1318">+(H278-G278)*10000</f>
        <v>843.38286361532266</v>
      </c>
      <c r="I279" s="248">
        <f t="shared" ref="I279" si="1319">+(I278-H278)*10000</f>
        <v>-223.55762212344683</v>
      </c>
      <c r="J279" s="248">
        <f t="shared" ref="J279" si="1320">+(J278-I278)*10000</f>
        <v>-491.58727371553158</v>
      </c>
      <c r="K279" s="248">
        <f t="shared" ref="K279" si="1321">+(K278-J278)*10000</f>
        <v>75.318385619864458</v>
      </c>
      <c r="L279" s="248">
        <f t="shared" ref="L279" si="1322">+(L278-K278)*10000</f>
        <v>-376.57920698533673</v>
      </c>
      <c r="M279" s="248">
        <f t="shared" ref="M279" si="1323">+(M278-L278)*10000</f>
        <v>-1003.6755555663378</v>
      </c>
      <c r="N279" s="248">
        <f t="shared" ref="N279" si="1324">+(N278-M278)*10000</f>
        <v>436.02804749889521</v>
      </c>
      <c r="O279" s="248">
        <f t="shared" ref="O279" si="1325">+(O278-N278)*10000</f>
        <v>891.18586951760631</v>
      </c>
      <c r="P279" s="248">
        <f t="shared" ref="P279" si="1326">+(P278-O278)*10000</f>
        <v>514.64843162172747</v>
      </c>
      <c r="Q279" s="248">
        <f t="shared" ref="Q279" si="1327">+(Q278-P278)*10000</f>
        <v>-814.33807180024939</v>
      </c>
      <c r="R279" s="34"/>
      <c r="S279" s="248"/>
      <c r="T279" s="248">
        <f t="shared" ref="T279" si="1328">+(T278-S278)*10000</f>
        <v>1043.7378902647163</v>
      </c>
      <c r="U279" s="248">
        <f t="shared" ref="U279" si="1329">+(U278-T278)*10000</f>
        <v>858.35598607606448</v>
      </c>
      <c r="V279" s="248">
        <f t="shared" ref="V279:X279" si="1330">+(V278-U278)*10000</f>
        <v>-460.39189373867669</v>
      </c>
      <c r="W279" s="248">
        <f t="shared" si="1330"/>
        <v>243.55832819784123</v>
      </c>
      <c r="X279" s="248">
        <f t="shared" si="1330"/>
        <v>292.26787853061097</v>
      </c>
    </row>
    <row r="280" spans="1:24">
      <c r="A280" s="249" t="s">
        <v>263</v>
      </c>
      <c r="B280" s="249"/>
      <c r="C280" s="249"/>
      <c r="D280" s="249"/>
      <c r="E280" s="249"/>
      <c r="F280" s="249"/>
      <c r="G280" s="47">
        <f>+'Country (Y)'!G122</f>
        <v>117.523</v>
      </c>
      <c r="H280" s="47">
        <f>+'Country (Y)'!H122</f>
        <v>158.85500000000002</v>
      </c>
      <c r="I280" s="47">
        <f>+'Country (Y)'!I122</f>
        <v>167.96</v>
      </c>
      <c r="J280" s="47">
        <f>+'Country (Y)'!J122</f>
        <v>214.30599999999998</v>
      </c>
      <c r="K280" s="47">
        <f>+'Country (Y)'!K122</f>
        <v>206.25399999999999</v>
      </c>
      <c r="L280" s="47">
        <f>+'Country (Y)'!L122</f>
        <v>314.85899999999998</v>
      </c>
      <c r="M280" s="47">
        <f>+'Country (Y)'!M122</f>
        <v>256.46600000000001</v>
      </c>
      <c r="N280" s="47">
        <f>+'Country (Y)'!N122</f>
        <v>196.61099999999999</v>
      </c>
      <c r="O280" s="47">
        <f>+'Country (Y)'!O122</f>
        <v>148.24100000000001</v>
      </c>
      <c r="P280" s="47">
        <f>+'Country (Y)'!P122</f>
        <v>933.86599999999999</v>
      </c>
      <c r="Q280" s="47">
        <f>+'Country (Y)'!Q122</f>
        <v>925.66699999999992</v>
      </c>
      <c r="R280" s="34"/>
      <c r="S280" s="47">
        <f>+'Country (Y)'!S122</f>
        <v>925.66700000000003</v>
      </c>
      <c r="T280" s="47">
        <f>+'Country (Y)'!T122</f>
        <v>527.86500000000001</v>
      </c>
      <c r="U280" s="47">
        <f>+'Country (Y)'!U122</f>
        <v>1157.702</v>
      </c>
      <c r="V280" s="47">
        <f>+'Country (Y)'!V122</f>
        <v>1614.3909999999998</v>
      </c>
      <c r="W280" s="47">
        <f>+'Country (Y)'!W122</f>
        <v>2545.3140000000003</v>
      </c>
      <c r="X280" s="47">
        <f>+'Country (Y)'!X122</f>
        <v>3514.9670000000001</v>
      </c>
    </row>
    <row r="281" spans="1:24">
      <c r="A281" s="244" t="s">
        <v>369</v>
      </c>
      <c r="B281" s="249"/>
      <c r="C281" s="249"/>
      <c r="D281" s="249"/>
      <c r="E281" s="249"/>
      <c r="F281" s="249"/>
      <c r="G281" s="247">
        <f t="shared" ref="G281" si="1331">+G280/G260</f>
        <v>2.7689450663992667E-2</v>
      </c>
      <c r="H281" s="247">
        <f t="shared" ref="H281" si="1332">+H280/H260</f>
        <v>3.9195487664358035E-2</v>
      </c>
      <c r="I281" s="247">
        <f t="shared" ref="I281" si="1333">+I280/I260</f>
        <v>2.6786968799943481E-2</v>
      </c>
      <c r="J281" s="247">
        <f t="shared" ref="J281" si="1334">+J280/J260</f>
        <v>3.8341551578140953E-2</v>
      </c>
      <c r="K281" s="247">
        <f t="shared" ref="K281" si="1335">+K280/K260</f>
        <v>3.0676116760034278E-2</v>
      </c>
      <c r="L281" s="247">
        <f t="shared" ref="L281" si="1336">+L280/L260</f>
        <v>5.3538626032546673E-2</v>
      </c>
      <c r="M281" s="247">
        <f t="shared" ref="M281" si="1337">+M280/M260</f>
        <v>4.6172968687156375E-2</v>
      </c>
      <c r="N281" s="247">
        <f t="shared" ref="N281" si="1338">+N280/N260</f>
        <v>3.806650772304157E-2</v>
      </c>
      <c r="O281" s="247">
        <f t="shared" ref="O281" si="1339">+O280/O260</f>
        <v>3.005517106029322E-2</v>
      </c>
      <c r="P281" s="247">
        <f t="shared" ref="P281" si="1340">+P280/P260</f>
        <v>0.19881464771652882</v>
      </c>
      <c r="Q281" s="247">
        <f t="shared" ref="Q281" si="1341">+Q280/Q260</f>
        <v>0.26540276886571462</v>
      </c>
      <c r="R281" s="34"/>
      <c r="S281" s="247">
        <f t="shared" ref="S281" si="1342">+S280/S260</f>
        <v>0.26540276886571468</v>
      </c>
      <c r="T281" s="247">
        <f t="shared" ref="T281" si="1343">+T280/T260</f>
        <v>5.1226126571566791E-2</v>
      </c>
      <c r="U281" s="247">
        <f t="shared" ref="U281" si="1344">+U280/U260</f>
        <v>4.7045287177314467E-2</v>
      </c>
      <c r="V281" s="247">
        <f t="shared" ref="V281:W281" si="1345">+V280/V260</f>
        <v>6.2257168117580926E-2</v>
      </c>
      <c r="W281" s="247">
        <f t="shared" si="1345"/>
        <v>7.4671829193054068E-2</v>
      </c>
      <c r="X281" s="247">
        <f t="shared" ref="X281" si="1346">+X280/X260</f>
        <v>8.8592243929528108E-2</v>
      </c>
    </row>
    <row r="282" spans="1:24">
      <c r="A282" s="30"/>
      <c r="B282" s="30"/>
      <c r="C282" s="30"/>
      <c r="D282" s="30"/>
      <c r="E282" s="30"/>
      <c r="F282" s="30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S282" s="22"/>
      <c r="T282" s="22"/>
      <c r="U282" s="22"/>
    </row>
    <row r="283" spans="1:24">
      <c r="A283" s="257" t="s">
        <v>250</v>
      </c>
      <c r="B283" s="257"/>
      <c r="C283" s="257"/>
      <c r="D283" s="257"/>
      <c r="E283" s="257"/>
      <c r="F283" s="257"/>
      <c r="G283" s="257"/>
      <c r="H283" s="257"/>
      <c r="I283" s="257"/>
      <c r="J283" s="257"/>
      <c r="K283" s="249"/>
      <c r="L283" s="257"/>
      <c r="M283" s="257"/>
      <c r="N283" s="257"/>
      <c r="O283" s="249"/>
      <c r="S283" s="257" t="s">
        <v>250</v>
      </c>
    </row>
    <row r="284" spans="1:24">
      <c r="A284" s="249" t="s">
        <v>50</v>
      </c>
      <c r="B284" s="249"/>
      <c r="C284" s="249"/>
      <c r="D284" s="249"/>
      <c r="E284" s="249"/>
      <c r="F284" s="249"/>
      <c r="G284" s="249"/>
      <c r="H284" s="249"/>
      <c r="I284" s="249"/>
      <c r="J284" s="249"/>
      <c r="K284" s="249"/>
      <c r="L284" s="249"/>
      <c r="M284" s="249"/>
      <c r="N284" s="249"/>
      <c r="O284" s="249"/>
      <c r="S284" s="249" t="s">
        <v>50</v>
      </c>
    </row>
    <row r="285" spans="1:24">
      <c r="A285" s="259"/>
      <c r="B285" s="257"/>
      <c r="C285" s="257"/>
      <c r="D285" s="257"/>
      <c r="E285" s="257"/>
      <c r="F285" s="257"/>
      <c r="G285" s="257"/>
      <c r="H285" s="257"/>
      <c r="I285" s="257"/>
      <c r="J285" s="257"/>
      <c r="K285" s="249"/>
      <c r="L285" s="257"/>
      <c r="M285" s="257"/>
      <c r="N285" s="257"/>
      <c r="O285" s="249"/>
    </row>
    <row r="286" spans="1:24">
      <c r="A286" s="260" t="s">
        <v>45</v>
      </c>
      <c r="B286" s="261"/>
      <c r="C286" s="261"/>
      <c r="D286" s="261"/>
      <c r="E286" s="261"/>
      <c r="F286" s="261"/>
      <c r="G286" s="262">
        <f>+'Country (Y)'!G127</f>
        <v>2010</v>
      </c>
      <c r="H286" s="262">
        <f>+'Country (Y)'!H127</f>
        <v>2011</v>
      </c>
      <c r="I286" s="262">
        <f>+'Country (Y)'!I127</f>
        <v>2012</v>
      </c>
      <c r="J286" s="262">
        <f>+'Country (Y)'!J127</f>
        <v>2013</v>
      </c>
      <c r="K286" s="262">
        <f>+'Country (Y)'!K127</f>
        <v>2014</v>
      </c>
      <c r="L286" s="262">
        <f>+'Country (Y)'!L127</f>
        <v>2015</v>
      </c>
      <c r="M286" s="262">
        <f>+'Country (Y)'!M127</f>
        <v>2016</v>
      </c>
      <c r="N286" s="262">
        <f>+'Country (Y)'!N127</f>
        <v>2017</v>
      </c>
      <c r="O286" s="262">
        <f>+'Country (Y)'!O127</f>
        <v>2018</v>
      </c>
      <c r="P286" s="262">
        <f>+'Country (Y)'!P127</f>
        <v>2019</v>
      </c>
      <c r="Q286" s="262">
        <f>+'Country (Y)'!Q127</f>
        <v>2020</v>
      </c>
      <c r="S286" s="262">
        <f>+'Country (Y)'!S127</f>
        <v>2020</v>
      </c>
      <c r="T286" s="262">
        <f>+'Country (Y)'!T127</f>
        <v>2021</v>
      </c>
      <c r="U286" s="262">
        <f>+'Country (Y)'!U127</f>
        <v>2022</v>
      </c>
      <c r="V286" s="262">
        <f>+'Country (Y)'!V127</f>
        <v>2023</v>
      </c>
      <c r="W286" s="262">
        <f>+'Country (Y)'!W127</f>
        <v>2024</v>
      </c>
      <c r="X286" s="262">
        <f>+'Country (Y)'!X127</f>
        <v>2025</v>
      </c>
    </row>
    <row r="287" spans="1:24">
      <c r="A287" s="249" t="s">
        <v>48</v>
      </c>
      <c r="B287" s="249"/>
      <c r="C287" s="249"/>
      <c r="D287" s="249"/>
      <c r="E287" s="249"/>
      <c r="F287" s="249"/>
      <c r="G287" s="250"/>
      <c r="H287" s="250"/>
      <c r="I287" s="250"/>
      <c r="J287" s="250"/>
      <c r="K287" s="47">
        <f>+'Country (Y)'!K128</f>
        <v>5867.24</v>
      </c>
      <c r="L287" s="47">
        <f>+'Country (Y)'!L128</f>
        <v>5320.7569999999996</v>
      </c>
      <c r="M287" s="47">
        <f>+'Country (Y)'!M128</f>
        <v>5272.4579999999996</v>
      </c>
      <c r="N287" s="47">
        <f>+'Country (Y)'!N128</f>
        <v>4939.9399999999996</v>
      </c>
      <c r="O287" s="47">
        <f>+'Country (Y)'!O128</f>
        <v>4736.7929999999997</v>
      </c>
      <c r="P287" s="47">
        <f>+'Country (Y)'!P128</f>
        <v>4561.9690000000001</v>
      </c>
      <c r="Q287" s="47">
        <f>+'Country (Y)'!Q128</f>
        <v>3437.8139999999999</v>
      </c>
      <c r="S287" s="47">
        <f>+'Country (Y)'!S128</f>
        <v>3437.8139999999999</v>
      </c>
      <c r="T287" s="47">
        <f>+'Country (Y)'!T128</f>
        <v>5769.7960000000003</v>
      </c>
      <c r="U287" s="47">
        <f>+'Country (Y)'!U128</f>
        <v>12403.142</v>
      </c>
      <c r="V287" s="47">
        <f>+'Country (Y)'!V128</f>
        <v>16913.996999999999</v>
      </c>
      <c r="W287" s="47">
        <f>+'Country (Y)'!W128</f>
        <v>25166.921999999999</v>
      </c>
      <c r="X287" s="47">
        <f>+'Country (Y)'!X128</f>
        <v>31385.292000000001</v>
      </c>
    </row>
    <row r="288" spans="1:24">
      <c r="A288" s="253" t="s">
        <v>58</v>
      </c>
      <c r="B288" s="249"/>
      <c r="C288" s="249"/>
      <c r="D288" s="249"/>
      <c r="E288" s="249"/>
      <c r="F288" s="249"/>
      <c r="G288" s="47"/>
      <c r="H288" s="279"/>
      <c r="I288" s="279"/>
      <c r="J288" s="279"/>
      <c r="K288" s="279"/>
      <c r="L288" s="279">
        <f t="shared" ref="L288" si="1347">+L287/K287-1</f>
        <v>-9.3141408907765899E-2</v>
      </c>
      <c r="M288" s="279">
        <f t="shared" ref="M288" si="1348">+M287/L287-1</f>
        <v>-9.0774677362638334E-3</v>
      </c>
      <c r="N288" s="279">
        <f t="shared" ref="N288" si="1349">+N287/M287-1</f>
        <v>-6.3066979386085187E-2</v>
      </c>
      <c r="O288" s="279">
        <f t="shared" ref="O288" si="1350">+O287/N287-1</f>
        <v>-4.1123373968104837E-2</v>
      </c>
      <c r="P288" s="279">
        <f t="shared" ref="P288" si="1351">+P287/O287-1</f>
        <v>-3.6907671498416672E-2</v>
      </c>
      <c r="Q288" s="279">
        <f t="shared" ref="Q288" si="1352">+Q287/P287-1</f>
        <v>-0.24641881608577354</v>
      </c>
      <c r="S288" s="47"/>
      <c r="T288" s="279">
        <f t="shared" ref="T288" si="1353">+T287/S287-1</f>
        <v>0.67833280101832161</v>
      </c>
      <c r="U288" s="279">
        <f t="shared" ref="U288" si="1354">+U287/T287-1</f>
        <v>1.1496673365921426</v>
      </c>
      <c r="V288" s="279">
        <f t="shared" ref="V288:X288" si="1355">+V287/U287-1</f>
        <v>0.36368647557207678</v>
      </c>
      <c r="W288" s="279">
        <f t="shared" si="1355"/>
        <v>0.48793463780323476</v>
      </c>
      <c r="X288" s="279">
        <f t="shared" si="1355"/>
        <v>0.24708504281930077</v>
      </c>
    </row>
    <row r="289" spans="1:24">
      <c r="A289" s="249" t="s">
        <v>49</v>
      </c>
      <c r="B289" s="249"/>
      <c r="C289" s="249"/>
      <c r="D289" s="249"/>
      <c r="E289" s="249"/>
      <c r="F289" s="249"/>
      <c r="G289" s="250"/>
      <c r="H289" s="250"/>
      <c r="I289" s="250"/>
      <c r="J289" s="250"/>
      <c r="K289" s="47">
        <f>+'Country (Y)'!K129</f>
        <v>-2764.1529999999998</v>
      </c>
      <c r="L289" s="47">
        <f>+'Country (Y)'!L129</f>
        <v>-2629.9879999999998</v>
      </c>
      <c r="M289" s="47">
        <f>+'Country (Y)'!M129</f>
        <v>-3050.2919999999999</v>
      </c>
      <c r="N289" s="47">
        <f>+'Country (Y)'!N129</f>
        <v>-2814.0219999999999</v>
      </c>
      <c r="O289" s="47">
        <f>+'Country (Y)'!O129</f>
        <v>-2438.9229999999998</v>
      </c>
      <c r="P289" s="47">
        <f>+'Country (Y)'!P129</f>
        <v>-2305.6460000000002</v>
      </c>
      <c r="Q289" s="47">
        <f>+'Country (Y)'!Q129</f>
        <v>-1926.704</v>
      </c>
      <c r="S289" s="47">
        <f>+'Country (Y)'!S129</f>
        <v>-1926.704</v>
      </c>
      <c r="T289" s="47">
        <f>+'Country (Y)'!T129</f>
        <v>-2985.3319999999999</v>
      </c>
      <c r="U289" s="47">
        <f>+'Country (Y)'!U129</f>
        <v>-5229.6040000000003</v>
      </c>
      <c r="V289" s="47">
        <f>+'Country (Y)'!V129</f>
        <v>-8197.6389999999992</v>
      </c>
      <c r="W289" s="47">
        <f>+'Country (Y)'!W129</f>
        <v>-11876.46</v>
      </c>
      <c r="X289" s="47">
        <f>+'Country (Y)'!X129</f>
        <v>-14388.099</v>
      </c>
    </row>
    <row r="290" spans="1:24">
      <c r="A290" s="253" t="s">
        <v>58</v>
      </c>
      <c r="B290" s="249"/>
      <c r="C290" s="249"/>
      <c r="D290" s="249"/>
      <c r="E290" s="249"/>
      <c r="F290" s="249"/>
      <c r="G290" s="47"/>
      <c r="H290" s="279"/>
      <c r="I290" s="279"/>
      <c r="J290" s="279"/>
      <c r="K290" s="279"/>
      <c r="L290" s="279">
        <f t="shared" ref="L290" si="1356">+L289/K289-1</f>
        <v>-4.8537472419218464E-2</v>
      </c>
      <c r="M290" s="279">
        <f t="shared" ref="M290" si="1357">+M289/L289-1</f>
        <v>0.15981213602495536</v>
      </c>
      <c r="N290" s="279">
        <f t="shared" ref="N290" si="1358">+N289/M289-1</f>
        <v>-7.7458158104207753E-2</v>
      </c>
      <c r="O290" s="279">
        <f t="shared" ref="O290" si="1359">+O289/N289-1</f>
        <v>-0.13329639924634573</v>
      </c>
      <c r="P290" s="279">
        <f t="shared" ref="P290" si="1360">+P289/O289-1</f>
        <v>-5.4645841627636305E-2</v>
      </c>
      <c r="Q290" s="279">
        <f t="shared" ref="Q290" si="1361">+Q289/P289-1</f>
        <v>-0.16435393811539156</v>
      </c>
      <c r="S290" s="47"/>
      <c r="T290" s="279">
        <f t="shared" ref="T290" si="1362">+T289/S289-1</f>
        <v>0.54945025286707239</v>
      </c>
      <c r="U290" s="279">
        <f t="shared" ref="U290" si="1363">+U289/T289-1</f>
        <v>0.75176630270938061</v>
      </c>
      <c r="V290" s="279">
        <f t="shared" ref="V290:X290" si="1364">+V289/U289-1</f>
        <v>0.56754488485170174</v>
      </c>
      <c r="W290" s="279">
        <f t="shared" si="1364"/>
        <v>0.44876591906523333</v>
      </c>
      <c r="X290" s="279">
        <f t="shared" si="1364"/>
        <v>0.21148044114155229</v>
      </c>
    </row>
    <row r="291" spans="1:24">
      <c r="A291" s="249" t="s">
        <v>46</v>
      </c>
      <c r="B291" s="249"/>
      <c r="C291" s="249"/>
      <c r="D291" s="249"/>
      <c r="E291" s="249"/>
      <c r="F291" s="249"/>
      <c r="G291" s="250"/>
      <c r="H291" s="250"/>
      <c r="I291" s="250"/>
      <c r="J291" s="250"/>
      <c r="K291" s="47">
        <f>+'Country (Y)'!K130</f>
        <v>3103.087</v>
      </c>
      <c r="L291" s="47">
        <f>+'Country (Y)'!L130</f>
        <v>2690.7689999999998</v>
      </c>
      <c r="M291" s="47">
        <f>+'Country (Y)'!M130</f>
        <v>2222.1659999999997</v>
      </c>
      <c r="N291" s="47">
        <f>+'Country (Y)'!N130</f>
        <v>2125.9179999999997</v>
      </c>
      <c r="O291" s="47">
        <f>+'Country (Y)'!O130</f>
        <v>2297.87</v>
      </c>
      <c r="P291" s="47">
        <f>+'Country (Y)'!P130</f>
        <v>2256.3229999999999</v>
      </c>
      <c r="Q291" s="47">
        <f>+'Country (Y)'!Q130</f>
        <v>1511.11</v>
      </c>
      <c r="S291" s="47">
        <f>+'Country (Y)'!S130</f>
        <v>1511.11</v>
      </c>
      <c r="T291" s="47">
        <f>+'Country (Y)'!T130</f>
        <v>2784.4640000000004</v>
      </c>
      <c r="U291" s="47">
        <f>+'Country (Y)'!U130</f>
        <v>7173.5379999999996</v>
      </c>
      <c r="V291" s="47">
        <f>+'Country (Y)'!V130</f>
        <v>8716.3580000000002</v>
      </c>
      <c r="W291" s="47">
        <f>+'Country (Y)'!W130</f>
        <v>13290.462</v>
      </c>
      <c r="X291" s="47">
        <f>+'Country (Y)'!X130</f>
        <v>16997.192999999999</v>
      </c>
    </row>
    <row r="292" spans="1:24">
      <c r="A292" s="253" t="s">
        <v>58</v>
      </c>
      <c r="B292" s="249"/>
      <c r="C292" s="249"/>
      <c r="D292" s="249"/>
      <c r="E292" s="249"/>
      <c r="F292" s="249"/>
      <c r="G292" s="47"/>
      <c r="H292" s="279"/>
      <c r="I292" s="279"/>
      <c r="J292" s="279"/>
      <c r="K292" s="279"/>
      <c r="L292" s="279">
        <f t="shared" ref="L292" si="1365">+L291/K291-1</f>
        <v>-0.13287349017285055</v>
      </c>
      <c r="M292" s="279">
        <f t="shared" ref="M292" si="1366">+M291/L291-1</f>
        <v>-0.17415207325489479</v>
      </c>
      <c r="N292" s="279">
        <f t="shared" ref="N292" si="1367">+N291/M291-1</f>
        <v>-4.3312695811204005E-2</v>
      </c>
      <c r="O292" s="279">
        <f t="shared" ref="O292" si="1368">+O291/N291-1</f>
        <v>8.0883646500006234E-2</v>
      </c>
      <c r="P292" s="279">
        <f t="shared" ref="P292" si="1369">+P291/O291-1</f>
        <v>-1.8080657304373138E-2</v>
      </c>
      <c r="Q292" s="279">
        <f t="shared" ref="Q292" si="1370">+Q291/P291-1</f>
        <v>-0.33027762425858354</v>
      </c>
      <c r="S292" s="47"/>
      <c r="T292" s="279">
        <f t="shared" ref="T292" si="1371">+T291/S291-1</f>
        <v>0.84266135489805549</v>
      </c>
      <c r="U292" s="279">
        <f t="shared" ref="U292" si="1372">+U291/T291-1</f>
        <v>1.5762724890679136</v>
      </c>
      <c r="V292" s="279">
        <f t="shared" ref="V292:X292" si="1373">+V291/U291-1</f>
        <v>0.21507100122700962</v>
      </c>
      <c r="W292" s="279">
        <f t="shared" si="1373"/>
        <v>0.52477238773350043</v>
      </c>
      <c r="X292" s="279">
        <f t="shared" si="1373"/>
        <v>0.27890159123136571</v>
      </c>
    </row>
    <row r="293" spans="1:24">
      <c r="A293" s="244" t="s">
        <v>364</v>
      </c>
      <c r="B293" s="249"/>
      <c r="C293" s="249"/>
      <c r="D293" s="249"/>
      <c r="E293" s="249"/>
      <c r="F293" s="249"/>
      <c r="G293" s="247"/>
      <c r="H293" s="247"/>
      <c r="I293" s="247"/>
      <c r="J293" s="247"/>
      <c r="K293" s="247">
        <f t="shared" ref="K293:Q293" si="1374">+K291/K287</f>
        <v>0.52888359773931182</v>
      </c>
      <c r="L293" s="247">
        <f t="shared" si="1374"/>
        <v>0.5057116872655526</v>
      </c>
      <c r="M293" s="247">
        <f t="shared" si="1374"/>
        <v>0.42146679973553131</v>
      </c>
      <c r="N293" s="247">
        <f t="shared" si="1374"/>
        <v>0.43035300023886924</v>
      </c>
      <c r="O293" s="247">
        <f t="shared" si="1374"/>
        <v>0.48511091787207083</v>
      </c>
      <c r="P293" s="247">
        <f t="shared" si="1374"/>
        <v>0.49459411056936159</v>
      </c>
      <c r="Q293" s="247">
        <f t="shared" si="1374"/>
        <v>0.43955548496806401</v>
      </c>
      <c r="S293" s="247">
        <f t="shared" ref="S293:V293" si="1375">+S291/S287</f>
        <v>0.43955548496806401</v>
      </c>
      <c r="T293" s="247">
        <f t="shared" si="1375"/>
        <v>0.48259314540756731</v>
      </c>
      <c r="U293" s="247">
        <f t="shared" si="1375"/>
        <v>0.57836457891073079</v>
      </c>
      <c r="V293" s="247">
        <f t="shared" si="1375"/>
        <v>0.51533401596322859</v>
      </c>
      <c r="W293" s="247">
        <f t="shared" ref="W293:X293" si="1376">+W291/W287</f>
        <v>0.5280924699492453</v>
      </c>
      <c r="X293" s="247">
        <f t="shared" si="1376"/>
        <v>0.54156555242500204</v>
      </c>
    </row>
    <row r="294" spans="1:24">
      <c r="A294" s="244" t="s">
        <v>370</v>
      </c>
      <c r="B294" s="249"/>
      <c r="C294" s="249"/>
      <c r="D294" s="249"/>
      <c r="E294" s="249"/>
      <c r="F294" s="249"/>
      <c r="G294" s="250"/>
      <c r="H294" s="248"/>
      <c r="I294" s="248"/>
      <c r="J294" s="248"/>
      <c r="K294" s="248"/>
      <c r="L294" s="248">
        <f t="shared" ref="L294" si="1377">+(L293-K293)*10000</f>
        <v>-231.71910473759218</v>
      </c>
      <c r="M294" s="248">
        <f t="shared" ref="M294" si="1378">+(M293-L293)*10000</f>
        <v>-842.44887530021299</v>
      </c>
      <c r="N294" s="248">
        <f t="shared" ref="N294" si="1379">+(N293-M293)*10000</f>
        <v>88.862005033379376</v>
      </c>
      <c r="O294" s="248">
        <f t="shared" ref="O294" si="1380">+(O293-N293)*10000</f>
        <v>547.57917633201589</v>
      </c>
      <c r="P294" s="248">
        <f t="shared" ref="P294" si="1381">+(P293-O293)*10000</f>
        <v>94.831926972907539</v>
      </c>
      <c r="Q294" s="248">
        <f t="shared" ref="Q294" si="1382">+(Q293-P293)*10000</f>
        <v>-550.38625601297576</v>
      </c>
      <c r="S294" s="47"/>
      <c r="T294" s="248">
        <f t="shared" ref="T294" si="1383">+(T293-S293)*10000</f>
        <v>430.37660439503298</v>
      </c>
      <c r="U294" s="248">
        <f t="shared" ref="U294" si="1384">+(U293-T293)*10000</f>
        <v>957.71433503163473</v>
      </c>
      <c r="V294" s="248">
        <f t="shared" ref="V294:X294" si="1385">+(V293-U293)*10000</f>
        <v>-630.30562947502199</v>
      </c>
      <c r="W294" s="248">
        <f t="shared" si="1385"/>
        <v>127.58453986016715</v>
      </c>
      <c r="X294" s="248">
        <f t="shared" si="1385"/>
        <v>134.73082475756738</v>
      </c>
    </row>
    <row r="295" spans="1:24">
      <c r="A295" s="34" t="s">
        <v>365</v>
      </c>
      <c r="B295" s="249"/>
      <c r="C295" s="249"/>
      <c r="D295" s="249"/>
      <c r="E295" s="249"/>
      <c r="F295" s="249"/>
      <c r="G295" s="34"/>
      <c r="H295" s="34"/>
      <c r="I295" s="34"/>
      <c r="J295" s="34"/>
      <c r="K295" s="34">
        <f t="shared" ref="K295:Q295" si="1386">+K299-K291</f>
        <v>-2653.826</v>
      </c>
      <c r="L295" s="34">
        <f t="shared" si="1386"/>
        <v>-2439.0209999999997</v>
      </c>
      <c r="M295" s="34">
        <f t="shared" si="1386"/>
        <v>-2303.4749999999999</v>
      </c>
      <c r="N295" s="34">
        <f t="shared" si="1386"/>
        <v>-2243.5199999999995</v>
      </c>
      <c r="O295" s="34">
        <f t="shared" si="1386"/>
        <v>-1978.3329999999999</v>
      </c>
      <c r="P295" s="34">
        <f t="shared" si="1386"/>
        <v>-2192.0909999999999</v>
      </c>
      <c r="Q295" s="34">
        <f t="shared" si="1386"/>
        <v>-1800.433</v>
      </c>
      <c r="S295" s="34">
        <f t="shared" ref="S295:V295" si="1387">+S299-S291</f>
        <v>-1800.433</v>
      </c>
      <c r="T295" s="34">
        <f t="shared" si="1387"/>
        <v>-2612.4750000000004</v>
      </c>
      <c r="U295" s="34">
        <f t="shared" si="1387"/>
        <v>-5540.7289999999994</v>
      </c>
      <c r="V295" s="34">
        <f t="shared" si="1387"/>
        <v>-6645.6260000000002</v>
      </c>
      <c r="W295" s="34">
        <f t="shared" ref="W295:X295" si="1388">+W299-W291</f>
        <v>-10518.47</v>
      </c>
      <c r="X295" s="34">
        <f t="shared" si="1388"/>
        <v>-13224.007</v>
      </c>
    </row>
    <row r="296" spans="1:24">
      <c r="A296" s="253" t="s">
        <v>58</v>
      </c>
      <c r="B296" s="249"/>
      <c r="C296" s="249"/>
      <c r="D296" s="249"/>
      <c r="E296" s="249"/>
      <c r="F296" s="249"/>
      <c r="G296" s="47"/>
      <c r="H296" s="279"/>
      <c r="I296" s="279"/>
      <c r="J296" s="279"/>
      <c r="K296" s="279"/>
      <c r="L296" s="279">
        <f t="shared" ref="L296" si="1389">+L295/K295-1</f>
        <v>-8.0941629179908658E-2</v>
      </c>
      <c r="M296" s="279">
        <f t="shared" ref="M296" si="1390">+M295/L295-1</f>
        <v>-5.5573937247772709E-2</v>
      </c>
      <c r="N296" s="279">
        <f t="shared" ref="N296" si="1391">+N295/M295-1</f>
        <v>-2.6028066291147289E-2</v>
      </c>
      <c r="O296" s="279">
        <f t="shared" ref="O296" si="1392">+O295/N295-1</f>
        <v>-0.1182013086578233</v>
      </c>
      <c r="P296" s="279">
        <f t="shared" ref="P296" si="1393">+P295/O295-1</f>
        <v>0.10804955485249446</v>
      </c>
      <c r="Q296" s="279">
        <f t="shared" ref="Q296" si="1394">+Q295/P295-1</f>
        <v>-0.17866867753209148</v>
      </c>
      <c r="S296" s="47"/>
      <c r="T296" s="279">
        <f t="shared" ref="T296" si="1395">+T295/S295-1</f>
        <v>0.45102594764703841</v>
      </c>
      <c r="U296" s="279">
        <f t="shared" ref="U296" si="1396">+U295/T295-1</f>
        <v>1.1208735011818289</v>
      </c>
      <c r="V296" s="279">
        <f t="shared" ref="V296:X296" si="1397">+V295/U295-1</f>
        <v>0.19941365116395349</v>
      </c>
      <c r="W296" s="279">
        <f t="shared" si="1397"/>
        <v>0.58276586735395575</v>
      </c>
      <c r="X296" s="279">
        <f t="shared" si="1397"/>
        <v>0.25721773223672262</v>
      </c>
    </row>
    <row r="297" spans="1:24">
      <c r="A297" s="244" t="s">
        <v>366</v>
      </c>
      <c r="B297" s="249"/>
      <c r="C297" s="249"/>
      <c r="D297" s="249"/>
      <c r="E297" s="249"/>
      <c r="F297" s="249"/>
      <c r="G297" s="247"/>
      <c r="H297" s="247"/>
      <c r="I297" s="247"/>
      <c r="J297" s="247"/>
      <c r="K297" s="247">
        <f t="shared" ref="K297:Q297" si="1398">+K295/K287</f>
        <v>-0.45231250127828421</v>
      </c>
      <c r="L297" s="247">
        <f t="shared" si="1398"/>
        <v>-0.45839736714155521</v>
      </c>
      <c r="M297" s="247">
        <f t="shared" si="1398"/>
        <v>-0.43688825970733197</v>
      </c>
      <c r="N297" s="247">
        <f t="shared" si="1398"/>
        <v>-0.45415936225946058</v>
      </c>
      <c r="O297" s="247">
        <f t="shared" si="1398"/>
        <v>-0.41765240744106824</v>
      </c>
      <c r="P297" s="247">
        <f t="shared" si="1398"/>
        <v>-0.48051422532682703</v>
      </c>
      <c r="Q297" s="247">
        <f t="shared" si="1398"/>
        <v>-0.52371448833473833</v>
      </c>
      <c r="S297" s="247">
        <f t="shared" ref="S297:V297" si="1399">+S295/S287</f>
        <v>-0.52371448833473833</v>
      </c>
      <c r="T297" s="247">
        <f t="shared" si="1399"/>
        <v>-0.45278463917961748</v>
      </c>
      <c r="U297" s="247">
        <f t="shared" si="1399"/>
        <v>-0.44671979084009517</v>
      </c>
      <c r="V297" s="247">
        <f t="shared" si="1399"/>
        <v>-0.39290689243943938</v>
      </c>
      <c r="W297" s="247">
        <f t="shared" ref="W297:X297" si="1400">+W295/W287</f>
        <v>-0.41794820995590959</v>
      </c>
      <c r="X297" s="247">
        <f t="shared" si="1400"/>
        <v>-0.42134408053300887</v>
      </c>
    </row>
    <row r="298" spans="1:24">
      <c r="A298" s="244" t="s">
        <v>371</v>
      </c>
      <c r="B298" s="249"/>
      <c r="C298" s="249"/>
      <c r="D298" s="249"/>
      <c r="E298" s="249"/>
      <c r="F298" s="249"/>
      <c r="G298" s="250"/>
      <c r="H298" s="248"/>
      <c r="I298" s="248"/>
      <c r="J298" s="248"/>
      <c r="K298" s="248"/>
      <c r="L298" s="248">
        <f t="shared" ref="L298" si="1401">+(L297-K297)*10000</f>
        <v>-60.848658632710048</v>
      </c>
      <c r="M298" s="248">
        <f t="shared" ref="M298" si="1402">+(M297-L297)*10000</f>
        <v>215.09107434223239</v>
      </c>
      <c r="N298" s="248">
        <f t="shared" ref="N298" si="1403">+(N297-M297)*10000</f>
        <v>-172.71102552128605</v>
      </c>
      <c r="O298" s="248">
        <f t="shared" ref="O298" si="1404">+(O297-N297)*10000</f>
        <v>365.06954818392336</v>
      </c>
      <c r="P298" s="248">
        <f t="shared" ref="P298" si="1405">+(P297-O297)*10000</f>
        <v>-628.61817885758785</v>
      </c>
      <c r="Q298" s="248">
        <f t="shared" ref="Q298" si="1406">+(Q297-P297)*10000</f>
        <v>-432.00263007911298</v>
      </c>
      <c r="S298" s="248"/>
      <c r="T298" s="248">
        <f t="shared" ref="T298" si="1407">+(T297-S297)*10000</f>
        <v>709.29849155120849</v>
      </c>
      <c r="U298" s="248">
        <f t="shared" ref="U298" si="1408">+(U297-T297)*10000</f>
        <v>60.64848339522311</v>
      </c>
      <c r="V298" s="248">
        <f t="shared" ref="V298:X298" si="1409">+(V297-U297)*10000</f>
        <v>538.12898400655786</v>
      </c>
      <c r="W298" s="248">
        <f t="shared" si="1409"/>
        <v>-250.41317516470207</v>
      </c>
      <c r="X298" s="248">
        <f t="shared" si="1409"/>
        <v>-33.9587057709928</v>
      </c>
    </row>
    <row r="299" spans="1:24">
      <c r="A299" s="249" t="s">
        <v>47</v>
      </c>
      <c r="B299" s="249"/>
      <c r="C299" s="249"/>
      <c r="D299" s="249"/>
      <c r="E299" s="249"/>
      <c r="F299" s="249"/>
      <c r="G299" s="250"/>
      <c r="H299" s="250"/>
      <c r="I299" s="250"/>
      <c r="J299" s="250"/>
      <c r="K299" s="47">
        <f>+'Country (Y)'!K131</f>
        <v>449.26100000000002</v>
      </c>
      <c r="L299" s="47">
        <f>+'Country (Y)'!L131</f>
        <v>251.74799999999999</v>
      </c>
      <c r="M299" s="47">
        <f>+'Country (Y)'!M131</f>
        <v>-81.308999999999997</v>
      </c>
      <c r="N299" s="47">
        <f>+'Country (Y)'!N131</f>
        <v>-117.602</v>
      </c>
      <c r="O299" s="47">
        <f>+'Country (Y)'!O131</f>
        <v>319.53699999999998</v>
      </c>
      <c r="P299" s="47">
        <f>+'Country (Y)'!P131</f>
        <v>64.231999999999999</v>
      </c>
      <c r="Q299" s="47">
        <f>+'Country (Y)'!Q131</f>
        <v>-289.32299999999998</v>
      </c>
      <c r="S299" s="47">
        <f>+'Country (Y)'!S131</f>
        <v>-289.32299999999998</v>
      </c>
      <c r="T299" s="47">
        <f>+'Country (Y)'!T131</f>
        <v>171.98899999999998</v>
      </c>
      <c r="U299" s="47">
        <f>+'Country (Y)'!U131</f>
        <v>1632.809</v>
      </c>
      <c r="V299" s="47">
        <f>+'Country (Y)'!V131</f>
        <v>2070.732</v>
      </c>
      <c r="W299" s="47">
        <f>+'Country (Y)'!W131</f>
        <v>2771.9920000000002</v>
      </c>
      <c r="X299" s="47">
        <f>+'Country (Y)'!X131</f>
        <v>3773.1860000000001</v>
      </c>
    </row>
    <row r="300" spans="1:24">
      <c r="A300" s="253" t="s">
        <v>58</v>
      </c>
      <c r="B300" s="249"/>
      <c r="C300" s="249"/>
      <c r="D300" s="249"/>
      <c r="E300" s="249"/>
      <c r="F300" s="249"/>
      <c r="G300" s="47"/>
      <c r="H300" s="279"/>
      <c r="I300" s="279"/>
      <c r="J300" s="279"/>
      <c r="K300" s="279"/>
      <c r="L300" s="279">
        <f t="shared" ref="L300" si="1410">+L299/K299-1</f>
        <v>-0.43963976396793847</v>
      </c>
      <c r="M300" s="279">
        <f t="shared" ref="M300" si="1411">+M299/L299-1</f>
        <v>-1.3229777396444062</v>
      </c>
      <c r="N300" s="279">
        <f t="shared" ref="N300" si="1412">+N299/M299-1</f>
        <v>0.44635895165356865</v>
      </c>
      <c r="O300" s="279">
        <f t="shared" ref="O300" si="1413">+O299/N299-1</f>
        <v>-3.7171051512729374</v>
      </c>
      <c r="P300" s="279">
        <f t="shared" ref="P300" si="1414">+P299/O299-1</f>
        <v>-0.79898415519955435</v>
      </c>
      <c r="Q300" s="279">
        <f t="shared" ref="Q300" si="1415">+Q299/P299-1</f>
        <v>-5.5043436293436292</v>
      </c>
      <c r="S300" s="47"/>
      <c r="T300" s="279">
        <f t="shared" ref="T300" si="1416">+T299/S299-1</f>
        <v>-1.594453258123274</v>
      </c>
      <c r="U300" s="279">
        <f t="shared" ref="U300" si="1417">+U299/T299-1</f>
        <v>8.4936827355237838</v>
      </c>
      <c r="V300" s="279">
        <f t="shared" ref="V300:X300" si="1418">+V299/U299-1</f>
        <v>0.26820222083538248</v>
      </c>
      <c r="W300" s="279">
        <f t="shared" si="1418"/>
        <v>0.33865319123865389</v>
      </c>
      <c r="X300" s="279">
        <f t="shared" si="1418"/>
        <v>0.36118213905379237</v>
      </c>
    </row>
    <row r="301" spans="1:24">
      <c r="A301" s="244" t="s">
        <v>367</v>
      </c>
      <c r="B301" s="249"/>
      <c r="C301" s="249"/>
      <c r="D301" s="249"/>
      <c r="E301" s="249"/>
      <c r="F301" s="249"/>
      <c r="G301" s="247"/>
      <c r="H301" s="247"/>
      <c r="I301" s="247"/>
      <c r="J301" s="247"/>
      <c r="K301" s="247">
        <f t="shared" ref="K301:Q301" si="1419">+K299/K287</f>
        <v>7.657109646102768E-2</v>
      </c>
      <c r="L301" s="247">
        <f>+L299/L287</f>
        <v>4.7314320123997396E-2</v>
      </c>
      <c r="M301" s="247">
        <f t="shared" si="1419"/>
        <v>-1.542145997180063E-2</v>
      </c>
      <c r="N301" s="247">
        <f t="shared" si="1419"/>
        <v>-2.3806362020591346E-2</v>
      </c>
      <c r="O301" s="247">
        <f t="shared" si="1419"/>
        <v>6.745851043100258E-2</v>
      </c>
      <c r="P301" s="247">
        <f t="shared" si="1419"/>
        <v>1.4079885242534528E-2</v>
      </c>
      <c r="Q301" s="247">
        <f t="shared" si="1419"/>
        <v>-8.4159003366674284E-2</v>
      </c>
      <c r="S301" s="247">
        <f t="shared" ref="S301:V301" si="1420">+S299/S287</f>
        <v>-8.4159003366674284E-2</v>
      </c>
      <c r="T301" s="247">
        <f t="shared" si="1420"/>
        <v>2.9808506227949821E-2</v>
      </c>
      <c r="U301" s="247">
        <f t="shared" si="1420"/>
        <v>0.13164478807063565</v>
      </c>
      <c r="V301" s="247">
        <f t="shared" si="1420"/>
        <v>0.12242712352378921</v>
      </c>
      <c r="W301" s="247">
        <f t="shared" ref="W301:X301" si="1421">+W299/W287</f>
        <v>0.11014425999333571</v>
      </c>
      <c r="X301" s="247">
        <f t="shared" si="1421"/>
        <v>0.12022147189199323</v>
      </c>
    </row>
    <row r="302" spans="1:24">
      <c r="A302" s="244" t="s">
        <v>373</v>
      </c>
      <c r="B302" s="249"/>
      <c r="C302" s="249"/>
      <c r="D302" s="249"/>
      <c r="E302" s="249"/>
      <c r="F302" s="249"/>
      <c r="G302" s="248"/>
      <c r="H302" s="248"/>
      <c r="I302" s="248"/>
      <c r="J302" s="248"/>
      <c r="K302" s="248"/>
      <c r="L302" s="248">
        <f t="shared" ref="L302" si="1422">+(L301-K301)*10000</f>
        <v>-292.56776337030283</v>
      </c>
      <c r="M302" s="248">
        <f t="shared" ref="M302" si="1423">+(M301-L301)*10000</f>
        <v>-627.35780095798032</v>
      </c>
      <c r="N302" s="248">
        <f t="shared" ref="N302" si="1424">+(N301-M301)*10000</f>
        <v>-83.849020487907154</v>
      </c>
      <c r="O302" s="248">
        <f t="shared" ref="O302" si="1425">+(O301-N301)*10000</f>
        <v>912.64872451593931</v>
      </c>
      <c r="P302" s="248">
        <f t="shared" ref="P302" si="1426">+(P301-O301)*10000</f>
        <v>-533.7862518846805</v>
      </c>
      <c r="Q302" s="248">
        <f t="shared" ref="Q302" si="1427">+(Q301-P301)*10000</f>
        <v>-982.38888609208823</v>
      </c>
      <c r="S302" s="47"/>
      <c r="T302" s="248">
        <f t="shared" ref="T302" si="1428">+(T301-S301)*10000</f>
        <v>1139.6750959462411</v>
      </c>
      <c r="U302" s="248">
        <f t="shared" ref="U302" si="1429">+(U301-T301)*10000</f>
        <v>1018.3628184268582</v>
      </c>
      <c r="V302" s="248">
        <f t="shared" ref="V302:X302" si="1430">+(V301-U301)*10000</f>
        <v>-92.176645468464429</v>
      </c>
      <c r="W302" s="248">
        <f t="shared" si="1430"/>
        <v>-122.82863530453491</v>
      </c>
      <c r="X302" s="248">
        <f t="shared" si="1430"/>
        <v>100.77211898657512</v>
      </c>
    </row>
    <row r="303" spans="1:24">
      <c r="A303" s="249" t="s">
        <v>56</v>
      </c>
      <c r="B303" s="268"/>
      <c r="C303" s="268"/>
      <c r="D303" s="268"/>
      <c r="E303" s="268"/>
      <c r="F303" s="268"/>
      <c r="G303" s="250"/>
      <c r="H303" s="250"/>
      <c r="I303" s="250"/>
      <c r="J303" s="250"/>
      <c r="K303" s="47">
        <f>+'Country (Y)'!K132</f>
        <v>655.51499999999999</v>
      </c>
      <c r="L303" s="47">
        <f>+'Country (Y)'!L132</f>
        <v>566.60699999999997</v>
      </c>
      <c r="M303" s="47">
        <f>+'Country (Y)'!M132</f>
        <v>96.168000000000006</v>
      </c>
      <c r="N303" s="47">
        <f>+'Country (Y)'!N132</f>
        <v>-5.8029999999999973</v>
      </c>
      <c r="O303" s="47">
        <f>+'Country (Y)'!O132</f>
        <v>404.19599999999997</v>
      </c>
      <c r="P303" s="47">
        <f>+'Country (Y)'!P132</f>
        <v>815.25599999999997</v>
      </c>
      <c r="Q303" s="47">
        <f>+'Country (Y)'!Q132</f>
        <v>603.51099999999997</v>
      </c>
      <c r="R303" s="47"/>
      <c r="S303" s="47">
        <f>+'Country (Y)'!S132</f>
        <v>603.51099999999997</v>
      </c>
      <c r="T303" s="47">
        <f>+'Country (Y)'!T132</f>
        <v>637.07399999999996</v>
      </c>
      <c r="U303" s="47">
        <f>+'Country (Y)'!U132</f>
        <v>2493.6559999999999</v>
      </c>
      <c r="V303" s="47">
        <f>+'Country (Y)'!V132</f>
        <v>3422.94</v>
      </c>
      <c r="W303" s="47">
        <f>+'Country (Y)'!W132</f>
        <v>4862.7489999999998</v>
      </c>
      <c r="X303" s="47">
        <f>+'Country (Y)'!X132</f>
        <v>6706.9179999999997</v>
      </c>
    </row>
    <row r="304" spans="1:24">
      <c r="A304" s="253" t="s">
        <v>58</v>
      </c>
      <c r="B304" s="249"/>
      <c r="C304" s="249"/>
      <c r="D304" s="249"/>
      <c r="E304" s="249"/>
      <c r="F304" s="249"/>
      <c r="G304" s="47"/>
      <c r="H304" s="279"/>
      <c r="I304" s="279"/>
      <c r="J304" s="279"/>
      <c r="K304" s="279"/>
      <c r="L304" s="279">
        <f t="shared" ref="L304" si="1431">+L303/K303-1</f>
        <v>-0.13563076359808701</v>
      </c>
      <c r="M304" s="279">
        <f t="shared" ref="M304" si="1432">+M303/L303-1</f>
        <v>-0.83027389354526149</v>
      </c>
      <c r="N304" s="279">
        <f t="shared" ref="N304" si="1433">+N303/M303-1</f>
        <v>-1.0603423176108477</v>
      </c>
      <c r="O304" s="279">
        <f t="shared" ref="O304" si="1434">+O303/N303-1</f>
        <v>-70.652938135447215</v>
      </c>
      <c r="P304" s="279">
        <f t="shared" ref="P304" si="1435">+P303/O303-1</f>
        <v>1.016981860285604</v>
      </c>
      <c r="Q304" s="279">
        <f t="shared" ref="Q304" si="1436">+Q303/P303-1</f>
        <v>-0.25972823260423716</v>
      </c>
      <c r="S304" s="279"/>
      <c r="T304" s="279">
        <f t="shared" ref="T304" si="1437">+T303/S303-1</f>
        <v>5.5612905150030478E-2</v>
      </c>
      <c r="U304" s="279">
        <f t="shared" ref="U304" si="1438">+U303/T303-1</f>
        <v>2.9142328834640874</v>
      </c>
      <c r="V304" s="279">
        <f t="shared" ref="V304:X304" si="1439">+V303/U303-1</f>
        <v>0.37265926013852768</v>
      </c>
      <c r="W304" s="279">
        <f t="shared" si="1439"/>
        <v>0.42063518495795993</v>
      </c>
      <c r="X304" s="279">
        <f t="shared" si="1439"/>
        <v>0.37924412713878497</v>
      </c>
    </row>
    <row r="305" spans="1:24">
      <c r="A305" s="244" t="s">
        <v>368</v>
      </c>
      <c r="B305" s="268"/>
      <c r="C305" s="268"/>
      <c r="D305" s="268"/>
      <c r="E305" s="268"/>
      <c r="F305" s="268"/>
      <c r="G305" s="247"/>
      <c r="H305" s="247"/>
      <c r="I305" s="247"/>
      <c r="J305" s="247"/>
      <c r="K305" s="247">
        <f t="shared" ref="K305:Q305" si="1440">+K303/K287</f>
        <v>0.11172459282388313</v>
      </c>
      <c r="L305" s="247">
        <f t="shared" si="1440"/>
        <v>0.10648992239262195</v>
      </c>
      <c r="M305" s="247">
        <f t="shared" si="1440"/>
        <v>1.8239690102794564E-2</v>
      </c>
      <c r="N305" s="247">
        <f t="shared" si="1440"/>
        <v>-1.1747106240156758E-3</v>
      </c>
      <c r="O305" s="247">
        <f t="shared" si="1440"/>
        <v>8.5331151266268127E-2</v>
      </c>
      <c r="P305" s="247">
        <f t="shared" si="1440"/>
        <v>0.17870704513774643</v>
      </c>
      <c r="Q305" s="247">
        <f t="shared" si="1440"/>
        <v>0.17555080059596009</v>
      </c>
      <c r="R305" s="34"/>
      <c r="S305" s="247">
        <f t="shared" ref="S305:V305" si="1441">+S303/S287</f>
        <v>0.17555080059596009</v>
      </c>
      <c r="T305" s="247">
        <f t="shared" si="1441"/>
        <v>0.1104153422408695</v>
      </c>
      <c r="U305" s="247">
        <f t="shared" si="1441"/>
        <v>0.20105034675890995</v>
      </c>
      <c r="V305" s="247">
        <f t="shared" si="1441"/>
        <v>0.20237321787393012</v>
      </c>
      <c r="W305" s="247">
        <f t="shared" ref="W305:X305" si="1442">+W303/W287</f>
        <v>0.19321985421975718</v>
      </c>
      <c r="X305" s="247">
        <f t="shared" si="1442"/>
        <v>0.21369621158853641</v>
      </c>
    </row>
    <row r="306" spans="1:24">
      <c r="A306" s="244" t="s">
        <v>372</v>
      </c>
      <c r="B306" s="268"/>
      <c r="C306" s="268"/>
      <c r="D306" s="268"/>
      <c r="E306" s="268"/>
      <c r="F306" s="268"/>
      <c r="G306" s="248"/>
      <c r="H306" s="248"/>
      <c r="I306" s="248"/>
      <c r="J306" s="248"/>
      <c r="K306" s="248"/>
      <c r="L306" s="248">
        <f t="shared" ref="L306" si="1443">+(L305-K305)*10000</f>
        <v>-52.346704312611763</v>
      </c>
      <c r="M306" s="248">
        <f t="shared" ref="M306" si="1444">+(M305-L305)*10000</f>
        <v>-882.50232289827386</v>
      </c>
      <c r="N306" s="248">
        <f t="shared" ref="N306" si="1445">+(N305-M305)*10000</f>
        <v>-194.1440072681024</v>
      </c>
      <c r="O306" s="248">
        <f t="shared" ref="O306" si="1446">+(O305-N305)*10000</f>
        <v>865.05861890283813</v>
      </c>
      <c r="P306" s="248">
        <f t="shared" ref="P306" si="1447">+(P305-O305)*10000</f>
        <v>933.75893871478308</v>
      </c>
      <c r="Q306" s="248">
        <f t="shared" ref="Q306" si="1448">+(Q305-P305)*10000</f>
        <v>-31.562445417863405</v>
      </c>
      <c r="R306" s="34"/>
      <c r="S306" s="248"/>
      <c r="T306" s="248">
        <f t="shared" ref="T306" si="1449">+(T305-S305)*10000</f>
        <v>-651.35458355090589</v>
      </c>
      <c r="U306" s="248">
        <f t="shared" ref="U306" si="1450">+(U305-T305)*10000</f>
        <v>906.35004518040444</v>
      </c>
      <c r="V306" s="248">
        <f t="shared" ref="V306:X306" si="1451">+(V305-U305)*10000</f>
        <v>13.228711150201633</v>
      </c>
      <c r="W306" s="248">
        <f t="shared" si="1451"/>
        <v>-91.533636541729351</v>
      </c>
      <c r="X306" s="248">
        <f t="shared" si="1451"/>
        <v>204.7635736877923</v>
      </c>
    </row>
    <row r="307" spans="1:24">
      <c r="A307" s="249" t="s">
        <v>263</v>
      </c>
      <c r="G307" s="250"/>
      <c r="H307" s="250"/>
      <c r="I307" s="250"/>
      <c r="J307" s="250"/>
      <c r="K307" s="47">
        <f>+'Country (Y)'!K133</f>
        <v>206.25399999999999</v>
      </c>
      <c r="L307" s="47">
        <f>+'Country (Y)'!L133</f>
        <v>314.85899999999998</v>
      </c>
      <c r="M307" s="47">
        <f>+'Country (Y)'!M133</f>
        <v>177.477</v>
      </c>
      <c r="N307" s="47">
        <f>+'Country (Y)'!N133</f>
        <v>111.79900000000001</v>
      </c>
      <c r="O307" s="47">
        <f>+'Country (Y)'!O133</f>
        <v>84.659000000000006</v>
      </c>
      <c r="P307" s="47">
        <f>+'Country (Y)'!P133</f>
        <v>751.024</v>
      </c>
      <c r="Q307" s="47">
        <f>+'Country (Y)'!Q133</f>
        <v>892.83399999999995</v>
      </c>
      <c r="R307" s="47"/>
      <c r="S307" s="47">
        <f>+'Country (Y)'!S133</f>
        <v>892.83399999999995</v>
      </c>
      <c r="T307" s="47">
        <f>+'Country (Y)'!T133</f>
        <v>465.08499999999998</v>
      </c>
      <c r="U307" s="47">
        <f>+'Country (Y)'!U133</f>
        <v>860.84699999999998</v>
      </c>
      <c r="V307" s="47">
        <f>+'Country (Y)'!V133</f>
        <v>1352.2080000000001</v>
      </c>
      <c r="W307" s="47">
        <f>+'Country (Y)'!W133</f>
        <v>2090.7569999999996</v>
      </c>
      <c r="X307" s="47">
        <f>+'Country (Y)'!X133</f>
        <v>2933.7319999999995</v>
      </c>
    </row>
    <row r="308" spans="1:24">
      <c r="A308" s="244" t="s">
        <v>369</v>
      </c>
      <c r="B308" s="249"/>
      <c r="C308" s="249"/>
      <c r="D308" s="249"/>
      <c r="E308" s="249"/>
      <c r="F308" s="249"/>
      <c r="G308" s="247"/>
      <c r="H308" s="247"/>
      <c r="I308" s="247"/>
      <c r="J308" s="247"/>
      <c r="K308" s="247">
        <f t="shared" ref="K308" si="1452">+K307/K287</f>
        <v>3.5153496362855446E-2</v>
      </c>
      <c r="L308" s="247">
        <f t="shared" ref="L308" si="1453">+L307/L287</f>
        <v>5.9175602268624561E-2</v>
      </c>
      <c r="M308" s="247">
        <f t="shared" ref="M308" si="1454">+M307/M287</f>
        <v>3.3661150074595192E-2</v>
      </c>
      <c r="N308" s="247">
        <f t="shared" ref="N308" si="1455">+N307/N287</f>
        <v>2.2631651396575671E-2</v>
      </c>
      <c r="O308" s="247">
        <f t="shared" ref="O308" si="1456">+O307/O287</f>
        <v>1.787264083526555E-2</v>
      </c>
      <c r="P308" s="247">
        <f t="shared" ref="P308" si="1457">+P307/P287</f>
        <v>0.1646271598952119</v>
      </c>
      <c r="Q308" s="247">
        <f t="shared" ref="Q308" si="1458">+Q307/Q287</f>
        <v>0.25970980396263438</v>
      </c>
      <c r="R308" s="34"/>
      <c r="S308" s="247">
        <f t="shared" ref="S308" si="1459">+S307/S287</f>
        <v>0.25970980396263438</v>
      </c>
      <c r="T308" s="247">
        <f t="shared" ref="T308" si="1460">+T307/T287</f>
        <v>8.060683601291968E-2</v>
      </c>
      <c r="U308" s="247">
        <f t="shared" ref="U308" si="1461">+U307/U287</f>
        <v>6.9405558688274305E-2</v>
      </c>
      <c r="V308" s="247">
        <f t="shared" ref="V308:W308" si="1462">+V307/V287</f>
        <v>7.9946094350140898E-2</v>
      </c>
      <c r="W308" s="247">
        <f t="shared" si="1462"/>
        <v>8.3075594226421481E-2</v>
      </c>
      <c r="X308" s="247">
        <f t="shared" ref="X308" si="1463">+X307/X287</f>
        <v>9.3474739696543185E-2</v>
      </c>
    </row>
    <row r="309" spans="1:24">
      <c r="A309" s="249"/>
      <c r="M309" s="250"/>
      <c r="N309" s="250"/>
      <c r="O309" s="250"/>
      <c r="P309" s="250"/>
      <c r="Q309" s="250"/>
      <c r="R309" s="47"/>
      <c r="S309" s="250"/>
      <c r="T309" s="250"/>
      <c r="U309" s="250"/>
    </row>
    <row r="310" spans="1:24">
      <c r="A310" s="257" t="s">
        <v>1</v>
      </c>
      <c r="B310" s="257"/>
      <c r="C310" s="257"/>
      <c r="D310" s="257"/>
      <c r="E310" s="257"/>
      <c r="F310" s="257"/>
      <c r="G310" s="257"/>
      <c r="H310" s="257"/>
      <c r="I310" s="257"/>
      <c r="J310" s="257"/>
      <c r="K310" s="249"/>
      <c r="L310" s="257"/>
      <c r="M310" s="257"/>
      <c r="N310" s="257"/>
      <c r="O310" s="249"/>
      <c r="S310" s="257" t="s">
        <v>1</v>
      </c>
    </row>
    <row r="311" spans="1:24">
      <c r="A311" s="249" t="s">
        <v>50</v>
      </c>
      <c r="B311" s="249"/>
      <c r="C311" s="249"/>
      <c r="D311" s="249"/>
      <c r="E311" s="249"/>
      <c r="F311" s="249"/>
      <c r="G311" s="249"/>
      <c r="H311" s="249"/>
      <c r="I311" s="249"/>
      <c r="J311" s="249"/>
      <c r="K311" s="249"/>
      <c r="L311" s="249"/>
      <c r="M311" s="249"/>
      <c r="N311" s="249"/>
      <c r="O311" s="249"/>
      <c r="S311" s="249" t="s">
        <v>50</v>
      </c>
    </row>
    <row r="312" spans="1:24">
      <c r="A312" s="259"/>
      <c r="B312" s="257"/>
      <c r="C312" s="257"/>
      <c r="D312" s="257"/>
      <c r="E312" s="257"/>
      <c r="F312" s="257"/>
      <c r="G312" s="257"/>
      <c r="H312" s="257"/>
      <c r="I312" s="257"/>
      <c r="J312" s="257"/>
      <c r="K312" s="249"/>
      <c r="L312" s="257"/>
      <c r="M312" s="257"/>
      <c r="N312" s="257"/>
      <c r="O312" s="249"/>
      <c r="V312" s="184"/>
      <c r="W312" s="184"/>
      <c r="X312" s="184"/>
    </row>
    <row r="313" spans="1:24">
      <c r="A313" s="260" t="s">
        <v>45</v>
      </c>
      <c r="B313" s="261"/>
      <c r="C313" s="261"/>
      <c r="D313" s="261"/>
      <c r="E313" s="261"/>
      <c r="F313" s="261"/>
      <c r="G313" s="262">
        <f>+'Country (Y)'!G138</f>
        <v>2010</v>
      </c>
      <c r="H313" s="262">
        <f>+'Country (Y)'!H138</f>
        <v>2011</v>
      </c>
      <c r="I313" s="262">
        <f>+'Country (Y)'!I138</f>
        <v>2012</v>
      </c>
      <c r="J313" s="262">
        <f>+'Country (Y)'!J138</f>
        <v>2013</v>
      </c>
      <c r="K313" s="262">
        <f>+'Country (Y)'!K138</f>
        <v>2014</v>
      </c>
      <c r="L313" s="262">
        <f>+'Country (Y)'!L138</f>
        <v>2015</v>
      </c>
      <c r="M313" s="262">
        <f>+'Country (Y)'!M138</f>
        <v>2016</v>
      </c>
      <c r="N313" s="262">
        <f>+'Country (Y)'!N138</f>
        <v>2017</v>
      </c>
      <c r="O313" s="262">
        <f>+'Country (Y)'!O138</f>
        <v>2018</v>
      </c>
      <c r="P313" s="262">
        <f>+'Country (Y)'!P138</f>
        <v>2019</v>
      </c>
      <c r="Q313" s="262">
        <f>+'Country (Y)'!Q138</f>
        <v>2020</v>
      </c>
      <c r="S313" s="262">
        <f>+'Country (Y)'!S138</f>
        <v>2020</v>
      </c>
      <c r="T313" s="262">
        <f>+'Country (Y)'!T138</f>
        <v>2021</v>
      </c>
      <c r="U313" s="262">
        <f>+'Country (Y)'!U138</f>
        <v>2022</v>
      </c>
      <c r="V313" s="262">
        <f>+'Country (Y)'!V138</f>
        <v>2023</v>
      </c>
      <c r="W313" s="262">
        <f>+'Country (Y)'!W138</f>
        <v>2024</v>
      </c>
      <c r="X313" s="262">
        <f>+'Country (Y)'!X138</f>
        <v>2025</v>
      </c>
    </row>
    <row r="314" spans="1:24">
      <c r="A314" s="249" t="s">
        <v>48</v>
      </c>
      <c r="B314" s="249"/>
      <c r="C314" s="249"/>
      <c r="D314" s="249"/>
      <c r="E314" s="249"/>
      <c r="F314" s="249"/>
      <c r="G314" s="250"/>
      <c r="H314" s="250"/>
      <c r="I314" s="250"/>
      <c r="J314" s="250"/>
      <c r="K314" s="47">
        <f>+'Country (Y)'!K139</f>
        <v>856.36199999999997</v>
      </c>
      <c r="L314" s="47">
        <f>+'Country (Y)'!L139</f>
        <v>560.21199999999999</v>
      </c>
      <c r="M314" s="47">
        <f>+'Country (Y)'!M139</f>
        <v>282.00400000000002</v>
      </c>
      <c r="N314" s="47">
        <f>+'Country (Y)'!N139</f>
        <v>224.994</v>
      </c>
      <c r="O314" s="47">
        <f>+'Country (Y)'!O139</f>
        <v>195.50299999999999</v>
      </c>
      <c r="P314" s="47">
        <f>+'Country (Y)'!P139</f>
        <v>135.19999999999999</v>
      </c>
      <c r="Q314" s="47">
        <f>+'Country (Y)'!Q139</f>
        <v>49.968000000000004</v>
      </c>
      <c r="S314" s="47">
        <f>+'Country (Y)'!S139</f>
        <v>49.968000000000004</v>
      </c>
      <c r="T314" s="47">
        <f>+'Country (Y)'!T139</f>
        <v>4534.8090000000002</v>
      </c>
      <c r="U314" s="47">
        <f>+'Country (Y)'!U139</f>
        <v>12205.103999999999</v>
      </c>
      <c r="V314" s="47">
        <f>+'Country (Y)'!V139</f>
        <v>9017.009</v>
      </c>
      <c r="W314" s="47">
        <f>+'Country (Y)'!W139</f>
        <v>8919.7479999999996</v>
      </c>
      <c r="X314" s="47">
        <f>+'Country (Y)'!X139</f>
        <v>8290.4950000000008</v>
      </c>
    </row>
    <row r="315" spans="1:24">
      <c r="A315" s="253" t="s">
        <v>58</v>
      </c>
      <c r="B315" s="249"/>
      <c r="C315" s="249"/>
      <c r="D315" s="249"/>
      <c r="E315" s="249"/>
      <c r="F315" s="249"/>
      <c r="G315" s="47"/>
      <c r="H315" s="279"/>
      <c r="I315" s="279"/>
      <c r="J315" s="279"/>
      <c r="K315" s="279"/>
      <c r="L315" s="279">
        <f t="shared" ref="L315" si="1464">+L314/K314-1</f>
        <v>-0.34582337843108402</v>
      </c>
      <c r="M315" s="279">
        <f t="shared" ref="M315" si="1465">+M314/L314-1</f>
        <v>-0.49661199688689273</v>
      </c>
      <c r="N315" s="279">
        <f t="shared" ref="N315" si="1466">+N314/M314-1</f>
        <v>-0.20216025304605612</v>
      </c>
      <c r="O315" s="279">
        <f t="shared" ref="O315" si="1467">+O314/N314-1</f>
        <v>-0.13107460643394941</v>
      </c>
      <c r="P315" s="279">
        <f t="shared" ref="P315" si="1468">+P314/O314-1</f>
        <v>-0.30845050971084842</v>
      </c>
      <c r="Q315" s="279">
        <f t="shared" ref="Q315" si="1469">+Q314/P314-1</f>
        <v>-0.63041420118343194</v>
      </c>
      <c r="S315" s="47"/>
      <c r="T315" s="279">
        <f t="shared" ref="T315" si="1470">+T314/S314-1</f>
        <v>89.754262728146017</v>
      </c>
      <c r="U315" s="279">
        <f t="shared" ref="U315" si="1471">+U314/T314-1</f>
        <v>1.6914262541156635</v>
      </c>
      <c r="V315" s="279">
        <f t="shared" ref="V315:X315" si="1472">+V314/U314-1</f>
        <v>-0.26120998231559511</v>
      </c>
      <c r="W315" s="279">
        <f t="shared" si="1472"/>
        <v>-1.0786392694074109E-2</v>
      </c>
      <c r="X315" s="279">
        <f t="shared" si="1472"/>
        <v>-7.0546051301000778E-2</v>
      </c>
    </row>
    <row r="316" spans="1:24">
      <c r="A316" s="249" t="s">
        <v>49</v>
      </c>
      <c r="B316" s="249"/>
      <c r="C316" s="249"/>
      <c r="D316" s="249"/>
      <c r="E316" s="249"/>
      <c r="F316" s="249"/>
      <c r="G316" s="250"/>
      <c r="H316" s="250"/>
      <c r="I316" s="250"/>
      <c r="J316" s="250"/>
      <c r="K316" s="47">
        <f>+'Country (Y)'!K140</f>
        <v>-517.06399999999996</v>
      </c>
      <c r="L316" s="47">
        <f>+'Country (Y)'!L140</f>
        <v>-342.71499999999997</v>
      </c>
      <c r="M316" s="47">
        <f>+'Country (Y)'!M140</f>
        <v>-182.36199999999999</v>
      </c>
      <c r="N316" s="47">
        <f>+'Country (Y)'!N140</f>
        <v>-144.4</v>
      </c>
      <c r="O316" s="47">
        <f>+'Country (Y)'!O140</f>
        <v>-116.52800000000001</v>
      </c>
      <c r="P316" s="47">
        <f>+'Country (Y)'!P140</f>
        <v>-77.701999999999998</v>
      </c>
      <c r="Q316" s="47">
        <f>+'Country (Y)'!Q140</f>
        <v>-33.445</v>
      </c>
      <c r="S316" s="47">
        <f>+'Country (Y)'!S140</f>
        <v>-33.445</v>
      </c>
      <c r="T316" s="47">
        <f>+'Country (Y)'!T140</f>
        <v>-3079.018</v>
      </c>
      <c r="U316" s="47">
        <f>+'Country (Y)'!U140</f>
        <v>-8559.8189999999995</v>
      </c>
      <c r="V316" s="47">
        <f>+'Country (Y)'!V140</f>
        <v>-6167.6689999999999</v>
      </c>
      <c r="W316" s="47">
        <f>+'Country (Y)'!W140</f>
        <v>-6251.0839999999998</v>
      </c>
      <c r="X316" s="47">
        <f>+'Country (Y)'!X140</f>
        <v>-5492.9769999999999</v>
      </c>
    </row>
    <row r="317" spans="1:24">
      <c r="A317" s="253" t="s">
        <v>58</v>
      </c>
      <c r="B317" s="249"/>
      <c r="C317" s="249"/>
      <c r="D317" s="249"/>
      <c r="E317" s="249"/>
      <c r="F317" s="249"/>
      <c r="G317" s="47"/>
      <c r="H317" s="279"/>
      <c r="I317" s="279"/>
      <c r="J317" s="279"/>
      <c r="K317" s="279"/>
      <c r="L317" s="279">
        <f t="shared" ref="L317" si="1473">+L316/K316-1</f>
        <v>-0.33719036714990791</v>
      </c>
      <c r="M317" s="279">
        <f t="shared" ref="M317" si="1474">+M316/L316-1</f>
        <v>-0.46789022949097647</v>
      </c>
      <c r="N317" s="279">
        <f t="shared" ref="N317" si="1475">+N316/M316-1</f>
        <v>-0.20816836841008535</v>
      </c>
      <c r="O317" s="279">
        <f t="shared" ref="O317" si="1476">+O316/N316-1</f>
        <v>-0.19301939058171746</v>
      </c>
      <c r="P317" s="279">
        <f t="shared" ref="P317" si="1477">+P316/O316-1</f>
        <v>-0.33319030619250312</v>
      </c>
      <c r="Q317" s="279">
        <f t="shared" ref="Q317" si="1478">+Q316/P316-1</f>
        <v>-0.56957349875164087</v>
      </c>
      <c r="S317" s="47"/>
      <c r="T317" s="279">
        <f t="shared" ref="T317" si="1479">+T316/S316-1</f>
        <v>91.062131858274782</v>
      </c>
      <c r="U317" s="279">
        <f t="shared" ref="U317" si="1480">+U316/T316-1</f>
        <v>1.7800483790611161</v>
      </c>
      <c r="V317" s="279">
        <f t="shared" ref="V317:X317" si="1481">+V316/U316-1</f>
        <v>-0.27946268490022974</v>
      </c>
      <c r="W317" s="279">
        <f t="shared" si="1481"/>
        <v>1.3524558467712833E-2</v>
      </c>
      <c r="X317" s="279">
        <f t="shared" si="1481"/>
        <v>-0.12127608587566574</v>
      </c>
    </row>
    <row r="318" spans="1:24">
      <c r="A318" s="249" t="s">
        <v>46</v>
      </c>
      <c r="B318" s="249"/>
      <c r="C318" s="249"/>
      <c r="D318" s="249"/>
      <c r="E318" s="249"/>
      <c r="F318" s="249"/>
      <c r="G318" s="250"/>
      <c r="H318" s="250"/>
      <c r="I318" s="250"/>
      <c r="J318" s="250"/>
      <c r="K318" s="47">
        <f>+'Country (Y)'!K141</f>
        <v>339.298</v>
      </c>
      <c r="L318" s="47">
        <f>+'Country (Y)'!L141</f>
        <v>217.49700000000001</v>
      </c>
      <c r="M318" s="47">
        <f>+'Country (Y)'!M141</f>
        <v>99.642000000000024</v>
      </c>
      <c r="N318" s="47">
        <f>+'Country (Y)'!N141</f>
        <v>80.593999999999994</v>
      </c>
      <c r="O318" s="47">
        <f>+'Country (Y)'!O141</f>
        <v>78.97499999999998</v>
      </c>
      <c r="P318" s="47">
        <f>+'Country (Y)'!P141</f>
        <v>57.49799999999999</v>
      </c>
      <c r="Q318" s="47">
        <f>+'Country (Y)'!Q141</f>
        <v>16.523000000000003</v>
      </c>
      <c r="S318" s="47">
        <f>+'Country (Y)'!S141</f>
        <v>16.523000000000003</v>
      </c>
      <c r="T318" s="47">
        <f>+'Country (Y)'!T141</f>
        <v>1455.7910000000002</v>
      </c>
      <c r="U318" s="47">
        <f>+'Country (Y)'!U141</f>
        <v>3645.2849999999999</v>
      </c>
      <c r="V318" s="47">
        <f>+'Country (Y)'!V141</f>
        <v>2849.34</v>
      </c>
      <c r="W318" s="47">
        <f>+'Country (Y)'!W141</f>
        <v>2668.6639999999998</v>
      </c>
      <c r="X318" s="47">
        <f>+'Country (Y)'!X141</f>
        <v>2797.5180000000009</v>
      </c>
    </row>
    <row r="319" spans="1:24">
      <c r="A319" s="253" t="s">
        <v>58</v>
      </c>
      <c r="B319" s="249"/>
      <c r="C319" s="249"/>
      <c r="D319" s="249"/>
      <c r="E319" s="249"/>
      <c r="F319" s="249"/>
      <c r="G319" s="47"/>
      <c r="H319" s="279"/>
      <c r="I319" s="279"/>
      <c r="J319" s="279"/>
      <c r="K319" s="279"/>
      <c r="L319" s="279">
        <f t="shared" ref="L319" si="1482">+L318/K318-1</f>
        <v>-0.35897942221881651</v>
      </c>
      <c r="M319" s="279">
        <f t="shared" ref="M319" si="1483">+M318/L318-1</f>
        <v>-0.54186954302817969</v>
      </c>
      <c r="N319" s="279">
        <f t="shared" ref="N319" si="1484">+N318/M318-1</f>
        <v>-0.19116436843901197</v>
      </c>
      <c r="O319" s="279">
        <f t="shared" ref="O319" si="1485">+O318/N318-1</f>
        <v>-2.0088344045462669E-2</v>
      </c>
      <c r="P319" s="279">
        <f t="shared" ref="P319" si="1486">+P318/O318-1</f>
        <v>-0.27194681861348524</v>
      </c>
      <c r="Q319" s="279">
        <f t="shared" ref="Q319" si="1487">+Q318/P318-1</f>
        <v>-0.71263348290375306</v>
      </c>
      <c r="S319" s="47"/>
      <c r="T319" s="279">
        <f t="shared" ref="T319" si="1488">+T318/S318-1</f>
        <v>87.106941838649149</v>
      </c>
      <c r="U319" s="279">
        <f t="shared" ref="U319" si="1489">+U318/T318-1</f>
        <v>1.5039892402137389</v>
      </c>
      <c r="V319" s="279">
        <f t="shared" ref="V319:X319" si="1490">+V318/U318-1</f>
        <v>-0.21834918257420199</v>
      </c>
      <c r="W319" s="279">
        <f t="shared" si="1490"/>
        <v>-6.3409772087571259E-2</v>
      </c>
      <c r="X319" s="279">
        <f t="shared" si="1490"/>
        <v>4.828408522017047E-2</v>
      </c>
    </row>
    <row r="320" spans="1:24">
      <c r="A320" s="244" t="s">
        <v>364</v>
      </c>
      <c r="B320" s="249"/>
      <c r="C320" s="249"/>
      <c r="D320" s="249"/>
      <c r="E320" s="249"/>
      <c r="F320" s="249"/>
      <c r="G320" s="247"/>
      <c r="H320" s="247"/>
      <c r="I320" s="247"/>
      <c r="J320" s="247"/>
      <c r="K320" s="247">
        <f t="shared" ref="K320:Q320" si="1491">+K318/K314</f>
        <v>0.39620861271284807</v>
      </c>
      <c r="L320" s="247">
        <f t="shared" si="1491"/>
        <v>0.38824052323049135</v>
      </c>
      <c r="M320" s="247">
        <f t="shared" si="1491"/>
        <v>0.35333541368207549</v>
      </c>
      <c r="N320" s="247">
        <f t="shared" si="1491"/>
        <v>0.35820510769176062</v>
      </c>
      <c r="O320" s="247">
        <f t="shared" si="1491"/>
        <v>0.40395799552948031</v>
      </c>
      <c r="P320" s="247">
        <f t="shared" si="1491"/>
        <v>0.42528106508875735</v>
      </c>
      <c r="Q320" s="247">
        <f t="shared" si="1491"/>
        <v>0.33067162984309961</v>
      </c>
      <c r="S320" s="247">
        <f t="shared" ref="S320:V320" si="1492">+S318/S314</f>
        <v>0.33067162984309961</v>
      </c>
      <c r="T320" s="247">
        <f t="shared" si="1492"/>
        <v>0.32102586900572883</v>
      </c>
      <c r="U320" s="247">
        <f t="shared" si="1492"/>
        <v>0.29866890114168632</v>
      </c>
      <c r="V320" s="247">
        <f t="shared" si="1492"/>
        <v>0.31599613574745239</v>
      </c>
      <c r="W320" s="247">
        <f t="shared" ref="W320:X320" si="1493">+W318/W314</f>
        <v>0.29918603081611722</v>
      </c>
      <c r="X320" s="247">
        <f t="shared" si="1493"/>
        <v>0.33743678755008</v>
      </c>
    </row>
    <row r="321" spans="1:24">
      <c r="A321" s="244" t="s">
        <v>370</v>
      </c>
      <c r="B321" s="249"/>
      <c r="C321" s="249"/>
      <c r="D321" s="249"/>
      <c r="E321" s="249"/>
      <c r="F321" s="249"/>
      <c r="G321" s="250"/>
      <c r="H321" s="248"/>
      <c r="I321" s="248"/>
      <c r="J321" s="248"/>
      <c r="K321" s="248"/>
      <c r="L321" s="248">
        <f t="shared" ref="L321" si="1494">+(L320-K320)*10000</f>
        <v>-79.680894823567215</v>
      </c>
      <c r="M321" s="248">
        <f t="shared" ref="M321" si="1495">+(M320-L320)*10000</f>
        <v>-349.05109548415857</v>
      </c>
      <c r="N321" s="248">
        <f t="shared" ref="N321" si="1496">+(N320-M320)*10000</f>
        <v>48.696940096851215</v>
      </c>
      <c r="O321" s="248">
        <f t="shared" ref="O321" si="1497">+(O320-N320)*10000</f>
        <v>457.52887837719692</v>
      </c>
      <c r="P321" s="248">
        <f t="shared" ref="P321" si="1498">+(P320-O320)*10000</f>
        <v>213.23069559277042</v>
      </c>
      <c r="Q321" s="248">
        <f t="shared" ref="Q321" si="1499">+(Q320-P320)*10000</f>
        <v>-946.09435245657733</v>
      </c>
      <c r="S321" s="47"/>
      <c r="T321" s="248">
        <f t="shared" ref="T321" si="1500">+(T320-S320)*10000</f>
        <v>-96.45760837370787</v>
      </c>
      <c r="U321" s="248">
        <f t="shared" ref="U321" si="1501">+(U320-T320)*10000</f>
        <v>-223.56967864042508</v>
      </c>
      <c r="V321" s="248">
        <f t="shared" ref="V321:X321" si="1502">+(V320-U320)*10000</f>
        <v>173.27234605766074</v>
      </c>
      <c r="W321" s="248">
        <f t="shared" si="1502"/>
        <v>-168.10104931335167</v>
      </c>
      <c r="X321" s="248">
        <f t="shared" si="1502"/>
        <v>382.50756733962777</v>
      </c>
    </row>
    <row r="322" spans="1:24">
      <c r="A322" s="34" t="s">
        <v>365</v>
      </c>
      <c r="B322" s="249"/>
      <c r="C322" s="249"/>
      <c r="D322" s="249"/>
      <c r="E322" s="249"/>
      <c r="F322" s="249"/>
      <c r="G322" s="34"/>
      <c r="H322" s="34"/>
      <c r="I322" s="34"/>
      <c r="J322" s="34"/>
      <c r="K322" s="34">
        <f t="shared" ref="K322:Q322" si="1503">+K326-K318</f>
        <v>-830.98299999999995</v>
      </c>
      <c r="L322" s="34">
        <f t="shared" si="1503"/>
        <v>-862.27099999999996</v>
      </c>
      <c r="M322" s="34">
        <f t="shared" si="1503"/>
        <v>-906.11400000000003</v>
      </c>
      <c r="N322" s="34">
        <f t="shared" si="1503"/>
        <v>-521.43900000000008</v>
      </c>
      <c r="O322" s="34">
        <f t="shared" si="1503"/>
        <v>-452.73199999999997</v>
      </c>
      <c r="P322" s="34">
        <f t="shared" si="1503"/>
        <v>-724.31799999999998</v>
      </c>
      <c r="Q322" s="34">
        <f t="shared" si="1503"/>
        <v>-690.90700000000004</v>
      </c>
      <c r="S322" s="34">
        <f t="shared" ref="S322:V322" si="1504">+S326-S318</f>
        <v>-690.90700000000004</v>
      </c>
      <c r="T322" s="34">
        <f t="shared" si="1504"/>
        <v>-1192.5030000000002</v>
      </c>
      <c r="U322" s="34">
        <f t="shared" si="1504"/>
        <v>-2023.4699999999998</v>
      </c>
      <c r="V322" s="34">
        <f t="shared" si="1504"/>
        <v>-3078.8050000000003</v>
      </c>
      <c r="W322" s="34">
        <f t="shared" ref="W322:X322" si="1505">+W326-W318</f>
        <v>-2613.2499999999995</v>
      </c>
      <c r="X322" s="34">
        <f t="shared" si="1505"/>
        <v>-2672.402000000001</v>
      </c>
    </row>
    <row r="323" spans="1:24">
      <c r="A323" s="253" t="s">
        <v>58</v>
      </c>
      <c r="B323" s="249"/>
      <c r="C323" s="249"/>
      <c r="D323" s="249"/>
      <c r="E323" s="249"/>
      <c r="F323" s="249"/>
      <c r="G323" s="47"/>
      <c r="H323" s="279"/>
      <c r="I323" s="279"/>
      <c r="J323" s="279"/>
      <c r="K323" s="279"/>
      <c r="L323" s="279">
        <f t="shared" ref="L323" si="1506">+L322/K322-1</f>
        <v>3.7651793117308152E-2</v>
      </c>
      <c r="M323" s="279">
        <f t="shared" ref="M323" si="1507">+M322/L322-1</f>
        <v>5.0845963739938105E-2</v>
      </c>
      <c r="N323" s="279">
        <f t="shared" ref="N323" si="1508">+N322/M322-1</f>
        <v>-0.42453267469656131</v>
      </c>
      <c r="O323" s="279">
        <f t="shared" ref="O323" si="1509">+O322/N322-1</f>
        <v>-0.13176421403078808</v>
      </c>
      <c r="P323" s="279">
        <f t="shared" ref="P323" si="1510">+P322/O322-1</f>
        <v>0.59988249118683901</v>
      </c>
      <c r="Q323" s="279">
        <f t="shared" ref="Q323" si="1511">+Q322/P322-1</f>
        <v>-4.6127529620967556E-2</v>
      </c>
      <c r="S323" s="47"/>
      <c r="T323" s="279">
        <f t="shared" ref="T323" si="1512">+T322/S322-1</f>
        <v>0.7259964076207075</v>
      </c>
      <c r="U323" s="279">
        <f t="shared" ref="U323" si="1513">+U322/T322-1</f>
        <v>0.69682591993479215</v>
      </c>
      <c r="V323" s="279">
        <f t="shared" ref="V323:X323" si="1514">+V322/U322-1</f>
        <v>0.52154714426208471</v>
      </c>
      <c r="W323" s="279">
        <f t="shared" si="1514"/>
        <v>-0.1512128894165109</v>
      </c>
      <c r="X323" s="279">
        <f t="shared" si="1514"/>
        <v>2.2635415670143155E-2</v>
      </c>
    </row>
    <row r="324" spans="1:24">
      <c r="A324" s="244" t="s">
        <v>366</v>
      </c>
      <c r="B324" s="249"/>
      <c r="C324" s="249"/>
      <c r="D324" s="249"/>
      <c r="E324" s="249"/>
      <c r="F324" s="249"/>
      <c r="G324" s="247"/>
      <c r="H324" s="247"/>
      <c r="I324" s="247"/>
      <c r="J324" s="247"/>
      <c r="K324" s="247">
        <f t="shared" ref="K324:Q324" si="1515">+K322/K314</f>
        <v>-0.970364168424101</v>
      </c>
      <c r="L324" s="247">
        <f t="shared" si="1515"/>
        <v>-1.5391869506543951</v>
      </c>
      <c r="M324" s="247">
        <f t="shared" si="1515"/>
        <v>-3.2131246365299782</v>
      </c>
      <c r="N324" s="247">
        <f t="shared" si="1515"/>
        <v>-2.3175684684924933</v>
      </c>
      <c r="O324" s="247">
        <f t="shared" si="1515"/>
        <v>-2.3157291703963621</v>
      </c>
      <c r="P324" s="247">
        <f t="shared" si="1515"/>
        <v>-5.3573816568047343</v>
      </c>
      <c r="Q324" s="247">
        <f t="shared" si="1515"/>
        <v>-13.826989273134807</v>
      </c>
      <c r="S324" s="247">
        <f t="shared" ref="S324:V324" si="1516">+S322/S314</f>
        <v>-13.826989273134807</v>
      </c>
      <c r="T324" s="247">
        <f t="shared" si="1516"/>
        <v>-0.26296653287933408</v>
      </c>
      <c r="U324" s="247">
        <f t="shared" si="1516"/>
        <v>-0.16578883719466872</v>
      </c>
      <c r="V324" s="247">
        <f t="shared" si="1516"/>
        <v>-0.34144415293363911</v>
      </c>
      <c r="W324" s="247">
        <f t="shared" ref="W324:X324" si="1517">+W322/W314</f>
        <v>-0.29297352346725486</v>
      </c>
      <c r="X324" s="247">
        <f t="shared" si="1517"/>
        <v>-0.3223452881884617</v>
      </c>
    </row>
    <row r="325" spans="1:24">
      <c r="A325" s="244" t="s">
        <v>371</v>
      </c>
      <c r="B325" s="249"/>
      <c r="C325" s="249"/>
      <c r="D325" s="249"/>
      <c r="E325" s="249"/>
      <c r="F325" s="249"/>
      <c r="G325" s="250"/>
      <c r="H325" s="248"/>
      <c r="I325" s="248"/>
      <c r="J325" s="248"/>
      <c r="K325" s="248"/>
      <c r="L325" s="248">
        <f t="shared" ref="L325" si="1518">+(L324-K324)*10000</f>
        <v>-5688.2278223029416</v>
      </c>
      <c r="M325" s="248">
        <f t="shared" ref="M325" si="1519">+(M324-L324)*10000</f>
        <v>-16739.37685875583</v>
      </c>
      <c r="N325" s="248">
        <f t="shared" ref="N325" si="1520">+(N324-M324)*10000</f>
        <v>8955.5616803748489</v>
      </c>
      <c r="O325" s="248">
        <f t="shared" ref="O325" si="1521">+(O324-N324)*10000</f>
        <v>18.392980961312588</v>
      </c>
      <c r="P325" s="248">
        <f t="shared" ref="P325" si="1522">+(P324-O324)*10000</f>
        <v>-30416.524864083724</v>
      </c>
      <c r="Q325" s="248">
        <f t="shared" ref="Q325" si="1523">+(Q324-P324)*10000</f>
        <v>-84696.076163300735</v>
      </c>
      <c r="S325" s="248"/>
      <c r="T325" s="248">
        <f t="shared" ref="T325" si="1524">+(T324-S324)*10000</f>
        <v>135640.22740255474</v>
      </c>
      <c r="U325" s="248">
        <f t="shared" ref="U325" si="1525">+(U324-T324)*10000</f>
        <v>971.77695684665366</v>
      </c>
      <c r="V325" s="248">
        <f t="shared" ref="V325:X325" si="1526">+(V324-U324)*10000</f>
        <v>-1756.553157389704</v>
      </c>
      <c r="W325" s="248">
        <f t="shared" si="1526"/>
        <v>484.70629466384253</v>
      </c>
      <c r="X325" s="248">
        <f t="shared" si="1526"/>
        <v>-293.71764721206841</v>
      </c>
    </row>
    <row r="326" spans="1:24">
      <c r="A326" s="249" t="s">
        <v>47</v>
      </c>
      <c r="B326" s="249"/>
      <c r="C326" s="249"/>
      <c r="D326" s="249"/>
      <c r="E326" s="249"/>
      <c r="F326" s="249"/>
      <c r="G326" s="250"/>
      <c r="H326" s="250"/>
      <c r="I326" s="250"/>
      <c r="J326" s="250"/>
      <c r="K326" s="47">
        <f>+'Country (Y)'!K142</f>
        <v>-491.685</v>
      </c>
      <c r="L326" s="47">
        <f>+'Country (Y)'!L142</f>
        <v>-644.774</v>
      </c>
      <c r="M326" s="47">
        <f>+'Country (Y)'!M142</f>
        <v>-806.47199999999998</v>
      </c>
      <c r="N326" s="47">
        <f>+'Country (Y)'!N142</f>
        <v>-440.84500000000003</v>
      </c>
      <c r="O326" s="47">
        <f>+'Country (Y)'!O142</f>
        <v>-373.75700000000001</v>
      </c>
      <c r="P326" s="47">
        <f>+'Country (Y)'!P142</f>
        <v>-666.82</v>
      </c>
      <c r="Q326" s="47">
        <f>+'Country (Y)'!Q142</f>
        <v>-674.38400000000001</v>
      </c>
      <c r="S326" s="47">
        <f>+'Country (Y)'!S142</f>
        <v>-674.38400000000001</v>
      </c>
      <c r="T326" s="47">
        <f>+'Country (Y)'!T142</f>
        <v>263.28800000000001</v>
      </c>
      <c r="U326" s="47">
        <f>+'Country (Y)'!U142</f>
        <v>1621.8150000000001</v>
      </c>
      <c r="V326" s="47">
        <f>+'Country (Y)'!V142</f>
        <v>-229.465</v>
      </c>
      <c r="W326" s="47">
        <f>+'Country (Y)'!W142</f>
        <v>55.414000000000001</v>
      </c>
      <c r="X326" s="47">
        <f>+'Country (Y)'!X142</f>
        <v>125.116</v>
      </c>
    </row>
    <row r="327" spans="1:24">
      <c r="A327" s="253" t="s">
        <v>58</v>
      </c>
      <c r="B327" s="249"/>
      <c r="C327" s="249"/>
      <c r="D327" s="249"/>
      <c r="E327" s="249"/>
      <c r="F327" s="249"/>
      <c r="G327" s="47"/>
      <c r="H327" s="279"/>
      <c r="I327" s="279"/>
      <c r="J327" s="279"/>
      <c r="K327" s="279"/>
      <c r="L327" s="279">
        <f t="shared" ref="L327" si="1527">+L326/K326-1</f>
        <v>0.31135584774805003</v>
      </c>
      <c r="M327" s="279">
        <f t="shared" ref="M327" si="1528">+M326/L326-1</f>
        <v>0.25078244470155431</v>
      </c>
      <c r="N327" s="279">
        <f t="shared" ref="N327" si="1529">+N326/M326-1</f>
        <v>-0.45336601890704198</v>
      </c>
      <c r="O327" s="279">
        <f t="shared" ref="O327" si="1530">+O326/N326-1</f>
        <v>-0.15218047159432457</v>
      </c>
      <c r="P327" s="279">
        <f t="shared" ref="P327" si="1531">+P326/O326-1</f>
        <v>0.78410036467544431</v>
      </c>
      <c r="Q327" s="279">
        <f t="shared" ref="Q327" si="1532">+Q326/P326-1</f>
        <v>1.1343391020065319E-2</v>
      </c>
      <c r="S327" s="47"/>
      <c r="T327" s="279">
        <f t="shared" ref="T327" si="1533">+T326/S326-1</f>
        <v>-1.3904125839284442</v>
      </c>
      <c r="U327" s="279">
        <f t="shared" ref="U327" si="1534">+U326/T326-1</f>
        <v>5.1598515693840961</v>
      </c>
      <c r="V327" s="279">
        <f t="shared" ref="V327:X327" si="1535">+V326/U326-1</f>
        <v>-1.1414865443962474</v>
      </c>
      <c r="W327" s="279">
        <f t="shared" si="1535"/>
        <v>-1.2414921665613492</v>
      </c>
      <c r="X327" s="279">
        <f t="shared" si="1535"/>
        <v>1.2578409788140181</v>
      </c>
    </row>
    <row r="328" spans="1:24">
      <c r="A328" s="244" t="s">
        <v>367</v>
      </c>
      <c r="B328" s="249"/>
      <c r="C328" s="249"/>
      <c r="D328" s="249"/>
      <c r="E328" s="249"/>
      <c r="F328" s="249"/>
      <c r="G328" s="247"/>
      <c r="H328" s="247"/>
      <c r="I328" s="247"/>
      <c r="J328" s="247"/>
      <c r="K328" s="247">
        <f t="shared" ref="K328" si="1536">+K326/K314</f>
        <v>-0.57415555571125299</v>
      </c>
      <c r="L328" s="247">
        <f>+L326/L314</f>
        <v>-1.1509464274239039</v>
      </c>
      <c r="M328" s="247">
        <f t="shared" ref="M328:Q328" si="1537">+M326/M314</f>
        <v>-2.8597892228479025</v>
      </c>
      <c r="N328" s="247">
        <f t="shared" si="1537"/>
        <v>-1.9593633608007326</v>
      </c>
      <c r="O328" s="247">
        <f t="shared" si="1537"/>
        <v>-1.911771174866882</v>
      </c>
      <c r="P328" s="247">
        <f t="shared" si="1537"/>
        <v>-4.9321005917159768</v>
      </c>
      <c r="Q328" s="247">
        <f t="shared" si="1537"/>
        <v>-13.496317643291706</v>
      </c>
      <c r="S328" s="247">
        <f t="shared" ref="S328:V328" si="1538">+S326/S314</f>
        <v>-13.496317643291706</v>
      </c>
      <c r="T328" s="247">
        <f t="shared" si="1538"/>
        <v>5.8059336126394738E-2</v>
      </c>
      <c r="U328" s="247">
        <f t="shared" si="1538"/>
        <v>0.1328800639470176</v>
      </c>
      <c r="V328" s="247">
        <f t="shared" si="1538"/>
        <v>-2.5448017186186684E-2</v>
      </c>
      <c r="W328" s="247">
        <f t="shared" ref="W328:X328" si="1539">+W326/W314</f>
        <v>6.2125073488623226E-3</v>
      </c>
      <c r="X328" s="247">
        <f t="shared" si="1539"/>
        <v>1.5091499361618334E-2</v>
      </c>
    </row>
    <row r="329" spans="1:24">
      <c r="A329" s="244" t="s">
        <v>373</v>
      </c>
      <c r="B329" s="249"/>
      <c r="C329" s="249"/>
      <c r="D329" s="249"/>
      <c r="E329" s="249"/>
      <c r="F329" s="249"/>
      <c r="G329" s="248"/>
      <c r="H329" s="248"/>
      <c r="I329" s="248"/>
      <c r="J329" s="248"/>
      <c r="K329" s="248"/>
      <c r="L329" s="248">
        <f t="shared" ref="L329" si="1540">+(L328-K328)*10000</f>
        <v>-5767.9087171265082</v>
      </c>
      <c r="M329" s="248">
        <f t="shared" ref="M329" si="1541">+(M328-L328)*10000</f>
        <v>-17088.427954239985</v>
      </c>
      <c r="N329" s="248">
        <f t="shared" ref="N329" si="1542">+(N328-M328)*10000</f>
        <v>9004.258620471699</v>
      </c>
      <c r="O329" s="248">
        <f t="shared" ref="O329" si="1543">+(O328-N328)*10000</f>
        <v>475.92185933850618</v>
      </c>
      <c r="P329" s="248">
        <f t="shared" ref="P329" si="1544">+(P328-O328)*10000</f>
        <v>-30203.294168490949</v>
      </c>
      <c r="Q329" s="248">
        <f t="shared" ref="Q329" si="1545">+(Q328-P328)*10000</f>
        <v>-85642.170515757272</v>
      </c>
      <c r="S329" s="47"/>
      <c r="T329" s="248">
        <f t="shared" ref="T329" si="1546">+(T328-S328)*10000</f>
        <v>135543.76979418099</v>
      </c>
      <c r="U329" s="248">
        <f t="shared" ref="U329" si="1547">+(U328-T328)*10000</f>
        <v>748.20727820622847</v>
      </c>
      <c r="V329" s="248">
        <f t="shared" ref="V329:X329" si="1548">+(V328-U328)*10000</f>
        <v>-1583.280811332043</v>
      </c>
      <c r="W329" s="248">
        <f t="shared" si="1548"/>
        <v>316.60524535049007</v>
      </c>
      <c r="X329" s="248">
        <f t="shared" si="1548"/>
        <v>88.789920127560109</v>
      </c>
    </row>
    <row r="330" spans="1:24">
      <c r="A330" s="249" t="s">
        <v>56</v>
      </c>
      <c r="B330" s="268"/>
      <c r="C330" s="268"/>
      <c r="D330" s="268"/>
      <c r="E330" s="268"/>
      <c r="F330" s="268"/>
      <c r="G330" s="283"/>
      <c r="H330" s="283"/>
      <c r="I330" s="283"/>
      <c r="J330" s="283"/>
      <c r="K330" s="47">
        <f>+'Country (Y)'!K143</f>
        <v>-491.685</v>
      </c>
      <c r="L330" s="47">
        <f>+'Country (Y)'!L143</f>
        <v>-644.774</v>
      </c>
      <c r="M330" s="47">
        <f>+'Country (Y)'!M143</f>
        <v>-727.48299999999995</v>
      </c>
      <c r="N330" s="47">
        <f>+'Country (Y)'!N143</f>
        <v>-356.03300000000002</v>
      </c>
      <c r="O330" s="47">
        <f>+'Country (Y)'!O143</f>
        <v>-310.17500000000001</v>
      </c>
      <c r="P330" s="47">
        <f>+'Country (Y)'!P143</f>
        <v>-483.97800000000007</v>
      </c>
      <c r="Q330" s="47">
        <f>+'Country (Y)'!Q143</f>
        <v>-641.55100000000004</v>
      </c>
      <c r="R330" s="47"/>
      <c r="S330" s="47">
        <f>+'Country (Y)'!S143</f>
        <v>-641.55100000000004</v>
      </c>
      <c r="T330" s="47">
        <f>+'Country (Y)'!T143</f>
        <v>326.06799999999998</v>
      </c>
      <c r="U330" s="47">
        <f>+'Country (Y)'!U143</f>
        <v>1918.67</v>
      </c>
      <c r="V330" s="47">
        <f>+'Country (Y)'!V143</f>
        <v>32.717999999999989</v>
      </c>
      <c r="W330" s="47">
        <f>+'Country (Y)'!W143</f>
        <v>509.971</v>
      </c>
      <c r="X330" s="47">
        <f>+'Country (Y)'!X143</f>
        <v>706.351</v>
      </c>
    </row>
    <row r="331" spans="1:24">
      <c r="A331" s="253" t="s">
        <v>58</v>
      </c>
      <c r="B331" s="249"/>
      <c r="C331" s="249"/>
      <c r="D331" s="249"/>
      <c r="E331" s="249"/>
      <c r="F331" s="249"/>
      <c r="G331" s="47"/>
      <c r="H331" s="279"/>
      <c r="I331" s="279"/>
      <c r="J331" s="279"/>
      <c r="K331" s="279"/>
      <c r="L331" s="279">
        <f t="shared" ref="L331" si="1549">+L330/K330-1</f>
        <v>0.31135584774805003</v>
      </c>
      <c r="M331" s="279">
        <f t="shared" ref="M331" si="1550">+M330/L330-1</f>
        <v>0.12827595405521919</v>
      </c>
      <c r="N331" s="279">
        <f t="shared" ref="N331" si="1551">+N330/M330-1</f>
        <v>-0.51059612389567866</v>
      </c>
      <c r="O331" s="279">
        <f t="shared" ref="O331" si="1552">+O330/N330-1</f>
        <v>-0.12880266716849287</v>
      </c>
      <c r="P331" s="279">
        <f t="shared" ref="P331" si="1553">+P330/O330-1</f>
        <v>0.56033851857822214</v>
      </c>
      <c r="Q331" s="279">
        <f t="shared" ref="Q331" si="1554">+Q330/P330-1</f>
        <v>0.32557884862535058</v>
      </c>
      <c r="S331" s="279"/>
      <c r="T331" s="279">
        <f t="shared" ref="T331" si="1555">+T330/S330-1</f>
        <v>-1.5082495390078106</v>
      </c>
      <c r="U331" s="279">
        <f t="shared" ref="U331" si="1556">+U330/T330-1</f>
        <v>4.8842634051792881</v>
      </c>
      <c r="V331" s="279">
        <f t="shared" ref="V331:X331" si="1557">+V330/U330-1</f>
        <v>-0.98294756263453331</v>
      </c>
      <c r="W331" s="279">
        <f t="shared" si="1557"/>
        <v>14.586863500213955</v>
      </c>
      <c r="X331" s="279">
        <f t="shared" si="1557"/>
        <v>0.38508072027625095</v>
      </c>
    </row>
    <row r="332" spans="1:24">
      <c r="A332" s="244" t="s">
        <v>368</v>
      </c>
      <c r="B332" s="268"/>
      <c r="C332" s="268"/>
      <c r="D332" s="268"/>
      <c r="E332" s="268"/>
      <c r="F332" s="268"/>
      <c r="G332" s="247"/>
      <c r="H332" s="247"/>
      <c r="I332" s="247"/>
      <c r="J332" s="247"/>
      <c r="K332" s="247">
        <f t="shared" ref="K332:Q332" si="1558">+K330/K314</f>
        <v>-0.57415555571125299</v>
      </c>
      <c r="L332" s="247">
        <f t="shared" si="1558"/>
        <v>-1.1509464274239039</v>
      </c>
      <c r="M332" s="247">
        <f t="shared" si="1558"/>
        <v>-2.5796903590019995</v>
      </c>
      <c r="N332" s="247">
        <f t="shared" si="1558"/>
        <v>-1.5824110865178627</v>
      </c>
      <c r="O332" s="247">
        <f t="shared" si="1558"/>
        <v>-1.5865485440121125</v>
      </c>
      <c r="P332" s="247">
        <f t="shared" si="1558"/>
        <v>-3.5797189349112433</v>
      </c>
      <c r="Q332" s="247">
        <f t="shared" si="1558"/>
        <v>-12.839237111751521</v>
      </c>
      <c r="R332" s="34"/>
      <c r="S332" s="247">
        <f t="shared" ref="S332:V332" si="1559">+S330/S314</f>
        <v>-12.839237111751521</v>
      </c>
      <c r="T332" s="247">
        <f t="shared" si="1559"/>
        <v>7.1903359105091297E-2</v>
      </c>
      <c r="U332" s="247">
        <f t="shared" si="1559"/>
        <v>0.15720226554398883</v>
      </c>
      <c r="V332" s="247">
        <f t="shared" si="1559"/>
        <v>3.6284759170141664E-3</v>
      </c>
      <c r="W332" s="247">
        <f t="shared" ref="W332:X332" si="1560">+W330/W314</f>
        <v>5.7173251979764451E-2</v>
      </c>
      <c r="X332" s="247">
        <f t="shared" si="1560"/>
        <v>8.5200099632169124E-2</v>
      </c>
    </row>
    <row r="333" spans="1:24">
      <c r="A333" s="244" t="s">
        <v>372</v>
      </c>
      <c r="B333" s="268"/>
      <c r="C333" s="268"/>
      <c r="D333" s="268"/>
      <c r="E333" s="268"/>
      <c r="F333" s="268"/>
      <c r="G333" s="248"/>
      <c r="H333" s="248"/>
      <c r="I333" s="248"/>
      <c r="J333" s="248"/>
      <c r="K333" s="248"/>
      <c r="L333" s="248">
        <f t="shared" ref="L333" si="1561">+(L332-K332)*10000</f>
        <v>-5767.9087171265082</v>
      </c>
      <c r="M333" s="248">
        <f t="shared" ref="M333" si="1562">+(M332-L332)*10000</f>
        <v>-14287.439315780957</v>
      </c>
      <c r="N333" s="248">
        <f t="shared" ref="N333" si="1563">+(N332-M332)*10000</f>
        <v>9972.7927248413689</v>
      </c>
      <c r="O333" s="248">
        <f t="shared" ref="O333" si="1564">+(O332-N332)*10000</f>
        <v>-41.374574942498739</v>
      </c>
      <c r="P333" s="248">
        <f t="shared" ref="P333" si="1565">+(P332-O332)*10000</f>
        <v>-19931.703908991309</v>
      </c>
      <c r="Q333" s="248">
        <f t="shared" ref="Q333" si="1566">+(Q332-P332)*10000</f>
        <v>-92595.181768402777</v>
      </c>
      <c r="R333" s="34"/>
      <c r="S333" s="248"/>
      <c r="T333" s="248">
        <f t="shared" ref="T333" si="1567">+(T332-S332)*10000</f>
        <v>129111.40470856612</v>
      </c>
      <c r="U333" s="248">
        <f t="shared" ref="U333" si="1568">+(U332-T332)*10000</f>
        <v>852.98906438897541</v>
      </c>
      <c r="V333" s="248">
        <f t="shared" ref="V333:X333" si="1569">+(V332-U332)*10000</f>
        <v>-1535.7378962697464</v>
      </c>
      <c r="W333" s="248">
        <f t="shared" si="1569"/>
        <v>535.44776062750282</v>
      </c>
      <c r="X333" s="248">
        <f t="shared" si="1569"/>
        <v>280.26847652404672</v>
      </c>
    </row>
    <row r="334" spans="1:24">
      <c r="A334" s="249" t="s">
        <v>263</v>
      </c>
      <c r="B334" s="33"/>
      <c r="C334" s="33"/>
      <c r="D334" s="33"/>
      <c r="E334" s="33"/>
      <c r="F334" s="33"/>
      <c r="G334" s="33"/>
      <c r="H334" s="33"/>
      <c r="I334" s="34"/>
      <c r="J334" s="35"/>
      <c r="K334" s="47">
        <f>+'Country (Y)'!K144</f>
        <v>0</v>
      </c>
      <c r="L334" s="47">
        <f>+'Country (Y)'!L144</f>
        <v>0</v>
      </c>
      <c r="M334" s="47">
        <f>+'Country (Y)'!M144</f>
        <v>78.989000000000004</v>
      </c>
      <c r="N334" s="47">
        <f>+'Country (Y)'!N144</f>
        <v>84.811999999999998</v>
      </c>
      <c r="O334" s="47">
        <f>+'Country (Y)'!O144</f>
        <v>63.582000000000001</v>
      </c>
      <c r="P334" s="47">
        <f>+'Country (Y)'!P144</f>
        <v>182.84200000000001</v>
      </c>
      <c r="Q334" s="47">
        <f>+'Country (Y)'!Q144</f>
        <v>32.832999999999998</v>
      </c>
      <c r="R334" s="47"/>
      <c r="S334" s="47">
        <f>+'Country (Y)'!S144</f>
        <v>32.832999999999998</v>
      </c>
      <c r="T334" s="47">
        <f>+'Country (Y)'!T144</f>
        <v>62.78</v>
      </c>
      <c r="U334" s="47">
        <f>+'Country (Y)'!U144</f>
        <v>296.85500000000002</v>
      </c>
      <c r="V334" s="47">
        <f>+'Country (Y)'!V144</f>
        <v>262.18299999999999</v>
      </c>
      <c r="W334" s="47">
        <f>+'Country (Y)'!W144</f>
        <v>454.55700000000002</v>
      </c>
      <c r="X334" s="47">
        <f>+'Country (Y)'!X144</f>
        <v>581.23500000000001</v>
      </c>
    </row>
    <row r="335" spans="1:24">
      <c r="A335" s="244" t="s">
        <v>369</v>
      </c>
      <c r="B335" s="249"/>
      <c r="C335" s="249"/>
      <c r="D335" s="249"/>
      <c r="E335" s="249"/>
      <c r="F335" s="249"/>
      <c r="G335" s="247"/>
      <c r="H335" s="247"/>
      <c r="I335" s="247"/>
      <c r="J335" s="247"/>
      <c r="K335" s="247">
        <f t="shared" ref="K335" si="1570">+K334/K314</f>
        <v>0</v>
      </c>
      <c r="L335" s="247">
        <f t="shared" ref="L335" si="1571">+L334/L314</f>
        <v>0</v>
      </c>
      <c r="M335" s="247">
        <f t="shared" ref="M335" si="1572">+M334/M314</f>
        <v>0.28009886384590288</v>
      </c>
      <c r="N335" s="247">
        <f t="shared" ref="N335" si="1573">+N334/N314</f>
        <v>0.37695227428286976</v>
      </c>
      <c r="O335" s="247">
        <f t="shared" ref="O335" si="1574">+O334/O314</f>
        <v>0.32522263085476955</v>
      </c>
      <c r="P335" s="247">
        <f t="shared" ref="P335" si="1575">+P334/P314</f>
        <v>1.352381656804734</v>
      </c>
      <c r="Q335" s="247">
        <f t="shared" ref="Q335" si="1576">+Q334/Q314</f>
        <v>0.65708053154018564</v>
      </c>
      <c r="R335" s="34"/>
      <c r="S335" s="247">
        <f t="shared" ref="S335" si="1577">+S334/S314</f>
        <v>0.65708053154018564</v>
      </c>
      <c r="T335" s="247">
        <f t="shared" ref="T335" si="1578">+T334/T314</f>
        <v>1.3844022978696566E-2</v>
      </c>
      <c r="U335" s="247">
        <f t="shared" ref="U335" si="1579">+U334/U314</f>
        <v>2.4322201596971238E-2</v>
      </c>
      <c r="V335" s="247">
        <f t="shared" ref="V335:W335" si="1580">+V334/V314</f>
        <v>2.9076493103200849E-2</v>
      </c>
      <c r="W335" s="247">
        <f t="shared" si="1580"/>
        <v>5.0960744630902131E-2</v>
      </c>
      <c r="X335" s="247">
        <f t="shared" ref="X335" si="1581">+X334/X314</f>
        <v>7.0108600270550783E-2</v>
      </c>
    </row>
    <row r="337" spans="1:24">
      <c r="A337" s="277" t="s">
        <v>267</v>
      </c>
      <c r="B337" s="196"/>
      <c r="C337" s="278"/>
      <c r="D337" s="278"/>
      <c r="E337" s="278"/>
      <c r="F337" s="278"/>
      <c r="G337" s="278">
        <v>-4237.502999999997</v>
      </c>
      <c r="H337" s="278">
        <v>-3084.3480000000272</v>
      </c>
      <c r="I337" s="278">
        <v>-4880.7419999999984</v>
      </c>
      <c r="J337" s="278">
        <v>-4200.0820000000531</v>
      </c>
      <c r="K337" s="278">
        <v>-1131.2760000000417</v>
      </c>
      <c r="L337" s="278">
        <v>-247.29700000002049</v>
      </c>
      <c r="M337" s="278">
        <v>-216.57699999999022</v>
      </c>
      <c r="N337" s="278">
        <v>-298.00800000000163</v>
      </c>
      <c r="O337" s="278">
        <v>-183.0460000000021</v>
      </c>
      <c r="P337" s="278"/>
      <c r="Q337" s="278"/>
      <c r="R337" s="34"/>
      <c r="S337" s="278"/>
      <c r="T337" s="278"/>
      <c r="U337" s="278"/>
      <c r="V337" s="278"/>
      <c r="W337" s="278"/>
      <c r="X337" s="278"/>
    </row>
    <row r="339" spans="1:24">
      <c r="A339" s="182" t="s">
        <v>265</v>
      </c>
      <c r="B339" s="183"/>
      <c r="C339" s="183"/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S339" s="183"/>
      <c r="T339" s="183"/>
      <c r="U339" s="183"/>
      <c r="V339" s="182"/>
      <c r="W339" s="182"/>
      <c r="X339" s="182"/>
    </row>
    <row r="340" spans="1:24">
      <c r="A340" s="249"/>
      <c r="B340" s="249"/>
      <c r="C340" s="249"/>
      <c r="D340" s="249"/>
      <c r="E340" s="249"/>
      <c r="F340" s="249"/>
      <c r="G340" s="249"/>
      <c r="H340" s="249"/>
      <c r="I340" s="249"/>
      <c r="J340" s="249"/>
      <c r="K340" s="249"/>
      <c r="L340" s="249"/>
      <c r="M340" s="249"/>
      <c r="N340" s="249"/>
      <c r="O340" s="249"/>
      <c r="P340" s="285"/>
      <c r="Q340" s="249"/>
      <c r="R340" s="33"/>
      <c r="S340" s="249"/>
      <c r="T340" s="249"/>
      <c r="U340" s="249"/>
    </row>
    <row r="341" spans="1:24">
      <c r="A341" s="257" t="s">
        <v>2</v>
      </c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7"/>
      <c r="O341" s="257"/>
      <c r="P341" s="286"/>
      <c r="Q341" s="257"/>
      <c r="R341" s="30"/>
      <c r="S341" s="30" t="s">
        <v>2</v>
      </c>
      <c r="T341" s="257"/>
      <c r="U341" s="257"/>
    </row>
    <row r="342" spans="1:24">
      <c r="A342" s="249" t="s">
        <v>50</v>
      </c>
      <c r="B342" s="249"/>
      <c r="C342" s="249"/>
      <c r="D342" s="249"/>
      <c r="E342" s="249"/>
      <c r="F342" s="249"/>
      <c r="G342" s="249"/>
      <c r="H342" s="249"/>
      <c r="I342" s="249"/>
      <c r="J342" s="249"/>
      <c r="K342" s="249"/>
      <c r="L342" s="249"/>
      <c r="M342" s="249"/>
      <c r="N342" s="249"/>
      <c r="O342" s="249"/>
      <c r="P342" s="287"/>
      <c r="Q342" s="249"/>
      <c r="R342" s="33"/>
      <c r="S342" s="33" t="s">
        <v>50</v>
      </c>
      <c r="T342" s="249"/>
      <c r="U342" s="249"/>
    </row>
    <row r="343" spans="1:24">
      <c r="A343" s="259"/>
      <c r="B343" s="257"/>
      <c r="C343" s="257"/>
      <c r="D343" s="257"/>
      <c r="E343" s="257"/>
      <c r="F343" s="257"/>
      <c r="G343" s="257"/>
      <c r="H343" s="257"/>
      <c r="I343" s="257"/>
      <c r="J343" s="257"/>
      <c r="K343" s="257"/>
      <c r="L343" s="24"/>
      <c r="M343" s="24"/>
      <c r="N343" s="24"/>
      <c r="O343" s="257"/>
      <c r="P343" s="257"/>
      <c r="Q343" s="257"/>
      <c r="R343" s="30"/>
      <c r="S343" s="24"/>
      <c r="T343" s="24"/>
      <c r="U343" s="24"/>
      <c r="V343" s="24"/>
      <c r="W343" s="24"/>
      <c r="X343" s="24"/>
    </row>
    <row r="344" spans="1:24">
      <c r="A344" s="260" t="s">
        <v>45</v>
      </c>
      <c r="B344" s="261"/>
      <c r="C344" s="261"/>
      <c r="D344" s="261"/>
      <c r="E344" s="261"/>
      <c r="F344" s="261"/>
      <c r="G344" s="262">
        <f>+'Country (Y)'!G153</f>
        <v>2010</v>
      </c>
      <c r="H344" s="262">
        <f>+'Country (Y)'!H153</f>
        <v>2011</v>
      </c>
      <c r="I344" s="262">
        <f>+'Country (Y)'!I153</f>
        <v>2012</v>
      </c>
      <c r="J344" s="262">
        <f>+'Country (Y)'!J153</f>
        <v>2013</v>
      </c>
      <c r="K344" s="262">
        <f>+'Country (Y)'!K153</f>
        <v>2014</v>
      </c>
      <c r="L344" s="262">
        <f>+'Country (Y)'!L153</f>
        <v>2015</v>
      </c>
      <c r="M344" s="262">
        <f>+'Country (Y)'!M153</f>
        <v>2016</v>
      </c>
      <c r="N344" s="262">
        <f>+'Country (Y)'!N153</f>
        <v>2017</v>
      </c>
      <c r="O344" s="262">
        <f>+'Country (Y)'!O153</f>
        <v>2018</v>
      </c>
      <c r="P344" s="262">
        <f>+'Country (Y)'!P153</f>
        <v>2019</v>
      </c>
      <c r="Q344" s="262">
        <f>+'Country (Y)'!Q153</f>
        <v>2020</v>
      </c>
      <c r="S344" s="262">
        <f>+'Country (Y)'!S153</f>
        <v>2020</v>
      </c>
      <c r="T344" s="262">
        <f>+'Country (Y)'!T153</f>
        <v>2021</v>
      </c>
      <c r="U344" s="262">
        <f>+'Country (Y)'!U153</f>
        <v>2022</v>
      </c>
      <c r="V344" s="262">
        <f>+'Country (Y)'!V153</f>
        <v>2023</v>
      </c>
      <c r="W344" s="262">
        <f>+'Country (Y)'!W153</f>
        <v>2024</v>
      </c>
      <c r="X344" s="262">
        <f>+'Country (Y)'!X153</f>
        <v>2025</v>
      </c>
    </row>
    <row r="345" spans="1:24">
      <c r="A345" s="249" t="s">
        <v>48</v>
      </c>
      <c r="B345" s="249"/>
      <c r="C345" s="34"/>
      <c r="D345" s="34"/>
      <c r="E345" s="34"/>
      <c r="F345" s="34"/>
      <c r="G345" s="47">
        <f>+'Country (Y)'!G154</f>
        <v>120836.77699999999</v>
      </c>
      <c r="H345" s="47">
        <f>+'Country (Y)'!H154</f>
        <v>142351.34899999999</v>
      </c>
      <c r="I345" s="47">
        <f>+'Country (Y)'!I154</f>
        <v>170767.842</v>
      </c>
      <c r="J345" s="47">
        <f>+'Country (Y)'!J154</f>
        <v>193630.84899999999</v>
      </c>
      <c r="K345" s="47">
        <f>+'Country (Y)'!K154</f>
        <v>234206.462</v>
      </c>
      <c r="L345" s="47">
        <f>+'Country (Y)'!L154</f>
        <v>233395.55300000001</v>
      </c>
      <c r="M345" s="47">
        <f>+'Country (Y)'!M154</f>
        <v>241709.14799999999</v>
      </c>
      <c r="N345" s="47">
        <f>+'Country (Y)'!N154</f>
        <v>250961.861</v>
      </c>
      <c r="O345" s="47">
        <f>+'Country (Y)'!O154</f>
        <v>247711.908</v>
      </c>
      <c r="P345" s="47">
        <f>+'Country (Y)'!P154</f>
        <v>237560.01500000001</v>
      </c>
      <c r="Q345" s="47">
        <f>+'Country (Y)'!Q154</f>
        <v>184449.18600000002</v>
      </c>
      <c r="R345" s="34"/>
      <c r="S345" s="47">
        <f>+'Country (Y)'!S154</f>
        <v>184449.18600000002</v>
      </c>
      <c r="T345" s="47">
        <f>+'Country (Y)'!T154</f>
        <v>294690.49599999993</v>
      </c>
      <c r="U345" s="47">
        <f>+'Country (Y)'!U154</f>
        <v>315055.26400000002</v>
      </c>
      <c r="V345" s="47">
        <f>+'Country (Y)'!V154</f>
        <v>326554.88799999998</v>
      </c>
      <c r="W345" s="47">
        <f>+'Country (Y)'!W154</f>
        <v>375982.66</v>
      </c>
      <c r="X345" s="47">
        <f>+'Country (Y)'!X154</f>
        <v>403758.46900000004</v>
      </c>
    </row>
    <row r="346" spans="1:24">
      <c r="A346" s="253" t="s">
        <v>58</v>
      </c>
      <c r="B346" s="249"/>
      <c r="C346" s="249"/>
      <c r="D346" s="249"/>
      <c r="E346" s="249"/>
      <c r="F346" s="249"/>
      <c r="G346" s="47"/>
      <c r="H346" s="279">
        <f>+H345/G345-1</f>
        <v>0.17804655614076825</v>
      </c>
      <c r="I346" s="279">
        <f t="shared" ref="I346" si="1582">+I345/H345-1</f>
        <v>0.19962222486560366</v>
      </c>
      <c r="J346" s="279">
        <f t="shared" ref="J346" si="1583">+J345/I345-1</f>
        <v>0.13388356222244702</v>
      </c>
      <c r="K346" s="279">
        <f t="shared" ref="K346" si="1584">+K345/J345-1</f>
        <v>0.20955138713459864</v>
      </c>
      <c r="L346" s="279">
        <f t="shared" ref="L346" si="1585">+L345/K345-1</f>
        <v>-3.4623681732572908E-3</v>
      </c>
      <c r="M346" s="279">
        <f t="shared" ref="M346" si="1586">+M345/L345-1</f>
        <v>3.5620194528727778E-2</v>
      </c>
      <c r="N346" s="279">
        <f t="shared" ref="N346" si="1587">+N345/M345-1</f>
        <v>3.8280359169525546E-2</v>
      </c>
      <c r="O346" s="279">
        <f t="shared" ref="O346" si="1588">+O345/N345-1</f>
        <v>-1.2949987647724703E-2</v>
      </c>
      <c r="P346" s="279">
        <f t="shared" ref="P346" si="1589">+P345/O345-1</f>
        <v>-4.0982660389503711E-2</v>
      </c>
      <c r="Q346" s="279">
        <f t="shared" ref="Q346" si="1590">+Q345/P345-1</f>
        <v>-0.22356804868866498</v>
      </c>
      <c r="S346" s="47"/>
      <c r="T346" s="279">
        <f t="shared" ref="T346" si="1591">+T345/S345-1</f>
        <v>0.59767848473996454</v>
      </c>
      <c r="U346" s="279">
        <f t="shared" ref="U346" si="1592">+U345/T345-1</f>
        <v>6.9105615133241649E-2</v>
      </c>
      <c r="V346" s="279">
        <f t="shared" ref="V346:X346" si="1593">+V345/U345-1</f>
        <v>3.6500339191285258E-2</v>
      </c>
      <c r="W346" s="279">
        <f t="shared" si="1593"/>
        <v>0.15136129886991623</v>
      </c>
      <c r="X346" s="279">
        <f t="shared" si="1593"/>
        <v>7.387523935279372E-2</v>
      </c>
    </row>
    <row r="347" spans="1:24">
      <c r="A347" s="249" t="s">
        <v>49</v>
      </c>
      <c r="B347" s="249"/>
      <c r="C347" s="34"/>
      <c r="D347" s="34"/>
      <c r="E347" s="34"/>
      <c r="F347" s="34"/>
      <c r="G347" s="47">
        <f>+'Country (Y)'!G155</f>
        <v>-53188.655000000006</v>
      </c>
      <c r="H347" s="47">
        <f>+'Country (Y)'!H155</f>
        <v>-57654.077999999987</v>
      </c>
      <c r="I347" s="47">
        <f>+'Country (Y)'!I155</f>
        <v>-73455.167000000001</v>
      </c>
      <c r="J347" s="47">
        <f>+'Country (Y)'!J155</f>
        <v>-81426.549999999959</v>
      </c>
      <c r="K347" s="47">
        <f>+'Country (Y)'!K155</f>
        <v>-105803.49599999996</v>
      </c>
      <c r="L347" s="47">
        <f>+'Country (Y)'!L155</f>
        <v>-107429.65899999997</v>
      </c>
      <c r="M347" s="47">
        <f>+'Country (Y)'!M155</f>
        <v>-112129.86900000001</v>
      </c>
      <c r="N347" s="47">
        <f>+'Country (Y)'!N155</f>
        <v>-114536.33600000001</v>
      </c>
      <c r="O347" s="47">
        <f>+'Country (Y)'!O155</f>
        <v>-111862.33399999999</v>
      </c>
      <c r="P347" s="47">
        <f>+'Country (Y)'!P155</f>
        <v>-112311.91100000001</v>
      </c>
      <c r="Q347" s="47">
        <f>+'Country (Y)'!Q155</f>
        <v>-92216.598000000013</v>
      </c>
      <c r="R347" s="34"/>
      <c r="S347" s="47">
        <f>+'Country (Y)'!S155</f>
        <v>-92216.598000000013</v>
      </c>
      <c r="T347" s="47">
        <f>+'Country (Y)'!T155</f>
        <v>-131606.883</v>
      </c>
      <c r="U347" s="47">
        <f>+'Country (Y)'!U155</f>
        <v>-143643.087</v>
      </c>
      <c r="V347" s="47">
        <f>+'Country (Y)'!V155</f>
        <v>-148856.03099999999</v>
      </c>
      <c r="W347" s="47">
        <f>+'Country (Y)'!W155</f>
        <v>-173270.69</v>
      </c>
      <c r="X347" s="47">
        <f>+'Country (Y)'!X155</f>
        <v>-187378.69100000002</v>
      </c>
    </row>
    <row r="348" spans="1:24">
      <c r="A348" s="253" t="s">
        <v>58</v>
      </c>
      <c r="B348" s="249"/>
      <c r="C348" s="249"/>
      <c r="D348" s="249"/>
      <c r="E348" s="249"/>
      <c r="F348" s="249"/>
      <c r="G348" s="47"/>
      <c r="H348" s="279">
        <f>+H347/G347-1</f>
        <v>8.3954425995543147E-2</v>
      </c>
      <c r="I348" s="279">
        <f t="shared" ref="I348" si="1594">+I347/H347-1</f>
        <v>0.27406715271728088</v>
      </c>
      <c r="J348" s="279">
        <f t="shared" ref="J348" si="1595">+J347/I347-1</f>
        <v>0.1085203849580787</v>
      </c>
      <c r="K348" s="279">
        <f t="shared" ref="K348" si="1596">+K347/J347-1</f>
        <v>0.29937343532299976</v>
      </c>
      <c r="L348" s="279">
        <f t="shared" ref="L348" si="1597">+L347/K347-1</f>
        <v>1.5369652813740808E-2</v>
      </c>
      <c r="M348" s="279">
        <f t="shared" ref="M348" si="1598">+M347/L347-1</f>
        <v>4.3751511861356951E-2</v>
      </c>
      <c r="N348" s="279">
        <f t="shared" ref="N348" si="1599">+N347/M347-1</f>
        <v>2.1461427017274159E-2</v>
      </c>
      <c r="O348" s="279">
        <f t="shared" ref="O348" si="1600">+O347/N347-1</f>
        <v>-2.3346320420098099E-2</v>
      </c>
      <c r="P348" s="279">
        <f t="shared" ref="P348" si="1601">+P347/O347-1</f>
        <v>4.0190203791028445E-3</v>
      </c>
      <c r="Q348" s="279">
        <f t="shared" ref="Q348" si="1602">+Q347/P347-1</f>
        <v>-0.17892414812530433</v>
      </c>
      <c r="S348" s="47"/>
      <c r="T348" s="279">
        <f t="shared" ref="T348" si="1603">+T347/S347-1</f>
        <v>0.42714962224045583</v>
      </c>
      <c r="U348" s="279">
        <f t="shared" ref="U348" si="1604">+U347/T347-1</f>
        <v>9.1455733360085611E-2</v>
      </c>
      <c r="V348" s="279">
        <f t="shared" ref="V348:X348" si="1605">+V347/U347-1</f>
        <v>3.6290949386238003E-2</v>
      </c>
      <c r="W348" s="279">
        <f t="shared" si="1605"/>
        <v>0.16401524906975395</v>
      </c>
      <c r="X348" s="279">
        <f t="shared" si="1605"/>
        <v>8.1421739591387432E-2</v>
      </c>
    </row>
    <row r="349" spans="1:24">
      <c r="A349" s="249" t="s">
        <v>46</v>
      </c>
      <c r="B349" s="249"/>
      <c r="C349" s="34"/>
      <c r="D349" s="34"/>
      <c r="E349" s="34"/>
      <c r="F349" s="34"/>
      <c r="G349" s="47">
        <f>+'Country (Y)'!G156</f>
        <v>67648.122000000003</v>
      </c>
      <c r="H349" s="47">
        <f>+'Country (Y)'!H156</f>
        <v>84697.270999999993</v>
      </c>
      <c r="I349" s="47">
        <f>+'Country (Y)'!I156</f>
        <v>97312.675000000017</v>
      </c>
      <c r="J349" s="47">
        <f>+'Country (Y)'!J156</f>
        <v>112204.29899999998</v>
      </c>
      <c r="K349" s="47">
        <f>+'Country (Y)'!K156</f>
        <v>128402.96600000001</v>
      </c>
      <c r="L349" s="47">
        <f>+'Country (Y)'!L156</f>
        <v>125965.89400000001</v>
      </c>
      <c r="M349" s="47">
        <f>+'Country (Y)'!M156</f>
        <v>129579.27900000001</v>
      </c>
      <c r="N349" s="47">
        <f>+'Country (Y)'!N156</f>
        <v>136425.52499999999</v>
      </c>
      <c r="O349" s="47">
        <f>+'Country (Y)'!O156</f>
        <v>135849.57399999999</v>
      </c>
      <c r="P349" s="47">
        <f>+'Country (Y)'!P156</f>
        <v>125248.10399999999</v>
      </c>
      <c r="Q349" s="47">
        <f>+'Country (Y)'!Q156</f>
        <v>92232.588000000003</v>
      </c>
      <c r="R349" s="34"/>
      <c r="S349" s="47">
        <f>+'Country (Y)'!S156</f>
        <v>92232.588000000003</v>
      </c>
      <c r="T349" s="47">
        <f>+'Country (Y)'!T156</f>
        <v>163083.61300000001</v>
      </c>
      <c r="U349" s="47">
        <f>+'Country (Y)'!U156</f>
        <v>171412.177</v>
      </c>
      <c r="V349" s="47">
        <f>+'Country (Y)'!V156</f>
        <v>177698.85699999999</v>
      </c>
      <c r="W349" s="47">
        <f>+'Country (Y)'!W156</f>
        <v>202711.97</v>
      </c>
      <c r="X349" s="47">
        <f>+'Country (Y)'!X156</f>
        <v>216379.77799999999</v>
      </c>
    </row>
    <row r="350" spans="1:24">
      <c r="A350" s="253" t="s">
        <v>58</v>
      </c>
      <c r="B350" s="249"/>
      <c r="C350" s="249"/>
      <c r="D350" s="249"/>
      <c r="E350" s="249"/>
      <c r="F350" s="249"/>
      <c r="G350" s="47"/>
      <c r="H350" s="279">
        <f t="shared" ref="H350" si="1606">+H349/G349-1</f>
        <v>0.25202693727403092</v>
      </c>
      <c r="I350" s="279">
        <f t="shared" ref="I350" si="1607">+I349/H349-1</f>
        <v>0.14894699499822162</v>
      </c>
      <c r="J350" s="279">
        <f t="shared" ref="J350" si="1608">+J349/I349-1</f>
        <v>0.1530286162619614</v>
      </c>
      <c r="K350" s="279">
        <f t="shared" ref="K350" si="1609">+K349/J349-1</f>
        <v>0.14436761464906112</v>
      </c>
      <c r="L350" s="279">
        <f t="shared" ref="L350" si="1610">+L349/K349-1</f>
        <v>-1.8979873097323963E-2</v>
      </c>
      <c r="M350" s="279">
        <f t="shared" ref="M350" si="1611">+M349/L349-1</f>
        <v>2.8685423373409291E-2</v>
      </c>
      <c r="N350" s="279">
        <f t="shared" ref="N350" si="1612">+N349/M349-1</f>
        <v>5.2834419614265604E-2</v>
      </c>
      <c r="O350" s="279">
        <f t="shared" ref="O350" si="1613">+O349/N349-1</f>
        <v>-4.2217246369401495E-3</v>
      </c>
      <c r="P350" s="279">
        <f t="shared" ref="P350" si="1614">+P349/O349-1</f>
        <v>-7.8038301393569376E-2</v>
      </c>
      <c r="Q350" s="279">
        <f t="shared" ref="Q350" si="1615">+Q349/P349-1</f>
        <v>-0.26360092444992211</v>
      </c>
      <c r="S350" s="47"/>
      <c r="T350" s="279">
        <f t="shared" ref="T350" si="1616">+T349/S349-1</f>
        <v>0.76817778332317865</v>
      </c>
      <c r="U350" s="279">
        <f t="shared" ref="U350" si="1617">+U349/T349-1</f>
        <v>5.1069287997684842E-2</v>
      </c>
      <c r="V350" s="279">
        <f t="shared" ref="V350:X350" si="1618">+V349/U349-1</f>
        <v>3.6675807460283316E-2</v>
      </c>
      <c r="W350" s="279">
        <f t="shared" si="1618"/>
        <v>0.14076124867814999</v>
      </c>
      <c r="X350" s="279">
        <f t="shared" si="1618"/>
        <v>6.7424770229404851E-2</v>
      </c>
    </row>
    <row r="351" spans="1:24">
      <c r="A351" s="244" t="s">
        <v>364</v>
      </c>
      <c r="B351" s="249"/>
      <c r="C351" s="249"/>
      <c r="D351" s="249"/>
      <c r="E351" s="249"/>
      <c r="F351" s="249"/>
      <c r="G351" s="247">
        <f t="shared" ref="G351:K351" si="1619">+G349/G345</f>
        <v>0.55983057211133669</v>
      </c>
      <c r="H351" s="247">
        <f t="shared" si="1619"/>
        <v>0.59498748410174884</v>
      </c>
      <c r="I351" s="247">
        <f t="shared" si="1619"/>
        <v>0.56985363204390682</v>
      </c>
      <c r="J351" s="247">
        <f t="shared" si="1619"/>
        <v>0.57947532420311798</v>
      </c>
      <c r="K351" s="247">
        <f t="shared" si="1619"/>
        <v>0.54824689679143024</v>
      </c>
      <c r="L351" s="247">
        <f t="shared" ref="L351:Q351" si="1620">+L349/L345</f>
        <v>0.53970991469576113</v>
      </c>
      <c r="M351" s="247">
        <f t="shared" si="1620"/>
        <v>0.53609588247772899</v>
      </c>
      <c r="N351" s="247">
        <f t="shared" si="1620"/>
        <v>0.54361058870216139</v>
      </c>
      <c r="O351" s="247">
        <f t="shared" si="1620"/>
        <v>0.54841761583783044</v>
      </c>
      <c r="P351" s="247">
        <f t="shared" si="1620"/>
        <v>0.52722721035356046</v>
      </c>
      <c r="Q351" s="247">
        <f t="shared" si="1620"/>
        <v>0.50004334527125538</v>
      </c>
      <c r="S351" s="247">
        <f t="shared" ref="S351:V351" si="1621">+S349/S345</f>
        <v>0.50004334527125538</v>
      </c>
      <c r="T351" s="247">
        <f t="shared" si="1621"/>
        <v>0.55340642203812385</v>
      </c>
      <c r="U351" s="247">
        <f t="shared" si="1621"/>
        <v>0.5440701889050169</v>
      </c>
      <c r="V351" s="247">
        <f t="shared" si="1621"/>
        <v>0.5441622940888271</v>
      </c>
      <c r="W351" s="247">
        <f t="shared" ref="W351:X351" si="1622">+W349/W345</f>
        <v>0.53915244389196038</v>
      </c>
      <c r="X351" s="247">
        <f t="shared" si="1622"/>
        <v>0.53591390549878459</v>
      </c>
    </row>
    <row r="352" spans="1:24">
      <c r="A352" s="244" t="s">
        <v>370</v>
      </c>
      <c r="B352" s="249"/>
      <c r="C352" s="249"/>
      <c r="D352" s="249"/>
      <c r="E352" s="249"/>
      <c r="F352" s="249"/>
      <c r="G352" s="248"/>
      <c r="H352" s="248">
        <f t="shared" ref="H352" si="1623">+(H351-G351)*10000</f>
        <v>351.56911990412152</v>
      </c>
      <c r="I352" s="248">
        <f t="shared" ref="I352" si="1624">+(I351-H351)*10000</f>
        <v>-251.3385205784202</v>
      </c>
      <c r="J352" s="248">
        <f t="shared" ref="J352" si="1625">+(J351-I351)*10000</f>
        <v>96.216921592111589</v>
      </c>
      <c r="K352" s="248">
        <f t="shared" ref="K352" si="1626">+(K351-J351)*10000</f>
        <v>-312.28427411687744</v>
      </c>
      <c r="L352" s="248">
        <f t="shared" ref="L352" si="1627">+(L351-K351)*10000</f>
        <v>-85.3698209566911</v>
      </c>
      <c r="M352" s="248">
        <f t="shared" ref="M352" si="1628">+(M351-L351)*10000</f>
        <v>-36.14032218032137</v>
      </c>
      <c r="N352" s="248">
        <f t="shared" ref="N352" si="1629">+(N351-M351)*10000</f>
        <v>75.14706224432399</v>
      </c>
      <c r="O352" s="248">
        <f t="shared" ref="O352" si="1630">+(O351-N351)*10000</f>
        <v>48.070271356690512</v>
      </c>
      <c r="P352" s="248">
        <f t="shared" ref="P352" si="1631">+(P351-O351)*10000</f>
        <v>-211.90405484269979</v>
      </c>
      <c r="Q352" s="248">
        <f t="shared" ref="Q352" si="1632">+(Q351-P351)*10000</f>
        <v>-271.83865082305078</v>
      </c>
      <c r="S352" s="47"/>
      <c r="T352" s="248">
        <f t="shared" ref="T352" si="1633">+(T351-S351)*10000</f>
        <v>533.63076766868471</v>
      </c>
      <c r="U352" s="248">
        <f t="shared" ref="U352" si="1634">+(U351-T351)*10000</f>
        <v>-93.362331331069413</v>
      </c>
      <c r="V352" s="248">
        <f t="shared" ref="V352:X352" si="1635">+(V351-U351)*10000</f>
        <v>0.92105183810198277</v>
      </c>
      <c r="W352" s="248">
        <f t="shared" si="1635"/>
        <v>-50.098501968667279</v>
      </c>
      <c r="X352" s="248">
        <f t="shared" si="1635"/>
        <v>-32.385383931757829</v>
      </c>
    </row>
    <row r="353" spans="1:24">
      <c r="A353" s="34" t="s">
        <v>365</v>
      </c>
      <c r="B353" s="249"/>
      <c r="C353" s="249"/>
      <c r="D353" s="249"/>
      <c r="E353" s="249"/>
      <c r="F353" s="249"/>
      <c r="G353" s="34">
        <f t="shared" ref="G353:K353" si="1636">+G357-G349</f>
        <v>-46031.827000000005</v>
      </c>
      <c r="H353" s="34">
        <f t="shared" si="1636"/>
        <v>-51537.902999999998</v>
      </c>
      <c r="I353" s="34">
        <f t="shared" si="1636"/>
        <v>-59182.041000000019</v>
      </c>
      <c r="J353" s="34">
        <f t="shared" si="1636"/>
        <v>-69316.054999999993</v>
      </c>
      <c r="K353" s="34">
        <f t="shared" si="1636"/>
        <v>-86054.237000000008</v>
      </c>
      <c r="L353" s="34">
        <f t="shared" ref="L353:Q353" si="1637">+L357-L349</f>
        <v>-91033.40800000001</v>
      </c>
      <c r="M353" s="34">
        <f t="shared" si="1637"/>
        <v>-94730.722000000009</v>
      </c>
      <c r="N353" s="34">
        <f t="shared" si="1637"/>
        <v>-101804.728</v>
      </c>
      <c r="O353" s="34">
        <f t="shared" si="1637"/>
        <v>-104604.97199999999</v>
      </c>
      <c r="P353" s="34">
        <f t="shared" si="1637"/>
        <v>-106650.27299999999</v>
      </c>
      <c r="Q353" s="34">
        <f t="shared" si="1637"/>
        <v>-85913.788</v>
      </c>
      <c r="S353" s="34">
        <f t="shared" ref="S353:V353" si="1638">+S357-S349</f>
        <v>-85913.788</v>
      </c>
      <c r="T353" s="34">
        <f t="shared" si="1638"/>
        <v>-110712.43900000001</v>
      </c>
      <c r="U353" s="34">
        <f t="shared" si="1638"/>
        <v>-139401.51500000001</v>
      </c>
      <c r="V353" s="34">
        <f t="shared" si="1638"/>
        <v>-145168.144</v>
      </c>
      <c r="W353" s="34">
        <f t="shared" ref="W353:X353" si="1639">+W357-W349</f>
        <v>-163654.04300000001</v>
      </c>
      <c r="X353" s="34">
        <f t="shared" si="1639"/>
        <v>-178366.55699999997</v>
      </c>
    </row>
    <row r="354" spans="1:24">
      <c r="A354" s="253" t="s">
        <v>58</v>
      </c>
      <c r="B354" s="249"/>
      <c r="C354" s="249"/>
      <c r="D354" s="249"/>
      <c r="E354" s="249"/>
      <c r="F354" s="249"/>
      <c r="G354" s="279"/>
      <c r="H354" s="279">
        <f t="shared" ref="H354" si="1640">+H353/G353-1</f>
        <v>0.11961454408490013</v>
      </c>
      <c r="I354" s="279">
        <f t="shared" ref="I354" si="1641">+I353/H353-1</f>
        <v>0.14832070292033461</v>
      </c>
      <c r="J354" s="279">
        <f t="shared" ref="J354" si="1642">+J353/I353-1</f>
        <v>0.17123461490623426</v>
      </c>
      <c r="K354" s="279">
        <f t="shared" ref="K354" si="1643">+K353/J353-1</f>
        <v>0.24147626404878375</v>
      </c>
      <c r="L354" s="279">
        <f t="shared" ref="L354" si="1644">+L353/K353-1</f>
        <v>5.7860846526359921E-2</v>
      </c>
      <c r="M354" s="279">
        <f t="shared" ref="M354" si="1645">+M353/L353-1</f>
        <v>4.061491359304048E-2</v>
      </c>
      <c r="N354" s="279">
        <f t="shared" ref="N354" si="1646">+N353/M353-1</f>
        <v>7.4674887414032387E-2</v>
      </c>
      <c r="O354" s="279">
        <f t="shared" ref="O354" si="1647">+O353/N353-1</f>
        <v>2.7506030957619165E-2</v>
      </c>
      <c r="P354" s="279">
        <f t="shared" ref="P354" si="1648">+P353/O353-1</f>
        <v>1.9552617441549458E-2</v>
      </c>
      <c r="Q354" s="279">
        <f t="shared" ref="Q354" si="1649">+Q353/P353-1</f>
        <v>-0.19443442962401036</v>
      </c>
      <c r="S354" s="47"/>
      <c r="T354" s="279">
        <f t="shared" ref="T354" si="1650">+T353/S353-1</f>
        <v>0.28864576428640309</v>
      </c>
      <c r="U354" s="279">
        <f t="shared" ref="U354" si="1651">+U353/T353-1</f>
        <v>0.25913146037727519</v>
      </c>
      <c r="V354" s="279">
        <f t="shared" ref="V354:X354" si="1652">+V353/U353-1</f>
        <v>4.136704683589687E-2</v>
      </c>
      <c r="W354" s="279">
        <f t="shared" si="1652"/>
        <v>0.12734129190216836</v>
      </c>
      <c r="X354" s="279">
        <f t="shared" si="1652"/>
        <v>8.99000949215778E-2</v>
      </c>
    </row>
    <row r="355" spans="1:24">
      <c r="A355" s="244" t="s">
        <v>366</v>
      </c>
      <c r="B355" s="249"/>
      <c r="C355" s="249"/>
      <c r="D355" s="249"/>
      <c r="E355" s="249"/>
      <c r="F355" s="249"/>
      <c r="G355" s="247">
        <f t="shared" ref="G355:K355" si="1653">+G353/G345</f>
        <v>-0.38094219444465993</v>
      </c>
      <c r="H355" s="247">
        <f t="shared" si="1653"/>
        <v>-0.36204716964080197</v>
      </c>
      <c r="I355" s="247">
        <f t="shared" si="1653"/>
        <v>-0.34656431976226543</v>
      </c>
      <c r="J355" s="247">
        <f t="shared" si="1653"/>
        <v>-0.35798043213661679</v>
      </c>
      <c r="K355" s="247">
        <f t="shared" si="1653"/>
        <v>-0.36742896103353462</v>
      </c>
      <c r="L355" s="247">
        <f t="shared" ref="L355:Q355" si="1654">+L353/L345</f>
        <v>-0.39003917096912299</v>
      </c>
      <c r="M355" s="247">
        <f t="shared" si="1654"/>
        <v>-0.39192030084024793</v>
      </c>
      <c r="N355" s="247">
        <f t="shared" si="1654"/>
        <v>-0.40565816492729945</v>
      </c>
      <c r="O355" s="247">
        <f t="shared" si="1654"/>
        <v>-0.42228479383397266</v>
      </c>
      <c r="P355" s="247">
        <f t="shared" si="1654"/>
        <v>-0.4489403361925195</v>
      </c>
      <c r="Q355" s="247">
        <f t="shared" si="1654"/>
        <v>-0.46578567172424384</v>
      </c>
      <c r="S355" s="247">
        <f t="shared" ref="S355:V355" si="1655">+S353/S345</f>
        <v>-0.46578567172424384</v>
      </c>
      <c r="T355" s="247">
        <f t="shared" si="1655"/>
        <v>-0.37569056519556043</v>
      </c>
      <c r="U355" s="247">
        <f t="shared" si="1655"/>
        <v>-0.44246686511481365</v>
      </c>
      <c r="V355" s="247">
        <f t="shared" si="1655"/>
        <v>-0.444544391569481</v>
      </c>
      <c r="W355" s="247">
        <f t="shared" ref="W355:X355" si="1656">+W353/W345</f>
        <v>-0.43527018772621062</v>
      </c>
      <c r="X355" s="247">
        <f t="shared" si="1656"/>
        <v>-0.44176548777234431</v>
      </c>
    </row>
    <row r="356" spans="1:24">
      <c r="A356" s="244" t="s">
        <v>371</v>
      </c>
      <c r="B356" s="249"/>
      <c r="C356" s="249"/>
      <c r="D356" s="249"/>
      <c r="E356" s="249"/>
      <c r="F356" s="249"/>
      <c r="G356" s="248"/>
      <c r="H356" s="248">
        <f t="shared" ref="H356" si="1657">+(H355-G355)*10000</f>
        <v>188.95024803857962</v>
      </c>
      <c r="I356" s="248">
        <f t="shared" ref="I356" si="1658">+(I355-H355)*10000</f>
        <v>154.82849878536541</v>
      </c>
      <c r="J356" s="248">
        <f t="shared" ref="J356" si="1659">+(J355-I355)*10000</f>
        <v>-114.16112374351361</v>
      </c>
      <c r="K356" s="248">
        <f t="shared" ref="K356" si="1660">+(K355-J355)*10000</f>
        <v>-94.485288969178299</v>
      </c>
      <c r="L356" s="248">
        <f t="shared" ref="L356" si="1661">+(L355-K355)*10000</f>
        <v>-226.10209935588378</v>
      </c>
      <c r="M356" s="248">
        <f t="shared" ref="M356" si="1662">+(M355-L355)*10000</f>
        <v>-18.811298711249314</v>
      </c>
      <c r="N356" s="248">
        <f t="shared" ref="N356" si="1663">+(N355-M355)*10000</f>
        <v>-137.3786408705152</v>
      </c>
      <c r="O356" s="248">
        <f t="shared" ref="O356" si="1664">+(O355-N355)*10000</f>
        <v>-166.26628906673213</v>
      </c>
      <c r="P356" s="248">
        <f t="shared" ref="P356" si="1665">+(P355-O355)*10000</f>
        <v>-266.55542358546836</v>
      </c>
      <c r="Q356" s="248">
        <f t="shared" ref="Q356" si="1666">+(Q355-P355)*10000</f>
        <v>-168.45335531724348</v>
      </c>
      <c r="S356" s="248"/>
      <c r="T356" s="248">
        <f t="shared" ref="T356" si="1667">+(T355-S355)*10000</f>
        <v>900.95106528683414</v>
      </c>
      <c r="U356" s="248">
        <f t="shared" ref="U356" si="1668">+(U355-T355)*10000</f>
        <v>-667.76299919253211</v>
      </c>
      <c r="V356" s="248">
        <f t="shared" ref="V356:X356" si="1669">+(V355-U355)*10000</f>
        <v>-20.775264546673554</v>
      </c>
      <c r="W356" s="248">
        <f t="shared" si="1669"/>
        <v>92.742038432703794</v>
      </c>
      <c r="X356" s="248">
        <f t="shared" si="1669"/>
        <v>-64.953000461336899</v>
      </c>
    </row>
    <row r="357" spans="1:24">
      <c r="A357" s="249" t="s">
        <v>47</v>
      </c>
      <c r="B357" s="249"/>
      <c r="C357" s="34"/>
      <c r="D357" s="34"/>
      <c r="E357" s="34"/>
      <c r="F357" s="34"/>
      <c r="G357" s="47">
        <f>+'Country (Y)'!G157</f>
        <v>21616.294999999998</v>
      </c>
      <c r="H357" s="47">
        <f>+'Country (Y)'!H157</f>
        <v>33159.367999999995</v>
      </c>
      <c r="I357" s="47">
        <f>+'Country (Y)'!I157</f>
        <v>38130.633999999998</v>
      </c>
      <c r="J357" s="47">
        <f>+'Country (Y)'!J157</f>
        <v>42888.243999999992</v>
      </c>
      <c r="K357" s="47">
        <f>+'Country (Y)'!K157</f>
        <v>42348.729000000007</v>
      </c>
      <c r="L357" s="47">
        <f>+'Country (Y)'!L157</f>
        <v>34932.486000000004</v>
      </c>
      <c r="M357" s="47">
        <f>+'Country (Y)'!M157</f>
        <v>34848.557000000001</v>
      </c>
      <c r="N357" s="47">
        <f>+'Country (Y)'!N157</f>
        <v>34620.796999999999</v>
      </c>
      <c r="O357" s="47">
        <f>+'Country (Y)'!O157</f>
        <v>31244.601999999999</v>
      </c>
      <c r="P357" s="47">
        <f>+'Country (Y)'!P157</f>
        <v>18597.831000000002</v>
      </c>
      <c r="Q357" s="47">
        <f>+'Country (Y)'!Q157</f>
        <v>6318.7999999999993</v>
      </c>
      <c r="R357" s="34"/>
      <c r="S357" s="47">
        <f>+'Country (Y)'!S157</f>
        <v>6318.7999999999993</v>
      </c>
      <c r="T357" s="47">
        <f>+'Country (Y)'!T157</f>
        <v>52371.173999999999</v>
      </c>
      <c r="U357" s="47">
        <f>+'Country (Y)'!U157</f>
        <v>32010.661999999997</v>
      </c>
      <c r="V357" s="47">
        <f>+'Country (Y)'!V157</f>
        <v>32530.713</v>
      </c>
      <c r="W357" s="47">
        <f>+'Country (Y)'!W157</f>
        <v>39057.927000000003</v>
      </c>
      <c r="X357" s="47">
        <f>+'Country (Y)'!X157</f>
        <v>38013.221000000005</v>
      </c>
    </row>
    <row r="358" spans="1:24">
      <c r="A358" s="253" t="s">
        <v>58</v>
      </c>
      <c r="B358" s="249"/>
      <c r="C358" s="249"/>
      <c r="D358" s="249"/>
      <c r="E358" s="249"/>
      <c r="F358" s="249"/>
      <c r="G358" s="279"/>
      <c r="H358" s="279">
        <f t="shared" ref="H358" si="1670">+H357/G357-1</f>
        <v>0.53399868016234953</v>
      </c>
      <c r="I358" s="279">
        <f t="shared" ref="I358" si="1671">+I357/H357-1</f>
        <v>0.14992040861574929</v>
      </c>
      <c r="J358" s="279">
        <f t="shared" ref="J358" si="1672">+J357/I357-1</f>
        <v>0.12477133215251524</v>
      </c>
      <c r="K358" s="279">
        <f t="shared" ref="K358" si="1673">+K357/J357-1</f>
        <v>-1.2579554434543505E-2</v>
      </c>
      <c r="L358" s="279">
        <f t="shared" ref="L358" si="1674">+L357/K357-1</f>
        <v>-0.17512315422736779</v>
      </c>
      <c r="M358" s="279">
        <f t="shared" ref="M358" si="1675">+M357/L357-1</f>
        <v>-2.4026059868743621E-3</v>
      </c>
      <c r="N358" s="279">
        <f t="shared" ref="N358" si="1676">+N357/M357-1</f>
        <v>-6.5357082073729256E-3</v>
      </c>
      <c r="O358" s="279">
        <f t="shared" ref="O358" si="1677">+O357/N357-1</f>
        <v>-9.7519274325198246E-2</v>
      </c>
      <c r="P358" s="279">
        <f t="shared" ref="P358" si="1678">+P357/O357-1</f>
        <v>-0.40476658976164903</v>
      </c>
      <c r="Q358" s="279">
        <f t="shared" ref="Q358" si="1679">+Q357/P357-1</f>
        <v>-0.66023994948658271</v>
      </c>
      <c r="S358" s="47"/>
      <c r="T358" s="279">
        <f t="shared" ref="T358" si="1680">+T357/S357-1</f>
        <v>7.2881518642780279</v>
      </c>
      <c r="U358" s="279">
        <f t="shared" ref="U358" si="1681">+U357/T357-1</f>
        <v>-0.38877325912151606</v>
      </c>
      <c r="V358" s="279">
        <f t="shared" ref="V358:X358" si="1682">+V357/U357-1</f>
        <v>1.6246180725659531E-2</v>
      </c>
      <c r="W358" s="279">
        <f t="shared" si="1682"/>
        <v>0.20064773864624508</v>
      </c>
      <c r="X358" s="279">
        <f t="shared" si="1682"/>
        <v>-2.6747604910009604E-2</v>
      </c>
    </row>
    <row r="359" spans="1:24">
      <c r="A359" s="244" t="s">
        <v>367</v>
      </c>
      <c r="B359" s="249"/>
      <c r="C359" s="249"/>
      <c r="D359" s="249"/>
      <c r="E359" s="249"/>
      <c r="F359" s="249"/>
      <c r="G359" s="247">
        <f t="shared" ref="G359:K359" si="1683">+G357/G345</f>
        <v>0.17888837766667676</v>
      </c>
      <c r="H359" s="247">
        <f t="shared" si="1683"/>
        <v>0.2329403144609469</v>
      </c>
      <c r="I359" s="247">
        <f t="shared" si="1683"/>
        <v>0.22328931228164139</v>
      </c>
      <c r="J359" s="247">
        <f t="shared" si="1683"/>
        <v>0.22149489206650122</v>
      </c>
      <c r="K359" s="247">
        <f t="shared" si="1683"/>
        <v>0.18081793575789556</v>
      </c>
      <c r="L359" s="247">
        <f>+L357/L345</f>
        <v>0.14967074372663819</v>
      </c>
      <c r="M359" s="247">
        <f t="shared" ref="M359:Q359" si="1684">+M357/M345</f>
        <v>0.14417558163748109</v>
      </c>
      <c r="N359" s="247">
        <f t="shared" si="1684"/>
        <v>0.13795242377486194</v>
      </c>
      <c r="O359" s="247">
        <f t="shared" si="1684"/>
        <v>0.12613282200385781</v>
      </c>
      <c r="P359" s="247">
        <f t="shared" si="1684"/>
        <v>7.8286874161040951E-2</v>
      </c>
      <c r="Q359" s="247">
        <f t="shared" si="1684"/>
        <v>3.4257673547011473E-2</v>
      </c>
      <c r="S359" s="247">
        <f t="shared" ref="S359:V359" si="1685">+S357/S345</f>
        <v>3.4257673547011473E-2</v>
      </c>
      <c r="T359" s="247">
        <f t="shared" si="1685"/>
        <v>0.17771585684256344</v>
      </c>
      <c r="U359" s="247">
        <f t="shared" si="1685"/>
        <v>0.10160332379020334</v>
      </c>
      <c r="V359" s="247">
        <f t="shared" si="1685"/>
        <v>9.9617902519346158E-2</v>
      </c>
      <c r="W359" s="247">
        <f t="shared" ref="W359:X359" si="1686">+W357/W345</f>
        <v>0.10388225616574978</v>
      </c>
      <c r="X359" s="247">
        <f t="shared" si="1686"/>
        <v>9.4148417726440309E-2</v>
      </c>
    </row>
    <row r="360" spans="1:24">
      <c r="A360" s="244" t="s">
        <v>373</v>
      </c>
      <c r="B360" s="249"/>
      <c r="C360" s="249"/>
      <c r="D360" s="249"/>
      <c r="E360" s="249"/>
      <c r="F360" s="249"/>
      <c r="G360" s="248"/>
      <c r="H360" s="248">
        <f t="shared" ref="H360" si="1687">+(H359-G359)*10000</f>
        <v>540.51936794270148</v>
      </c>
      <c r="I360" s="248">
        <f t="shared" ref="I360" si="1688">+(I359-H359)*10000</f>
        <v>-96.510021793055074</v>
      </c>
      <c r="J360" s="248">
        <f t="shared" ref="J360" si="1689">+(J359-I359)*10000</f>
        <v>-17.944202151401743</v>
      </c>
      <c r="K360" s="248">
        <f t="shared" ref="K360" si="1690">+(K359-J359)*10000</f>
        <v>-406.76956308605656</v>
      </c>
      <c r="L360" s="248">
        <f t="shared" ref="L360" si="1691">+(L359-K359)*10000</f>
        <v>-311.47192031257373</v>
      </c>
      <c r="M360" s="248">
        <f t="shared" ref="M360" si="1692">+(M359-L359)*10000</f>
        <v>-54.951620891570961</v>
      </c>
      <c r="N360" s="248">
        <f t="shared" ref="N360" si="1693">+(N359-M359)*10000</f>
        <v>-62.231578626191499</v>
      </c>
      <c r="O360" s="248">
        <f t="shared" ref="O360" si="1694">+(O359-N359)*10000</f>
        <v>-118.19601771004135</v>
      </c>
      <c r="P360" s="248">
        <f t="shared" ref="P360" si="1695">+(P359-O359)*10000</f>
        <v>-478.45947842816855</v>
      </c>
      <c r="Q360" s="248">
        <f t="shared" ref="Q360" si="1696">+(Q359-P359)*10000</f>
        <v>-440.2920061402948</v>
      </c>
      <c r="S360" s="47"/>
      <c r="T360" s="248">
        <f t="shared" ref="T360" si="1697">+(T359-S359)*10000</f>
        <v>1434.5818329555195</v>
      </c>
      <c r="U360" s="248">
        <f t="shared" ref="U360" si="1698">+(U359-T359)*10000</f>
        <v>-761.12533052360095</v>
      </c>
      <c r="V360" s="248">
        <f t="shared" ref="V360:X360" si="1699">+(V359-U359)*10000</f>
        <v>-19.85421270857185</v>
      </c>
      <c r="W360" s="248">
        <f t="shared" si="1699"/>
        <v>42.643536464036238</v>
      </c>
      <c r="X360" s="248">
        <f t="shared" si="1699"/>
        <v>-97.338384393094728</v>
      </c>
    </row>
    <row r="361" spans="1:24" s="34" customFormat="1" ht="12.5">
      <c r="A361" s="249" t="s">
        <v>56</v>
      </c>
      <c r="B361" s="249"/>
      <c r="G361" s="47">
        <f>+'Country (Y)'!G158</f>
        <v>24035.693000000003</v>
      </c>
      <c r="H361" s="47">
        <f>+'Country (Y)'!H158</f>
        <v>37662.539000000004</v>
      </c>
      <c r="I361" s="47">
        <f>+'Country (Y)'!I158</f>
        <v>42494.715000000004</v>
      </c>
      <c r="J361" s="47">
        <f>+'Country (Y)'!J158</f>
        <v>48209.870999999999</v>
      </c>
      <c r="K361" s="47">
        <f>+'Country (Y)'!K158</f>
        <v>49667.404000000002</v>
      </c>
      <c r="L361" s="47">
        <f>+'Country (Y)'!L158</f>
        <v>42777.218999999997</v>
      </c>
      <c r="M361" s="47">
        <f>+'Country (Y)'!M158</f>
        <v>42146.224000000002</v>
      </c>
      <c r="N361" s="47">
        <f>+'Country (Y)'!N158</f>
        <v>40569.089999999997</v>
      </c>
      <c r="O361" s="47">
        <f>+'Country (Y)'!O158</f>
        <v>37541.362000000001</v>
      </c>
      <c r="P361" s="47">
        <f>+'Country (Y)'!P158</f>
        <v>39295.409999999996</v>
      </c>
      <c r="Q361" s="47">
        <f>+'Country (Y)'!Q158</f>
        <v>24764.883999999998</v>
      </c>
      <c r="S361" s="47">
        <f>+'Country (Y)'!S158</f>
        <v>24764.883999999998</v>
      </c>
      <c r="T361" s="47">
        <f>+'Country (Y)'!T158</f>
        <v>71596.823000000004</v>
      </c>
      <c r="U361" s="47">
        <f>+'Country (Y)'!U158</f>
        <v>62158.188000000002</v>
      </c>
      <c r="V361" s="47">
        <f>+'Country (Y)'!V158</f>
        <v>56386.068000000007</v>
      </c>
      <c r="W361" s="47">
        <f>+'Country (Y)'!W158</f>
        <v>65366.852999999996</v>
      </c>
      <c r="X361" s="47">
        <f>+'Country (Y)'!X158</f>
        <v>67211.198000000004</v>
      </c>
    </row>
    <row r="362" spans="1:24" s="34" customFormat="1">
      <c r="A362" s="253" t="s">
        <v>58</v>
      </c>
      <c r="B362" s="249"/>
      <c r="C362" s="249"/>
      <c r="D362" s="249"/>
      <c r="E362" s="249"/>
      <c r="F362" s="249"/>
      <c r="G362" s="279"/>
      <c r="H362" s="279">
        <f t="shared" ref="H362" si="1700">+H361/G361-1</f>
        <v>0.56694208900072063</v>
      </c>
      <c r="I362" s="279">
        <f t="shared" ref="I362" si="1701">+I361/H361-1</f>
        <v>0.12830191825357273</v>
      </c>
      <c r="J362" s="279">
        <f t="shared" ref="J362" si="1702">+J361/I361-1</f>
        <v>0.13449098317284847</v>
      </c>
      <c r="K362" s="279">
        <f t="shared" ref="K362" si="1703">+K361/J361-1</f>
        <v>3.0233082349463203E-2</v>
      </c>
      <c r="L362" s="279">
        <f t="shared" ref="L362" si="1704">+L361/K361-1</f>
        <v>-0.13872649756367383</v>
      </c>
      <c r="M362" s="279">
        <f t="shared" ref="M362" si="1705">+M361/L361-1</f>
        <v>-1.4750725146485011E-2</v>
      </c>
      <c r="N362" s="279">
        <f t="shared" ref="N362" si="1706">+N361/M361-1</f>
        <v>-3.7420529060919083E-2</v>
      </c>
      <c r="O362" s="279">
        <f t="shared" ref="O362" si="1707">+O361/N361-1</f>
        <v>-7.4631400408537552E-2</v>
      </c>
      <c r="P362" s="279">
        <f t="shared" ref="P362" si="1708">+P361/O361-1</f>
        <v>4.6723078400831453E-2</v>
      </c>
      <c r="Q362" s="279">
        <f t="shared" ref="Q362" si="1709">+Q361/P361-1</f>
        <v>-0.36977667366239464</v>
      </c>
      <c r="R362"/>
      <c r="S362" s="279"/>
      <c r="T362" s="279">
        <f t="shared" ref="T362" si="1710">+T361/S361-1</f>
        <v>1.891062320340366</v>
      </c>
      <c r="U362" s="279">
        <f t="shared" ref="U362" si="1711">+U361/T361-1</f>
        <v>-0.1318303606851382</v>
      </c>
      <c r="V362" s="279">
        <f t="shared" ref="V362:X362" si="1712">+V361/U361-1</f>
        <v>-9.2861780333750921E-2</v>
      </c>
      <c r="W362" s="279">
        <f t="shared" si="1712"/>
        <v>0.15927312044528419</v>
      </c>
      <c r="X362" s="279">
        <f t="shared" si="1712"/>
        <v>2.8215294378635791E-2</v>
      </c>
    </row>
    <row r="363" spans="1:24" s="34" customFormat="1" ht="13">
      <c r="A363" s="244" t="s">
        <v>368</v>
      </c>
      <c r="B363" s="268"/>
      <c r="C363" s="268"/>
      <c r="D363" s="268"/>
      <c r="E363" s="268"/>
      <c r="F363" s="268"/>
      <c r="G363" s="247">
        <f t="shared" ref="G363:K363" si="1713">+G361/G345</f>
        <v>0.19891041119046071</v>
      </c>
      <c r="H363" s="247">
        <f t="shared" si="1713"/>
        <v>0.26457451414808869</v>
      </c>
      <c r="I363" s="247">
        <f t="shared" si="1713"/>
        <v>0.24884494939041277</v>
      </c>
      <c r="J363" s="247">
        <f t="shared" si="1713"/>
        <v>0.24897825552580211</v>
      </c>
      <c r="K363" s="247">
        <f t="shared" si="1713"/>
        <v>0.21206675330760089</v>
      </c>
      <c r="L363" s="247">
        <f t="shared" ref="L363:Q363" si="1714">+L361/L345</f>
        <v>0.18328206536137384</v>
      </c>
      <c r="M363" s="247">
        <f t="shared" si="1714"/>
        <v>0.17436751711192994</v>
      </c>
      <c r="N363" s="247">
        <f t="shared" si="1714"/>
        <v>0.16165440373427895</v>
      </c>
      <c r="O363" s="247">
        <f t="shared" si="1714"/>
        <v>0.1515525123644843</v>
      </c>
      <c r="P363" s="247">
        <f t="shared" si="1714"/>
        <v>0.16541255901166699</v>
      </c>
      <c r="Q363" s="247">
        <f t="shared" si="1714"/>
        <v>0.13426399181832116</v>
      </c>
      <c r="S363" s="247">
        <f t="shared" ref="S363:V363" si="1715">+S361/S345</f>
        <v>0.13426399181832116</v>
      </c>
      <c r="T363" s="247">
        <f t="shared" si="1715"/>
        <v>0.24295599611057705</v>
      </c>
      <c r="U363" s="247">
        <f t="shared" si="1715"/>
        <v>0.19729296762361032</v>
      </c>
      <c r="V363" s="247">
        <f t="shared" si="1715"/>
        <v>0.17266949622263811</v>
      </c>
      <c r="W363" s="247">
        <f t="shared" ref="W363:X363" si="1716">+W361/W345</f>
        <v>0.17385603102015396</v>
      </c>
      <c r="X363" s="247">
        <f t="shared" si="1716"/>
        <v>0.16646387174605617</v>
      </c>
    </row>
    <row r="364" spans="1:24" s="34" customFormat="1" ht="13">
      <c r="A364" s="244" t="s">
        <v>372</v>
      </c>
      <c r="B364" s="268"/>
      <c r="C364" s="268"/>
      <c r="D364" s="268"/>
      <c r="E364" s="268"/>
      <c r="F364" s="268"/>
      <c r="G364" s="248"/>
      <c r="H364" s="248">
        <f t="shared" ref="H364" si="1717">+(H363-G363)*10000</f>
        <v>656.64102957627983</v>
      </c>
      <c r="I364" s="248">
        <f t="shared" ref="I364" si="1718">+(I363-H363)*10000</f>
        <v>-157.29564757675922</v>
      </c>
      <c r="J364" s="248">
        <f t="shared" ref="J364" si="1719">+(J363-I363)*10000</f>
        <v>1.3330613538933833</v>
      </c>
      <c r="K364" s="248">
        <f t="shared" ref="K364" si="1720">+(K363-J363)*10000</f>
        <v>-369.11502218201218</v>
      </c>
      <c r="L364" s="248">
        <f t="shared" ref="L364" si="1721">+(L363-K363)*10000</f>
        <v>-287.84687946227046</v>
      </c>
      <c r="M364" s="248">
        <f t="shared" ref="M364" si="1722">+(M363-L363)*10000</f>
        <v>-89.145482494439037</v>
      </c>
      <c r="N364" s="248">
        <f t="shared" ref="N364" si="1723">+(N363-M363)*10000</f>
        <v>-127.13113377650991</v>
      </c>
      <c r="O364" s="248">
        <f t="shared" ref="O364" si="1724">+(O363-N363)*10000</f>
        <v>-101.01891369794642</v>
      </c>
      <c r="P364" s="248">
        <f t="shared" ref="P364" si="1725">+(P363-O363)*10000</f>
        <v>138.60046647182682</v>
      </c>
      <c r="Q364" s="248">
        <f t="shared" ref="Q364" si="1726">+(Q363-P363)*10000</f>
        <v>-311.48567193345826</v>
      </c>
      <c r="S364" s="248"/>
      <c r="T364" s="248">
        <f t="shared" ref="T364" si="1727">+(T363-S363)*10000</f>
        <v>1086.9200429225589</v>
      </c>
      <c r="U364" s="248">
        <f t="shared" ref="U364" si="1728">+(U363-T363)*10000</f>
        <v>-456.63028486966738</v>
      </c>
      <c r="V364" s="248">
        <f t="shared" ref="V364:X364" si="1729">+(V363-U363)*10000</f>
        <v>-246.23471400972207</v>
      </c>
      <c r="W364" s="248">
        <f t="shared" si="1729"/>
        <v>11.86534797515848</v>
      </c>
      <c r="X364" s="248">
        <f t="shared" si="1729"/>
        <v>-73.921592740977815</v>
      </c>
    </row>
    <row r="365" spans="1:24">
      <c r="A365" s="249" t="s">
        <v>263</v>
      </c>
      <c r="B365" s="249"/>
      <c r="C365" s="34"/>
      <c r="D365" s="34"/>
      <c r="E365" s="34"/>
      <c r="F365" s="34"/>
      <c r="G365" s="47">
        <f>+'Country (Y)'!G159</f>
        <v>2419.3980000000001</v>
      </c>
      <c r="H365" s="47">
        <f>+'Country (Y)'!H159</f>
        <v>4503.1710000000003</v>
      </c>
      <c r="I365" s="47">
        <f>+'Country (Y)'!I159</f>
        <v>4364.0810000000001</v>
      </c>
      <c r="J365" s="47">
        <f>+'Country (Y)'!J159</f>
        <v>5321.6269999999995</v>
      </c>
      <c r="K365" s="47">
        <f>+'Country (Y)'!K159</f>
        <v>7318.6750000000002</v>
      </c>
      <c r="L365" s="47">
        <f>+'Country (Y)'!L159</f>
        <v>7844.7329999999993</v>
      </c>
      <c r="M365" s="47">
        <f>+'Country (Y)'!M159</f>
        <v>7297.6670000000004</v>
      </c>
      <c r="N365" s="47">
        <f>+'Country (Y)'!N159</f>
        <v>5948.2930000000006</v>
      </c>
      <c r="O365" s="47">
        <f>+'Country (Y)'!O159</f>
        <v>6296.76</v>
      </c>
      <c r="P365" s="47">
        <f>+'Country (Y)'!P159</f>
        <v>20697.578999999998</v>
      </c>
      <c r="Q365" s="47">
        <f>+'Country (Y)'!Q159</f>
        <v>18446.084000000003</v>
      </c>
      <c r="R365" s="34"/>
      <c r="S365" s="47">
        <f>+'Country (Y)'!S159</f>
        <v>18446.083999999999</v>
      </c>
      <c r="T365" s="47">
        <f>+'Country (Y)'!T159</f>
        <v>19225.649000000001</v>
      </c>
      <c r="U365" s="47">
        <f>+'Country (Y)'!U159</f>
        <v>30147.527000000002</v>
      </c>
      <c r="V365" s="47">
        <f>+'Country (Y)'!V159</f>
        <v>23855.355000000003</v>
      </c>
      <c r="W365" s="47">
        <f>+'Country (Y)'!W159</f>
        <v>26308.925999999999</v>
      </c>
      <c r="X365" s="47">
        <f>+'Country (Y)'!X159</f>
        <v>29197.976999999999</v>
      </c>
    </row>
    <row r="366" spans="1:24">
      <c r="A366" s="244" t="s">
        <v>369</v>
      </c>
      <c r="B366" s="249"/>
      <c r="C366" s="249"/>
      <c r="D366" s="249"/>
      <c r="E366" s="249"/>
      <c r="F366" s="249"/>
      <c r="G366" s="247">
        <f t="shared" ref="G366" si="1730">+G365/G345</f>
        <v>2.002203352378391E-2</v>
      </c>
      <c r="H366" s="247">
        <f t="shared" ref="H366" si="1731">+H365/H345</f>
        <v>3.1634199687141713E-2</v>
      </c>
      <c r="I366" s="247">
        <f t="shared" ref="I366" si="1732">+I365/I345</f>
        <v>2.5555637108771335E-2</v>
      </c>
      <c r="J366" s="247">
        <f t="shared" ref="J366" si="1733">+J365/J345</f>
        <v>2.7483363459300848E-2</v>
      </c>
      <c r="K366" s="247">
        <f t="shared" ref="K366" si="1734">+K365/K345</f>
        <v>3.1248817549705356E-2</v>
      </c>
      <c r="L366" s="247">
        <f t="shared" ref="L366" si="1735">+L365/L345</f>
        <v>3.361132163473568E-2</v>
      </c>
      <c r="M366" s="247">
        <f t="shared" ref="M366" si="1736">+M365/M345</f>
        <v>3.0191935474448824E-2</v>
      </c>
      <c r="N366" s="247">
        <f t="shared" ref="N366" si="1737">+N365/N345</f>
        <v>2.3701979959417023E-2</v>
      </c>
      <c r="O366" s="247">
        <f t="shared" ref="O366" si="1738">+O365/O345</f>
        <v>2.5419690360626506E-2</v>
      </c>
      <c r="P366" s="247">
        <f t="shared" ref="P366" si="1739">+P365/P345</f>
        <v>8.7125684850626051E-2</v>
      </c>
      <c r="Q366" s="247">
        <f t="shared" ref="Q366" si="1740">+Q365/Q345</f>
        <v>0.10000631827130969</v>
      </c>
      <c r="R366" s="34"/>
      <c r="S366" s="247">
        <f t="shared" ref="S366" si="1741">+S365/S345</f>
        <v>0.10000631827130968</v>
      </c>
      <c r="T366" s="247">
        <f t="shared" ref="T366" si="1742">+T365/T345</f>
        <v>6.52401392680136E-2</v>
      </c>
      <c r="U366" s="247">
        <f t="shared" ref="U366" si="1743">+U365/U345</f>
        <v>9.5689647007453263E-2</v>
      </c>
      <c r="V366" s="247">
        <f t="shared" ref="V366:W366" si="1744">+V365/V345</f>
        <v>7.3051593703291937E-2</v>
      </c>
      <c r="W366" s="247">
        <f t="shared" si="1744"/>
        <v>6.9973774854404189E-2</v>
      </c>
      <c r="X366" s="247">
        <f t="shared" ref="X366" si="1745">+X365/X345</f>
        <v>7.2315454019615866E-2</v>
      </c>
    </row>
    <row r="367" spans="1:24">
      <c r="A367" s="30"/>
      <c r="B367" s="30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spans="1:24">
      <c r="A368" s="257" t="s">
        <v>285</v>
      </c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0" t="s">
        <v>250</v>
      </c>
      <c r="T368" s="34"/>
      <c r="U368" s="34"/>
    </row>
    <row r="369" spans="1:24">
      <c r="A369" s="249" t="s">
        <v>50</v>
      </c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3" t="s">
        <v>50</v>
      </c>
      <c r="T369" s="34"/>
      <c r="U369" s="34"/>
    </row>
    <row r="370" spans="1:24">
      <c r="A370" s="259"/>
      <c r="B370" s="167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22"/>
      <c r="U370" s="22"/>
      <c r="V370" s="24"/>
      <c r="W370" s="24"/>
      <c r="X370" s="24"/>
    </row>
    <row r="371" spans="1:24">
      <c r="A371" s="260" t="s">
        <v>45</v>
      </c>
      <c r="B371" s="261"/>
      <c r="C371" s="261"/>
      <c r="D371" s="261"/>
      <c r="E371" s="261"/>
      <c r="F371" s="261"/>
      <c r="G371" s="262">
        <f>+'Country (Y)'!G164</f>
        <v>2010</v>
      </c>
      <c r="H371" s="262">
        <f>+'Country (Y)'!H164</f>
        <v>2011</v>
      </c>
      <c r="I371" s="262">
        <f>+'Country (Y)'!I164</f>
        <v>2012</v>
      </c>
      <c r="J371" s="262">
        <f>+'Country (Y)'!J164</f>
        <v>2013</v>
      </c>
      <c r="K371" s="262">
        <f>+'Country (Y)'!K164</f>
        <v>2014</v>
      </c>
      <c r="L371" s="262">
        <f>+'Country (Y)'!L164</f>
        <v>2015</v>
      </c>
      <c r="M371" s="262">
        <f>+'Country (Y)'!M164</f>
        <v>2016</v>
      </c>
      <c r="N371" s="262">
        <f>+'Country (Y)'!N164</f>
        <v>2017</v>
      </c>
      <c r="O371" s="262">
        <f>+'Country (Y)'!O164</f>
        <v>2018</v>
      </c>
      <c r="P371" s="262">
        <f>+'Country (Y)'!P164</f>
        <v>2019</v>
      </c>
      <c r="Q371" s="262">
        <f>+'Country (Y)'!Q164</f>
        <v>2020</v>
      </c>
      <c r="S371" s="262">
        <f>+'Country (Y)'!S164</f>
        <v>2020</v>
      </c>
      <c r="T371" s="262">
        <f>+'Country (Y)'!T164</f>
        <v>2021</v>
      </c>
      <c r="U371" s="262">
        <f>+'Country (Y)'!U164</f>
        <v>2022</v>
      </c>
      <c r="V371" s="262">
        <f>+'Country (Y)'!V164</f>
        <v>2023</v>
      </c>
      <c r="W371" s="262">
        <f>+'Country (Y)'!W164</f>
        <v>2024</v>
      </c>
      <c r="X371" s="262">
        <f>+'Country (Y)'!X164</f>
        <v>2025</v>
      </c>
    </row>
    <row r="372" spans="1:24">
      <c r="A372" s="249" t="s">
        <v>48</v>
      </c>
      <c r="K372" s="47">
        <f>+'Country (Y)'!K165</f>
        <v>183002.64</v>
      </c>
      <c r="L372" s="47">
        <f>+'Country (Y)'!L165</f>
        <v>185281.557</v>
      </c>
      <c r="M372" s="47">
        <f>+'Country (Y)'!M165</f>
        <v>195422.22499999998</v>
      </c>
      <c r="N372" s="47">
        <f>+'Country (Y)'!N165</f>
        <v>207326.03</v>
      </c>
      <c r="O372" s="47">
        <f>+'Country (Y)'!O165</f>
        <v>206141.829</v>
      </c>
      <c r="P372" s="47">
        <f>+'Country (Y)'!P165</f>
        <v>193965.41</v>
      </c>
      <c r="Q372" s="47">
        <f>+'Country (Y)'!Q165</f>
        <v>129267.333</v>
      </c>
      <c r="S372" s="47">
        <f>+'Country (Y)'!S165</f>
        <v>147974.35500000001</v>
      </c>
      <c r="T372" s="47">
        <f>+'Country (Y)'!T165</f>
        <v>231939.81499999997</v>
      </c>
      <c r="U372" s="47">
        <f>+'Country (Y)'!U165</f>
        <v>236505.76699999999</v>
      </c>
      <c r="V372" s="47">
        <f>+'Country (Y)'!V165</f>
        <v>255758.63800000001</v>
      </c>
      <c r="W372" s="47">
        <f>+'Country (Y)'!W165</f>
        <v>302362.81699999998</v>
      </c>
      <c r="X372" s="47">
        <f>+'Country (Y)'!X165</f>
        <v>326430.39300000004</v>
      </c>
    </row>
    <row r="373" spans="1:24">
      <c r="A373" s="253" t="s">
        <v>58</v>
      </c>
      <c r="B373" s="249"/>
      <c r="C373" s="249"/>
      <c r="D373" s="249"/>
      <c r="E373" s="249"/>
      <c r="F373" s="249"/>
      <c r="G373" s="47"/>
      <c r="H373" s="279"/>
      <c r="I373" s="279"/>
      <c r="J373" s="279"/>
      <c r="K373" s="279"/>
      <c r="L373" s="279">
        <f t="shared" ref="L373" si="1746">+L372/K372-1</f>
        <v>1.2452918711992389E-2</v>
      </c>
      <c r="M373" s="279">
        <f t="shared" ref="M373" si="1747">+M372/L372-1</f>
        <v>5.4731124695805322E-2</v>
      </c>
      <c r="N373" s="279">
        <f t="shared" ref="N373" si="1748">+N372/M372-1</f>
        <v>6.0913261017266684E-2</v>
      </c>
      <c r="O373" s="279">
        <f t="shared" ref="O373" si="1749">+O372/N372-1</f>
        <v>-5.7117815838175767E-3</v>
      </c>
      <c r="P373" s="279">
        <f t="shared" ref="P373" si="1750">+P372/O372-1</f>
        <v>-5.9068162240861866E-2</v>
      </c>
      <c r="Q373" s="279">
        <f t="shared" ref="Q373" si="1751">+Q372/P372-1</f>
        <v>-0.33355471472980669</v>
      </c>
      <c r="S373" s="47"/>
      <c r="T373" s="279">
        <f t="shared" ref="T373" si="1752">+T372/S372-1</f>
        <v>0.56743251220794266</v>
      </c>
      <c r="U373" s="279">
        <f t="shared" ref="U373" si="1753">+U372/T372-1</f>
        <v>1.9685934473992805E-2</v>
      </c>
      <c r="V373" s="279">
        <f t="shared" ref="V373:X373" si="1754">+V372/U372-1</f>
        <v>8.1405503316965611E-2</v>
      </c>
      <c r="W373" s="279">
        <f t="shared" si="1754"/>
        <v>0.1822193743462146</v>
      </c>
      <c r="X373" s="279">
        <f t="shared" si="1754"/>
        <v>7.9598332357116774E-2</v>
      </c>
    </row>
    <row r="374" spans="1:24">
      <c r="A374" s="249" t="s">
        <v>49</v>
      </c>
      <c r="K374" s="47">
        <f>+'Country (Y)'!K166</f>
        <v>-78495.114000000001</v>
      </c>
      <c r="L374" s="47">
        <f>+'Country (Y)'!L166</f>
        <v>-81202.705000000002</v>
      </c>
      <c r="M374" s="47">
        <f>+'Country (Y)'!M166</f>
        <v>-86668.319999999992</v>
      </c>
      <c r="N374" s="47">
        <f>+'Country (Y)'!N166</f>
        <v>-91857.64899999999</v>
      </c>
      <c r="O374" s="47">
        <f>+'Country (Y)'!O166</f>
        <v>-90708.997999999992</v>
      </c>
      <c r="P374" s="47">
        <f>+'Country (Y)'!P166</f>
        <v>-88246.350999999995</v>
      </c>
      <c r="Q374" s="47">
        <f>+'Country (Y)'!Q166</f>
        <v>-62017.259000000005</v>
      </c>
      <c r="S374" s="47">
        <f>+'Country (Y)'!S166</f>
        <v>-70982.328999999998</v>
      </c>
      <c r="T374" s="47">
        <f>+'Country (Y)'!T166</f>
        <v>-93831.953999999983</v>
      </c>
      <c r="U374" s="47">
        <f>+'Country (Y)'!U166</f>
        <v>-95240.467000000004</v>
      </c>
      <c r="V374" s="47">
        <f>+'Country (Y)'!V166</f>
        <v>-108272.10699999999</v>
      </c>
      <c r="W374" s="47">
        <f>+'Country (Y)'!W166</f>
        <v>-130547.35399999999</v>
      </c>
      <c r="X374" s="47">
        <f>+'Country (Y)'!X166</f>
        <v>-143084.08799999999</v>
      </c>
    </row>
    <row r="375" spans="1:24">
      <c r="A375" s="253" t="s">
        <v>58</v>
      </c>
      <c r="B375" s="249"/>
      <c r="C375" s="249"/>
      <c r="D375" s="249"/>
      <c r="E375" s="249"/>
      <c r="F375" s="249"/>
      <c r="G375" s="47"/>
      <c r="H375" s="279"/>
      <c r="I375" s="279"/>
      <c r="J375" s="279"/>
      <c r="K375" s="279"/>
      <c r="L375" s="279">
        <f t="shared" ref="L375" si="1755">+L374/K374-1</f>
        <v>3.4493752056975246E-2</v>
      </c>
      <c r="M375" s="279">
        <f t="shared" ref="M375" si="1756">+M374/L374-1</f>
        <v>6.7308287328605498E-2</v>
      </c>
      <c r="N375" s="279">
        <f t="shared" ref="N375" si="1757">+N374/M374-1</f>
        <v>5.987573083221176E-2</v>
      </c>
      <c r="O375" s="279">
        <f t="shared" ref="O375" si="1758">+O374/N374-1</f>
        <v>-1.250468537464966E-2</v>
      </c>
      <c r="P375" s="279">
        <f t="shared" ref="P375" si="1759">+P374/O374-1</f>
        <v>-2.7148872265130741E-2</v>
      </c>
      <c r="Q375" s="279">
        <f t="shared" ref="Q375" si="1760">+Q374/P374-1</f>
        <v>-0.29722579690575524</v>
      </c>
      <c r="S375" s="47"/>
      <c r="T375" s="279">
        <f t="shared" ref="T375" si="1761">+T374/S374-1</f>
        <v>0.32190582250407673</v>
      </c>
      <c r="U375" s="279">
        <f t="shared" ref="U375" si="1762">+U374/T374-1</f>
        <v>1.5011016396397459E-2</v>
      </c>
      <c r="V375" s="279">
        <f t="shared" ref="V375:X375" si="1763">+V374/U374-1</f>
        <v>0.13682881248366807</v>
      </c>
      <c r="W375" s="279">
        <f t="shared" si="1763"/>
        <v>0.2057339384741077</v>
      </c>
      <c r="X375" s="279">
        <f t="shared" si="1763"/>
        <v>9.6032080435732192E-2</v>
      </c>
    </row>
    <row r="376" spans="1:24">
      <c r="A376" s="249" t="s">
        <v>46</v>
      </c>
      <c r="B376" s="251"/>
      <c r="C376" s="35"/>
      <c r="D376" s="35"/>
      <c r="E376" s="35"/>
      <c r="F376" s="35"/>
      <c r="G376" s="35"/>
      <c r="H376" s="35"/>
      <c r="I376" s="35"/>
      <c r="J376" s="35"/>
      <c r="K376" s="47">
        <f>+'Country (Y)'!K167</f>
        <v>104507.52600000001</v>
      </c>
      <c r="L376" s="47">
        <f>+'Country (Y)'!L167</f>
        <v>104078.852</v>
      </c>
      <c r="M376" s="47">
        <f>+'Country (Y)'!M167</f>
        <v>108753.905</v>
      </c>
      <c r="N376" s="47">
        <f>+'Country (Y)'!N167</f>
        <v>115468.38100000001</v>
      </c>
      <c r="O376" s="47">
        <f>+'Country (Y)'!O167</f>
        <v>115432.83100000001</v>
      </c>
      <c r="P376" s="47">
        <f>+'Country (Y)'!P167</f>
        <v>105719.05899999999</v>
      </c>
      <c r="Q376" s="47">
        <f>+'Country (Y)'!Q167</f>
        <v>67250.074000000008</v>
      </c>
      <c r="R376" s="35"/>
      <c r="S376" s="47">
        <f>+'Country (Y)'!S167</f>
        <v>76992.025999999998</v>
      </c>
      <c r="T376" s="47">
        <f>+'Country (Y)'!T167</f>
        <v>138107.861</v>
      </c>
      <c r="U376" s="47">
        <f>+'Country (Y)'!U167</f>
        <v>141265.29999999999</v>
      </c>
      <c r="V376" s="47">
        <f>+'Country (Y)'!V167</f>
        <v>147486.53099999999</v>
      </c>
      <c r="W376" s="47">
        <f>+'Country (Y)'!W167</f>
        <v>171815.46299999999</v>
      </c>
      <c r="X376" s="47">
        <f>+'Country (Y)'!X167</f>
        <v>183346.30499999999</v>
      </c>
    </row>
    <row r="377" spans="1:24">
      <c r="A377" s="253" t="s">
        <v>58</v>
      </c>
      <c r="B377" s="249"/>
      <c r="C377" s="249"/>
      <c r="D377" s="249"/>
      <c r="E377" s="249"/>
      <c r="F377" s="249"/>
      <c r="G377" s="47"/>
      <c r="H377" s="279"/>
      <c r="I377" s="279"/>
      <c r="J377" s="279"/>
      <c r="K377" s="279"/>
      <c r="L377" s="279">
        <f t="shared" ref="L377" si="1764">+L376/K376-1</f>
        <v>-4.1018481291004161E-3</v>
      </c>
      <c r="M377" s="279">
        <f t="shared" ref="M377" si="1765">+M376/L376-1</f>
        <v>4.4918375925207199E-2</v>
      </c>
      <c r="N377" s="279">
        <f t="shared" ref="N377" si="1766">+N376/M376-1</f>
        <v>6.1740091079947934E-2</v>
      </c>
      <c r="O377" s="279">
        <f t="shared" ref="O377" si="1767">+O376/N376-1</f>
        <v>-3.0787649131414074E-4</v>
      </c>
      <c r="P377" s="279">
        <f t="shared" ref="P377" si="1768">+P376/O376-1</f>
        <v>-8.4150859992336291E-2</v>
      </c>
      <c r="Q377" s="279">
        <f t="shared" ref="Q377" si="1769">+Q376/P376-1</f>
        <v>-0.36387937391686387</v>
      </c>
      <c r="S377" s="47"/>
      <c r="T377" s="279">
        <f t="shared" ref="T377" si="1770">+T376/S376-1</f>
        <v>0.79379434696263229</v>
      </c>
      <c r="U377" s="279">
        <f t="shared" ref="U377" si="1771">+U376/T376-1</f>
        <v>2.2862123684617597E-2</v>
      </c>
      <c r="V377" s="279">
        <f t="shared" ref="V377:X377" si="1772">+V376/U376-1</f>
        <v>4.4039342995059627E-2</v>
      </c>
      <c r="W377" s="279">
        <f t="shared" si="1772"/>
        <v>0.16495697495251282</v>
      </c>
      <c r="X377" s="279">
        <f t="shared" si="1772"/>
        <v>6.7111782598985315E-2</v>
      </c>
    </row>
    <row r="378" spans="1:24">
      <c r="A378" s="244" t="s">
        <v>364</v>
      </c>
      <c r="B378" s="249"/>
      <c r="C378" s="249"/>
      <c r="D378" s="249"/>
      <c r="E378" s="249"/>
      <c r="F378" s="249"/>
      <c r="G378" s="247"/>
      <c r="H378" s="247"/>
      <c r="I378" s="247"/>
      <c r="J378" s="247"/>
      <c r="K378" s="247">
        <f t="shared" ref="K378:Q378" si="1773">+K376/K372</f>
        <v>0.57107113864586878</v>
      </c>
      <c r="L378" s="247">
        <f t="shared" si="1773"/>
        <v>0.56173347032052412</v>
      </c>
      <c r="M378" s="247">
        <f t="shared" si="1773"/>
        <v>0.55650735222158076</v>
      </c>
      <c r="N378" s="247">
        <f t="shared" si="1773"/>
        <v>0.55694107006245197</v>
      </c>
      <c r="O378" s="247">
        <f t="shared" si="1773"/>
        <v>0.55996801600125512</v>
      </c>
      <c r="P378" s="247">
        <f t="shared" si="1773"/>
        <v>0.54504078330254857</v>
      </c>
      <c r="Q378" s="247">
        <f t="shared" si="1773"/>
        <v>0.52024028375366893</v>
      </c>
      <c r="S378" s="247">
        <f t="shared" ref="S378:V378" si="1774">+S376/S372</f>
        <v>0.52030654906385632</v>
      </c>
      <c r="T378" s="247">
        <f t="shared" si="1774"/>
        <v>0.59544697403505309</v>
      </c>
      <c r="U378" s="247">
        <f t="shared" si="1774"/>
        <v>0.59730171400006493</v>
      </c>
      <c r="V378" s="247">
        <f t="shared" si="1774"/>
        <v>0.57666295126266653</v>
      </c>
      <c r="W378" s="247">
        <f t="shared" ref="W378:X378" si="1775">+W376/W372</f>
        <v>0.5682426983077089</v>
      </c>
      <c r="X378" s="247">
        <f t="shared" si="1775"/>
        <v>0.56167044776372888</v>
      </c>
    </row>
    <row r="379" spans="1:24">
      <c r="A379" s="244" t="s">
        <v>370</v>
      </c>
      <c r="B379" s="249"/>
      <c r="C379" s="249"/>
      <c r="D379" s="249"/>
      <c r="E379" s="249"/>
      <c r="F379" s="249"/>
      <c r="G379" s="248"/>
      <c r="H379" s="248"/>
      <c r="I379" s="248"/>
      <c r="J379" s="248"/>
      <c r="K379" s="248"/>
      <c r="L379" s="248">
        <f t="shared" ref="L379" si="1776">+(L378-K378)*10000</f>
        <v>-93.376683253446615</v>
      </c>
      <c r="M379" s="248">
        <f t="shared" ref="M379" si="1777">+(M378-L378)*10000</f>
        <v>-52.261180989433555</v>
      </c>
      <c r="N379" s="248">
        <f t="shared" ref="N379" si="1778">+(N378-M378)*10000</f>
        <v>4.3371784087120613</v>
      </c>
      <c r="O379" s="248">
        <f t="shared" ref="O379" si="1779">+(O378-N378)*10000</f>
        <v>30.269459388031493</v>
      </c>
      <c r="P379" s="248">
        <f t="shared" ref="P379" si="1780">+(P378-O378)*10000</f>
        <v>-149.2723269870655</v>
      </c>
      <c r="Q379" s="248">
        <f t="shared" ref="Q379" si="1781">+(Q378-P378)*10000</f>
        <v>-248.0049954887964</v>
      </c>
      <c r="S379" s="47"/>
      <c r="T379" s="248">
        <f t="shared" ref="T379" si="1782">+(T378-S378)*10000</f>
        <v>751.40424971196774</v>
      </c>
      <c r="U379" s="248">
        <f t="shared" ref="U379" si="1783">+(U378-T378)*10000</f>
        <v>18.547399650118422</v>
      </c>
      <c r="V379" s="248">
        <f t="shared" ref="V379:X379" si="1784">+(V378-U378)*10000</f>
        <v>-206.38762737398397</v>
      </c>
      <c r="W379" s="248">
        <f t="shared" si="1784"/>
        <v>-84.202529549576298</v>
      </c>
      <c r="X379" s="248">
        <f t="shared" si="1784"/>
        <v>-65.722505439800301</v>
      </c>
    </row>
    <row r="380" spans="1:24">
      <c r="A380" s="34" t="s">
        <v>365</v>
      </c>
      <c r="B380" s="249"/>
      <c r="C380" s="249"/>
      <c r="D380" s="249"/>
      <c r="E380" s="249"/>
      <c r="F380" s="249"/>
      <c r="G380" s="34"/>
      <c r="H380" s="34"/>
      <c r="I380" s="34"/>
      <c r="J380" s="34"/>
      <c r="K380" s="34">
        <f t="shared" ref="K380:Q380" si="1785">+K384-K376</f>
        <v>-72010.607000000018</v>
      </c>
      <c r="L380" s="34">
        <f t="shared" si="1785"/>
        <v>-77031.812999999995</v>
      </c>
      <c r="M380" s="34">
        <f t="shared" si="1785"/>
        <v>-81502.652999999991</v>
      </c>
      <c r="N380" s="34">
        <f t="shared" si="1785"/>
        <v>-89194.092000000004</v>
      </c>
      <c r="O380" s="34">
        <f t="shared" si="1785"/>
        <v>-92841.575000000012</v>
      </c>
      <c r="P380" s="34">
        <f t="shared" si="1785"/>
        <v>-94597.763999999996</v>
      </c>
      <c r="Q380" s="34">
        <f t="shared" si="1785"/>
        <v>-70846.295000000013</v>
      </c>
      <c r="S380" s="34">
        <f t="shared" ref="S380:V380" si="1786">+S384-S376</f>
        <v>-77102.095000000001</v>
      </c>
      <c r="T380" s="34">
        <f t="shared" si="1786"/>
        <v>-95802.159000000014</v>
      </c>
      <c r="U380" s="34">
        <f t="shared" si="1786"/>
        <v>-113371.23099999999</v>
      </c>
      <c r="V380" s="34">
        <f t="shared" si="1786"/>
        <v>-121081.23499999999</v>
      </c>
      <c r="W380" s="34">
        <f t="shared" ref="W380:X380" si="1787">+W384-W376</f>
        <v>-138237.041</v>
      </c>
      <c r="X380" s="34">
        <f t="shared" si="1787"/>
        <v>-149152.95199999999</v>
      </c>
    </row>
    <row r="381" spans="1:24">
      <c r="A381" s="253" t="s">
        <v>58</v>
      </c>
      <c r="B381" s="249"/>
      <c r="C381" s="249"/>
      <c r="D381" s="249"/>
      <c r="E381" s="249"/>
      <c r="F381" s="249"/>
      <c r="G381" s="279"/>
      <c r="H381" s="279"/>
      <c r="I381" s="279"/>
      <c r="J381" s="279"/>
      <c r="K381" s="279"/>
      <c r="L381" s="279">
        <f t="shared" ref="L381" si="1788">+L380/K380-1</f>
        <v>6.9728699828901286E-2</v>
      </c>
      <c r="M381" s="279">
        <f t="shared" ref="M381" si="1789">+M380/L380-1</f>
        <v>5.8038878041206221E-2</v>
      </c>
      <c r="N381" s="279">
        <f t="shared" ref="N381" si="1790">+N380/M380-1</f>
        <v>9.4370412703007611E-2</v>
      </c>
      <c r="O381" s="279">
        <f t="shared" ref="O381" si="1791">+O380/N380-1</f>
        <v>4.0893773547243439E-2</v>
      </c>
      <c r="P381" s="279">
        <f t="shared" ref="P381" si="1792">+P380/O380-1</f>
        <v>1.8915975951506514E-2</v>
      </c>
      <c r="Q381" s="279">
        <f t="shared" ref="Q381" si="1793">+Q380/P380-1</f>
        <v>-0.2510785455774619</v>
      </c>
      <c r="S381" s="47"/>
      <c r="T381" s="279">
        <f t="shared" ref="T381" si="1794">+T380/S380-1</f>
        <v>0.24253639281786077</v>
      </c>
      <c r="U381" s="279">
        <f t="shared" ref="U381" si="1795">+U380/T380-1</f>
        <v>0.18338910295330568</v>
      </c>
      <c r="V381" s="279">
        <f t="shared" ref="V381:X381" si="1796">+V380/U380-1</f>
        <v>6.8006706216323876E-2</v>
      </c>
      <c r="W381" s="279">
        <f t="shared" si="1796"/>
        <v>0.14168839622423746</v>
      </c>
      <c r="X381" s="279">
        <f t="shared" si="1796"/>
        <v>7.8965166796358011E-2</v>
      </c>
    </row>
    <row r="382" spans="1:24">
      <c r="A382" s="244" t="s">
        <v>366</v>
      </c>
      <c r="B382" s="249"/>
      <c r="C382" s="249"/>
      <c r="D382" s="249"/>
      <c r="E382" s="249"/>
      <c r="F382" s="249"/>
      <c r="G382" s="247"/>
      <c r="H382" s="247"/>
      <c r="I382" s="247"/>
      <c r="J382" s="247"/>
      <c r="K382" s="247">
        <f t="shared" ref="K382:Q382" si="1797">+K380/K372</f>
        <v>-0.39349490805159976</v>
      </c>
      <c r="L382" s="247">
        <f t="shared" si="1797"/>
        <v>-0.41575542783246361</v>
      </c>
      <c r="M382" s="247">
        <f t="shared" si="1797"/>
        <v>-0.41705928279140203</v>
      </c>
      <c r="N382" s="247">
        <f t="shared" si="1797"/>
        <v>-0.43021173945210839</v>
      </c>
      <c r="O382" s="247">
        <f t="shared" si="1797"/>
        <v>-0.4503771769678051</v>
      </c>
      <c r="P382" s="247">
        <f t="shared" si="1797"/>
        <v>-0.4877042973796204</v>
      </c>
      <c r="Q382" s="247">
        <f t="shared" si="1797"/>
        <v>-0.54806031311870584</v>
      </c>
      <c r="S382" s="247">
        <f t="shared" ref="S382:V382" si="1798">+S380/S372</f>
        <v>-0.52105038741341358</v>
      </c>
      <c r="T382" s="247">
        <f t="shared" si="1798"/>
        <v>-0.41304749251438366</v>
      </c>
      <c r="U382" s="247">
        <f t="shared" si="1798"/>
        <v>-0.47935926653323424</v>
      </c>
      <c r="V382" s="247">
        <f t="shared" si="1798"/>
        <v>-0.47341992413957096</v>
      </c>
      <c r="W382" s="247">
        <f t="shared" ref="W382:X382" si="1799">+W380/W372</f>
        <v>-0.45718928792755625</v>
      </c>
      <c r="X382" s="247">
        <f t="shared" si="1799"/>
        <v>-0.45692115439753178</v>
      </c>
    </row>
    <row r="383" spans="1:24">
      <c r="A383" s="244" t="s">
        <v>371</v>
      </c>
      <c r="B383" s="249"/>
      <c r="C383" s="249"/>
      <c r="D383" s="249"/>
      <c r="E383" s="249"/>
      <c r="F383" s="249"/>
      <c r="G383" s="248"/>
      <c r="H383" s="248"/>
      <c r="I383" s="248"/>
      <c r="J383" s="248"/>
      <c r="K383" s="248"/>
      <c r="L383" s="248">
        <f t="shared" ref="L383" si="1800">+(L382-K382)*10000</f>
        <v>-222.60519780863854</v>
      </c>
      <c r="M383" s="248">
        <f t="shared" ref="M383" si="1801">+(M382-L382)*10000</f>
        <v>-13.038549589384218</v>
      </c>
      <c r="N383" s="248">
        <f t="shared" ref="N383" si="1802">+(N382-M382)*10000</f>
        <v>-131.52456660706358</v>
      </c>
      <c r="O383" s="248">
        <f t="shared" ref="O383" si="1803">+(O382-N382)*10000</f>
        <v>-201.65437515696715</v>
      </c>
      <c r="P383" s="248">
        <f t="shared" ref="P383" si="1804">+(P382-O382)*10000</f>
        <v>-373.27120411815298</v>
      </c>
      <c r="Q383" s="248">
        <f t="shared" ref="Q383" si="1805">+(Q382-P382)*10000</f>
        <v>-603.56015739085444</v>
      </c>
      <c r="S383" s="248"/>
      <c r="T383" s="248">
        <f t="shared" ref="T383" si="1806">+(T382-S382)*10000</f>
        <v>1080.0289489902991</v>
      </c>
      <c r="U383" s="248">
        <f t="shared" ref="U383" si="1807">+(U382-T382)*10000</f>
        <v>-663.11774018850576</v>
      </c>
      <c r="V383" s="248">
        <f t="shared" ref="V383:X383" si="1808">+(V382-U382)*10000</f>
        <v>59.393423936632828</v>
      </c>
      <c r="W383" s="248">
        <f t="shared" si="1808"/>
        <v>162.30636212014704</v>
      </c>
      <c r="X383" s="248">
        <f t="shared" si="1808"/>
        <v>2.6813353002447249</v>
      </c>
    </row>
    <row r="384" spans="1:24">
      <c r="A384" s="249" t="s">
        <v>47</v>
      </c>
      <c r="B384" s="31"/>
      <c r="C384" s="32"/>
      <c r="D384" s="32"/>
      <c r="E384" s="32"/>
      <c r="F384" s="32"/>
      <c r="G384" s="32"/>
      <c r="H384" s="32"/>
      <c r="I384" s="32"/>
      <c r="J384" s="32"/>
      <c r="K384" s="47">
        <f>+'Country (Y)'!K168</f>
        <v>32496.918999999998</v>
      </c>
      <c r="L384" s="47">
        <f>+'Country (Y)'!L168</f>
        <v>27047.039000000001</v>
      </c>
      <c r="M384" s="47">
        <f>+'Country (Y)'!M168</f>
        <v>27251.252</v>
      </c>
      <c r="N384" s="47">
        <f>+'Country (Y)'!N168</f>
        <v>26274.289000000004</v>
      </c>
      <c r="O384" s="47">
        <f>+'Country (Y)'!O168</f>
        <v>22591.256000000001</v>
      </c>
      <c r="P384" s="47">
        <f>+'Country (Y)'!P168</f>
        <v>11121.295</v>
      </c>
      <c r="Q384" s="47">
        <f>+'Country (Y)'!Q168</f>
        <v>-3596.221</v>
      </c>
      <c r="R384" s="32"/>
      <c r="S384" s="47">
        <f>+'Country (Y)'!S168</f>
        <v>-110.06899999999999</v>
      </c>
      <c r="T384" s="47">
        <f>+'Country (Y)'!T168</f>
        <v>42305.701999999997</v>
      </c>
      <c r="U384" s="47">
        <f>+'Country (Y)'!U168</f>
        <v>27894.069</v>
      </c>
      <c r="V384" s="47">
        <f>+'Country (Y)'!V168</f>
        <v>26405.295999999998</v>
      </c>
      <c r="W384" s="47">
        <f>+'Country (Y)'!W168</f>
        <v>33578.421999999999</v>
      </c>
      <c r="X384" s="47">
        <f>+'Country (Y)'!X168</f>
        <v>34193.353000000003</v>
      </c>
    </row>
    <row r="385" spans="1:24">
      <c r="A385" s="253" t="s">
        <v>58</v>
      </c>
      <c r="B385" s="249"/>
      <c r="C385" s="249"/>
      <c r="D385" s="249"/>
      <c r="E385" s="249"/>
      <c r="F385" s="249"/>
      <c r="G385" s="279"/>
      <c r="H385" s="279"/>
      <c r="I385" s="279"/>
      <c r="J385" s="279"/>
      <c r="K385" s="279"/>
      <c r="L385" s="279">
        <f t="shared" ref="L385" si="1809">+L384/K384-1</f>
        <v>-0.16770451377252094</v>
      </c>
      <c r="M385" s="279">
        <f t="shared" ref="M385" si="1810">+M384/L384-1</f>
        <v>7.5502904402955373E-3</v>
      </c>
      <c r="N385" s="279">
        <f t="shared" ref="N385" si="1811">+N384/M384-1</f>
        <v>-3.5850206074935387E-2</v>
      </c>
      <c r="O385" s="279">
        <f t="shared" ref="O385" si="1812">+O384/N384-1</f>
        <v>-0.14017631457125257</v>
      </c>
      <c r="P385" s="279">
        <f t="shared" ref="P385" si="1813">+P384/O384-1</f>
        <v>-0.50771683522155653</v>
      </c>
      <c r="Q385" s="279">
        <f t="shared" ref="Q385" si="1814">+Q384/P384-1</f>
        <v>-1.3233635111738336</v>
      </c>
      <c r="S385" s="47"/>
      <c r="T385" s="279">
        <f t="shared" ref="T385" si="1815">+T384/S384-1</f>
        <v>-385.35619475056558</v>
      </c>
      <c r="U385" s="279">
        <f t="shared" ref="U385" si="1816">+U384/T384-1</f>
        <v>-0.34065462381406642</v>
      </c>
      <c r="V385" s="279">
        <f t="shared" ref="V385:X385" si="1817">+V384/U384-1</f>
        <v>-5.3372385362637553E-2</v>
      </c>
      <c r="W385" s="279">
        <f t="shared" si="1817"/>
        <v>0.27165482257801621</v>
      </c>
      <c r="X385" s="279">
        <f t="shared" si="1817"/>
        <v>1.8313278688319556E-2</v>
      </c>
    </row>
    <row r="386" spans="1:24">
      <c r="A386" s="244" t="s">
        <v>367</v>
      </c>
      <c r="B386" s="249"/>
      <c r="C386" s="249"/>
      <c r="D386" s="249"/>
      <c r="E386" s="249"/>
      <c r="F386" s="249"/>
      <c r="G386" s="247"/>
      <c r="H386" s="247"/>
      <c r="I386" s="247"/>
      <c r="J386" s="247"/>
      <c r="K386" s="247">
        <f t="shared" ref="K386" si="1818">+K384/K372</f>
        <v>0.177576230594269</v>
      </c>
      <c r="L386" s="247">
        <f>+L384/L372</f>
        <v>0.14597804248806048</v>
      </c>
      <c r="M386" s="247">
        <f t="shared" ref="M386:Q386" si="1819">+M384/M372</f>
        <v>0.13944806943017871</v>
      </c>
      <c r="N386" s="247">
        <f t="shared" si="1819"/>
        <v>0.12672933061034355</v>
      </c>
      <c r="O386" s="247">
        <f t="shared" si="1819"/>
        <v>0.10959083903345013</v>
      </c>
      <c r="P386" s="247">
        <f t="shared" si="1819"/>
        <v>5.7336485922928219E-2</v>
      </c>
      <c r="Q386" s="247">
        <f t="shared" si="1819"/>
        <v>-2.7820029365036872E-2</v>
      </c>
      <c r="S386" s="247">
        <f t="shared" ref="S386:V386" si="1820">+S384/S372</f>
        <v>-7.4383834955725925E-4</v>
      </c>
      <c r="T386" s="247">
        <f t="shared" si="1820"/>
        <v>0.18239948152066951</v>
      </c>
      <c r="U386" s="247">
        <f t="shared" si="1820"/>
        <v>0.11794244746683069</v>
      </c>
      <c r="V386" s="247">
        <f t="shared" si="1820"/>
        <v>0.10324302712309563</v>
      </c>
      <c r="W386" s="247">
        <f t="shared" ref="W386:X386" si="1821">+W384/W372</f>
        <v>0.11105341038015266</v>
      </c>
      <c r="X386" s="247">
        <f t="shared" si="1821"/>
        <v>0.10474929336619705</v>
      </c>
    </row>
    <row r="387" spans="1:24">
      <c r="A387" s="244" t="s">
        <v>373</v>
      </c>
      <c r="B387" s="249"/>
      <c r="C387" s="249"/>
      <c r="D387" s="249"/>
      <c r="E387" s="249"/>
      <c r="F387" s="249"/>
      <c r="G387" s="248"/>
      <c r="H387" s="248"/>
      <c r="I387" s="248"/>
      <c r="J387" s="248"/>
      <c r="K387" s="248"/>
      <c r="L387" s="248">
        <f t="shared" ref="L387" si="1822">+(L386-K386)*10000</f>
        <v>-315.98188106208511</v>
      </c>
      <c r="M387" s="248">
        <f t="shared" ref="M387" si="1823">+(M386-L386)*10000</f>
        <v>-65.299730578817773</v>
      </c>
      <c r="N387" s="248">
        <f t="shared" ref="N387" si="1824">+(N386-M386)*10000</f>
        <v>-127.18738819835151</v>
      </c>
      <c r="O387" s="248">
        <f t="shared" ref="O387" si="1825">+(O386-N386)*10000</f>
        <v>-171.38491576893426</v>
      </c>
      <c r="P387" s="248">
        <f t="shared" ref="P387" si="1826">+(P386-O386)*10000</f>
        <v>-522.54353110521913</v>
      </c>
      <c r="Q387" s="248">
        <f t="shared" ref="Q387" si="1827">+(Q386-P386)*10000</f>
        <v>-851.5651528796509</v>
      </c>
      <c r="S387" s="47"/>
      <c r="T387" s="248">
        <f t="shared" ref="T387" si="1828">+(T386-S386)*10000</f>
        <v>1831.4331987022679</v>
      </c>
      <c r="U387" s="248">
        <f t="shared" ref="U387" si="1829">+(U386-T386)*10000</f>
        <v>-644.57034053838822</v>
      </c>
      <c r="V387" s="248">
        <f t="shared" ref="V387:X387" si="1830">+(V386-U386)*10000</f>
        <v>-146.99420343735059</v>
      </c>
      <c r="W387" s="248">
        <f t="shared" si="1830"/>
        <v>78.103832570570319</v>
      </c>
      <c r="X387" s="248">
        <f t="shared" si="1830"/>
        <v>-63.041170139556122</v>
      </c>
    </row>
    <row r="388" spans="1:24">
      <c r="A388" s="249" t="s">
        <v>56</v>
      </c>
      <c r="B388" s="34"/>
      <c r="C388" s="34"/>
      <c r="D388" s="34"/>
      <c r="E388" s="34"/>
      <c r="F388" s="34"/>
      <c r="G388" s="34"/>
      <c r="H388" s="34"/>
      <c r="I388" s="34"/>
      <c r="J388" s="34"/>
      <c r="K388" s="47">
        <f>+'Country (Y)'!K169</f>
        <v>37961.640999999996</v>
      </c>
      <c r="L388" s="47">
        <f>+'Country (Y)'!L169</f>
        <v>32383.060999999998</v>
      </c>
      <c r="M388" s="47">
        <f>+'Country (Y)'!M169</f>
        <v>31970.460000000006</v>
      </c>
      <c r="N388" s="47">
        <f>+'Country (Y)'!N169</f>
        <v>30697.696000000004</v>
      </c>
      <c r="O388" s="47">
        <f>+'Country (Y)'!O169</f>
        <v>27256.136999999999</v>
      </c>
      <c r="P388" s="47">
        <f>+'Country (Y)'!P169</f>
        <v>30419.147000000001</v>
      </c>
      <c r="Q388" s="47">
        <f>+'Country (Y)'!Q169</f>
        <v>13367.289000000001</v>
      </c>
      <c r="R388" s="34"/>
      <c r="S388" s="47">
        <f>+'Country (Y)'!S169</f>
        <v>16853.440999999999</v>
      </c>
      <c r="T388" s="47">
        <f>+'Country (Y)'!T169</f>
        <v>58730.27</v>
      </c>
      <c r="U388" s="47">
        <f>+'Country (Y)'!U169</f>
        <v>46869.03</v>
      </c>
      <c r="V388" s="47">
        <f>+'Country (Y)'!V169</f>
        <v>45813.625</v>
      </c>
      <c r="W388" s="47">
        <f>+'Country (Y)'!W169</f>
        <v>56354.59</v>
      </c>
      <c r="X388" s="47">
        <f>+'Country (Y)'!X169</f>
        <v>59745.053999999996</v>
      </c>
    </row>
    <row r="389" spans="1:24">
      <c r="A389" s="253" t="s">
        <v>58</v>
      </c>
      <c r="B389" s="249"/>
      <c r="C389" s="249"/>
      <c r="D389" s="249"/>
      <c r="E389" s="249"/>
      <c r="F389" s="249"/>
      <c r="G389" s="279"/>
      <c r="H389" s="279"/>
      <c r="I389" s="279"/>
      <c r="J389" s="279"/>
      <c r="K389" s="279"/>
      <c r="L389" s="279">
        <f t="shared" ref="L389" si="1831">+L388/K388-1</f>
        <v>-0.1469530782402162</v>
      </c>
      <c r="M389" s="279">
        <f t="shared" ref="M389" si="1832">+M388/L388-1</f>
        <v>-1.2741260006272737E-2</v>
      </c>
      <c r="N389" s="279">
        <f t="shared" ref="N389" si="1833">+N388/M388-1</f>
        <v>-3.9810625183372528E-2</v>
      </c>
      <c r="O389" s="279">
        <f t="shared" ref="O389" si="1834">+O388/N388-1</f>
        <v>-0.11211131284901654</v>
      </c>
      <c r="P389" s="279">
        <f t="shared" ref="P389" si="1835">+P388/O388-1</f>
        <v>0.11604762626486664</v>
      </c>
      <c r="Q389" s="279">
        <f t="shared" ref="Q389" si="1836">+Q388/P388-1</f>
        <v>-0.56056331888596356</v>
      </c>
      <c r="S389" s="279"/>
      <c r="T389" s="279">
        <f t="shared" ref="T389" si="1837">+T388/S388-1</f>
        <v>2.4847643279494083</v>
      </c>
      <c r="U389" s="279">
        <f t="shared" ref="U389" si="1838">+U388/T388-1</f>
        <v>-0.20196127141932085</v>
      </c>
      <c r="V389" s="279">
        <f t="shared" ref="V389:X389" si="1839">+V388/U388-1</f>
        <v>-2.2518174581381278E-2</v>
      </c>
      <c r="W389" s="279">
        <f t="shared" si="1839"/>
        <v>0.23008362686864436</v>
      </c>
      <c r="X389" s="279">
        <f t="shared" si="1839"/>
        <v>6.0163049717866901E-2</v>
      </c>
    </row>
    <row r="390" spans="1:24">
      <c r="A390" s="244" t="s">
        <v>368</v>
      </c>
      <c r="B390" s="268"/>
      <c r="C390" s="268"/>
      <c r="D390" s="268"/>
      <c r="E390" s="268"/>
      <c r="F390" s="268"/>
      <c r="G390" s="247"/>
      <c r="H390" s="247"/>
      <c r="I390" s="247"/>
      <c r="J390" s="247"/>
      <c r="K390" s="247">
        <f t="shared" ref="K390:Q390" si="1840">+K388/K372</f>
        <v>0.20743766865876903</v>
      </c>
      <c r="L390" s="247">
        <f t="shared" si="1840"/>
        <v>0.17477757378733599</v>
      </c>
      <c r="M390" s="247">
        <f t="shared" si="1840"/>
        <v>0.16359684779968098</v>
      </c>
      <c r="N390" s="247">
        <f t="shared" si="1840"/>
        <v>0.14806484260562941</v>
      </c>
      <c r="O390" s="247">
        <f t="shared" si="1840"/>
        <v>0.13222031225889627</v>
      </c>
      <c r="P390" s="247">
        <f t="shared" si="1840"/>
        <v>0.15682768901939784</v>
      </c>
      <c r="Q390" s="247">
        <f t="shared" si="1840"/>
        <v>0.10340809769781512</v>
      </c>
      <c r="R390" s="34"/>
      <c r="S390" s="247">
        <f t="shared" ref="S390:V390" si="1841">+S388/S372</f>
        <v>0.11389433662339665</v>
      </c>
      <c r="T390" s="247">
        <f t="shared" si="1841"/>
        <v>0.25321340365818606</v>
      </c>
      <c r="U390" s="247">
        <f t="shared" si="1841"/>
        <v>0.19817288430011096</v>
      </c>
      <c r="V390" s="247">
        <f t="shared" si="1841"/>
        <v>0.17912835851119913</v>
      </c>
      <c r="W390" s="247">
        <f t="shared" ref="W390:X390" si="1842">+W388/W372</f>
        <v>0.18638068846937619</v>
      </c>
      <c r="X390" s="247">
        <f t="shared" si="1842"/>
        <v>0.18302540229457123</v>
      </c>
    </row>
    <row r="391" spans="1:24">
      <c r="A391" s="244" t="s">
        <v>372</v>
      </c>
      <c r="B391" s="268"/>
      <c r="C391" s="268"/>
      <c r="D391" s="268"/>
      <c r="E391" s="268"/>
      <c r="F391" s="268"/>
      <c r="G391" s="248"/>
      <c r="H391" s="248"/>
      <c r="I391" s="248"/>
      <c r="J391" s="248"/>
      <c r="K391" s="248"/>
      <c r="L391" s="248">
        <f t="shared" ref="L391" si="1843">+(L390-K390)*10000</f>
        <v>-326.6009487143304</v>
      </c>
      <c r="M391" s="248">
        <f t="shared" ref="M391" si="1844">+(M390-L390)*10000</f>
        <v>-111.80725987655016</v>
      </c>
      <c r="N391" s="248">
        <f t="shared" ref="N391" si="1845">+(N390-M390)*10000</f>
        <v>-155.32005194051567</v>
      </c>
      <c r="O391" s="248">
        <f t="shared" ref="O391" si="1846">+(O390-N390)*10000</f>
        <v>-158.44530346733137</v>
      </c>
      <c r="P391" s="248">
        <f t="shared" ref="P391" si="1847">+(P390-O390)*10000</f>
        <v>246.07376760501566</v>
      </c>
      <c r="Q391" s="248">
        <f t="shared" ref="Q391" si="1848">+(Q390-P390)*10000</f>
        <v>-534.1959132158272</v>
      </c>
      <c r="R391" s="34"/>
      <c r="S391" s="248"/>
      <c r="T391" s="248">
        <f t="shared" ref="T391" si="1849">+(T390-S390)*10000</f>
        <v>1393.1906703478942</v>
      </c>
      <c r="U391" s="248">
        <f t="shared" ref="U391" si="1850">+(U390-T390)*10000</f>
        <v>-550.40519358075107</v>
      </c>
      <c r="V391" s="248">
        <f t="shared" ref="V391:X391" si="1851">+(V390-U390)*10000</f>
        <v>-190.44525788911832</v>
      </c>
      <c r="W391" s="248">
        <f t="shared" si="1851"/>
        <v>72.523299581770672</v>
      </c>
      <c r="X391" s="248">
        <f t="shared" si="1851"/>
        <v>-33.552861748049608</v>
      </c>
    </row>
    <row r="392" spans="1:24">
      <c r="A392" s="249" t="s">
        <v>263</v>
      </c>
      <c r="B392" s="34"/>
      <c r="C392" s="34"/>
      <c r="D392" s="34"/>
      <c r="E392" s="34"/>
      <c r="F392" s="34"/>
      <c r="G392" s="34"/>
      <c r="H392" s="34"/>
      <c r="I392" s="34"/>
      <c r="J392" s="34"/>
      <c r="K392" s="47">
        <f>+'Country (Y)'!K170</f>
        <v>5464.7220000000007</v>
      </c>
      <c r="L392" s="47">
        <f>+'Country (Y)'!L170</f>
        <v>5336.0219999999999</v>
      </c>
      <c r="M392" s="47">
        <f>+'Country (Y)'!M170</f>
        <v>4719.2079999999996</v>
      </c>
      <c r="N392" s="47">
        <f>+'Country (Y)'!N170</f>
        <v>4423.4070000000002</v>
      </c>
      <c r="O392" s="47">
        <f>+'Country (Y)'!O170</f>
        <v>4664.8809999999994</v>
      </c>
      <c r="P392" s="47">
        <f>+'Country (Y)'!P170</f>
        <v>19297.852000000003</v>
      </c>
      <c r="Q392" s="47">
        <f>+'Country (Y)'!Q170</f>
        <v>16963.509999999998</v>
      </c>
      <c r="R392" s="34"/>
      <c r="S392" s="47">
        <f>+'Country (Y)'!S170</f>
        <v>16963.509999999998</v>
      </c>
      <c r="T392" s="47">
        <f>+'Country (Y)'!T170</f>
        <v>16424.567999999999</v>
      </c>
      <c r="U392" s="47">
        <f>+'Country (Y)'!U170</f>
        <v>18974.960999999999</v>
      </c>
      <c r="V392" s="47">
        <f>+'Country (Y)'!V170</f>
        <v>19408.329000000002</v>
      </c>
      <c r="W392" s="47">
        <f>+'Country (Y)'!W170</f>
        <v>22776.167999999998</v>
      </c>
      <c r="X392" s="47">
        <f>+'Country (Y)'!X170</f>
        <v>25551.701000000001</v>
      </c>
    </row>
    <row r="393" spans="1:24">
      <c r="A393" s="244" t="s">
        <v>369</v>
      </c>
      <c r="B393" s="249"/>
      <c r="C393" s="249"/>
      <c r="D393" s="249"/>
      <c r="E393" s="249"/>
      <c r="F393" s="249"/>
      <c r="G393" s="247"/>
      <c r="H393" s="247"/>
      <c r="I393" s="247"/>
      <c r="J393" s="247"/>
      <c r="K393" s="247">
        <f t="shared" ref="K393:L393" si="1852">+K392/K372</f>
        <v>2.9861438064500055E-2</v>
      </c>
      <c r="L393" s="247">
        <f t="shared" si="1852"/>
        <v>2.8799531299275514E-2</v>
      </c>
      <c r="M393" s="247">
        <f t="shared" ref="M393" si="1853">+M392/M372</f>
        <v>2.4148778369502241E-2</v>
      </c>
      <c r="N393" s="247">
        <f t="shared" ref="N393" si="1854">+N392/N372</f>
        <v>2.1335511995285879E-2</v>
      </c>
      <c r="O393" s="247">
        <f t="shared" ref="O393" si="1855">+O392/O372</f>
        <v>2.2629473225446152E-2</v>
      </c>
      <c r="P393" s="247">
        <f t="shared" ref="P393" si="1856">+P392/P372</f>
        <v>9.9491203096469638E-2</v>
      </c>
      <c r="Q393" s="247">
        <f t="shared" ref="Q393" si="1857">+Q392/Q372</f>
        <v>0.13122812706285197</v>
      </c>
      <c r="R393" s="34"/>
      <c r="S393" s="247">
        <f t="shared" ref="S393" si="1858">+S392/S372</f>
        <v>0.11463817497295391</v>
      </c>
      <c r="T393" s="247">
        <f t="shared" ref="T393" si="1859">+T392/T372</f>
        <v>7.0813922137516583E-2</v>
      </c>
      <c r="U393" s="247">
        <f t="shared" ref="U393" si="1860">+U392/U372</f>
        <v>8.0230436833280266E-2</v>
      </c>
      <c r="V393" s="247">
        <f t="shared" ref="V393:W393" si="1861">+V392/V372</f>
        <v>7.5885331388103508E-2</v>
      </c>
      <c r="W393" s="247">
        <f t="shared" si="1861"/>
        <v>7.5327278089223515E-2</v>
      </c>
      <c r="X393" s="247">
        <f t="shared" ref="X393" si="1862">+X392/X372</f>
        <v>7.8276108928374194E-2</v>
      </c>
    </row>
    <row r="394" spans="1:24">
      <c r="A394" s="249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</row>
    <row r="395" spans="1:24">
      <c r="A395" s="257" t="s">
        <v>1</v>
      </c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257" t="s">
        <v>1</v>
      </c>
      <c r="T395" s="34"/>
      <c r="U395" s="34"/>
    </row>
    <row r="396" spans="1:24">
      <c r="A396" s="249" t="s">
        <v>50</v>
      </c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249" t="s">
        <v>50</v>
      </c>
      <c r="T396" s="38"/>
      <c r="U396" s="38"/>
    </row>
    <row r="397" spans="1:24">
      <c r="A397" s="259"/>
      <c r="T397" s="22"/>
      <c r="U397" s="22"/>
      <c r="V397" s="24"/>
      <c r="W397" s="24"/>
      <c r="X397" s="24"/>
    </row>
    <row r="398" spans="1:24">
      <c r="A398" s="260" t="s">
        <v>45</v>
      </c>
      <c r="B398" s="261"/>
      <c r="C398" s="261"/>
      <c r="D398" s="261"/>
      <c r="E398" s="261"/>
      <c r="F398" s="261"/>
      <c r="G398" s="262">
        <f>+'Country (Y)'!G175</f>
        <v>2010</v>
      </c>
      <c r="H398" s="262">
        <f>+'Country (Y)'!H175</f>
        <v>2011</v>
      </c>
      <c r="I398" s="262">
        <f>+'Country (Y)'!I175</f>
        <v>2012</v>
      </c>
      <c r="J398" s="262">
        <f>+'Country (Y)'!J175</f>
        <v>2013</v>
      </c>
      <c r="K398" s="262">
        <f>+'Country (Y)'!K175</f>
        <v>2014</v>
      </c>
      <c r="L398" s="262">
        <f>+'Country (Y)'!L175</f>
        <v>2015</v>
      </c>
      <c r="M398" s="262">
        <f>+'Country (Y)'!M175</f>
        <v>2016</v>
      </c>
      <c r="N398" s="262">
        <f>+'Country (Y)'!N175</f>
        <v>2017</v>
      </c>
      <c r="O398" s="262">
        <f>+'Country (Y)'!O175</f>
        <v>2018</v>
      </c>
      <c r="P398" s="262">
        <f>+'Country (Y)'!P175</f>
        <v>2019</v>
      </c>
      <c r="Q398" s="262">
        <f>+'Country (Y)'!Q175</f>
        <v>2020</v>
      </c>
      <c r="S398" s="262">
        <f>+'Country (Y)'!S175</f>
        <v>2020</v>
      </c>
      <c r="T398" s="262">
        <f>+'Country (Y)'!T175</f>
        <v>2021</v>
      </c>
      <c r="U398" s="262">
        <f>+'Country (Y)'!U175</f>
        <v>2022</v>
      </c>
      <c r="V398" s="262">
        <f>+'Country (Y)'!V175</f>
        <v>2023</v>
      </c>
      <c r="W398" s="262">
        <f>+'Country (Y)'!W175</f>
        <v>2024</v>
      </c>
      <c r="X398" s="262">
        <f>+'Country (Y)'!X175</f>
        <v>2025</v>
      </c>
    </row>
    <row r="399" spans="1:24">
      <c r="A399" s="249" t="s">
        <v>48</v>
      </c>
      <c r="K399" s="47">
        <f>+'Country (Y)'!K176</f>
        <v>51203.821999999964</v>
      </c>
      <c r="L399" s="47">
        <f>+'Country (Y)'!L176</f>
        <v>48113.995999999977</v>
      </c>
      <c r="M399" s="47">
        <f>+'Country (Y)'!M176</f>
        <v>46286.92300000001</v>
      </c>
      <c r="N399" s="47">
        <f>+'Country (Y)'!N176</f>
        <v>43635.830999999998</v>
      </c>
      <c r="O399" s="47">
        <f>+'Country (Y)'!O176</f>
        <v>41570.078999999998</v>
      </c>
      <c r="P399" s="47">
        <f>+'Country (Y)'!P176</f>
        <v>43594.605000000003</v>
      </c>
      <c r="Q399" s="47">
        <f>+'Country (Y)'!Q176</f>
        <v>55181.852999999996</v>
      </c>
      <c r="S399" s="47">
        <f>+'Country (Y)'!S176</f>
        <v>36474.830999999998</v>
      </c>
      <c r="T399" s="47">
        <f>+'Country (Y)'!T176</f>
        <v>62750.681000000004</v>
      </c>
      <c r="U399" s="47">
        <f>+'Country (Y)'!U176</f>
        <v>78549.497000000003</v>
      </c>
      <c r="V399" s="47">
        <f>+'Country (Y)'!V176</f>
        <v>70796.250000000015</v>
      </c>
      <c r="W399" s="47">
        <f>+'Country (Y)'!W176</f>
        <v>73619.842999999993</v>
      </c>
      <c r="X399" s="47">
        <f>+'Country (Y)'!X176</f>
        <v>77328.076000000001</v>
      </c>
    </row>
    <row r="400" spans="1:24">
      <c r="A400" s="253" t="s">
        <v>58</v>
      </c>
      <c r="B400" s="249"/>
      <c r="C400" s="249"/>
      <c r="D400" s="249"/>
      <c r="E400" s="249"/>
      <c r="F400" s="249"/>
      <c r="G400" s="47"/>
      <c r="H400" s="279"/>
      <c r="I400" s="279"/>
      <c r="J400" s="279"/>
      <c r="K400" s="279"/>
      <c r="L400" s="279">
        <f t="shared" ref="L400" si="1863">+L399/K399-1</f>
        <v>-6.0343659502604896E-2</v>
      </c>
      <c r="M400" s="279">
        <f t="shared" ref="M400" si="1864">+M399/L399-1</f>
        <v>-3.7973836136993677E-2</v>
      </c>
      <c r="N400" s="279">
        <f t="shared" ref="N400" si="1865">+N399/M399-1</f>
        <v>-5.7275183316895184E-2</v>
      </c>
      <c r="O400" s="279">
        <f t="shared" ref="O400" si="1866">+O399/N399-1</f>
        <v>-4.7340727852759334E-2</v>
      </c>
      <c r="P400" s="279">
        <f t="shared" ref="P400" si="1867">+P399/O399-1</f>
        <v>4.8701519186432174E-2</v>
      </c>
      <c r="Q400" s="279">
        <f t="shared" ref="Q400" si="1868">+Q399/P399-1</f>
        <v>0.2657954579471471</v>
      </c>
      <c r="S400" s="47"/>
      <c r="T400" s="279">
        <f t="shared" ref="T400" si="1869">+T399/S399-1</f>
        <v>0.72038304988993662</v>
      </c>
      <c r="U400" s="279">
        <f t="shared" ref="U400" si="1870">+U399/T399-1</f>
        <v>0.25177122778954386</v>
      </c>
      <c r="V400" s="279">
        <f t="shared" ref="V400:X400" si="1871">+V399/U399-1</f>
        <v>-9.87052405949842E-2</v>
      </c>
      <c r="W400" s="279">
        <f t="shared" si="1871"/>
        <v>3.9883369528753043E-2</v>
      </c>
      <c r="X400" s="279">
        <f t="shared" si="1871"/>
        <v>5.0370020484830524E-2</v>
      </c>
    </row>
    <row r="401" spans="1:24">
      <c r="A401" s="249" t="s">
        <v>49</v>
      </c>
      <c r="K401" s="47">
        <f>+'Country (Y)'!K177</f>
        <v>-27308.381999999958</v>
      </c>
      <c r="L401" s="47">
        <f>+'Country (Y)'!L177</f>
        <v>-26226.95399999998</v>
      </c>
      <c r="M401" s="47">
        <f>+'Country (Y)'!M177</f>
        <v>-25461.54900000001</v>
      </c>
      <c r="N401" s="47">
        <f>+'Country (Y)'!N177</f>
        <v>-22678.686999999998</v>
      </c>
      <c r="O401" s="47">
        <f>+'Country (Y)'!O177</f>
        <v>-21153.335999999996</v>
      </c>
      <c r="P401" s="47">
        <f>+'Country (Y)'!P177</f>
        <v>-24065.560000000005</v>
      </c>
      <c r="Q401" s="47">
        <f>+'Country (Y)'!Q177</f>
        <v>-30199.338999999996</v>
      </c>
      <c r="S401" s="47">
        <f>+'Country (Y)'!S177</f>
        <v>-21234.268999999997</v>
      </c>
      <c r="T401" s="47">
        <f>+'Country (Y)'!T177</f>
        <v>-37774.929000000004</v>
      </c>
      <c r="U401" s="47">
        <f>+'Country (Y)'!U177</f>
        <v>-48402.619999999995</v>
      </c>
      <c r="V401" s="47">
        <f>+'Country (Y)'!V177</f>
        <v>-40583.923999999999</v>
      </c>
      <c r="W401" s="47">
        <f>+'Country (Y)'!W177</f>
        <v>-42723.336000000003</v>
      </c>
      <c r="X401" s="47">
        <f>+'Country (Y)'!X177</f>
        <v>-44294.602999999996</v>
      </c>
    </row>
    <row r="402" spans="1:24">
      <c r="A402" s="253" t="s">
        <v>58</v>
      </c>
      <c r="B402" s="249"/>
      <c r="C402" s="249"/>
      <c r="D402" s="249"/>
      <c r="E402" s="249"/>
      <c r="F402" s="249"/>
      <c r="G402" s="47"/>
      <c r="H402" s="279"/>
      <c r="I402" s="279"/>
      <c r="J402" s="279"/>
      <c r="K402" s="279"/>
      <c r="L402" s="279">
        <f t="shared" ref="L402" si="1872">+L401/K401-1</f>
        <v>-3.9600588566542694E-2</v>
      </c>
      <c r="M402" s="279">
        <f t="shared" ref="M402" si="1873">+M401/L401-1</f>
        <v>-2.918390751743305E-2</v>
      </c>
      <c r="N402" s="279">
        <f t="shared" ref="N402" si="1874">+N401/M401-1</f>
        <v>-0.10929664962646268</v>
      </c>
      <c r="O402" s="279">
        <f t="shared" ref="O402" si="1875">+O401/N401-1</f>
        <v>-6.7259228896276113E-2</v>
      </c>
      <c r="P402" s="279">
        <f t="shared" ref="P402" si="1876">+P401/O401-1</f>
        <v>0.13767209105930189</v>
      </c>
      <c r="Q402" s="279">
        <f t="shared" ref="Q402" si="1877">+Q401/P401-1</f>
        <v>0.25487788358134988</v>
      </c>
      <c r="S402" s="47"/>
      <c r="T402" s="279">
        <f t="shared" ref="T402" si="1878">+T401/S401-1</f>
        <v>0.77896065082344057</v>
      </c>
      <c r="U402" s="279">
        <f t="shared" ref="U402" si="1879">+U401/T401-1</f>
        <v>0.28134244805595765</v>
      </c>
      <c r="V402" s="279">
        <f t="shared" ref="V402:X402" si="1880">+V401/U401-1</f>
        <v>-0.1615345615588577</v>
      </c>
      <c r="W402" s="279">
        <f t="shared" si="1880"/>
        <v>5.2715750206904666E-2</v>
      </c>
      <c r="X402" s="279">
        <f t="shared" si="1880"/>
        <v>3.6777722601062601E-2</v>
      </c>
    </row>
    <row r="403" spans="1:24">
      <c r="A403" s="249" t="s">
        <v>46</v>
      </c>
      <c r="B403" s="251"/>
      <c r="C403" s="251"/>
      <c r="D403" s="251"/>
      <c r="E403" s="251"/>
      <c r="F403" s="251"/>
      <c r="G403" s="251"/>
      <c r="H403" s="251"/>
      <c r="I403" s="251"/>
      <c r="J403" s="251"/>
      <c r="K403" s="47">
        <f>+'Country (Y)'!K178</f>
        <v>23895.440000000002</v>
      </c>
      <c r="L403" s="47">
        <f>+'Country (Y)'!L178</f>
        <v>21887.042000000001</v>
      </c>
      <c r="M403" s="47">
        <f>+'Country (Y)'!M178</f>
        <v>20825.374000000003</v>
      </c>
      <c r="N403" s="47">
        <f>+'Country (Y)'!N178</f>
        <v>20957.143999999997</v>
      </c>
      <c r="O403" s="47">
        <f>+'Country (Y)'!O178</f>
        <v>20416.743000000002</v>
      </c>
      <c r="P403" s="47">
        <f>+'Country (Y)'!P178</f>
        <v>19529.044999999998</v>
      </c>
      <c r="Q403" s="47">
        <f>+'Country (Y)'!Q178</f>
        <v>24982.513999999999</v>
      </c>
      <c r="R403" s="35"/>
      <c r="S403" s="47">
        <f>+'Country (Y)'!S178</f>
        <v>15240.562</v>
      </c>
      <c r="T403" s="47">
        <f>+'Country (Y)'!T178</f>
        <v>24975.752000000004</v>
      </c>
      <c r="U403" s="47">
        <f>+'Country (Y)'!U178</f>
        <v>30146.876999999997</v>
      </c>
      <c r="V403" s="47">
        <f>+'Country (Y)'!V178</f>
        <v>30212.325999999997</v>
      </c>
      <c r="W403" s="47">
        <f>+'Country (Y)'!W178</f>
        <v>30896.507000000001</v>
      </c>
      <c r="X403" s="47">
        <f>+'Country (Y)'!X178</f>
        <v>33033.473000000005</v>
      </c>
    </row>
    <row r="404" spans="1:24">
      <c r="A404" s="253" t="s">
        <v>58</v>
      </c>
      <c r="B404" s="249"/>
      <c r="C404" s="249"/>
      <c r="D404" s="249"/>
      <c r="E404" s="249"/>
      <c r="F404" s="249"/>
      <c r="G404" s="47"/>
      <c r="H404" s="279"/>
      <c r="I404" s="279"/>
      <c r="J404" s="279"/>
      <c r="K404" s="279"/>
      <c r="L404" s="279">
        <f t="shared" ref="L404" si="1881">+L403/K403-1</f>
        <v>-8.40494253296864E-2</v>
      </c>
      <c r="M404" s="279">
        <f t="shared" ref="M404" si="1882">+M403/L403-1</f>
        <v>-4.8506691767667753E-2</v>
      </c>
      <c r="N404" s="279">
        <f t="shared" ref="N404" si="1883">+N403/M403-1</f>
        <v>6.327377361865949E-3</v>
      </c>
      <c r="O404" s="279">
        <f t="shared" ref="O404" si="1884">+O403/N403-1</f>
        <v>-2.5786004047116062E-2</v>
      </c>
      <c r="P404" s="279">
        <f t="shared" ref="P404" si="1885">+P403/O403-1</f>
        <v>-4.3478923156352822E-2</v>
      </c>
      <c r="Q404" s="279">
        <f t="shared" ref="Q404" si="1886">+Q403/P403-1</f>
        <v>0.27924913891078651</v>
      </c>
      <c r="S404" s="47"/>
      <c r="T404" s="279">
        <f t="shared" ref="T404" si="1887">+T403/S403-1</f>
        <v>0.63876843911661552</v>
      </c>
      <c r="U404" s="279">
        <f t="shared" ref="U404" si="1888">+U403/T403-1</f>
        <v>0.20704581787967746</v>
      </c>
      <c r="V404" s="279">
        <f t="shared" ref="V404:X404" si="1889">+V403/U403-1</f>
        <v>2.1710043133158496E-3</v>
      </c>
      <c r="W404" s="279">
        <f t="shared" si="1889"/>
        <v>2.264575723166784E-2</v>
      </c>
      <c r="X404" s="279">
        <f t="shared" si="1889"/>
        <v>6.9165294316279935E-2</v>
      </c>
    </row>
    <row r="405" spans="1:24">
      <c r="A405" s="244" t="s">
        <v>364</v>
      </c>
      <c r="B405" s="249"/>
      <c r="C405" s="249"/>
      <c r="D405" s="249"/>
      <c r="E405" s="249"/>
      <c r="F405" s="249"/>
      <c r="G405" s="247"/>
      <c r="H405" s="247"/>
      <c r="I405" s="247"/>
      <c r="J405" s="247"/>
      <c r="K405" s="247">
        <f t="shared" ref="K405:Q405" si="1890">+K403/K399</f>
        <v>0.46667297609151165</v>
      </c>
      <c r="L405" s="247">
        <f t="shared" si="1890"/>
        <v>0.45489969280456383</v>
      </c>
      <c r="M405" s="247">
        <f t="shared" si="1890"/>
        <v>0.44991917047499569</v>
      </c>
      <c r="N405" s="247">
        <f t="shared" si="1890"/>
        <v>0.4802737456747414</v>
      </c>
      <c r="O405" s="247">
        <f t="shared" si="1890"/>
        <v>0.49114034640155491</v>
      </c>
      <c r="P405" s="247">
        <f t="shared" si="1890"/>
        <v>0.44796930721129363</v>
      </c>
      <c r="Q405" s="247">
        <f t="shared" si="1890"/>
        <v>0.45273061055053737</v>
      </c>
      <c r="S405" s="247">
        <f t="shared" ref="S405:V405" si="1891">+S403/S399</f>
        <v>0.41783776873428147</v>
      </c>
      <c r="T405" s="247">
        <f t="shared" si="1891"/>
        <v>0.39801563269090262</v>
      </c>
      <c r="U405" s="247">
        <f t="shared" si="1891"/>
        <v>0.38379465370733051</v>
      </c>
      <c r="V405" s="247">
        <f t="shared" si="1891"/>
        <v>0.42675037166516577</v>
      </c>
      <c r="W405" s="247">
        <f t="shared" ref="W405:X405" si="1892">+W403/W399</f>
        <v>0.41967635002970605</v>
      </c>
      <c r="X405" s="247">
        <f t="shared" si="1892"/>
        <v>0.42718601973234155</v>
      </c>
    </row>
    <row r="406" spans="1:24">
      <c r="A406" s="244" t="s">
        <v>370</v>
      </c>
      <c r="B406" s="249"/>
      <c r="C406" s="249"/>
      <c r="D406" s="249"/>
      <c r="E406" s="249"/>
      <c r="F406" s="249"/>
      <c r="G406" s="248"/>
      <c r="H406" s="248"/>
      <c r="I406" s="248"/>
      <c r="J406" s="248"/>
      <c r="K406" s="248"/>
      <c r="L406" s="248">
        <f t="shared" ref="L406" si="1893">+(L405-K405)*10000</f>
        <v>-117.73283286947822</v>
      </c>
      <c r="M406" s="248">
        <f t="shared" ref="M406" si="1894">+(M405-L405)*10000</f>
        <v>-49.80522329568138</v>
      </c>
      <c r="N406" s="248">
        <f t="shared" ref="N406" si="1895">+(N405-M405)*10000</f>
        <v>303.54575199745716</v>
      </c>
      <c r="O406" s="248">
        <f t="shared" ref="O406" si="1896">+(O405-N405)*10000</f>
        <v>108.66600726813502</v>
      </c>
      <c r="P406" s="248">
        <f t="shared" ref="P406" si="1897">+(P405-O405)*10000</f>
        <v>-431.71039190261274</v>
      </c>
      <c r="Q406" s="248">
        <f t="shared" ref="Q406" si="1898">+(Q405-P405)*10000</f>
        <v>47.613033392437387</v>
      </c>
      <c r="S406" s="47"/>
      <c r="T406" s="248">
        <f t="shared" ref="T406" si="1899">+(T405-S405)*10000</f>
        <v>-198.22136043378848</v>
      </c>
      <c r="U406" s="248">
        <f t="shared" ref="U406" si="1900">+(U405-T405)*10000</f>
        <v>-142.20978983572107</v>
      </c>
      <c r="V406" s="248">
        <f t="shared" ref="V406:X406" si="1901">+(V405-U405)*10000</f>
        <v>429.55717957835259</v>
      </c>
      <c r="W406" s="248">
        <f t="shared" si="1901"/>
        <v>-70.740216354597266</v>
      </c>
      <c r="X406" s="248">
        <f t="shared" si="1901"/>
        <v>75.096697026355017</v>
      </c>
    </row>
    <row r="407" spans="1:24">
      <c r="A407" s="34" t="s">
        <v>365</v>
      </c>
      <c r="B407" s="249"/>
      <c r="C407" s="249"/>
      <c r="D407" s="249"/>
      <c r="E407" s="249"/>
      <c r="F407" s="249"/>
      <c r="G407" s="34"/>
      <c r="H407" s="34"/>
      <c r="I407" s="34"/>
      <c r="J407" s="34"/>
      <c r="K407" s="34">
        <f t="shared" ref="K407:Q407" si="1902">+K411-K403</f>
        <v>-14043.630000000001</v>
      </c>
      <c r="L407" s="34">
        <f t="shared" si="1902"/>
        <v>-14001.595000000001</v>
      </c>
      <c r="M407" s="34">
        <f t="shared" si="1902"/>
        <v>-13228.069000000003</v>
      </c>
      <c r="N407" s="34">
        <f t="shared" si="1902"/>
        <v>-12610.635999999995</v>
      </c>
      <c r="O407" s="34">
        <f t="shared" si="1902"/>
        <v>-11763.397000000003</v>
      </c>
      <c r="P407" s="34">
        <f t="shared" si="1902"/>
        <v>-12052.508999999998</v>
      </c>
      <c r="Q407" s="34">
        <f t="shared" si="1902"/>
        <v>-15067.492999999999</v>
      </c>
      <c r="S407" s="34">
        <f t="shared" ref="S407:V407" si="1903">+S411-S403</f>
        <v>-8811.6929999999993</v>
      </c>
      <c r="T407" s="34">
        <f t="shared" si="1903"/>
        <v>-14910.280000000004</v>
      </c>
      <c r="U407" s="34">
        <f t="shared" si="1903"/>
        <v>-26030.283999999996</v>
      </c>
      <c r="V407" s="34">
        <f t="shared" si="1903"/>
        <v>-24086.909</v>
      </c>
      <c r="W407" s="34">
        <f t="shared" ref="W407:X407" si="1904">+W411-W403</f>
        <v>-25417.002</v>
      </c>
      <c r="X407" s="34">
        <f t="shared" si="1904"/>
        <v>-29213.605000000007</v>
      </c>
    </row>
    <row r="408" spans="1:24">
      <c r="A408" s="253" t="s">
        <v>58</v>
      </c>
      <c r="B408" s="249"/>
      <c r="C408" s="249"/>
      <c r="D408" s="249"/>
      <c r="E408" s="249"/>
      <c r="F408" s="249"/>
      <c r="G408" s="279"/>
      <c r="H408" s="279"/>
      <c r="I408" s="279"/>
      <c r="J408" s="279"/>
      <c r="K408" s="279"/>
      <c r="L408" s="279">
        <f t="shared" ref="L408" si="1905">+L407/K407-1</f>
        <v>-2.9931719932809742E-3</v>
      </c>
      <c r="M408" s="279">
        <f t="shared" ref="M408" si="1906">+M407/L407-1</f>
        <v>-5.5245563094775796E-2</v>
      </c>
      <c r="N408" s="279">
        <f t="shared" ref="N408" si="1907">+N407/M407-1</f>
        <v>-4.6675973643621638E-2</v>
      </c>
      <c r="O408" s="279">
        <f t="shared" ref="O408" si="1908">+O407/N407-1</f>
        <v>-6.7184478245188584E-2</v>
      </c>
      <c r="P408" s="279">
        <f t="shared" ref="P408" si="1909">+P407/O407-1</f>
        <v>2.4577254342431409E-2</v>
      </c>
      <c r="Q408" s="279">
        <f t="shared" ref="Q408" si="1910">+Q407/P407-1</f>
        <v>0.2501540550602368</v>
      </c>
      <c r="S408" s="47"/>
      <c r="T408" s="279">
        <f t="shared" ref="T408" si="1911">+T407/S407-1</f>
        <v>0.69210161997246211</v>
      </c>
      <c r="U408" s="279">
        <f t="shared" ref="U408" si="1912">+U407/T407-1</f>
        <v>0.74579444517473781</v>
      </c>
      <c r="V408" s="279">
        <f t="shared" ref="V408:X408" si="1913">+V407/U407-1</f>
        <v>-7.4658232695424931E-2</v>
      </c>
      <c r="W408" s="279">
        <f t="shared" si="1913"/>
        <v>5.5220576455036197E-2</v>
      </c>
      <c r="X408" s="279">
        <f t="shared" si="1913"/>
        <v>0.14937257352381716</v>
      </c>
    </row>
    <row r="409" spans="1:24">
      <c r="A409" s="244" t="s">
        <v>366</v>
      </c>
      <c r="B409" s="249"/>
      <c r="C409" s="249"/>
      <c r="D409" s="249"/>
      <c r="E409" s="249"/>
      <c r="F409" s="249"/>
      <c r="G409" s="247"/>
      <c r="H409" s="247"/>
      <c r="I409" s="247"/>
      <c r="J409" s="247"/>
      <c r="K409" s="247">
        <f t="shared" ref="K409:Q409" si="1914">+K407/K399</f>
        <v>-0.2742691746721565</v>
      </c>
      <c r="L409" s="247">
        <f t="shared" si="1914"/>
        <v>-0.29100877424523225</v>
      </c>
      <c r="M409" s="247">
        <f t="shared" si="1914"/>
        <v>-0.28578415117375594</v>
      </c>
      <c r="N409" s="247">
        <f t="shared" si="1914"/>
        <v>-0.28899726923958424</v>
      </c>
      <c r="O409" s="247">
        <f t="shared" si="1914"/>
        <v>-0.28297749927297478</v>
      </c>
      <c r="P409" s="247">
        <f t="shared" si="1914"/>
        <v>-0.27646790239296803</v>
      </c>
      <c r="Q409" s="247">
        <f t="shared" si="1914"/>
        <v>-0.27305159542213997</v>
      </c>
      <c r="S409" s="247">
        <f t="shared" ref="S409:V409" si="1915">+S407/S399</f>
        <v>-0.24158283283067164</v>
      </c>
      <c r="T409" s="247">
        <f t="shared" si="1915"/>
        <v>-0.23761144520487359</v>
      </c>
      <c r="U409" s="247">
        <f t="shared" si="1915"/>
        <v>-0.33138702339494286</v>
      </c>
      <c r="V409" s="247">
        <f t="shared" si="1915"/>
        <v>-0.34022859967865521</v>
      </c>
      <c r="W409" s="247">
        <f t="shared" ref="W409:X409" si="1916">+W407/W399</f>
        <v>-0.34524662053408622</v>
      </c>
      <c r="X409" s="247">
        <f t="shared" si="1916"/>
        <v>-0.37778781667864086</v>
      </c>
    </row>
    <row r="410" spans="1:24">
      <c r="A410" s="244" t="s">
        <v>371</v>
      </c>
      <c r="B410" s="249"/>
      <c r="C410" s="249"/>
      <c r="D410" s="249"/>
      <c r="E410" s="249"/>
      <c r="F410" s="249"/>
      <c r="G410" s="248"/>
      <c r="H410" s="248"/>
      <c r="I410" s="248"/>
      <c r="J410" s="248"/>
      <c r="K410" s="248"/>
      <c r="L410" s="248">
        <f t="shared" ref="L410" si="1917">+(L409-K409)*10000</f>
        <v>-167.39599573075748</v>
      </c>
      <c r="M410" s="248">
        <f t="shared" ref="M410" si="1918">+(M409-L409)*10000</f>
        <v>52.246230714763087</v>
      </c>
      <c r="N410" s="248">
        <f t="shared" ref="N410" si="1919">+(N409-M409)*10000</f>
        <v>-32.131180658283022</v>
      </c>
      <c r="O410" s="248">
        <f t="shared" ref="O410" si="1920">+(O409-N409)*10000</f>
        <v>60.197699666094671</v>
      </c>
      <c r="P410" s="248">
        <f t="shared" ref="P410" si="1921">+(P409-O409)*10000</f>
        <v>65.095968800067411</v>
      </c>
      <c r="Q410" s="248">
        <f t="shared" ref="Q410" si="1922">+(Q409-P409)*10000</f>
        <v>34.163069708280645</v>
      </c>
      <c r="S410" s="248"/>
      <c r="T410" s="248">
        <f t="shared" ref="T410" si="1923">+(T409-S409)*10000</f>
        <v>39.713876257980452</v>
      </c>
      <c r="U410" s="248">
        <f t="shared" ref="U410" si="1924">+(U409-T409)*10000</f>
        <v>-937.75578190069268</v>
      </c>
      <c r="V410" s="248">
        <f t="shared" ref="V410:X410" si="1925">+(V409-U409)*10000</f>
        <v>-88.415762837123495</v>
      </c>
      <c r="W410" s="248">
        <f t="shared" si="1925"/>
        <v>-50.180208554310155</v>
      </c>
      <c r="X410" s="248">
        <f t="shared" si="1925"/>
        <v>-325.41196144554641</v>
      </c>
    </row>
    <row r="411" spans="1:24">
      <c r="A411" s="249" t="s">
        <v>47</v>
      </c>
      <c r="K411" s="47">
        <f>+'Country (Y)'!K179</f>
        <v>9851.8100000000013</v>
      </c>
      <c r="L411" s="47">
        <f>+'Country (Y)'!L179</f>
        <v>7885.447000000001</v>
      </c>
      <c r="M411" s="47">
        <f>+'Country (Y)'!M179</f>
        <v>7597.3050000000003</v>
      </c>
      <c r="N411" s="47">
        <f>+'Country (Y)'!N179</f>
        <v>8346.5080000000016</v>
      </c>
      <c r="O411" s="47">
        <f>+'Country (Y)'!O179</f>
        <v>8653.3459999999995</v>
      </c>
      <c r="P411" s="47">
        <f>+'Country (Y)'!P179</f>
        <v>7476.5360000000001</v>
      </c>
      <c r="Q411" s="47">
        <f>+'Country (Y)'!Q179</f>
        <v>9915.0210000000006</v>
      </c>
      <c r="S411" s="47">
        <f>+'Country (Y)'!S179</f>
        <v>6428.8689999999997</v>
      </c>
      <c r="T411" s="47">
        <f>+'Country (Y)'!T179</f>
        <v>10065.472</v>
      </c>
      <c r="U411" s="47">
        <f>+'Country (Y)'!U179</f>
        <v>4116.5929999999998</v>
      </c>
      <c r="V411" s="47">
        <f>+'Country (Y)'!V179</f>
        <v>6125.4169999999995</v>
      </c>
      <c r="W411" s="47">
        <f>+'Country (Y)'!W179</f>
        <v>5479.5050000000001</v>
      </c>
      <c r="X411" s="47">
        <f>+'Country (Y)'!X179</f>
        <v>3819.8679999999999</v>
      </c>
    </row>
    <row r="412" spans="1:24">
      <c r="A412" s="253" t="s">
        <v>58</v>
      </c>
      <c r="B412" s="249"/>
      <c r="C412" s="249"/>
      <c r="D412" s="249"/>
      <c r="E412" s="249"/>
      <c r="F412" s="249"/>
      <c r="G412" s="279"/>
      <c r="H412" s="279"/>
      <c r="I412" s="279"/>
      <c r="J412" s="279"/>
      <c r="K412" s="279"/>
      <c r="L412" s="279">
        <f t="shared" ref="L412" si="1926">+L411/K411-1</f>
        <v>-0.19959408474178852</v>
      </c>
      <c r="M412" s="279">
        <f t="shared" ref="M412" si="1927">+M411/L411-1</f>
        <v>-3.6540984930848008E-2</v>
      </c>
      <c r="N412" s="279">
        <f t="shared" ref="N412" si="1928">+N411/M411-1</f>
        <v>9.8614311259058507E-2</v>
      </c>
      <c r="O412" s="279">
        <f t="shared" ref="O412" si="1929">+O411/N411-1</f>
        <v>3.6762440052773959E-2</v>
      </c>
      <c r="P412" s="279">
        <f t="shared" ref="P412" si="1930">+P411/O411-1</f>
        <v>-0.1359947932279606</v>
      </c>
      <c r="Q412" s="279">
        <f t="shared" ref="Q412" si="1931">+Q411/P411-1</f>
        <v>0.3261517098292579</v>
      </c>
      <c r="S412" s="47"/>
      <c r="T412" s="279">
        <f t="shared" ref="T412" si="1932">+T411/S411-1</f>
        <v>0.56566761587458081</v>
      </c>
      <c r="U412" s="279">
        <f t="shared" ref="U412" si="1933">+U411/T411-1</f>
        <v>-0.59101838443343735</v>
      </c>
      <c r="V412" s="279">
        <f t="shared" ref="V412:X412" si="1934">+V411/U411-1</f>
        <v>0.4879821736081269</v>
      </c>
      <c r="W412" s="279">
        <f t="shared" si="1934"/>
        <v>-0.1054478413469645</v>
      </c>
      <c r="X412" s="279">
        <f t="shared" si="1934"/>
        <v>-0.30288082591401966</v>
      </c>
    </row>
    <row r="413" spans="1:24">
      <c r="A413" s="244" t="s">
        <v>367</v>
      </c>
      <c r="B413" s="249"/>
      <c r="C413" s="249"/>
      <c r="D413" s="249"/>
      <c r="E413" s="249"/>
      <c r="F413" s="249"/>
      <c r="G413" s="247"/>
      <c r="H413" s="247"/>
      <c r="I413" s="247"/>
      <c r="J413" s="247"/>
      <c r="K413" s="247">
        <f t="shared" ref="K413" si="1935">+K411/K399</f>
        <v>0.19240380141935515</v>
      </c>
      <c r="L413" s="247">
        <f>+L411/L399</f>
        <v>0.16389091855933158</v>
      </c>
      <c r="M413" s="247">
        <f t="shared" ref="M413:Q413" si="1936">+M411/M399</f>
        <v>0.16413501930123978</v>
      </c>
      <c r="N413" s="247">
        <f t="shared" si="1936"/>
        <v>0.19127647643515719</v>
      </c>
      <c r="O413" s="247">
        <f t="shared" si="1936"/>
        <v>0.20816284712858016</v>
      </c>
      <c r="P413" s="247">
        <f t="shared" si="1936"/>
        <v>0.17150140481832557</v>
      </c>
      <c r="Q413" s="247">
        <f t="shared" si="1936"/>
        <v>0.1796790151283974</v>
      </c>
      <c r="S413" s="247">
        <f t="shared" ref="S413:V413" si="1937">+S411/S399</f>
        <v>0.1762549359036098</v>
      </c>
      <c r="T413" s="247">
        <f t="shared" si="1937"/>
        <v>0.16040418748602903</v>
      </c>
      <c r="U413" s="247">
        <f t="shared" si="1937"/>
        <v>5.2407630312387612E-2</v>
      </c>
      <c r="V413" s="247">
        <f t="shared" si="1937"/>
        <v>8.6521771986510565E-2</v>
      </c>
      <c r="W413" s="247">
        <f t="shared" ref="W413:X413" si="1938">+W411/W399</f>
        <v>7.4429729495619823E-2</v>
      </c>
      <c r="X413" s="247">
        <f t="shared" si="1938"/>
        <v>4.9398203053700698E-2</v>
      </c>
    </row>
    <row r="414" spans="1:24">
      <c r="A414" s="244" t="s">
        <v>373</v>
      </c>
      <c r="B414" s="249"/>
      <c r="C414" s="249"/>
      <c r="D414" s="249"/>
      <c r="E414" s="249"/>
      <c r="F414" s="249"/>
      <c r="G414" s="248"/>
      <c r="H414" s="248"/>
      <c r="I414" s="248"/>
      <c r="J414" s="248"/>
      <c r="K414" s="248"/>
      <c r="L414" s="248">
        <f t="shared" ref="L414" si="1939">+(L413-K413)*10000</f>
        <v>-285.12882860023569</v>
      </c>
      <c r="M414" s="248">
        <f t="shared" ref="M414" si="1940">+(M413-L413)*10000</f>
        <v>2.4410074190819864</v>
      </c>
      <c r="N414" s="248">
        <f t="shared" ref="N414" si="1941">+(N413-M413)*10000</f>
        <v>271.41457133917413</v>
      </c>
      <c r="O414" s="248">
        <f t="shared" ref="O414" si="1942">+(O413-N413)*10000</f>
        <v>168.8637069342297</v>
      </c>
      <c r="P414" s="248">
        <f t="shared" ref="P414" si="1943">+(P413-O413)*10000</f>
        <v>-366.61442310254586</v>
      </c>
      <c r="Q414" s="248">
        <f t="shared" ref="Q414" si="1944">+(Q413-P413)*10000</f>
        <v>81.776103100718316</v>
      </c>
      <c r="S414" s="47"/>
      <c r="T414" s="248">
        <f t="shared" ref="T414" si="1945">+(T413-S413)*10000</f>
        <v>-158.50748417580775</v>
      </c>
      <c r="U414" s="248">
        <f t="shared" ref="U414" si="1946">+(U413-T413)*10000</f>
        <v>-1079.9655717364142</v>
      </c>
      <c r="V414" s="248">
        <f t="shared" ref="V414:X414" si="1947">+(V413-U413)*10000</f>
        <v>341.14141674122953</v>
      </c>
      <c r="W414" s="248">
        <f t="shared" si="1947"/>
        <v>-120.92042490890742</v>
      </c>
      <c r="X414" s="248">
        <f t="shared" si="1947"/>
        <v>-250.31526441919124</v>
      </c>
    </row>
    <row r="415" spans="1:24">
      <c r="A415" s="249" t="s">
        <v>56</v>
      </c>
      <c r="K415" s="47">
        <f>+'Country (Y)'!K180</f>
        <v>11705.763000000001</v>
      </c>
      <c r="L415" s="47">
        <f>+'Country (Y)'!L180</f>
        <v>10394.157999999999</v>
      </c>
      <c r="M415" s="47">
        <f>+'Country (Y)'!M180</f>
        <v>10175.763999999999</v>
      </c>
      <c r="N415" s="47">
        <f>+'Country (Y)'!N180</f>
        <v>9871.3940000000021</v>
      </c>
      <c r="O415" s="47">
        <f>+'Country (Y)'!O180</f>
        <v>10285.224999999999</v>
      </c>
      <c r="P415" s="47">
        <f>+'Country (Y)'!P180</f>
        <v>8876.262999999999</v>
      </c>
      <c r="Q415" s="47">
        <f>+'Country (Y)'!Q180</f>
        <v>11397.595000000001</v>
      </c>
      <c r="S415" s="47">
        <f>+'Country (Y)'!S180</f>
        <v>7911.4430000000002</v>
      </c>
      <c r="T415" s="47">
        <f>+'Country (Y)'!T180</f>
        <v>12866.552999999998</v>
      </c>
      <c r="U415" s="47">
        <f>+'Country (Y)'!U180</f>
        <v>15289.157999999999</v>
      </c>
      <c r="V415" s="47">
        <f>+'Country (Y)'!V180</f>
        <v>10572.443000000001</v>
      </c>
      <c r="W415" s="47">
        <f>+'Country (Y)'!W180</f>
        <v>9012.2630000000008</v>
      </c>
      <c r="X415" s="47">
        <f>+'Country (Y)'!X180</f>
        <v>7466.1440000000002</v>
      </c>
    </row>
    <row r="416" spans="1:24">
      <c r="A416" s="253" t="s">
        <v>58</v>
      </c>
      <c r="B416" s="249"/>
      <c r="C416" s="249"/>
      <c r="D416" s="249"/>
      <c r="E416" s="249"/>
      <c r="F416" s="249"/>
      <c r="G416" s="279"/>
      <c r="H416" s="279"/>
      <c r="I416" s="279"/>
      <c r="J416" s="279"/>
      <c r="K416" s="279"/>
      <c r="L416" s="279">
        <f t="shared" ref="L416" si="1948">+L415/K415-1</f>
        <v>-0.11204780072858145</v>
      </c>
      <c r="M416" s="279">
        <f t="shared" ref="M416" si="1949">+M415/L415-1</f>
        <v>-2.101122572891434E-2</v>
      </c>
      <c r="N416" s="279">
        <f t="shared" ref="N416" si="1950">+N415/M415-1</f>
        <v>-2.9911267596221536E-2</v>
      </c>
      <c r="O416" s="279">
        <f t="shared" ref="O416" si="1951">+O415/N415-1</f>
        <v>4.1922245226965638E-2</v>
      </c>
      <c r="P416" s="279">
        <f t="shared" ref="P416" si="1952">+P415/O415-1</f>
        <v>-0.13698893315411187</v>
      </c>
      <c r="Q416" s="279">
        <f t="shared" ref="Q416" si="1953">+Q415/P415-1</f>
        <v>0.28405332289050045</v>
      </c>
      <c r="S416" s="279"/>
      <c r="T416" s="279">
        <f t="shared" ref="T416" si="1954">+T415/S415-1</f>
        <v>0.62632189854619402</v>
      </c>
      <c r="U416" s="279">
        <f t="shared" ref="U416" si="1955">+U415/T415-1</f>
        <v>0.18828702605896086</v>
      </c>
      <c r="V416" s="279">
        <f t="shared" ref="V416:X416" si="1956">+V415/U415-1</f>
        <v>-0.30850063816463913</v>
      </c>
      <c r="W416" s="279">
        <f t="shared" si="1956"/>
        <v>-0.14757043381553347</v>
      </c>
      <c r="X416" s="279">
        <f t="shared" si="1956"/>
        <v>-0.17155724372446746</v>
      </c>
    </row>
    <row r="417" spans="1:27">
      <c r="A417" s="244" t="s">
        <v>368</v>
      </c>
      <c r="B417" s="268"/>
      <c r="C417" s="268"/>
      <c r="D417" s="268"/>
      <c r="E417" s="268"/>
      <c r="F417" s="268"/>
      <c r="G417" s="247"/>
      <c r="H417" s="247"/>
      <c r="I417" s="247"/>
      <c r="J417" s="247"/>
      <c r="K417" s="247">
        <f t="shared" ref="K417:Q417" si="1957">+K415/K399</f>
        <v>0.22861111813098658</v>
      </c>
      <c r="L417" s="247">
        <f t="shared" si="1957"/>
        <v>0.21603190057213298</v>
      </c>
      <c r="M417" s="247">
        <f t="shared" si="1957"/>
        <v>0.21984101211480395</v>
      </c>
      <c r="N417" s="247">
        <f t="shared" si="1957"/>
        <v>0.2262222071581495</v>
      </c>
      <c r="O417" s="247">
        <f t="shared" si="1957"/>
        <v>0.24741894284107566</v>
      </c>
      <c r="P417" s="247">
        <f t="shared" si="1957"/>
        <v>0.20360920806599803</v>
      </c>
      <c r="Q417" s="247">
        <f t="shared" si="1957"/>
        <v>0.2065460723111274</v>
      </c>
      <c r="R417" s="34"/>
      <c r="S417" s="247">
        <f t="shared" ref="S417:V417" si="1958">+S415/S399</f>
        <v>0.21690142992026476</v>
      </c>
      <c r="T417" s="247">
        <f t="shared" si="1958"/>
        <v>0.20504244408120442</v>
      </c>
      <c r="U417" s="247">
        <f t="shared" si="1958"/>
        <v>0.19464361433148322</v>
      </c>
      <c r="V417" s="247">
        <f t="shared" si="1958"/>
        <v>0.14933620071684586</v>
      </c>
      <c r="W417" s="247">
        <f t="shared" ref="W417:X417" si="1959">+W415/W399</f>
        <v>0.12241622139835318</v>
      </c>
      <c r="X417" s="247">
        <f t="shared" si="1959"/>
        <v>9.6551529356556087E-2</v>
      </c>
    </row>
    <row r="418" spans="1:27">
      <c r="A418" s="244" t="s">
        <v>372</v>
      </c>
      <c r="B418" s="268"/>
      <c r="C418" s="268"/>
      <c r="D418" s="268"/>
      <c r="E418" s="268"/>
      <c r="F418" s="268"/>
      <c r="G418" s="248"/>
      <c r="H418" s="248"/>
      <c r="I418" s="248"/>
      <c r="J418" s="248"/>
      <c r="K418" s="248"/>
      <c r="L418" s="248">
        <f t="shared" ref="L418" si="1960">+(L417-K417)*10000</f>
        <v>-125.79217558853605</v>
      </c>
      <c r="M418" s="248">
        <f t="shared" ref="M418" si="1961">+(M417-L417)*10000</f>
        <v>38.091115426709678</v>
      </c>
      <c r="N418" s="248">
        <f t="shared" ref="N418" si="1962">+(N417-M417)*10000</f>
        <v>63.811950433455557</v>
      </c>
      <c r="O418" s="248">
        <f t="shared" ref="O418" si="1963">+(O417-N417)*10000</f>
        <v>211.96735682926155</v>
      </c>
      <c r="P418" s="248">
        <f t="shared" ref="P418" si="1964">+(P417-O417)*10000</f>
        <v>-438.09734775077629</v>
      </c>
      <c r="Q418" s="248">
        <f t="shared" ref="Q418" si="1965">+(Q417-P417)*10000</f>
        <v>29.368642451293724</v>
      </c>
      <c r="R418" s="34"/>
      <c r="S418" s="248"/>
      <c r="T418" s="248">
        <f t="shared" ref="T418" si="1966">+(T417-S417)*10000</f>
        <v>-118.58985839060338</v>
      </c>
      <c r="U418" s="248">
        <f t="shared" ref="U418" si="1967">+(U417-T417)*10000</f>
        <v>-103.988297497212</v>
      </c>
      <c r="V418" s="248">
        <f t="shared" ref="V418:X418" si="1968">+(V417-U417)*10000</f>
        <v>-453.07413614637358</v>
      </c>
      <c r="W418" s="248">
        <f t="shared" si="1968"/>
        <v>-269.19979318492688</v>
      </c>
      <c r="X418" s="248">
        <f t="shared" si="1968"/>
        <v>-258.64692041797088</v>
      </c>
    </row>
    <row r="419" spans="1:27">
      <c r="A419" s="249" t="s">
        <v>263</v>
      </c>
      <c r="C419" s="34"/>
      <c r="D419" s="34"/>
      <c r="E419" s="34"/>
      <c r="F419" s="34"/>
      <c r="G419" s="34"/>
      <c r="H419" s="34"/>
      <c r="I419" s="34"/>
      <c r="J419" s="34"/>
      <c r="K419" s="47">
        <f>+'Country (Y)'!K181</f>
        <v>1853.953</v>
      </c>
      <c r="L419" s="47">
        <f>+'Country (Y)'!L181</f>
        <v>2508.7109999999998</v>
      </c>
      <c r="M419" s="47">
        <f>+'Country (Y)'!M181</f>
        <v>2578.4590000000003</v>
      </c>
      <c r="N419" s="47">
        <f>+'Country (Y)'!N181</f>
        <v>1524.886</v>
      </c>
      <c r="O419" s="47">
        <f>+'Country (Y)'!O181</f>
        <v>1631.8790000000001</v>
      </c>
      <c r="P419" s="47">
        <f>+'Country (Y)'!P181</f>
        <v>1399.7270000000001</v>
      </c>
      <c r="Q419" s="47">
        <f>+'Country (Y)'!Q181</f>
        <v>1482.5740000000001</v>
      </c>
      <c r="R419" s="34"/>
      <c r="S419" s="47">
        <f>+'Country (Y)'!S181</f>
        <v>1482.5740000000001</v>
      </c>
      <c r="T419" s="47">
        <f>+'Country (Y)'!T181</f>
        <v>2801.0810000000001</v>
      </c>
      <c r="U419" s="47">
        <f>+'Country (Y)'!U181</f>
        <v>11172.566000000001</v>
      </c>
      <c r="V419" s="47">
        <f>+'Country (Y)'!V181</f>
        <v>4447.0259999999998</v>
      </c>
      <c r="W419" s="47">
        <f>+'Country (Y)'!W181</f>
        <v>3532.7579999999998</v>
      </c>
      <c r="X419" s="47">
        <f>+'Country (Y)'!X181</f>
        <v>3646.2760000000003</v>
      </c>
    </row>
    <row r="420" spans="1:27">
      <c r="A420" s="244" t="s">
        <v>369</v>
      </c>
      <c r="B420" s="249"/>
      <c r="C420" s="249"/>
      <c r="D420" s="249"/>
      <c r="E420" s="249"/>
      <c r="F420" s="249"/>
      <c r="G420" s="247"/>
      <c r="H420" s="247"/>
      <c r="I420" s="247"/>
      <c r="J420" s="247"/>
      <c r="K420" s="247">
        <f t="shared" ref="K420" si="1969">+K419/K399</f>
        <v>3.6207316711631438E-2</v>
      </c>
      <c r="L420" s="247">
        <f t="shared" ref="L420" si="1970">+L419/L399</f>
        <v>5.214098201280145E-2</v>
      </c>
      <c r="M420" s="247">
        <f t="shared" ref="M420" si="1971">+M419/M399</f>
        <v>5.5705992813564205E-2</v>
      </c>
      <c r="N420" s="247">
        <f t="shared" ref="N420" si="1972">+N419/N399</f>
        <v>3.4945730722992306E-2</v>
      </c>
      <c r="O420" s="247">
        <f t="shared" ref="O420" si="1973">+O419/O399</f>
        <v>3.9256095712495526E-2</v>
      </c>
      <c r="P420" s="247">
        <f t="shared" ref="P420" si="1974">+P419/P399</f>
        <v>3.2107803247672505E-2</v>
      </c>
      <c r="Q420" s="247">
        <f t="shared" ref="Q420" si="1975">+Q419/Q399</f>
        <v>2.6867057182729984E-2</v>
      </c>
      <c r="R420" s="34"/>
      <c r="S420" s="247">
        <f t="shared" ref="S420" si="1976">+S419/S399</f>
        <v>4.064649401665494E-2</v>
      </c>
      <c r="T420" s="247">
        <f t="shared" ref="T420" si="1977">+T419/T399</f>
        <v>4.4638256595175438E-2</v>
      </c>
      <c r="U420" s="247">
        <f t="shared" ref="U420" si="1978">+U419/U399</f>
        <v>0.14223599674992191</v>
      </c>
      <c r="V420" s="247">
        <f t="shared" ref="V420:W420" si="1979">+V419/V399</f>
        <v>6.2814428730335284E-2</v>
      </c>
      <c r="W420" s="247">
        <f t="shared" si="1979"/>
        <v>4.7986491902733346E-2</v>
      </c>
      <c r="X420" s="247">
        <f t="shared" ref="X420" si="1980">+X419/X399</f>
        <v>4.7153326302855382E-2</v>
      </c>
    </row>
    <row r="422" spans="1:27">
      <c r="J422" s="179"/>
      <c r="K422" s="179"/>
      <c r="L422" s="179"/>
      <c r="M422" s="179"/>
      <c r="N422" s="179"/>
      <c r="O422" s="179"/>
      <c r="P422" s="179"/>
      <c r="Q422" s="179"/>
      <c r="S422" s="179"/>
      <c r="T422" s="179"/>
      <c r="U422" s="179"/>
    </row>
    <row r="423" spans="1:27">
      <c r="A423" s="209" t="s">
        <v>281</v>
      </c>
      <c r="B423" s="210"/>
      <c r="C423" s="210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1"/>
      <c r="T423" s="211"/>
      <c r="U423" s="211"/>
      <c r="V423" s="212"/>
      <c r="W423" s="212"/>
      <c r="X423" s="212"/>
    </row>
    <row r="424" spans="1:27">
      <c r="A424" s="249"/>
      <c r="B424" s="249"/>
      <c r="C424" s="249"/>
      <c r="D424" s="249"/>
      <c r="E424" s="249"/>
      <c r="F424" s="249"/>
      <c r="G424" s="249"/>
      <c r="H424" s="249"/>
      <c r="I424" s="249"/>
      <c r="J424" s="249"/>
      <c r="K424" s="249"/>
      <c r="L424" s="249"/>
      <c r="M424" s="249"/>
      <c r="N424" s="249"/>
      <c r="O424" s="249"/>
      <c r="P424" s="249"/>
      <c r="Q424" s="249"/>
      <c r="R424" s="249"/>
      <c r="S424" s="249"/>
      <c r="T424" s="249"/>
      <c r="U424" s="249"/>
      <c r="V424" s="258"/>
      <c r="W424" s="258"/>
      <c r="X424" s="258"/>
    </row>
    <row r="425" spans="1:27">
      <c r="A425" s="257" t="s">
        <v>2</v>
      </c>
      <c r="B425" s="257"/>
      <c r="C425" s="257"/>
      <c r="D425" s="257"/>
      <c r="E425" s="257"/>
      <c r="F425" s="257"/>
      <c r="G425" s="257"/>
      <c r="H425" s="257"/>
      <c r="I425" s="257"/>
      <c r="J425" s="257"/>
      <c r="K425" s="257"/>
      <c r="L425" s="257"/>
      <c r="M425" s="257"/>
      <c r="N425" s="257"/>
      <c r="O425" s="257"/>
      <c r="P425" s="257"/>
      <c r="Q425" s="257"/>
      <c r="R425" s="257"/>
      <c r="S425" s="257"/>
      <c r="T425" s="257"/>
      <c r="U425" s="257"/>
      <c r="V425" s="24"/>
      <c r="W425" s="24"/>
      <c r="X425" s="24"/>
    </row>
    <row r="426" spans="1:27">
      <c r="A426" s="249" t="s">
        <v>50</v>
      </c>
      <c r="B426" s="249"/>
      <c r="C426" s="249"/>
      <c r="D426" s="249"/>
      <c r="E426" s="249"/>
      <c r="F426" s="249"/>
      <c r="G426" s="249"/>
      <c r="H426" s="249"/>
      <c r="I426" s="249"/>
      <c r="J426" s="249"/>
      <c r="K426" s="249"/>
      <c r="L426" s="249"/>
      <c r="M426" s="249"/>
      <c r="N426" s="249"/>
      <c r="O426" s="249"/>
      <c r="P426" s="249"/>
      <c r="Q426" s="249"/>
      <c r="R426" s="249"/>
      <c r="S426" s="249"/>
      <c r="T426" s="249"/>
      <c r="U426" s="249"/>
      <c r="V426" s="24"/>
      <c r="W426" s="24"/>
      <c r="X426" s="24"/>
    </row>
    <row r="427" spans="1:27">
      <c r="A427" s="259"/>
      <c r="B427" s="257"/>
      <c r="C427" s="257"/>
      <c r="D427" s="257"/>
      <c r="E427" s="257"/>
      <c r="F427" s="257"/>
      <c r="G427" s="257"/>
      <c r="H427" s="265"/>
      <c r="I427" s="265"/>
      <c r="J427" s="265"/>
      <c r="K427" s="265"/>
      <c r="L427" s="265"/>
      <c r="M427" s="265"/>
      <c r="N427" s="265"/>
      <c r="O427" s="265"/>
      <c r="P427" s="265"/>
      <c r="Q427" s="265"/>
      <c r="R427" s="257"/>
      <c r="S427" s="257"/>
      <c r="T427" s="265"/>
      <c r="U427" s="265"/>
      <c r="V427" s="24"/>
      <c r="W427" s="24"/>
      <c r="X427" s="24"/>
    </row>
    <row r="428" spans="1:27">
      <c r="A428" s="260" t="s">
        <v>45</v>
      </c>
      <c r="B428" s="262"/>
      <c r="C428" s="262"/>
      <c r="D428" s="262"/>
      <c r="E428" s="262"/>
      <c r="F428" s="262"/>
      <c r="G428" s="262">
        <f>+'Country (Y)'!G189</f>
        <v>2010</v>
      </c>
      <c r="H428" s="262">
        <f>+'Country (Y)'!H189</f>
        <v>2011</v>
      </c>
      <c r="I428" s="262">
        <f>+'Country (Y)'!I189</f>
        <v>2012</v>
      </c>
      <c r="J428" s="262">
        <f>+'Country (Y)'!J189</f>
        <v>2013</v>
      </c>
      <c r="K428" s="262">
        <f>+'Country (Y)'!K189</f>
        <v>2014</v>
      </c>
      <c r="L428" s="262">
        <f>+'Country (Y)'!L189</f>
        <v>2015</v>
      </c>
      <c r="M428" s="262">
        <f>+'Country (Y)'!M189</f>
        <v>2016</v>
      </c>
      <c r="N428" s="262">
        <f>+'Country (Y)'!N189</f>
        <v>2017</v>
      </c>
      <c r="O428" s="262">
        <f>+'Country (Y)'!O189</f>
        <v>2018</v>
      </c>
      <c r="P428" s="262">
        <f>+'Country (Y)'!P189</f>
        <v>2019</v>
      </c>
      <c r="Q428" s="262">
        <f>+'Country (Y)'!Q189</f>
        <v>2020</v>
      </c>
      <c r="S428" s="262">
        <f>+'Country (Y)'!S189</f>
        <v>2020</v>
      </c>
      <c r="T428" s="262">
        <f>+'Country (Y)'!T189</f>
        <v>2021</v>
      </c>
      <c r="U428" s="262">
        <f>+'Country (Y)'!U189</f>
        <v>2022</v>
      </c>
      <c r="V428" s="262">
        <f>+'Country (Y)'!V189</f>
        <v>2023</v>
      </c>
      <c r="W428" s="262">
        <f>+'Country (Y)'!W189</f>
        <v>2024</v>
      </c>
      <c r="X428" s="262">
        <f>+'Country (Y)'!X189</f>
        <v>2025</v>
      </c>
      <c r="Z428" s="22">
        <f>1-Z429</f>
        <v>0.80755824165106238</v>
      </c>
      <c r="AA428" s="22">
        <f>1-AA429</f>
        <v>0.69358058220693319</v>
      </c>
    </row>
    <row r="429" spans="1:27">
      <c r="A429" s="249" t="s">
        <v>48</v>
      </c>
      <c r="B429" s="34"/>
      <c r="C429" s="34"/>
      <c r="D429" s="34"/>
      <c r="E429" s="34"/>
      <c r="F429" s="34"/>
      <c r="G429" s="47">
        <f>+'Country (Y)'!G190</f>
        <v>19658.259000000002</v>
      </c>
      <c r="H429" s="47">
        <f>+'Country (Y)'!H190</f>
        <v>23500.684999999998</v>
      </c>
      <c r="I429" s="47">
        <f>+'Country (Y)'!I190</f>
        <v>30330.850999999999</v>
      </c>
      <c r="J429" s="47">
        <f>+'Country (Y)'!J190</f>
        <v>33326.233999999997</v>
      </c>
      <c r="K429" s="47">
        <f>+'Country (Y)'!K190</f>
        <v>45150.516000000003</v>
      </c>
      <c r="L429" s="47">
        <f>+'Country (Y)'!L190</f>
        <v>43050.706999999995</v>
      </c>
      <c r="M429" s="47">
        <f>+'Country (Y)'!M190</f>
        <v>43243.023999999998</v>
      </c>
      <c r="N429" s="47">
        <f>+'Country (Y)'!N190</f>
        <v>45462.241999999998</v>
      </c>
      <c r="O429" s="47">
        <f>+'Country (Y)'!O190</f>
        <v>44321.666000000005</v>
      </c>
      <c r="P429" s="47">
        <f>+'Country (Y)'!P190</f>
        <v>45716.466999999997</v>
      </c>
      <c r="Q429" s="47">
        <f>+'Country (Y)'!Q190</f>
        <v>33925.85</v>
      </c>
      <c r="S429" s="47">
        <f>+'Country (Y)'!S190</f>
        <v>33925.85</v>
      </c>
      <c r="T429" s="47">
        <f>+'Country (Y)'!T190</f>
        <v>44922.717999999993</v>
      </c>
      <c r="U429" s="47">
        <f>+'Country (Y)'!U190</f>
        <v>78768.555999999997</v>
      </c>
      <c r="V429" s="47">
        <f>+'Country (Y)'!V190</f>
        <v>83770.972999999998</v>
      </c>
      <c r="W429" s="47">
        <f>+'Country (Y)'!W190</f>
        <v>108842.946</v>
      </c>
      <c r="X429" s="47">
        <f>+'Country (Y)'!X190</f>
        <v>123719.435</v>
      </c>
      <c r="Y429" s="24">
        <f>+(X429/O429)^(0.142857142857143)-1</f>
        <v>0.15794741062449957</v>
      </c>
      <c r="Z429" s="22">
        <f>+P429/P345</f>
        <v>0.19244175834893762</v>
      </c>
      <c r="AA429" s="22">
        <f>+X429/X345</f>
        <v>0.30641941779306675</v>
      </c>
    </row>
    <row r="430" spans="1:27">
      <c r="A430" s="253" t="s">
        <v>58</v>
      </c>
      <c r="B430" s="249"/>
      <c r="C430" s="249"/>
      <c r="D430" s="249"/>
      <c r="E430" s="249"/>
      <c r="F430" s="249"/>
      <c r="G430" s="47"/>
      <c r="H430" s="279">
        <f>+H429/G429-1</f>
        <v>0.19546115452034662</v>
      </c>
      <c r="I430" s="279">
        <f t="shared" ref="I430" si="1981">+I429/H429-1</f>
        <v>0.29063688994597392</v>
      </c>
      <c r="J430" s="279">
        <f t="shared" ref="J430" si="1982">+J429/I429-1</f>
        <v>9.8756971902964397E-2</v>
      </c>
      <c r="K430" s="279">
        <f t="shared" ref="K430" si="1983">+K429/J429-1</f>
        <v>0.3548040261614922</v>
      </c>
      <c r="L430" s="279">
        <f t="shared" ref="L430" si="1984">+L429/K429-1</f>
        <v>-4.650686605663612E-2</v>
      </c>
      <c r="M430" s="279">
        <f t="shared" ref="M430" si="1985">+M429/L429-1</f>
        <v>4.4672204802582716E-3</v>
      </c>
      <c r="N430" s="279">
        <f t="shared" ref="N430" si="1986">+N429/M429-1</f>
        <v>5.1319676440759521E-2</v>
      </c>
      <c r="O430" s="279">
        <f t="shared" ref="O430" si="1987">+O429/N429-1</f>
        <v>-2.5088423927706716E-2</v>
      </c>
      <c r="P430" s="279">
        <f t="shared" ref="P430" si="1988">+P429/O429-1</f>
        <v>3.1469958733049141E-2</v>
      </c>
      <c r="Q430" s="279">
        <f t="shared" ref="Q430" si="1989">+Q429/P429-1</f>
        <v>-0.25790744066027671</v>
      </c>
      <c r="S430" s="47"/>
      <c r="T430" s="279">
        <f t="shared" ref="T430" si="1990">+T429/S429-1</f>
        <v>0.32414421451489051</v>
      </c>
      <c r="U430" s="279">
        <f t="shared" ref="U430" si="1991">+U429/T429-1</f>
        <v>0.75342364636084591</v>
      </c>
      <c r="V430" s="279">
        <f t="shared" ref="V430:X430" si="1992">+V429/U429-1</f>
        <v>6.3507791103851075E-2</v>
      </c>
      <c r="W430" s="279">
        <f t="shared" si="1992"/>
        <v>0.29929189195403039</v>
      </c>
      <c r="X430" s="279">
        <f t="shared" si="1992"/>
        <v>0.136678485347135</v>
      </c>
      <c r="Y430" s="243">
        <f>+X429/O429</f>
        <v>2.7913985679148428</v>
      </c>
    </row>
    <row r="431" spans="1:27">
      <c r="A431" s="249" t="s">
        <v>49</v>
      </c>
      <c r="B431" s="34"/>
      <c r="C431" s="34"/>
      <c r="D431" s="34"/>
      <c r="E431" s="34"/>
      <c r="F431" s="34"/>
      <c r="G431" s="47">
        <f>+'Country (Y)'!G191</f>
        <v>-9846.3150000000005</v>
      </c>
      <c r="H431" s="47">
        <f>+'Country (Y)'!H191</f>
        <v>-10779.128999999999</v>
      </c>
      <c r="I431" s="47">
        <f>+'Country (Y)'!I191</f>
        <v>-14512.663</v>
      </c>
      <c r="J431" s="47">
        <f>+'Country (Y)'!J191</f>
        <v>-14968.475</v>
      </c>
      <c r="K431" s="47">
        <f>+'Country (Y)'!K191</f>
        <v>-20530.578000000001</v>
      </c>
      <c r="L431" s="47">
        <f>+'Country (Y)'!L191</f>
        <v>-20480.849999999999</v>
      </c>
      <c r="M431" s="47">
        <f>+'Country (Y)'!M191</f>
        <v>-21139.616999999998</v>
      </c>
      <c r="N431" s="47">
        <f>+'Country (Y)'!N191</f>
        <v>-21426.642999999996</v>
      </c>
      <c r="O431" s="47">
        <f>+'Country (Y)'!O191</f>
        <v>-19908.654000000002</v>
      </c>
      <c r="P431" s="47">
        <f>+'Country (Y)'!P191</f>
        <v>-21082.148000000001</v>
      </c>
      <c r="Q431" s="47">
        <f>+'Country (Y)'!Q191</f>
        <v>-16309.289999999999</v>
      </c>
      <c r="S431" s="47">
        <f>+'Country (Y)'!S191</f>
        <v>-16309.289999999999</v>
      </c>
      <c r="T431" s="47">
        <f>+'Country (Y)'!T191</f>
        <v>-21759.396000000001</v>
      </c>
      <c r="U431" s="47">
        <f>+'Country (Y)'!U191</f>
        <v>-36525.201000000001</v>
      </c>
      <c r="V431" s="47">
        <f>+'Country (Y)'!V191</f>
        <v>-38968.97</v>
      </c>
      <c r="W431" s="47">
        <f>+'Country (Y)'!W191</f>
        <v>-49943.995000000003</v>
      </c>
      <c r="X431" s="47">
        <f>+'Country (Y)'!X191</f>
        <v>-56613.781000000003</v>
      </c>
    </row>
    <row r="432" spans="1:27">
      <c r="A432" s="253" t="s">
        <v>58</v>
      </c>
      <c r="B432" s="249"/>
      <c r="C432" s="249"/>
      <c r="D432" s="249"/>
      <c r="E432" s="249"/>
      <c r="F432" s="249"/>
      <c r="G432" s="47"/>
      <c r="H432" s="279">
        <f>+H431/G431-1</f>
        <v>9.4737371290680716E-2</v>
      </c>
      <c r="I432" s="279">
        <f t="shared" ref="I432" si="1993">+I431/H431-1</f>
        <v>0.34636694671712354</v>
      </c>
      <c r="J432" s="279">
        <f t="shared" ref="J432" si="1994">+J431/I431-1</f>
        <v>3.1407881516989589E-2</v>
      </c>
      <c r="K432" s="279">
        <f t="shared" ref="K432" si="1995">+K431/J431-1</f>
        <v>0.37158782040254601</v>
      </c>
      <c r="L432" s="279">
        <f t="shared" ref="L432" si="1996">+L431/K431-1</f>
        <v>-2.4221432051256819E-3</v>
      </c>
      <c r="M432" s="279">
        <f t="shared" ref="M432" si="1997">+M431/L431-1</f>
        <v>3.216502244779873E-2</v>
      </c>
      <c r="N432" s="279">
        <f t="shared" ref="N432" si="1998">+N431/M431-1</f>
        <v>1.3577634826591245E-2</v>
      </c>
      <c r="O432" s="279">
        <f t="shared" ref="O432" si="1999">+O431/N431-1</f>
        <v>-7.0845862321969655E-2</v>
      </c>
      <c r="P432" s="279">
        <f t="shared" ref="P432" si="2000">+P431/O431-1</f>
        <v>5.8943914540882547E-2</v>
      </c>
      <c r="Q432" s="279">
        <f t="shared" ref="Q432" si="2001">+Q431/P431-1</f>
        <v>-0.22639334473887585</v>
      </c>
      <c r="S432" s="47"/>
      <c r="T432" s="279">
        <f t="shared" ref="T432" si="2002">+T431/S431-1</f>
        <v>0.33417187382160729</v>
      </c>
      <c r="U432" s="279">
        <f t="shared" ref="U432" si="2003">+U431/T431-1</f>
        <v>0.6785944334116627</v>
      </c>
      <c r="V432" s="279">
        <f t="shared" ref="V432:X432" si="2004">+V431/U431-1</f>
        <v>6.6906380611019722E-2</v>
      </c>
      <c r="W432" s="279">
        <f t="shared" si="2004"/>
        <v>0.28163497777847346</v>
      </c>
      <c r="X432" s="279">
        <f t="shared" si="2004"/>
        <v>0.13354530409511689</v>
      </c>
    </row>
    <row r="433" spans="1:27">
      <c r="A433" s="249" t="s">
        <v>46</v>
      </c>
      <c r="B433" s="34"/>
      <c r="C433" s="34"/>
      <c r="D433" s="34"/>
      <c r="E433" s="34"/>
      <c r="F433" s="34"/>
      <c r="G433" s="47">
        <f>+'Country (Y)'!G192</f>
        <v>9811.9439999999995</v>
      </c>
      <c r="H433" s="47">
        <f>+'Country (Y)'!H192</f>
        <v>12721.556</v>
      </c>
      <c r="I433" s="47">
        <f>+'Country (Y)'!I192</f>
        <v>15818.187999999998</v>
      </c>
      <c r="J433" s="47">
        <f>+'Country (Y)'!J192</f>
        <v>18357.758999999998</v>
      </c>
      <c r="K433" s="47">
        <f>+'Country (Y)'!K192</f>
        <v>24619.937999999998</v>
      </c>
      <c r="L433" s="47">
        <f>+'Country (Y)'!L192</f>
        <v>22569.857</v>
      </c>
      <c r="M433" s="47">
        <f>+'Country (Y)'!M192</f>
        <v>22103.406999999999</v>
      </c>
      <c r="N433" s="47">
        <f>+'Country (Y)'!N192</f>
        <v>24035.598999999998</v>
      </c>
      <c r="O433" s="47">
        <f>+'Country (Y)'!O192</f>
        <v>24413.012000000002</v>
      </c>
      <c r="P433" s="47">
        <f>+'Country (Y)'!P192</f>
        <v>24634.319</v>
      </c>
      <c r="Q433" s="47">
        <f>+'Country (Y)'!Q192</f>
        <v>17616.560000000005</v>
      </c>
      <c r="S433" s="47">
        <f>+'Country (Y)'!S192</f>
        <v>17616.560000000005</v>
      </c>
      <c r="T433" s="47">
        <f>+'Country (Y)'!T192</f>
        <v>23163.322</v>
      </c>
      <c r="U433" s="47">
        <f>+'Country (Y)'!U192</f>
        <v>42243.354999999996</v>
      </c>
      <c r="V433" s="47">
        <f>+'Country (Y)'!V192</f>
        <v>44802.002999999997</v>
      </c>
      <c r="W433" s="47">
        <f>+'Country (Y)'!W192</f>
        <v>58898.950999999994</v>
      </c>
      <c r="X433" s="47">
        <f>+'Country (Y)'!X192</f>
        <v>67105.653999999995</v>
      </c>
    </row>
    <row r="434" spans="1:27">
      <c r="A434" s="253" t="s">
        <v>58</v>
      </c>
      <c r="B434" s="249"/>
      <c r="C434" s="249"/>
      <c r="D434" s="249"/>
      <c r="E434" s="249"/>
      <c r="F434" s="249"/>
      <c r="G434" s="279"/>
      <c r="H434" s="279">
        <f t="shared" ref="H434" si="2005">+H433/G433-1</f>
        <v>0.2965377707006891</v>
      </c>
      <c r="I434" s="279">
        <f t="shared" ref="I434" si="2006">+I433/H433-1</f>
        <v>0.24341613557335262</v>
      </c>
      <c r="J434" s="279">
        <f t="shared" ref="J434" si="2007">+J433/I433-1</f>
        <v>0.16054752921131032</v>
      </c>
      <c r="K434" s="279">
        <f t="shared" ref="K434" si="2008">+K433/J433-1</f>
        <v>0.34111892415626555</v>
      </c>
      <c r="L434" s="279">
        <f t="shared" ref="L434" si="2009">+L433/K433-1</f>
        <v>-8.3269137395878046E-2</v>
      </c>
      <c r="M434" s="279">
        <f t="shared" ref="M434" si="2010">+M433/L433-1</f>
        <v>-2.0666945297881156E-2</v>
      </c>
      <c r="N434" s="279">
        <f t="shared" ref="N434" si="2011">+N433/M433-1</f>
        <v>8.7416025954731635E-2</v>
      </c>
      <c r="O434" s="279">
        <f t="shared" ref="O434" si="2012">+O433/N433-1</f>
        <v>1.5702250649131111E-2</v>
      </c>
      <c r="P434" s="279">
        <f t="shared" ref="P434" si="2013">+P433/O433-1</f>
        <v>9.0651247785400457E-3</v>
      </c>
      <c r="Q434" s="279">
        <f t="shared" ref="Q434" si="2014">+Q433/P433-1</f>
        <v>-0.28487732906275975</v>
      </c>
      <c r="S434" s="47"/>
      <c r="T434" s="279">
        <f t="shared" ref="T434" si="2015">+T433/S433-1</f>
        <v>0.31486067654525018</v>
      </c>
      <c r="U434" s="279">
        <f t="shared" ref="U434" si="2016">+U433/T433-1</f>
        <v>0.82371747023160125</v>
      </c>
      <c r="V434" s="279">
        <f t="shared" ref="V434:X434" si="2017">+V433/U433-1</f>
        <v>6.0569242192056061E-2</v>
      </c>
      <c r="W434" s="279">
        <f t="shared" si="2017"/>
        <v>0.31464994991406958</v>
      </c>
      <c r="X434" s="279">
        <f t="shared" si="2017"/>
        <v>0.13933529987656312</v>
      </c>
    </row>
    <row r="435" spans="1:27">
      <c r="A435" s="244" t="s">
        <v>364</v>
      </c>
      <c r="B435" s="249"/>
      <c r="C435" s="249"/>
      <c r="D435" s="249"/>
      <c r="E435" s="249"/>
      <c r="F435" s="249"/>
      <c r="G435" s="247">
        <f t="shared" ref="G435:K435" si="2018">+G433/G429</f>
        <v>0.49912578728360424</v>
      </c>
      <c r="H435" s="247">
        <f t="shared" si="2018"/>
        <v>0.5413270294036111</v>
      </c>
      <c r="I435" s="247">
        <f t="shared" si="2018"/>
        <v>0.52152140406479197</v>
      </c>
      <c r="J435" s="247">
        <f t="shared" si="2018"/>
        <v>0.55085009005217933</v>
      </c>
      <c r="K435" s="247">
        <f t="shared" si="2018"/>
        <v>0.54528586118484224</v>
      </c>
      <c r="L435" s="247">
        <f t="shared" ref="L435:Q435" si="2019">+L433/L429</f>
        <v>0.52426216833094064</v>
      </c>
      <c r="M435" s="247">
        <f t="shared" si="2019"/>
        <v>0.5111438783744634</v>
      </c>
      <c r="N435" s="247">
        <f t="shared" si="2019"/>
        <v>0.52869365747514163</v>
      </c>
      <c r="O435" s="247">
        <f t="shared" si="2019"/>
        <v>0.55081440305064344</v>
      </c>
      <c r="P435" s="247">
        <f t="shared" si="2019"/>
        <v>0.53885001655967857</v>
      </c>
      <c r="Q435" s="247">
        <f t="shared" si="2019"/>
        <v>0.51926657696122591</v>
      </c>
      <c r="S435" s="247">
        <f t="shared" ref="S435:V435" si="2020">+S433/S429</f>
        <v>0.51926657696122591</v>
      </c>
      <c r="T435" s="247">
        <f t="shared" si="2020"/>
        <v>0.5156260135461973</v>
      </c>
      <c r="U435" s="247">
        <f t="shared" si="2020"/>
        <v>0.53629718691301131</v>
      </c>
      <c r="V435" s="247">
        <f t="shared" si="2020"/>
        <v>0.5348153590146314</v>
      </c>
      <c r="W435" s="247">
        <f t="shared" ref="W435:X435" si="2021">+W433/W429</f>
        <v>0.54113705264831768</v>
      </c>
      <c r="X435" s="247">
        <f t="shared" si="2021"/>
        <v>0.54240187889639169</v>
      </c>
    </row>
    <row r="436" spans="1:27">
      <c r="A436" s="244" t="s">
        <v>370</v>
      </c>
      <c r="B436" s="249"/>
      <c r="C436" s="249"/>
      <c r="D436" s="249"/>
      <c r="E436" s="249"/>
      <c r="F436" s="249"/>
      <c r="G436" s="248"/>
      <c r="H436" s="248">
        <f t="shared" ref="H436" si="2022">+(H435-G435)*10000</f>
        <v>422.01242120006867</v>
      </c>
      <c r="I436" s="248">
        <f t="shared" ref="I436" si="2023">+(I435-H435)*10000</f>
        <v>-198.05625338819132</v>
      </c>
      <c r="J436" s="248">
        <f t="shared" ref="J436" si="2024">+(J435-I435)*10000</f>
        <v>293.2868598738736</v>
      </c>
      <c r="K436" s="248">
        <f t="shared" ref="K436" si="2025">+(K435-J435)*10000</f>
        <v>-55.642288673370956</v>
      </c>
      <c r="L436" s="248">
        <f t="shared" ref="L436" si="2026">+(L435-K435)*10000</f>
        <v>-210.23692853901599</v>
      </c>
      <c r="M436" s="248">
        <f t="shared" ref="M436" si="2027">+(M435-L435)*10000</f>
        <v>-131.18289956477236</v>
      </c>
      <c r="N436" s="248">
        <f t="shared" ref="N436" si="2028">+(N435-M435)*10000</f>
        <v>175.49779100678231</v>
      </c>
      <c r="O436" s="248">
        <f t="shared" ref="O436" si="2029">+(O435-N435)*10000</f>
        <v>221.20745575501809</v>
      </c>
      <c r="P436" s="248">
        <f t="shared" ref="P436" si="2030">+(P435-O435)*10000</f>
        <v>-119.64386490964873</v>
      </c>
      <c r="Q436" s="248">
        <f t="shared" ref="Q436" si="2031">+(Q435-P435)*10000</f>
        <v>-195.83439598452657</v>
      </c>
      <c r="S436" s="47"/>
      <c r="T436" s="248">
        <f t="shared" ref="T436" si="2032">+(T435-S435)*10000</f>
        <v>-36.405634150286083</v>
      </c>
      <c r="U436" s="248">
        <f t="shared" ref="U436" si="2033">+(U435-T435)*10000</f>
        <v>206.71173366814011</v>
      </c>
      <c r="V436" s="248">
        <f t="shared" ref="V436:X436" si="2034">+(V435-U435)*10000</f>
        <v>-14.818278983799171</v>
      </c>
      <c r="W436" s="248">
        <f t="shared" si="2034"/>
        <v>63.216936336862872</v>
      </c>
      <c r="X436" s="248">
        <f t="shared" si="2034"/>
        <v>12.648262480740025</v>
      </c>
    </row>
    <row r="437" spans="1:27">
      <c r="A437" s="34" t="s">
        <v>365</v>
      </c>
      <c r="B437" s="249"/>
      <c r="C437" s="249"/>
      <c r="D437" s="249"/>
      <c r="E437" s="249"/>
      <c r="F437" s="249"/>
      <c r="G437" s="34">
        <f t="shared" ref="G437:K437" si="2035">+G441-G433</f>
        <v>-8010.2239999999993</v>
      </c>
      <c r="H437" s="34">
        <f t="shared" si="2035"/>
        <v>-9714.1409999999996</v>
      </c>
      <c r="I437" s="34">
        <f t="shared" si="2035"/>
        <v>-12044.153999999999</v>
      </c>
      <c r="J437" s="34">
        <f t="shared" si="2035"/>
        <v>-14963.774999999998</v>
      </c>
      <c r="K437" s="34">
        <f t="shared" si="2035"/>
        <v>-21285.493999999999</v>
      </c>
      <c r="L437" s="34">
        <f t="shared" ref="L437:Q437" si="2036">+L441-L433</f>
        <v>-22513.866999999998</v>
      </c>
      <c r="M437" s="34">
        <f t="shared" si="2036"/>
        <v>-22287.034</v>
      </c>
      <c r="N437" s="34">
        <f t="shared" si="2036"/>
        <v>-23292.09</v>
      </c>
      <c r="O437" s="34">
        <f t="shared" si="2036"/>
        <v>-22760.622000000003</v>
      </c>
      <c r="P437" s="34">
        <f t="shared" si="2036"/>
        <v>-23137.383999999998</v>
      </c>
      <c r="Q437" s="34">
        <f t="shared" si="2036"/>
        <v>-18073.388000000006</v>
      </c>
      <c r="S437" s="34">
        <f t="shared" ref="S437:V437" si="2037">+S441-S433</f>
        <v>-18073.388000000006</v>
      </c>
      <c r="T437" s="34">
        <f t="shared" si="2037"/>
        <v>-19854.189999999999</v>
      </c>
      <c r="U437" s="34">
        <f t="shared" si="2037"/>
        <v>-31180.35</v>
      </c>
      <c r="V437" s="34">
        <f t="shared" si="2037"/>
        <v>-35738.305999999997</v>
      </c>
      <c r="W437" s="34">
        <f t="shared" ref="W437:X437" si="2038">+W441-W433</f>
        <v>-46172.831999999995</v>
      </c>
      <c r="X437" s="34">
        <f t="shared" si="2038"/>
        <v>-52403.775999999998</v>
      </c>
    </row>
    <row r="438" spans="1:27">
      <c r="A438" s="253" t="s">
        <v>58</v>
      </c>
      <c r="B438" s="249"/>
      <c r="C438" s="249"/>
      <c r="D438" s="249"/>
      <c r="E438" s="249"/>
      <c r="F438" s="249"/>
      <c r="G438" s="279"/>
      <c r="H438" s="279">
        <f t="shared" ref="H438" si="2039">+H437/G437-1</f>
        <v>0.21271777168778305</v>
      </c>
      <c r="I438" s="279">
        <f t="shared" ref="I438" si="2040">+I437/H437-1</f>
        <v>0.23985785258830394</v>
      </c>
      <c r="J438" s="279">
        <f t="shared" ref="J438" si="2041">+J437/I437-1</f>
        <v>0.24240980312938532</v>
      </c>
      <c r="K438" s="279">
        <f t="shared" ref="K438" si="2042">+K437/J437-1</f>
        <v>0.42246819402189639</v>
      </c>
      <c r="L438" s="279">
        <f t="shared" ref="L438" si="2043">+L437/K437-1</f>
        <v>5.7709395891868853E-2</v>
      </c>
      <c r="M438" s="279">
        <f t="shared" ref="M438" si="2044">+M437/L437-1</f>
        <v>-1.0075257173723151E-2</v>
      </c>
      <c r="N438" s="279">
        <f t="shared" ref="N438" si="2045">+N437/M437-1</f>
        <v>4.5095996174277841E-2</v>
      </c>
      <c r="O438" s="279">
        <f t="shared" ref="O438" si="2046">+O437/N437-1</f>
        <v>-2.2817531616956543E-2</v>
      </c>
      <c r="P438" s="279">
        <f t="shared" ref="P438" si="2047">+P437/O437-1</f>
        <v>1.6553238307810636E-2</v>
      </c>
      <c r="Q438" s="279">
        <f t="shared" ref="Q438" si="2048">+Q437/P437-1</f>
        <v>-0.21886640252847911</v>
      </c>
      <c r="S438" s="47"/>
      <c r="T438" s="279">
        <f t="shared" ref="T438" si="2049">+T437/S437-1</f>
        <v>9.8531719675358787E-2</v>
      </c>
      <c r="U438" s="279">
        <f t="shared" ref="U438" si="2050">+U437/T437-1</f>
        <v>0.57046698958758824</v>
      </c>
      <c r="V438" s="279">
        <f t="shared" ref="V438:X438" si="2051">+V437/U437-1</f>
        <v>0.14618039887300815</v>
      </c>
      <c r="W438" s="279">
        <f t="shared" si="2051"/>
        <v>0.29197035808020666</v>
      </c>
      <c r="X438" s="279">
        <f t="shared" si="2051"/>
        <v>0.13494827434453249</v>
      </c>
    </row>
    <row r="439" spans="1:27">
      <c r="A439" s="244" t="s">
        <v>366</v>
      </c>
      <c r="B439" s="249"/>
      <c r="C439" s="249"/>
      <c r="D439" s="249"/>
      <c r="E439" s="249"/>
      <c r="F439" s="249"/>
      <c r="G439" s="247">
        <f t="shared" ref="G439:K439" si="2052">+G437/G429</f>
        <v>-0.4074737238938605</v>
      </c>
      <c r="H439" s="247">
        <f t="shared" si="2052"/>
        <v>-0.41335565325010742</v>
      </c>
      <c r="I439" s="247">
        <f t="shared" si="2052"/>
        <v>-0.39709251810969626</v>
      </c>
      <c r="J439" s="247">
        <f t="shared" si="2052"/>
        <v>-0.4490088799112435</v>
      </c>
      <c r="K439" s="247">
        <f t="shared" si="2052"/>
        <v>-0.47143412491675613</v>
      </c>
      <c r="L439" s="247">
        <f t="shared" ref="L439:Q439" si="2053">+L437/L429</f>
        <v>-0.5229616089696274</v>
      </c>
      <c r="M439" s="247">
        <f t="shared" si="2053"/>
        <v>-0.51539027427869066</v>
      </c>
      <c r="N439" s="247">
        <f t="shared" si="2053"/>
        <v>-0.5123392286724443</v>
      </c>
      <c r="O439" s="247">
        <f t="shared" si="2053"/>
        <v>-0.51353263661162918</v>
      </c>
      <c r="P439" s="247">
        <f t="shared" si="2053"/>
        <v>-0.50610612582988967</v>
      </c>
      <c r="Q439" s="247">
        <f t="shared" si="2053"/>
        <v>-0.53273206124533379</v>
      </c>
      <c r="S439" s="247">
        <f t="shared" ref="S439:V439" si="2054">+S437/S429</f>
        <v>-0.53273206124533379</v>
      </c>
      <c r="T439" s="247">
        <f t="shared" si="2054"/>
        <v>-0.44196324006931198</v>
      </c>
      <c r="U439" s="247">
        <f t="shared" si="2054"/>
        <v>-0.39584767810139876</v>
      </c>
      <c r="V439" s="247">
        <f t="shared" si="2054"/>
        <v>-0.42661920615390247</v>
      </c>
      <c r="W439" s="247">
        <f t="shared" ref="W439:X439" si="2055">+W437/W429</f>
        <v>-0.42421519902631077</v>
      </c>
      <c r="X439" s="247">
        <f t="shared" si="2055"/>
        <v>-0.42356947394724198</v>
      </c>
    </row>
    <row r="440" spans="1:27">
      <c r="A440" s="244" t="s">
        <v>371</v>
      </c>
      <c r="B440" s="249"/>
      <c r="C440" s="249"/>
      <c r="D440" s="249"/>
      <c r="E440" s="249"/>
      <c r="F440" s="249"/>
      <c r="G440" s="248"/>
      <c r="H440" s="248">
        <f t="shared" ref="H440" si="2056">+(H439-G439)*10000</f>
        <v>-58.819293562469291</v>
      </c>
      <c r="I440" s="248">
        <f t="shared" ref="I440" si="2057">+(I439-H439)*10000</f>
        <v>162.63135140411165</v>
      </c>
      <c r="J440" s="248">
        <f t="shared" ref="J440" si="2058">+(J439-I439)*10000</f>
        <v>-519.16361801547237</v>
      </c>
      <c r="K440" s="248">
        <f t="shared" ref="K440" si="2059">+(K439-J439)*10000</f>
        <v>-224.25245005512627</v>
      </c>
      <c r="L440" s="248">
        <f t="shared" ref="L440" si="2060">+(L439-K439)*10000</f>
        <v>-515.27484052871273</v>
      </c>
      <c r="M440" s="248">
        <f t="shared" ref="M440" si="2061">+(M439-L439)*10000</f>
        <v>75.713346909367374</v>
      </c>
      <c r="N440" s="248">
        <f t="shared" ref="N440" si="2062">+(N439-M439)*10000</f>
        <v>30.510456062463611</v>
      </c>
      <c r="O440" s="248">
        <f t="shared" ref="O440" si="2063">+(O439-N439)*10000</f>
        <v>-11.934079391848762</v>
      </c>
      <c r="P440" s="248">
        <f t="shared" ref="P440" si="2064">+(P439-O439)*10000</f>
        <v>74.265107817395034</v>
      </c>
      <c r="Q440" s="248">
        <f t="shared" ref="Q440" si="2065">+(Q439-P439)*10000</f>
        <v>-266.25935415444116</v>
      </c>
      <c r="S440" s="248"/>
      <c r="T440" s="248">
        <f t="shared" ref="T440" si="2066">+(T439-S439)*10000</f>
        <v>907.68821176021811</v>
      </c>
      <c r="U440" s="248">
        <f t="shared" ref="U440" si="2067">+(U439-T439)*10000</f>
        <v>461.1556196791322</v>
      </c>
      <c r="V440" s="248">
        <f t="shared" ref="V440:X440" si="2068">+(V439-U439)*10000</f>
        <v>-307.71528052503714</v>
      </c>
      <c r="W440" s="248">
        <f t="shared" si="2068"/>
        <v>24.040071275917008</v>
      </c>
      <c r="X440" s="248">
        <f t="shared" si="2068"/>
        <v>6.4572507906879295</v>
      </c>
    </row>
    <row r="441" spans="1:27">
      <c r="A441" s="249" t="s">
        <v>47</v>
      </c>
      <c r="B441" s="34"/>
      <c r="C441" s="34"/>
      <c r="D441" s="34"/>
      <c r="E441" s="34"/>
      <c r="F441" s="34"/>
      <c r="G441" s="47">
        <f>+'Country (Y)'!G193</f>
        <v>1801.72</v>
      </c>
      <c r="H441" s="47">
        <f>+'Country (Y)'!H193</f>
        <v>3007.415</v>
      </c>
      <c r="I441" s="47">
        <f>+'Country (Y)'!I193</f>
        <v>3774.0340000000001</v>
      </c>
      <c r="J441" s="47">
        <f>+'Country (Y)'!J193</f>
        <v>3393.9839999999999</v>
      </c>
      <c r="K441" s="47">
        <f>+'Country (Y)'!K193</f>
        <v>3334.4440000000004</v>
      </c>
      <c r="L441" s="47">
        <f>+'Country (Y)'!L193</f>
        <v>55.990000000000066</v>
      </c>
      <c r="M441" s="47">
        <f>+'Country (Y)'!M193</f>
        <v>-183.62699999999995</v>
      </c>
      <c r="N441" s="47">
        <f>+'Country (Y)'!N193</f>
        <v>743.5089999999999</v>
      </c>
      <c r="O441" s="47">
        <f>+'Country (Y)'!O193</f>
        <v>1652.3899999999999</v>
      </c>
      <c r="P441" s="47">
        <f>+'Country (Y)'!P193</f>
        <v>1496.9350000000002</v>
      </c>
      <c r="Q441" s="47">
        <f>+'Country (Y)'!Q193</f>
        <v>-456.82799999999997</v>
      </c>
      <c r="S441" s="47">
        <f>+'Country (Y)'!S193</f>
        <v>-456.82799999999997</v>
      </c>
      <c r="T441" s="47">
        <f>+'Country (Y)'!T193</f>
        <v>3309.1320000000001</v>
      </c>
      <c r="U441" s="47">
        <f>+'Country (Y)'!U193</f>
        <v>11063.004999999999</v>
      </c>
      <c r="V441" s="47">
        <f>+'Country (Y)'!V193</f>
        <v>9063.6970000000001</v>
      </c>
      <c r="W441" s="47">
        <f>+'Country (Y)'!W193</f>
        <v>12726.118999999999</v>
      </c>
      <c r="X441" s="47">
        <f>+'Country (Y)'!X193</f>
        <v>14701.878000000001</v>
      </c>
      <c r="Y441" s="24">
        <f>+(X441/O441)^(0.142857142857143)-1</f>
        <v>0.36649676555808752</v>
      </c>
    </row>
    <row r="442" spans="1:27">
      <c r="A442" s="253" t="s">
        <v>58</v>
      </c>
      <c r="B442" s="249"/>
      <c r="C442" s="249"/>
      <c r="D442" s="249"/>
      <c r="E442" s="249"/>
      <c r="F442" s="249"/>
      <c r="G442" s="279"/>
      <c r="H442" s="279">
        <f t="shared" ref="H442" si="2069">+H441/G441-1</f>
        <v>0.6691911062762248</v>
      </c>
      <c r="I442" s="279">
        <f t="shared" ref="I442" si="2070">+I441/H441-1</f>
        <v>0.25490961506809007</v>
      </c>
      <c r="J442" s="279">
        <f t="shared" ref="J442" si="2071">+J441/I441-1</f>
        <v>-0.1007012655423879</v>
      </c>
      <c r="K442" s="279">
        <f t="shared" ref="K442" si="2072">+K441/J441-1</f>
        <v>-1.7542805151703589E-2</v>
      </c>
      <c r="L442" s="279">
        <f t="shared" ref="L442" si="2073">+L441/K441-1</f>
        <v>-0.98320859489618062</v>
      </c>
      <c r="M442" s="279">
        <f t="shared" ref="M442" si="2074">+M441/L441-1</f>
        <v>-4.2796392212895107</v>
      </c>
      <c r="N442" s="279">
        <f t="shared" ref="N442" si="2075">+N441/M441-1</f>
        <v>-5.0490178459594723</v>
      </c>
      <c r="O442" s="279">
        <f t="shared" ref="O442" si="2076">+O441/N441-1</f>
        <v>1.2224209794366985</v>
      </c>
      <c r="P442" s="279">
        <f t="shared" ref="P442" si="2077">+P441/O441-1</f>
        <v>-9.4078879683367589E-2</v>
      </c>
      <c r="Q442" s="279">
        <f t="shared" ref="Q442" si="2078">+Q441/P441-1</f>
        <v>-1.3051755754257868</v>
      </c>
      <c r="S442" s="47"/>
      <c r="T442" s="279">
        <f t="shared" ref="T442" si="2079">+T441/S441-1</f>
        <v>-8.2437153589534802</v>
      </c>
      <c r="U442" s="279">
        <f t="shared" ref="U442" si="2080">+U441/T441-1</f>
        <v>2.3431742825611064</v>
      </c>
      <c r="V442" s="279">
        <f t="shared" ref="V442:X442" si="2081">+V441/U441-1</f>
        <v>-0.18072015695554677</v>
      </c>
      <c r="W442" s="279">
        <f t="shared" si="2081"/>
        <v>0.40407595267140972</v>
      </c>
      <c r="X442" s="279">
        <f t="shared" si="2081"/>
        <v>0.1552522807621084</v>
      </c>
    </row>
    <row r="443" spans="1:27">
      <c r="A443" s="244" t="s">
        <v>367</v>
      </c>
      <c r="B443" s="249"/>
      <c r="C443" s="249"/>
      <c r="D443" s="249"/>
      <c r="E443" s="249"/>
      <c r="F443" s="249"/>
      <c r="G443" s="247">
        <f t="shared" ref="G443:K443" si="2082">+G441/G429</f>
        <v>9.1652063389743715E-2</v>
      </c>
      <c r="H443" s="247">
        <f t="shared" si="2082"/>
        <v>0.12797137615350362</v>
      </c>
      <c r="I443" s="247">
        <f t="shared" si="2082"/>
        <v>0.1244288859550957</v>
      </c>
      <c r="J443" s="247">
        <f t="shared" si="2082"/>
        <v>0.10184121014093582</v>
      </c>
      <c r="K443" s="247">
        <f t="shared" si="2082"/>
        <v>7.3851736268086068E-2</v>
      </c>
      <c r="L443" s="247">
        <f>+L441/L429</f>
        <v>1.3005593613131621E-3</v>
      </c>
      <c r="M443" s="247">
        <f t="shared" ref="M443:Q443" si="2083">+M441/M429</f>
        <v>-4.2463959042272339E-3</v>
      </c>
      <c r="N443" s="247">
        <f t="shared" si="2083"/>
        <v>1.6354428802697409E-2</v>
      </c>
      <c r="O443" s="247">
        <f t="shared" si="2083"/>
        <v>3.7281766439014263E-2</v>
      </c>
      <c r="P443" s="247">
        <f t="shared" si="2083"/>
        <v>3.2743890729788901E-2</v>
      </c>
      <c r="Q443" s="247">
        <f t="shared" si="2083"/>
        <v>-1.3465484284107841E-2</v>
      </c>
      <c r="S443" s="247">
        <f t="shared" ref="S443:V443" si="2084">+S441/S429</f>
        <v>-1.3465484284107841E-2</v>
      </c>
      <c r="T443" s="247">
        <f t="shared" si="2084"/>
        <v>7.3662773476885365E-2</v>
      </c>
      <c r="U443" s="247">
        <f t="shared" si="2084"/>
        <v>0.14044950881161258</v>
      </c>
      <c r="V443" s="247">
        <f t="shared" si="2084"/>
        <v>0.10819615286072898</v>
      </c>
      <c r="W443" s="247">
        <f t="shared" ref="W443:X443" si="2085">+W441/W429</f>
        <v>0.11692185362200688</v>
      </c>
      <c r="X443" s="247">
        <f t="shared" si="2085"/>
        <v>0.11883240494914966</v>
      </c>
    </row>
    <row r="444" spans="1:27">
      <c r="A444" s="244" t="s">
        <v>373</v>
      </c>
      <c r="B444" s="249"/>
      <c r="C444" s="249"/>
      <c r="D444" s="249"/>
      <c r="E444" s="249"/>
      <c r="F444" s="249"/>
      <c r="G444" s="248"/>
      <c r="H444" s="248">
        <f t="shared" ref="H444" si="2086">+(H443-G443)*10000</f>
        <v>363.1931276375991</v>
      </c>
      <c r="I444" s="248">
        <f t="shared" ref="I444" si="2087">+(I443-H443)*10000</f>
        <v>-35.424901984079241</v>
      </c>
      <c r="J444" s="248">
        <f t="shared" ref="J444" si="2088">+(J443-I443)*10000</f>
        <v>-225.8767581415988</v>
      </c>
      <c r="K444" s="248">
        <f t="shared" ref="K444" si="2089">+(K443-J443)*10000</f>
        <v>-279.89473872849754</v>
      </c>
      <c r="L444" s="248">
        <f t="shared" ref="L444" si="2090">+(L443-K443)*10000</f>
        <v>-725.51176906772901</v>
      </c>
      <c r="M444" s="248">
        <f t="shared" ref="M444" si="2091">+(M443-L443)*10000</f>
        <v>-55.469552655403959</v>
      </c>
      <c r="N444" s="248">
        <f t="shared" ref="N444" si="2092">+(N443-M443)*10000</f>
        <v>206.00824706924644</v>
      </c>
      <c r="O444" s="248">
        <f t="shared" ref="O444" si="2093">+(O443-N443)*10000</f>
        <v>209.27337636316855</v>
      </c>
      <c r="P444" s="248">
        <f t="shared" ref="P444" si="2094">+(P443-O443)*10000</f>
        <v>-45.378757092253629</v>
      </c>
      <c r="Q444" s="248">
        <f t="shared" ref="Q444" si="2095">+(Q443-P443)*10000</f>
        <v>-462.09375013896744</v>
      </c>
      <c r="S444" s="47"/>
      <c r="T444" s="248">
        <f t="shared" ref="T444" si="2096">+(T443-S443)*10000</f>
        <v>871.28257760993199</v>
      </c>
      <c r="U444" s="248">
        <f t="shared" ref="U444" si="2097">+(U443-T443)*10000</f>
        <v>667.86735334727223</v>
      </c>
      <c r="V444" s="248">
        <f t="shared" ref="V444:X444" si="2098">+(V443-U443)*10000</f>
        <v>-322.53355950883605</v>
      </c>
      <c r="W444" s="248">
        <f t="shared" si="2098"/>
        <v>87.257007612779049</v>
      </c>
      <c r="X444" s="248">
        <f t="shared" si="2098"/>
        <v>19.105513271427814</v>
      </c>
      <c r="Z444" s="22">
        <f>1-Z445</f>
        <v>0.82322281406403441</v>
      </c>
      <c r="AA444" s="22">
        <f>1-AA445</f>
        <v>0.63520955243202182</v>
      </c>
    </row>
    <row r="445" spans="1:27">
      <c r="A445" s="249" t="s">
        <v>56</v>
      </c>
      <c r="B445" s="34"/>
      <c r="C445" s="34"/>
      <c r="D445" s="34"/>
      <c r="E445" s="34"/>
      <c r="F445" s="34"/>
      <c r="G445" s="47">
        <f>+'Country (Y)'!G194</f>
        <v>2520.9390000000003</v>
      </c>
      <c r="H445" s="47">
        <f>+'Country (Y)'!H194</f>
        <v>3900.3920000000003</v>
      </c>
      <c r="I445" s="47">
        <f>+'Country (Y)'!I194</f>
        <v>4666.8830000000007</v>
      </c>
      <c r="J445" s="47">
        <f>+'Country (Y)'!J194</f>
        <v>4859.777000000001</v>
      </c>
      <c r="K445" s="47">
        <f>+'Country (Y)'!K194</f>
        <v>5168.5540000000001</v>
      </c>
      <c r="L445" s="47">
        <f>+'Country (Y)'!L194</f>
        <v>2496.0390000000002</v>
      </c>
      <c r="M445" s="47">
        <f>+'Country (Y)'!M194</f>
        <v>2053.5790000000002</v>
      </c>
      <c r="N445" s="47">
        <f>+'Country (Y)'!N194</f>
        <v>2597.2759999999998</v>
      </c>
      <c r="O445" s="47">
        <f>+'Country (Y)'!O194</f>
        <v>3112.9639999999999</v>
      </c>
      <c r="P445" s="47">
        <f>+'Country (Y)'!P194</f>
        <v>6946.5320000000011</v>
      </c>
      <c r="Q445" s="47">
        <f>+'Country (Y)'!Q194</f>
        <v>4329.0110000000004</v>
      </c>
      <c r="S445" s="47">
        <f>+'Country (Y)'!S194</f>
        <v>4329.0110000000004</v>
      </c>
      <c r="T445" s="47">
        <f>+'Country (Y)'!T194</f>
        <v>7386.9130000000005</v>
      </c>
      <c r="U445" s="47">
        <f>+'Country (Y)'!U194</f>
        <v>15636.519</v>
      </c>
      <c r="V445" s="47">
        <f>+'Country (Y)'!V194</f>
        <v>14356.371999999999</v>
      </c>
      <c r="W445" s="47">
        <f>+'Country (Y)'!W194</f>
        <v>20584.787</v>
      </c>
      <c r="X445" s="47">
        <f>+'Country (Y)'!X194</f>
        <v>24518.003000000001</v>
      </c>
      <c r="Y445" s="24">
        <f>+(X445/O445)^(0.142857142857143)-1</f>
        <v>0.34290233181582019</v>
      </c>
      <c r="Z445" s="22">
        <f>+P445/P361</f>
        <v>0.17677718593596559</v>
      </c>
      <c r="AA445" s="22">
        <f>+X445/X361</f>
        <v>0.36479044756797818</v>
      </c>
    </row>
    <row r="446" spans="1:27">
      <c r="A446" s="253" t="s">
        <v>58</v>
      </c>
      <c r="B446" s="249"/>
      <c r="C446" s="249"/>
      <c r="D446" s="249"/>
      <c r="E446" s="249"/>
      <c r="F446" s="249"/>
      <c r="G446" s="279"/>
      <c r="H446" s="279">
        <f t="shared" ref="H446" si="2099">+H445/G445-1</f>
        <v>0.54719808769668754</v>
      </c>
      <c r="I446" s="279">
        <f t="shared" ref="I446" si="2100">+I445/H445-1</f>
        <v>0.19651640142836935</v>
      </c>
      <c r="J446" s="279">
        <f t="shared" ref="J446" si="2101">+J445/I445-1</f>
        <v>4.1332512514241415E-2</v>
      </c>
      <c r="K446" s="279">
        <f t="shared" ref="K446" si="2102">+K445/J445-1</f>
        <v>6.3537277533516345E-2</v>
      </c>
      <c r="L446" s="279">
        <f t="shared" ref="L446" si="2103">+L445/K445-1</f>
        <v>-0.51707208631272883</v>
      </c>
      <c r="M446" s="279">
        <f t="shared" ref="M446" si="2104">+M445/L445-1</f>
        <v>-0.17726485844171502</v>
      </c>
      <c r="N446" s="279">
        <f t="shared" ref="N446" si="2105">+N445/M445-1</f>
        <v>0.26475582385678842</v>
      </c>
      <c r="O446" s="279">
        <f t="shared" ref="O446" si="2106">+O445/N445-1</f>
        <v>0.19854955730542301</v>
      </c>
      <c r="P446" s="279">
        <f t="shared" ref="P446" si="2107">+P445/O445-1</f>
        <v>1.2314848485237868</v>
      </c>
      <c r="Q446" s="279">
        <f t="shared" ref="Q446" si="2108">+Q445/P445-1</f>
        <v>-0.37680975197407862</v>
      </c>
      <c r="S446" s="279"/>
      <c r="T446" s="279">
        <f t="shared" ref="T446" si="2109">+T445/S445-1</f>
        <v>0.70637427347724446</v>
      </c>
      <c r="U446" s="279">
        <f t="shared" ref="U446" si="2110">+U445/T445-1</f>
        <v>1.1167866739462071</v>
      </c>
      <c r="V446" s="279">
        <f t="shared" ref="V446:X446" si="2111">+V445/U445-1</f>
        <v>-8.1869052824353084E-2</v>
      </c>
      <c r="W446" s="279">
        <f t="shared" si="2111"/>
        <v>0.43384324396163598</v>
      </c>
      <c r="X446" s="279">
        <f t="shared" si="2111"/>
        <v>0.19107392269835</v>
      </c>
      <c r="Y446" s="243">
        <f>+X445/O445</f>
        <v>7.8760959008841738</v>
      </c>
    </row>
    <row r="447" spans="1:27">
      <c r="A447" s="244" t="s">
        <v>368</v>
      </c>
      <c r="B447" s="268"/>
      <c r="C447" s="268"/>
      <c r="D447" s="268"/>
      <c r="E447" s="268"/>
      <c r="F447" s="268"/>
      <c r="G447" s="247">
        <f t="shared" ref="G447:K447" si="2112">+G445/G429</f>
        <v>0.12823816188402035</v>
      </c>
      <c r="H447" s="247">
        <f t="shared" si="2112"/>
        <v>0.16596928983133899</v>
      </c>
      <c r="I447" s="247">
        <f t="shared" si="2112"/>
        <v>0.15386587735372148</v>
      </c>
      <c r="J447" s="247">
        <f t="shared" si="2112"/>
        <v>0.14582436767382723</v>
      </c>
      <c r="K447" s="247">
        <f t="shared" si="2112"/>
        <v>0.11447386337733105</v>
      </c>
      <c r="L447" s="247">
        <f t="shared" ref="L447:Q447" si="2113">+L445/L429</f>
        <v>5.7979047823767456E-2</v>
      </c>
      <c r="M447" s="247">
        <f t="shared" si="2113"/>
        <v>4.7489255145523594E-2</v>
      </c>
      <c r="N447" s="247">
        <f t="shared" si="2113"/>
        <v>5.713039845241244E-2</v>
      </c>
      <c r="O447" s="247">
        <f t="shared" si="2113"/>
        <v>7.023571722236252E-2</v>
      </c>
      <c r="P447" s="247">
        <f t="shared" si="2113"/>
        <v>0.15194813719966596</v>
      </c>
      <c r="Q447" s="247">
        <f t="shared" si="2113"/>
        <v>0.1276021381925582</v>
      </c>
      <c r="R447" s="34"/>
      <c r="S447" s="247">
        <f t="shared" ref="S447:V447" si="2114">+S445/S429</f>
        <v>0.1276021381925582</v>
      </c>
      <c r="T447" s="247">
        <f t="shared" si="2114"/>
        <v>0.16443602099053761</v>
      </c>
      <c r="U447" s="247">
        <f t="shared" si="2114"/>
        <v>0.19851219565330105</v>
      </c>
      <c r="V447" s="247">
        <f t="shared" si="2114"/>
        <v>0.17137645040842489</v>
      </c>
      <c r="W447" s="247">
        <f t="shared" ref="W447:X447" si="2115">+W445/W429</f>
        <v>0.18912375819008059</v>
      </c>
      <c r="X447" s="247">
        <f t="shared" si="2115"/>
        <v>0.19817422379919533</v>
      </c>
    </row>
    <row r="448" spans="1:27">
      <c r="A448" s="244" t="s">
        <v>372</v>
      </c>
      <c r="B448" s="268"/>
      <c r="C448" s="268"/>
      <c r="D448" s="268"/>
      <c r="E448" s="268"/>
      <c r="F448" s="268"/>
      <c r="G448" s="248"/>
      <c r="H448" s="248">
        <f t="shared" ref="H448" si="2116">+(H447-G447)*10000</f>
        <v>377.31127947318646</v>
      </c>
      <c r="I448" s="248">
        <f t="shared" ref="I448" si="2117">+(I447-H447)*10000</f>
        <v>-121.03412477617509</v>
      </c>
      <c r="J448" s="248">
        <f t="shared" ref="J448" si="2118">+(J447-I447)*10000</f>
        <v>-80.415096798942542</v>
      </c>
      <c r="K448" s="248">
        <f t="shared" ref="K448" si="2119">+(K447-J447)*10000</f>
        <v>-313.50504296496177</v>
      </c>
      <c r="L448" s="248">
        <f t="shared" ref="L448" si="2120">+(L447-K447)*10000</f>
        <v>-564.94815553563592</v>
      </c>
      <c r="M448" s="248">
        <f t="shared" ref="M448" si="2121">+(M447-L447)*10000</f>
        <v>-104.89792678243862</v>
      </c>
      <c r="N448" s="248">
        <f t="shared" ref="N448" si="2122">+(N447-M447)*10000</f>
        <v>96.411433068888456</v>
      </c>
      <c r="O448" s="248">
        <f t="shared" ref="O448" si="2123">+(O447-N447)*10000</f>
        <v>131.0531876995008</v>
      </c>
      <c r="P448" s="248">
        <f t="shared" ref="P448" si="2124">+(P447-O447)*10000</f>
        <v>817.12419977303443</v>
      </c>
      <c r="Q448" s="248">
        <f t="shared" ref="Q448" si="2125">+(Q447-P447)*10000</f>
        <v>-243.45999007107767</v>
      </c>
      <c r="R448" s="34"/>
      <c r="S448" s="248"/>
      <c r="T448" s="248">
        <f t="shared" ref="T448" si="2126">+(T447-S447)*10000</f>
        <v>368.33882797979419</v>
      </c>
      <c r="U448" s="248">
        <f t="shared" ref="U448" si="2127">+(U447-T447)*10000</f>
        <v>340.76174662763441</v>
      </c>
      <c r="V448" s="248">
        <f t="shared" ref="V448:X448" si="2128">+(V447-U447)*10000</f>
        <v>-271.35745244876165</v>
      </c>
      <c r="W448" s="248">
        <f t="shared" si="2128"/>
        <v>177.47307781655704</v>
      </c>
      <c r="X448" s="248">
        <f t="shared" si="2128"/>
        <v>90.504656091147382</v>
      </c>
    </row>
    <row r="449" spans="1:24">
      <c r="A449" s="249" t="s">
        <v>263</v>
      </c>
      <c r="B449" s="34"/>
      <c r="C449" s="34"/>
      <c r="D449" s="34"/>
      <c r="E449" s="34"/>
      <c r="F449" s="34"/>
      <c r="G449" s="47">
        <f>+'Country (Y)'!G195</f>
        <v>719.21900000000005</v>
      </c>
      <c r="H449" s="47">
        <f>+'Country (Y)'!H195</f>
        <v>892.97699999999998</v>
      </c>
      <c r="I449" s="47">
        <f>+'Country (Y)'!I195</f>
        <v>892.84900000000005</v>
      </c>
      <c r="J449" s="47">
        <f>+'Country (Y)'!J195</f>
        <v>1465.7930000000001</v>
      </c>
      <c r="K449" s="47">
        <f>+'Country (Y)'!K195</f>
        <v>1834.11</v>
      </c>
      <c r="L449" s="47">
        <f>+'Country (Y)'!L195</f>
        <v>2440.049</v>
      </c>
      <c r="M449" s="47">
        <f>+'Country (Y)'!M195</f>
        <v>2237.2060000000001</v>
      </c>
      <c r="N449" s="47">
        <f>+'Country (Y)'!N195</f>
        <v>1853.7669999999998</v>
      </c>
      <c r="O449" s="47">
        <f>+'Country (Y)'!O195</f>
        <v>1460.5740000000001</v>
      </c>
      <c r="P449" s="47">
        <f>+'Country (Y)'!P195</f>
        <v>5449.5969999999998</v>
      </c>
      <c r="Q449" s="47">
        <f>+'Country (Y)'!Q195</f>
        <v>4785.8389999999999</v>
      </c>
      <c r="S449" s="47">
        <f>+'Country (Y)'!S195</f>
        <v>4785.8390000000009</v>
      </c>
      <c r="T449" s="47">
        <f>+'Country (Y)'!T195</f>
        <v>4077.7809999999999</v>
      </c>
      <c r="U449" s="47">
        <f>+'Country (Y)'!U195</f>
        <v>4573.5139999999992</v>
      </c>
      <c r="V449" s="47">
        <f>+'Country (Y)'!V195</f>
        <v>5292.6750000000002</v>
      </c>
      <c r="W449" s="47">
        <f>+'Country (Y)'!W195</f>
        <v>7858.6679999999997</v>
      </c>
      <c r="X449" s="47">
        <f>+'Country (Y)'!X195</f>
        <v>9816.125</v>
      </c>
    </row>
    <row r="450" spans="1:24">
      <c r="A450" s="244" t="s">
        <v>369</v>
      </c>
      <c r="B450" s="249"/>
      <c r="C450" s="249"/>
      <c r="D450" s="249"/>
      <c r="E450" s="249"/>
      <c r="F450" s="249"/>
      <c r="G450" s="247">
        <f t="shared" ref="G450" si="2129">+G449/G429</f>
        <v>3.6586098494276631E-2</v>
      </c>
      <c r="H450" s="247">
        <f t="shared" ref="H450" si="2130">+H449/H429</f>
        <v>3.7997913677835352E-2</v>
      </c>
      <c r="I450" s="247">
        <f t="shared" ref="I450" si="2131">+I449/I429</f>
        <v>2.9436991398625777E-2</v>
      </c>
      <c r="J450" s="247">
        <f t="shared" ref="J450" si="2132">+J449/J429</f>
        <v>4.3983157532891365E-2</v>
      </c>
      <c r="K450" s="247">
        <f t="shared" ref="K450" si="2133">+K449/K429</f>
        <v>4.0622127109244989E-2</v>
      </c>
      <c r="L450" s="247">
        <f t="shared" ref="L450" si="2134">+L449/L429</f>
        <v>5.6678488462454296E-2</v>
      </c>
      <c r="M450" s="247">
        <f t="shared" ref="M450" si="2135">+M449/M429</f>
        <v>5.1735651049750829E-2</v>
      </c>
      <c r="N450" s="247">
        <f t="shared" ref="N450" si="2136">+N449/N429</f>
        <v>4.0775969649715027E-2</v>
      </c>
      <c r="O450" s="247">
        <f t="shared" ref="O450" si="2137">+O449/O429</f>
        <v>3.2953950783348257E-2</v>
      </c>
      <c r="P450" s="247">
        <f t="shared" ref="P450" si="2138">+P449/P429</f>
        <v>0.11920424646987704</v>
      </c>
      <c r="Q450" s="247">
        <f t="shared" ref="Q450" si="2139">+Q449/Q429</f>
        <v>0.14106762247666602</v>
      </c>
      <c r="R450" s="34"/>
      <c r="S450" s="247">
        <f t="shared" ref="S450" si="2140">+S449/S429</f>
        <v>0.14106762247666604</v>
      </c>
      <c r="T450" s="247">
        <f t="shared" ref="T450" si="2141">+T449/T429</f>
        <v>9.0773247513652233E-2</v>
      </c>
      <c r="U450" s="247">
        <f t="shared" ref="U450" si="2142">+U449/U429</f>
        <v>5.8062686841688443E-2</v>
      </c>
      <c r="V450" s="247">
        <f t="shared" ref="V450:W450" si="2143">+V449/V429</f>
        <v>6.3180297547695913E-2</v>
      </c>
      <c r="W450" s="247">
        <f t="shared" si="2143"/>
        <v>7.220190456807371E-2</v>
      </c>
      <c r="X450" s="247">
        <f t="shared" ref="X450" si="2144">+X449/X429</f>
        <v>7.9341818850045667E-2</v>
      </c>
    </row>
  </sheetData>
  <pageMargins left="0.7" right="0.7" top="0.75" bottom="0.75" header="0.3" footer="0.3"/>
  <pageSetup orientation="portrait" horizontalDpi="90" verticalDpi="90" r:id="rId1"/>
  <ignoredErrors>
    <ignoredError sqref="H9:V12 H36:V39 H63:V82 H95:V97 L122:V124 H179:V181 L206:V208 L233:V235 L149:V151 H262:V264 L289:V291 L316:V318 H347:V357 L374:V377 L401:V404 H431:V433" formula="1"/>
    <ignoredError sqref="K128:K130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Disclaimer</vt:lpstr>
      <vt:lpstr>Operating Data (Q)</vt:lpstr>
      <vt:lpstr>Operating Data (Y)</vt:lpstr>
      <vt:lpstr>Country (Q)</vt:lpstr>
      <vt:lpstr>Country (Q) output</vt:lpstr>
      <vt:lpstr>Country (YTD)</vt:lpstr>
      <vt:lpstr>Country (Y)</vt:lpstr>
      <vt:lpstr>Country (YTD) output</vt:lpstr>
      <vt:lpstr>Country (Y) output</vt:lpstr>
      <vt:lpstr>Income Statement (Q)</vt:lpstr>
      <vt:lpstr>Income Statement (YTD)</vt:lpstr>
      <vt:lpstr>Income Statement (Y)</vt:lpstr>
      <vt:lpstr>Balance Sheet</vt:lpstr>
      <vt:lpstr>Cash Flow Statement</vt:lpstr>
      <vt:lpstr>Dividends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Darrigrandi</dc:creator>
  <cp:lastModifiedBy>Forus Ext</cp:lastModifiedBy>
  <cp:lastPrinted>2024-03-27T14:40:28Z</cp:lastPrinted>
  <dcterms:created xsi:type="dcterms:W3CDTF">2019-10-08T19:42:44Z</dcterms:created>
  <dcterms:modified xsi:type="dcterms:W3CDTF">2026-05-29T17:28:26Z</dcterms:modified>
</cp:coreProperties>
</file>