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U.S. Cellular " sheetId="1" r:id="rId1"/>
    <sheet name="TDS Telecom" sheetId="2" r:id="rId2"/>
    <sheet name="TDS" sheetId="4" r:id="rId3"/>
  </sheets>
  <definedNames>
    <definedName name="_xlnm.Print_Area" localSheetId="2">TDS!$A$1:$J$18</definedName>
    <definedName name="_xlnm.Print_Area" localSheetId="1">'TDS Telecom'!$A$1:$J$14</definedName>
    <definedName name="_xlnm.Print_Area" localSheetId="0">'U.S. Cellular '!$A$1:$J$39</definedName>
  </definedNames>
  <calcPr calcId="145621"/>
</workbook>
</file>

<file path=xl/calcChain.xml><?xml version="1.0" encoding="utf-8"?>
<calcChain xmlns="http://schemas.openxmlformats.org/spreadsheetml/2006/main">
  <c r="P15" i="4" l="1"/>
  <c r="P16" i="4"/>
  <c r="P17" i="4"/>
  <c r="P14" i="4"/>
  <c r="P12" i="4"/>
  <c r="P6" i="4"/>
  <c r="P7" i="4"/>
  <c r="P8" i="4"/>
  <c r="P9" i="4"/>
  <c r="P5" i="4"/>
  <c r="P3" i="4"/>
  <c r="N18" i="4"/>
  <c r="N10" i="4"/>
  <c r="P14" i="2"/>
  <c r="P13" i="2"/>
  <c r="P12" i="2"/>
  <c r="P10" i="2"/>
  <c r="P8" i="2"/>
  <c r="P7" i="2"/>
  <c r="P6" i="2"/>
  <c r="P5" i="2"/>
  <c r="P3" i="2"/>
  <c r="N14" i="2"/>
  <c r="N8" i="2"/>
  <c r="P38" i="1"/>
  <c r="P37" i="1"/>
  <c r="P36" i="1"/>
  <c r="P35" i="1"/>
  <c r="P33" i="1"/>
  <c r="P39" i="1" s="1"/>
  <c r="P30" i="1"/>
  <c r="P29" i="1"/>
  <c r="P28" i="1"/>
  <c r="P27" i="1"/>
  <c r="P26" i="1"/>
  <c r="P24" i="1"/>
  <c r="P31" i="1" s="1"/>
  <c r="N39" i="1"/>
  <c r="N31" i="1"/>
  <c r="P18" i="1"/>
  <c r="P17" i="1"/>
  <c r="P16" i="1"/>
  <c r="P15" i="1"/>
  <c r="P14" i="1"/>
  <c r="P12" i="1"/>
  <c r="P10" i="1"/>
  <c r="P9" i="1"/>
  <c r="P8" i="1"/>
  <c r="P7" i="1"/>
  <c r="P6" i="1"/>
  <c r="P5" i="1"/>
  <c r="P3" i="1"/>
  <c r="N18" i="1"/>
  <c r="N10" i="1"/>
  <c r="P18" i="4" l="1"/>
  <c r="P10" i="4"/>
  <c r="L39" i="1"/>
  <c r="L31" i="1"/>
  <c r="L18" i="1"/>
  <c r="L10" i="1"/>
  <c r="L14" i="2"/>
  <c r="L8" i="2"/>
  <c r="L18" i="4"/>
  <c r="L10" i="4"/>
  <c r="H38" i="1" l="1"/>
  <c r="H37" i="1"/>
  <c r="H36" i="1"/>
  <c r="H35" i="1"/>
  <c r="H33" i="1"/>
  <c r="H27" i="1"/>
  <c r="H28" i="1"/>
  <c r="H29" i="1"/>
  <c r="H30" i="1"/>
  <c r="H26" i="1"/>
  <c r="H24" i="1"/>
  <c r="J39" i="1"/>
  <c r="J31" i="1"/>
  <c r="H39" i="1" l="1"/>
  <c r="H31" i="1"/>
  <c r="J18" i="4"/>
  <c r="F18" i="4"/>
  <c r="D18" i="4"/>
  <c r="B18" i="4"/>
  <c r="H17" i="4"/>
  <c r="H16" i="4"/>
  <c r="H15" i="4"/>
  <c r="H14" i="4"/>
  <c r="H12" i="4"/>
  <c r="J10" i="4"/>
  <c r="F10" i="4"/>
  <c r="D10" i="4"/>
  <c r="B10" i="4"/>
  <c r="H9" i="4"/>
  <c r="H8" i="4"/>
  <c r="H7" i="4"/>
  <c r="H6" i="4"/>
  <c r="H5" i="4"/>
  <c r="H3" i="4"/>
  <c r="H10" i="4" l="1"/>
  <c r="H18" i="4"/>
  <c r="B39" i="1"/>
  <c r="B31" i="1"/>
  <c r="D39" i="1"/>
  <c r="D31" i="1"/>
  <c r="F39" i="1"/>
  <c r="F31" i="1"/>
  <c r="H17" i="1"/>
  <c r="H16" i="1"/>
  <c r="H15" i="1"/>
  <c r="H14" i="1"/>
  <c r="H12" i="1"/>
  <c r="H9" i="1"/>
  <c r="H8" i="1"/>
  <c r="H7" i="1"/>
  <c r="H6" i="1"/>
  <c r="H5" i="1"/>
  <c r="H3" i="1"/>
  <c r="F18" i="1"/>
  <c r="F10" i="1"/>
  <c r="D18" i="1"/>
  <c r="D10" i="1"/>
  <c r="B18" i="1"/>
  <c r="B10" i="1"/>
  <c r="H13" i="2"/>
  <c r="H12" i="2"/>
  <c r="H10" i="2"/>
  <c r="H7" i="2"/>
  <c r="H5" i="2"/>
  <c r="H3" i="2"/>
  <c r="F14" i="2"/>
  <c r="F8" i="2"/>
  <c r="D14" i="2"/>
  <c r="D8" i="2"/>
  <c r="B14" i="2"/>
  <c r="B8" i="2"/>
  <c r="H14" i="2" l="1"/>
  <c r="H8" i="2"/>
  <c r="H18" i="1"/>
  <c r="H10" i="1"/>
  <c r="J10" i="1"/>
  <c r="J18" i="1"/>
  <c r="J14" i="2" l="1"/>
  <c r="J8" i="2"/>
</calcChain>
</file>

<file path=xl/sharedStrings.xml><?xml version="1.0" encoding="utf-8"?>
<sst xmlns="http://schemas.openxmlformats.org/spreadsheetml/2006/main" count="92" uniqueCount="21">
  <si>
    <t>Income (loss) before income taxes</t>
  </si>
  <si>
    <t>Add back:</t>
  </si>
  <si>
    <t>Adjusted income before income taxes</t>
  </si>
  <si>
    <t>Q1</t>
  </si>
  <si>
    <t>Q2</t>
  </si>
  <si>
    <t>Q3</t>
  </si>
  <si>
    <t>Q4</t>
  </si>
  <si>
    <t xml:space="preserve">   Depreciation, amortization and accretion</t>
  </si>
  <si>
    <t xml:space="preserve">   (Gain) loss on sale of business and other exit costs, net</t>
  </si>
  <si>
    <t xml:space="preserve">   (Gain) loss on license sales and exchanges</t>
  </si>
  <si>
    <t xml:space="preserve">   Interest expense</t>
  </si>
  <si>
    <t>Operating income (loss)</t>
  </si>
  <si>
    <t>Adjusted OIBDA</t>
  </si>
  <si>
    <t>Total</t>
  </si>
  <si>
    <t xml:space="preserve">   (Gain) loss on asset disposals, net</t>
  </si>
  <si>
    <t xml:space="preserve">  (Gain) loss on asset disposals, net</t>
  </si>
  <si>
    <r>
      <t xml:space="preserve">U.S. Cellular - Consolidated </t>
    </r>
    <r>
      <rPr>
        <sz val="10"/>
        <color theme="1"/>
        <rFont val="Calibri"/>
        <family val="2"/>
        <scheme val="minor"/>
      </rPr>
      <t>(As reported, GAAP)</t>
    </r>
  </si>
  <si>
    <r>
      <t xml:space="preserve">TDS Telecom </t>
    </r>
    <r>
      <rPr>
        <sz val="10"/>
        <color theme="1"/>
        <rFont val="Calibri"/>
        <family val="2"/>
        <scheme val="minor"/>
      </rPr>
      <t>(As reported, GAAP)</t>
    </r>
  </si>
  <si>
    <r>
      <t xml:space="preserve">TDS Consolidated </t>
    </r>
    <r>
      <rPr>
        <sz val="10"/>
        <color theme="1"/>
        <rFont val="Calibri"/>
        <family val="2"/>
        <scheme val="minor"/>
      </rPr>
      <t>(As reported, GAAP)</t>
    </r>
  </si>
  <si>
    <t xml:space="preserve">   (Gain) loss on investment</t>
  </si>
  <si>
    <r>
      <t xml:space="preserve">U.S. Cellular - Pro Forma </t>
    </r>
    <r>
      <rPr>
        <sz val="8"/>
        <color theme="1"/>
        <rFont val="Calibri"/>
        <family val="2"/>
        <scheme val="minor"/>
      </rPr>
      <t>(As reported minus Divestiture Markets minus NY1 &amp; NY2)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</si>
</sst>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&quot;$&quot;* #,##0_);_(&quot;$&quot;* \(#,##0\);_(&quot;$&quot;* &quot;-&quot;??_);_(@_)"/>
    <numFmt numFmtId="168" formatCode="_(* #,##0_);_(&quot;$&quot;* \(#,##0\);_(&quot;$&quot;* &quot;-&quot;??_);_(@_)"/>
    <numFmt numFmtId="169" formatCode="_(* #,##0_);_(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6" fontId="0" fillId="0" borderId="0" xfId="0" applyNumberFormat="1"/>
    <xf numFmtId="0" fontId="2" fillId="0" borderId="1" xfId="0" applyFont="1" applyBorder="1" applyAlignment="1">
      <alignment horizontal="center"/>
    </xf>
    <xf numFmtId="164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164" fontId="1" fillId="0" borderId="1" xfId="1" applyNumberFormat="1" applyFont="1" applyBorder="1"/>
    <xf numFmtId="164" fontId="0" fillId="0" borderId="1" xfId="0" applyNumberFormat="1" applyBorder="1"/>
    <xf numFmtId="164" fontId="2" fillId="0" borderId="0" xfId="0" applyNumberFormat="1" applyFont="1"/>
    <xf numFmtId="165" fontId="0" fillId="0" borderId="0" xfId="0" applyNumberFormat="1"/>
    <xf numFmtId="167" fontId="0" fillId="0" borderId="0" xfId="2" applyNumberFormat="1" applyFont="1"/>
    <xf numFmtId="167" fontId="0" fillId="0" borderId="0" xfId="0" applyNumberFormat="1" applyFont="1"/>
    <xf numFmtId="167" fontId="2" fillId="0" borderId="0" xfId="2" applyNumberFormat="1" applyFont="1"/>
    <xf numFmtId="167" fontId="2" fillId="0" borderId="0" xfId="0" applyNumberFormat="1" applyFont="1"/>
    <xf numFmtId="167" fontId="0" fillId="0" borderId="0" xfId="0" applyNumberFormat="1"/>
    <xf numFmtId="167" fontId="0" fillId="0" borderId="0" xfId="2" applyNumberFormat="1" applyFont="1" applyFill="1"/>
    <xf numFmtId="164" fontId="0" fillId="0" borderId="0" xfId="1" applyNumberFormat="1" applyFont="1" applyFill="1"/>
    <xf numFmtId="0" fontId="0" fillId="0" borderId="0" xfId="0" applyFill="1"/>
    <xf numFmtId="168" fontId="0" fillId="0" borderId="0" xfId="2" applyNumberFormat="1" applyFont="1" applyFill="1"/>
    <xf numFmtId="169" fontId="0" fillId="0" borderId="0" xfId="2" applyNumberFormat="1" applyFont="1" applyFill="1"/>
    <xf numFmtId="164" fontId="0" fillId="0" borderId="1" xfId="1" applyNumberFormat="1" applyFont="1" applyFill="1" applyBorder="1"/>
    <xf numFmtId="164" fontId="1" fillId="0" borderId="1" xfId="1" applyNumberFormat="1" applyFont="1" applyFill="1" applyBorder="1"/>
    <xf numFmtId="164" fontId="3" fillId="0" borderId="0" xfId="1" applyNumberFormat="1" applyFont="1" applyFill="1"/>
    <xf numFmtId="168" fontId="0" fillId="0" borderId="1" xfId="2" applyNumberFormat="1" applyFont="1" applyFill="1" applyBorder="1"/>
    <xf numFmtId="167" fontId="2" fillId="0" borderId="0" xfId="2" applyNumberFormat="1" applyFont="1" applyFill="1"/>
    <xf numFmtId="0" fontId="4" fillId="0" borderId="0" xfId="0" applyFont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workbookViewId="0">
      <selection activeCell="S33" sqref="S33"/>
    </sheetView>
  </sheetViews>
  <sheetFormatPr defaultRowHeight="15" x14ac:dyDescent="0.25"/>
  <cols>
    <col min="1" max="1" width="52.85546875" customWidth="1"/>
    <col min="2" max="2" width="14.28515625" hidden="1" customWidth="1"/>
    <col min="3" max="3" width="2.85546875" hidden="1" customWidth="1"/>
    <col min="4" max="4" width="14.28515625" hidden="1" customWidth="1"/>
    <col min="5" max="5" width="2.85546875" hidden="1" customWidth="1"/>
    <col min="6" max="6" width="14.28515625" hidden="1" customWidth="1"/>
    <col min="7" max="7" width="2.85546875" hidden="1" customWidth="1"/>
    <col min="8" max="8" width="14.28515625" hidden="1" customWidth="1"/>
    <col min="9" max="9" width="2.85546875" hidden="1" customWidth="1"/>
    <col min="10" max="10" width="14.28515625" hidden="1" customWidth="1"/>
    <col min="11" max="11" width="2.85546875" hidden="1" customWidth="1"/>
    <col min="12" max="12" width="14.28515625" customWidth="1"/>
    <col min="13" max="13" width="2.85546875" customWidth="1"/>
    <col min="14" max="14" width="14.28515625" customWidth="1"/>
    <col min="15" max="15" width="2.85546875" customWidth="1"/>
    <col min="16" max="16" width="14.28515625" customWidth="1"/>
  </cols>
  <sheetData>
    <row r="1" spans="1:16" ht="18.75" x14ac:dyDescent="0.3">
      <c r="A1" s="30" t="s">
        <v>16</v>
      </c>
      <c r="B1" s="32">
        <v>2013</v>
      </c>
      <c r="C1" s="32"/>
      <c r="D1" s="32"/>
      <c r="E1" s="32"/>
      <c r="F1" s="32"/>
      <c r="G1" s="32"/>
      <c r="H1" s="32"/>
      <c r="I1" s="32"/>
      <c r="J1" s="32"/>
      <c r="L1" s="33">
        <v>2014</v>
      </c>
      <c r="M1" s="34"/>
      <c r="N1" s="34"/>
      <c r="O1" s="34"/>
      <c r="P1" s="34"/>
    </row>
    <row r="2" spans="1:16" x14ac:dyDescent="0.25">
      <c r="B2" s="8" t="s">
        <v>3</v>
      </c>
      <c r="C2" s="10"/>
      <c r="D2" s="8" t="s">
        <v>4</v>
      </c>
      <c r="E2" s="10"/>
      <c r="F2" s="8" t="s">
        <v>5</v>
      </c>
      <c r="G2" s="10"/>
      <c r="H2" s="8" t="s">
        <v>6</v>
      </c>
      <c r="I2" s="10"/>
      <c r="J2" s="8" t="s">
        <v>13</v>
      </c>
      <c r="L2" s="8" t="s">
        <v>3</v>
      </c>
      <c r="N2" s="8" t="s">
        <v>4</v>
      </c>
      <c r="P2" s="8" t="s">
        <v>13</v>
      </c>
    </row>
    <row r="3" spans="1:16" s="2" customFormat="1" x14ac:dyDescent="0.25">
      <c r="A3" s="2" t="s">
        <v>0</v>
      </c>
      <c r="B3" s="15">
        <v>18079</v>
      </c>
      <c r="C3" s="16"/>
      <c r="D3" s="15">
        <v>264357</v>
      </c>
      <c r="E3" s="16"/>
      <c r="F3" s="15">
        <v>-16034</v>
      </c>
      <c r="G3" s="16"/>
      <c r="H3" s="15">
        <f>J3-SUM(B3:F3)</f>
        <v>-8746</v>
      </c>
      <c r="I3" s="16"/>
      <c r="J3" s="15">
        <v>257656</v>
      </c>
      <c r="L3" s="15">
        <v>31008</v>
      </c>
      <c r="N3" s="15">
        <v>-29850</v>
      </c>
      <c r="P3" s="16">
        <f>L3+N3</f>
        <v>1158</v>
      </c>
    </row>
    <row r="4" spans="1:16" x14ac:dyDescent="0.25">
      <c r="A4" t="s">
        <v>1</v>
      </c>
      <c r="B4" s="3"/>
      <c r="D4" s="3"/>
      <c r="F4" s="3"/>
      <c r="J4" s="3"/>
      <c r="L4" s="3"/>
      <c r="N4" s="3"/>
    </row>
    <row r="5" spans="1:16" x14ac:dyDescent="0.25">
      <c r="A5" t="s">
        <v>7</v>
      </c>
      <c r="B5" s="3">
        <v>189845</v>
      </c>
      <c r="D5" s="3">
        <v>202580</v>
      </c>
      <c r="F5" s="3">
        <v>200985</v>
      </c>
      <c r="H5" s="5">
        <f>J5-SUM(B5:F5)</f>
        <v>210371</v>
      </c>
      <c r="J5" s="3">
        <v>803781</v>
      </c>
      <c r="L5" s="3">
        <v>167753</v>
      </c>
      <c r="N5" s="3">
        <v>148337</v>
      </c>
      <c r="P5" s="5">
        <f>L5+N5</f>
        <v>316090</v>
      </c>
    </row>
    <row r="6" spans="1:16" x14ac:dyDescent="0.25">
      <c r="A6" t="s">
        <v>8</v>
      </c>
      <c r="B6" s="3">
        <v>6931</v>
      </c>
      <c r="D6" s="3">
        <v>-249024</v>
      </c>
      <c r="F6" s="3">
        <v>-1534</v>
      </c>
      <c r="H6" s="5">
        <f>J6-SUM(B6:F6)</f>
        <v>-3140</v>
      </c>
      <c r="J6" s="3">
        <v>-246767</v>
      </c>
      <c r="L6" s="3">
        <v>-6900</v>
      </c>
      <c r="N6" s="3">
        <v>-10511</v>
      </c>
      <c r="P6" s="5">
        <f t="shared" ref="P6:P9" si="0">L6+N6</f>
        <v>-17411</v>
      </c>
    </row>
    <row r="7" spans="1:16" x14ac:dyDescent="0.25">
      <c r="A7" t="s">
        <v>9</v>
      </c>
      <c r="B7" s="3">
        <v>0</v>
      </c>
      <c r="D7" s="3">
        <v>0</v>
      </c>
      <c r="F7" s="3">
        <v>0</v>
      </c>
      <c r="H7" s="5">
        <f>J7-SUM(B7:F7)</f>
        <v>-255479</v>
      </c>
      <c r="J7" s="3">
        <v>-255479</v>
      </c>
      <c r="L7" s="3">
        <v>-91446</v>
      </c>
      <c r="N7" s="3">
        <v>0</v>
      </c>
      <c r="P7" s="5">
        <f t="shared" si="0"/>
        <v>-91446</v>
      </c>
    </row>
    <row r="8" spans="1:16" x14ac:dyDescent="0.25">
      <c r="A8" t="s">
        <v>19</v>
      </c>
      <c r="B8" s="3">
        <v>0</v>
      </c>
      <c r="D8" s="3">
        <v>-18527</v>
      </c>
      <c r="F8" s="3">
        <v>0</v>
      </c>
      <c r="H8" s="5">
        <f>J8-SUM(B8:F8)</f>
        <v>-29</v>
      </c>
      <c r="J8" s="3">
        <v>-18556</v>
      </c>
      <c r="L8" s="3">
        <v>0</v>
      </c>
      <c r="N8" s="3">
        <v>0</v>
      </c>
      <c r="P8" s="5">
        <f t="shared" si="0"/>
        <v>0</v>
      </c>
    </row>
    <row r="9" spans="1:16" x14ac:dyDescent="0.25">
      <c r="A9" t="s">
        <v>10</v>
      </c>
      <c r="B9" s="6">
        <v>10910</v>
      </c>
      <c r="D9" s="6">
        <v>10154</v>
      </c>
      <c r="F9" s="6">
        <v>11329</v>
      </c>
      <c r="H9" s="12">
        <f>J9-SUM(B9:F9)</f>
        <v>11570</v>
      </c>
      <c r="J9" s="11">
        <v>43963</v>
      </c>
      <c r="L9" s="6">
        <v>14862</v>
      </c>
      <c r="N9" s="6">
        <v>14336</v>
      </c>
      <c r="P9" s="12">
        <f t="shared" si="0"/>
        <v>29198</v>
      </c>
    </row>
    <row r="10" spans="1:16" s="1" customFormat="1" x14ac:dyDescent="0.25">
      <c r="A10" s="1" t="s">
        <v>2</v>
      </c>
      <c r="B10" s="17">
        <f>SUM(B3:B9)</f>
        <v>225765</v>
      </c>
      <c r="C10" s="18"/>
      <c r="D10" s="17">
        <f>SUM(D3:D9)</f>
        <v>209540</v>
      </c>
      <c r="E10" s="18"/>
      <c r="F10" s="17">
        <f>SUM(F3:F9)</f>
        <v>194746</v>
      </c>
      <c r="G10" s="18"/>
      <c r="H10" s="17">
        <f>SUM(H3:H9)</f>
        <v>-45453</v>
      </c>
      <c r="I10" s="18"/>
      <c r="J10" s="17">
        <f>SUM(J3:J9)</f>
        <v>584598</v>
      </c>
      <c r="L10" s="17">
        <f>SUM(L3:L9)</f>
        <v>115277</v>
      </c>
      <c r="N10" s="17">
        <f>SUM(N3:N9)</f>
        <v>122312</v>
      </c>
      <c r="P10" s="17">
        <f>SUM(P3:P9)</f>
        <v>237589</v>
      </c>
    </row>
    <row r="11" spans="1:16" x14ac:dyDescent="0.25">
      <c r="B11" s="3"/>
      <c r="D11" s="3"/>
      <c r="F11" s="3"/>
      <c r="L11" s="3"/>
      <c r="N11" s="3"/>
    </row>
    <row r="12" spans="1:16" x14ac:dyDescent="0.25">
      <c r="A12" t="s">
        <v>11</v>
      </c>
      <c r="B12" s="15">
        <v>1466</v>
      </c>
      <c r="C12" s="19"/>
      <c r="D12" s="15">
        <v>219092</v>
      </c>
      <c r="E12" s="19"/>
      <c r="F12" s="15">
        <v>-43207</v>
      </c>
      <c r="G12" s="19"/>
      <c r="H12" s="15">
        <f>J12-SUM(B12:F12)</f>
        <v>-30486</v>
      </c>
      <c r="I12" s="19"/>
      <c r="J12" s="15">
        <v>146865</v>
      </c>
      <c r="L12" s="15">
        <v>7825</v>
      </c>
      <c r="N12" s="15">
        <v>-50307</v>
      </c>
      <c r="P12" s="16">
        <f>L12+N12</f>
        <v>-42482</v>
      </c>
    </row>
    <row r="13" spans="1:16" x14ac:dyDescent="0.25">
      <c r="A13" t="s">
        <v>1</v>
      </c>
      <c r="B13" s="3"/>
      <c r="D13" s="3"/>
      <c r="F13" s="3"/>
      <c r="J13" s="3"/>
      <c r="L13" s="3"/>
      <c r="N13" s="3"/>
    </row>
    <row r="14" spans="1:16" x14ac:dyDescent="0.25">
      <c r="A14" t="s">
        <v>7</v>
      </c>
      <c r="B14" s="3">
        <v>189845</v>
      </c>
      <c r="D14" s="3">
        <v>202580</v>
      </c>
      <c r="F14" s="3">
        <v>200985</v>
      </c>
      <c r="H14" s="5">
        <f>J14-SUM(B14:F14)</f>
        <v>210371</v>
      </c>
      <c r="J14" s="3">
        <v>803781</v>
      </c>
      <c r="L14" s="3">
        <v>167753</v>
      </c>
      <c r="N14" s="3">
        <v>148337</v>
      </c>
      <c r="P14" s="5">
        <f t="shared" ref="P14:P17" si="1">L14+N14</f>
        <v>316090</v>
      </c>
    </row>
    <row r="15" spans="1:16" x14ac:dyDescent="0.25">
      <c r="A15" t="s">
        <v>8</v>
      </c>
      <c r="B15" s="3">
        <v>6931</v>
      </c>
      <c r="D15" s="3">
        <v>-249024</v>
      </c>
      <c r="F15" s="3">
        <v>-1534</v>
      </c>
      <c r="H15" s="5">
        <f>J15-SUM(B15:F15)</f>
        <v>-3140</v>
      </c>
      <c r="J15" s="3">
        <v>-246767</v>
      </c>
      <c r="L15" s="3">
        <v>-6900</v>
      </c>
      <c r="N15" s="3">
        <v>-10511</v>
      </c>
      <c r="P15" s="5">
        <f t="shared" si="1"/>
        <v>-17411</v>
      </c>
    </row>
    <row r="16" spans="1:16" x14ac:dyDescent="0.25">
      <c r="A16" t="s">
        <v>9</v>
      </c>
      <c r="B16" s="3">
        <v>0</v>
      </c>
      <c r="D16" s="3">
        <v>0</v>
      </c>
      <c r="F16" s="3">
        <v>0</v>
      </c>
      <c r="H16" s="5">
        <f>J16-SUM(B16:F16)</f>
        <v>-255479</v>
      </c>
      <c r="J16" s="3">
        <v>-255479</v>
      </c>
      <c r="L16" s="3">
        <v>-91446</v>
      </c>
      <c r="N16" s="3">
        <v>0</v>
      </c>
      <c r="P16" s="5">
        <f t="shared" si="1"/>
        <v>-91446</v>
      </c>
    </row>
    <row r="17" spans="1:16" x14ac:dyDescent="0.25">
      <c r="A17" t="s">
        <v>14</v>
      </c>
      <c r="B17" s="6">
        <v>5434</v>
      </c>
      <c r="D17" s="6">
        <v>9018</v>
      </c>
      <c r="F17" s="6">
        <v>1701</v>
      </c>
      <c r="H17" s="12">
        <f>J17-SUM(B17:F17)</f>
        <v>14453</v>
      </c>
      <c r="J17" s="11">
        <v>30606</v>
      </c>
      <c r="L17" s="6">
        <v>1934</v>
      </c>
      <c r="N17" s="6">
        <v>6893</v>
      </c>
      <c r="P17" s="12">
        <f t="shared" si="1"/>
        <v>8827</v>
      </c>
    </row>
    <row r="18" spans="1:16" x14ac:dyDescent="0.25">
      <c r="A18" s="1" t="s">
        <v>12</v>
      </c>
      <c r="B18" s="17">
        <f>SUM(B12:B17)</f>
        <v>203676</v>
      </c>
      <c r="C18" s="19"/>
      <c r="D18" s="17">
        <f>SUM(D12:D17)</f>
        <v>181666</v>
      </c>
      <c r="E18" s="19"/>
      <c r="F18" s="17">
        <f>SUM(F12:F17)</f>
        <v>157945</v>
      </c>
      <c r="G18" s="19"/>
      <c r="H18" s="17">
        <f>SUM(H12:H17)</f>
        <v>-64281</v>
      </c>
      <c r="I18" s="19"/>
      <c r="J18" s="17">
        <f>SUM(J12:J17)</f>
        <v>479006</v>
      </c>
      <c r="L18" s="17">
        <f>SUM(L12:L17)</f>
        <v>79166</v>
      </c>
      <c r="N18" s="17">
        <f>SUM(N12:N17)</f>
        <v>94412</v>
      </c>
      <c r="P18" s="17">
        <f>SUM(P12:P17)</f>
        <v>173578</v>
      </c>
    </row>
    <row r="19" spans="1:16" x14ac:dyDescent="0.25">
      <c r="A19" s="1"/>
      <c r="B19" s="4"/>
      <c r="D19" s="4"/>
      <c r="F19" s="4"/>
      <c r="H19" s="13"/>
      <c r="J19" s="4"/>
      <c r="L19" s="1"/>
    </row>
    <row r="21" spans="1:16" ht="18.75" x14ac:dyDescent="0.3">
      <c r="A21" s="30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L21" s="30"/>
    </row>
    <row r="22" spans="1:16" ht="18.75" x14ac:dyDescent="0.3">
      <c r="A22" s="30"/>
      <c r="B22" s="32">
        <v>2013</v>
      </c>
      <c r="C22" s="32"/>
      <c r="D22" s="32"/>
      <c r="E22" s="32"/>
      <c r="F22" s="32"/>
      <c r="G22" s="32"/>
      <c r="H22" s="32"/>
      <c r="I22" s="32"/>
      <c r="J22" s="32"/>
      <c r="L22" s="33">
        <v>2014</v>
      </c>
      <c r="M22" s="34"/>
      <c r="N22" s="34"/>
      <c r="O22" s="34"/>
      <c r="P22" s="34"/>
    </row>
    <row r="23" spans="1:16" x14ac:dyDescent="0.25">
      <c r="B23" s="8" t="s">
        <v>3</v>
      </c>
      <c r="C23" s="10"/>
      <c r="D23" s="8" t="s">
        <v>4</v>
      </c>
      <c r="E23" s="10"/>
      <c r="F23" s="8" t="s">
        <v>5</v>
      </c>
      <c r="G23" s="10"/>
      <c r="H23" s="8" t="s">
        <v>6</v>
      </c>
      <c r="I23" s="10"/>
      <c r="J23" s="8" t="s">
        <v>13</v>
      </c>
      <c r="L23" s="8" t="s">
        <v>3</v>
      </c>
      <c r="N23" s="8" t="s">
        <v>4</v>
      </c>
      <c r="P23" s="8" t="s">
        <v>13</v>
      </c>
    </row>
    <row r="24" spans="1:16" x14ac:dyDescent="0.25">
      <c r="A24" s="2" t="s">
        <v>0</v>
      </c>
      <c r="B24" s="20">
        <v>30572</v>
      </c>
      <c r="C24" s="20"/>
      <c r="D24" s="20">
        <v>45435</v>
      </c>
      <c r="E24" s="20"/>
      <c r="F24" s="20">
        <v>45973</v>
      </c>
      <c r="G24" s="20"/>
      <c r="H24" s="20">
        <f>J24-SUM(B24:F24)</f>
        <v>51167</v>
      </c>
      <c r="I24" s="20"/>
      <c r="J24" s="20">
        <v>173147</v>
      </c>
      <c r="L24" s="15">
        <v>31008</v>
      </c>
      <c r="N24" s="15">
        <v>-29850</v>
      </c>
      <c r="P24" s="16">
        <f>L24+N24</f>
        <v>1158</v>
      </c>
    </row>
    <row r="25" spans="1:16" x14ac:dyDescent="0.25">
      <c r="A25" t="s">
        <v>1</v>
      </c>
      <c r="B25" s="21"/>
      <c r="C25" s="22"/>
      <c r="D25" s="21"/>
      <c r="E25" s="22"/>
      <c r="F25" s="21"/>
      <c r="G25" s="21"/>
      <c r="H25" s="21"/>
      <c r="I25" s="22"/>
      <c r="J25" s="21"/>
      <c r="L25" s="3"/>
      <c r="N25" s="3"/>
    </row>
    <row r="26" spans="1:16" x14ac:dyDescent="0.25">
      <c r="A26" t="s">
        <v>7</v>
      </c>
      <c r="B26" s="21">
        <v>131141</v>
      </c>
      <c r="C26" s="22"/>
      <c r="D26" s="21">
        <v>134097</v>
      </c>
      <c r="E26" s="22"/>
      <c r="F26" s="21">
        <v>139651</v>
      </c>
      <c r="G26" s="21"/>
      <c r="H26" s="23">
        <f>J26-SUM(B26:F26)</f>
        <v>150054</v>
      </c>
      <c r="I26" s="22"/>
      <c r="J26" s="21">
        <v>554943</v>
      </c>
      <c r="L26" s="3">
        <v>167753</v>
      </c>
      <c r="N26" s="3">
        <v>148337</v>
      </c>
      <c r="P26" s="5">
        <f>L26+N26</f>
        <v>316090</v>
      </c>
    </row>
    <row r="27" spans="1:16" x14ac:dyDescent="0.25">
      <c r="A27" t="s">
        <v>8</v>
      </c>
      <c r="B27" s="21">
        <v>-159</v>
      </c>
      <c r="C27" s="22"/>
      <c r="D27" s="21">
        <v>973</v>
      </c>
      <c r="E27" s="22"/>
      <c r="F27" s="21">
        <v>809</v>
      </c>
      <c r="G27" s="21"/>
      <c r="H27" s="23">
        <f t="shared" ref="H27:H30" si="2">J27-SUM(B27:F27)</f>
        <v>49</v>
      </c>
      <c r="I27" s="22"/>
      <c r="J27" s="21">
        <v>1672</v>
      </c>
      <c r="L27" s="3">
        <v>-6900</v>
      </c>
      <c r="N27" s="3">
        <v>-10511</v>
      </c>
      <c r="P27" s="5">
        <f t="shared" ref="P27:P30" si="3">L27+N27</f>
        <v>-17411</v>
      </c>
    </row>
    <row r="28" spans="1:16" x14ac:dyDescent="0.25">
      <c r="A28" t="s">
        <v>9</v>
      </c>
      <c r="B28" s="21">
        <v>0</v>
      </c>
      <c r="C28" s="22"/>
      <c r="D28" s="21">
        <v>0</v>
      </c>
      <c r="E28" s="22"/>
      <c r="F28" s="21">
        <v>0</v>
      </c>
      <c r="G28" s="21"/>
      <c r="H28" s="24">
        <f t="shared" si="2"/>
        <v>-255479</v>
      </c>
      <c r="I28" s="22"/>
      <c r="J28" s="21">
        <v>-255479</v>
      </c>
      <c r="L28" s="3">
        <v>-91446</v>
      </c>
      <c r="N28" s="3">
        <v>0</v>
      </c>
      <c r="P28" s="5">
        <f t="shared" si="3"/>
        <v>-91446</v>
      </c>
    </row>
    <row r="29" spans="1:16" x14ac:dyDescent="0.25">
      <c r="A29" t="s">
        <v>19</v>
      </c>
      <c r="B29" s="21">
        <v>0</v>
      </c>
      <c r="C29" s="22"/>
      <c r="D29" s="21">
        <v>0</v>
      </c>
      <c r="E29" s="22"/>
      <c r="F29" s="21">
        <v>0</v>
      </c>
      <c r="G29" s="21"/>
      <c r="H29" s="24">
        <f t="shared" si="2"/>
        <v>-29</v>
      </c>
      <c r="I29" s="22"/>
      <c r="J29" s="21">
        <v>-29</v>
      </c>
      <c r="L29" s="3">
        <v>0</v>
      </c>
      <c r="N29" s="3">
        <v>0</v>
      </c>
      <c r="P29" s="5">
        <f t="shared" si="3"/>
        <v>0</v>
      </c>
    </row>
    <row r="30" spans="1:16" x14ac:dyDescent="0.25">
      <c r="A30" t="s">
        <v>10</v>
      </c>
      <c r="B30" s="25">
        <v>10830</v>
      </c>
      <c r="C30" s="22"/>
      <c r="D30" s="25">
        <v>10074</v>
      </c>
      <c r="E30" s="22"/>
      <c r="F30" s="26">
        <v>11326</v>
      </c>
      <c r="G30" s="27"/>
      <c r="H30" s="28">
        <f t="shared" si="2"/>
        <v>11514</v>
      </c>
      <c r="I30" s="22"/>
      <c r="J30" s="26">
        <v>43744</v>
      </c>
      <c r="L30" s="6">
        <v>14862</v>
      </c>
      <c r="N30" s="6">
        <v>14336</v>
      </c>
      <c r="P30" s="12">
        <f t="shared" si="3"/>
        <v>29198</v>
      </c>
    </row>
    <row r="31" spans="1:16" x14ac:dyDescent="0.25">
      <c r="A31" s="1" t="s">
        <v>2</v>
      </c>
      <c r="B31" s="29">
        <f>SUM(B24:B30)</f>
        <v>172384</v>
      </c>
      <c r="C31" s="29"/>
      <c r="D31" s="29">
        <f>SUM(D24:D30)</f>
        <v>190579</v>
      </c>
      <c r="E31" s="29"/>
      <c r="F31" s="29">
        <f>SUM(F24:F30)</f>
        <v>197759</v>
      </c>
      <c r="G31" s="29"/>
      <c r="H31" s="29">
        <f>SUM(H24:H30)</f>
        <v>-42724</v>
      </c>
      <c r="I31" s="29"/>
      <c r="J31" s="29">
        <f>SUM(J24:J30)</f>
        <v>517998</v>
      </c>
      <c r="L31" s="17">
        <f>SUM(L24:L30)</f>
        <v>115277</v>
      </c>
      <c r="N31" s="17">
        <f>SUM(N24:N30)</f>
        <v>122312</v>
      </c>
      <c r="P31" s="17">
        <f>SUM(P24:P30)</f>
        <v>237589</v>
      </c>
    </row>
    <row r="32" spans="1:16" x14ac:dyDescent="0.25">
      <c r="B32" s="21"/>
      <c r="C32" s="22"/>
      <c r="D32" s="21"/>
      <c r="E32" s="22"/>
      <c r="F32" s="22"/>
      <c r="G32" s="22"/>
      <c r="H32" s="21"/>
      <c r="I32" s="22"/>
      <c r="J32" s="22"/>
      <c r="L32" s="3"/>
      <c r="N32" s="3"/>
    </row>
    <row r="33" spans="1:16" x14ac:dyDescent="0.25">
      <c r="A33" t="s">
        <v>11</v>
      </c>
      <c r="B33" s="20">
        <v>8235</v>
      </c>
      <c r="C33" s="20"/>
      <c r="D33" s="20">
        <v>18617</v>
      </c>
      <c r="E33" s="20"/>
      <c r="F33" s="20">
        <v>18797</v>
      </c>
      <c r="G33" s="20"/>
      <c r="H33" s="20">
        <f>J33-SUM(B33:F33)</f>
        <v>29371</v>
      </c>
      <c r="I33" s="20"/>
      <c r="J33" s="20">
        <v>75020</v>
      </c>
      <c r="L33" s="15">
        <v>7825</v>
      </c>
      <c r="N33" s="15">
        <v>-50307</v>
      </c>
      <c r="P33" s="16">
        <f>L33+N33</f>
        <v>-42482</v>
      </c>
    </row>
    <row r="34" spans="1:16" x14ac:dyDescent="0.25">
      <c r="A34" t="s">
        <v>1</v>
      </c>
      <c r="B34" s="21"/>
      <c r="C34" s="22"/>
      <c r="D34" s="21"/>
      <c r="E34" s="22"/>
      <c r="F34" s="21"/>
      <c r="G34" s="21"/>
      <c r="H34" s="21"/>
      <c r="I34" s="22"/>
      <c r="J34" s="21"/>
      <c r="L34" s="3"/>
      <c r="N34" s="3"/>
    </row>
    <row r="35" spans="1:16" x14ac:dyDescent="0.25">
      <c r="A35" t="s">
        <v>7</v>
      </c>
      <c r="B35" s="21">
        <v>131141</v>
      </c>
      <c r="C35" s="22"/>
      <c r="D35" s="21">
        <v>134097</v>
      </c>
      <c r="E35" s="22"/>
      <c r="F35" s="21">
        <v>139651</v>
      </c>
      <c r="G35" s="21"/>
      <c r="H35" s="23">
        <f t="shared" ref="H35:H38" si="4">J35-SUM(B35:F35)</f>
        <v>150054</v>
      </c>
      <c r="I35" s="22"/>
      <c r="J35" s="21">
        <v>554943</v>
      </c>
      <c r="L35" s="3">
        <v>167753</v>
      </c>
      <c r="N35" s="3">
        <v>148337</v>
      </c>
      <c r="P35" s="5">
        <f t="shared" ref="P35:P38" si="5">L35+N35</f>
        <v>316090</v>
      </c>
    </row>
    <row r="36" spans="1:16" x14ac:dyDescent="0.25">
      <c r="A36" t="s">
        <v>8</v>
      </c>
      <c r="B36" s="21">
        <v>-159</v>
      </c>
      <c r="C36" s="22"/>
      <c r="D36" s="21">
        <v>973</v>
      </c>
      <c r="E36" s="22"/>
      <c r="F36" s="21">
        <v>809</v>
      </c>
      <c r="G36" s="21"/>
      <c r="H36" s="23">
        <f t="shared" si="4"/>
        <v>49</v>
      </c>
      <c r="I36" s="22"/>
      <c r="J36" s="21">
        <v>1672</v>
      </c>
      <c r="L36" s="3">
        <v>-6900</v>
      </c>
      <c r="N36" s="3">
        <v>-10511</v>
      </c>
      <c r="P36" s="5">
        <f t="shared" si="5"/>
        <v>-17411</v>
      </c>
    </row>
    <row r="37" spans="1:16" x14ac:dyDescent="0.25">
      <c r="A37" t="s">
        <v>9</v>
      </c>
      <c r="B37" s="21">
        <v>0</v>
      </c>
      <c r="C37" s="22"/>
      <c r="D37" s="21">
        <v>0</v>
      </c>
      <c r="E37" s="22"/>
      <c r="F37" s="21">
        <v>0</v>
      </c>
      <c r="G37" s="21"/>
      <c r="H37" s="24">
        <f t="shared" si="4"/>
        <v>-255479</v>
      </c>
      <c r="I37" s="22"/>
      <c r="J37" s="21">
        <v>-255479</v>
      </c>
      <c r="L37" s="3">
        <v>-91446</v>
      </c>
      <c r="N37" s="3">
        <v>0</v>
      </c>
      <c r="P37" s="5">
        <f t="shared" si="5"/>
        <v>-91446</v>
      </c>
    </row>
    <row r="38" spans="1:16" x14ac:dyDescent="0.25">
      <c r="A38" t="s">
        <v>14</v>
      </c>
      <c r="B38" s="25">
        <v>4654</v>
      </c>
      <c r="C38" s="22"/>
      <c r="D38" s="25">
        <v>7882</v>
      </c>
      <c r="E38" s="22"/>
      <c r="F38" s="26">
        <v>1679</v>
      </c>
      <c r="G38" s="27"/>
      <c r="H38" s="28">
        <f t="shared" si="4"/>
        <v>14117</v>
      </c>
      <c r="I38" s="22"/>
      <c r="J38" s="25">
        <v>28332</v>
      </c>
      <c r="L38" s="6">
        <v>1934</v>
      </c>
      <c r="N38" s="6">
        <v>6893</v>
      </c>
      <c r="P38" s="12">
        <f t="shared" si="5"/>
        <v>8827</v>
      </c>
    </row>
    <row r="39" spans="1:16" x14ac:dyDescent="0.25">
      <c r="A39" s="1" t="s">
        <v>12</v>
      </c>
      <c r="B39" s="29">
        <f>SUM(B33:B38)</f>
        <v>143871</v>
      </c>
      <c r="C39" s="20"/>
      <c r="D39" s="29">
        <f>SUM(D33:D38)</f>
        <v>161569</v>
      </c>
      <c r="E39" s="20"/>
      <c r="F39" s="29">
        <f>SUM(F33:F38)</f>
        <v>160936</v>
      </c>
      <c r="G39" s="29"/>
      <c r="H39" s="29">
        <f>SUM(H33:H38)</f>
        <v>-61888</v>
      </c>
      <c r="I39" s="20"/>
      <c r="J39" s="29">
        <f>SUM(J33:J38)</f>
        <v>404488</v>
      </c>
      <c r="L39" s="17">
        <f>SUM(L33:L38)</f>
        <v>79166</v>
      </c>
      <c r="N39" s="17">
        <f>SUM(N33:N38)</f>
        <v>94412</v>
      </c>
      <c r="P39" s="17">
        <f>SUM(P33:P38)</f>
        <v>173578</v>
      </c>
    </row>
  </sheetData>
  <mergeCells count="4">
    <mergeCell ref="B1:J1"/>
    <mergeCell ref="B22:J22"/>
    <mergeCell ref="L1:P1"/>
    <mergeCell ref="L22:P22"/>
  </mergeCells>
  <pageMargins left="1" right="0.25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N18" sqref="N18"/>
    </sheetView>
  </sheetViews>
  <sheetFormatPr defaultRowHeight="15" x14ac:dyDescent="0.25"/>
  <cols>
    <col min="1" max="1" width="52.85546875" customWidth="1"/>
    <col min="2" max="2" width="14.28515625" hidden="1" customWidth="1"/>
    <col min="3" max="3" width="2.85546875" hidden="1" customWidth="1"/>
    <col min="4" max="4" width="14.28515625" hidden="1" customWidth="1"/>
    <col min="5" max="5" width="2.85546875" hidden="1" customWidth="1"/>
    <col min="6" max="6" width="14.28515625" hidden="1" customWidth="1"/>
    <col min="7" max="7" width="2.85546875" hidden="1" customWidth="1"/>
    <col min="8" max="8" width="14.28515625" hidden="1" customWidth="1"/>
    <col min="9" max="9" width="2.85546875" hidden="1" customWidth="1"/>
    <col min="10" max="10" width="14.28515625" hidden="1" customWidth="1"/>
    <col min="11" max="11" width="2.85546875" hidden="1" customWidth="1"/>
    <col min="12" max="12" width="14.28515625" customWidth="1"/>
    <col min="13" max="13" width="2.85546875" customWidth="1"/>
    <col min="14" max="14" width="14.28515625" customWidth="1"/>
    <col min="15" max="15" width="2.85546875" customWidth="1"/>
    <col min="16" max="16" width="14.28515625" customWidth="1"/>
  </cols>
  <sheetData>
    <row r="1" spans="1:16" ht="18.75" x14ac:dyDescent="0.3">
      <c r="A1" s="30" t="s">
        <v>17</v>
      </c>
      <c r="B1" s="32">
        <v>2013</v>
      </c>
      <c r="C1" s="32"/>
      <c r="D1" s="32"/>
      <c r="E1" s="32"/>
      <c r="F1" s="32"/>
      <c r="G1" s="32"/>
      <c r="H1" s="32"/>
      <c r="I1" s="32"/>
      <c r="J1" s="32"/>
      <c r="L1" s="33">
        <v>2014</v>
      </c>
      <c r="M1" s="34"/>
      <c r="N1" s="34"/>
      <c r="O1" s="34"/>
      <c r="P1" s="34"/>
    </row>
    <row r="2" spans="1:16" x14ac:dyDescent="0.25">
      <c r="B2" s="8" t="s">
        <v>3</v>
      </c>
      <c r="C2" s="10"/>
      <c r="D2" s="8" t="s">
        <v>4</v>
      </c>
      <c r="E2" s="10"/>
      <c r="F2" s="8" t="s">
        <v>5</v>
      </c>
      <c r="G2" s="10"/>
      <c r="H2" s="8" t="s">
        <v>6</v>
      </c>
      <c r="I2" s="10"/>
      <c r="J2" s="8" t="s">
        <v>13</v>
      </c>
      <c r="L2" s="8" t="s">
        <v>3</v>
      </c>
      <c r="N2" s="8" t="s">
        <v>4</v>
      </c>
      <c r="P2" s="8" t="s">
        <v>13</v>
      </c>
    </row>
    <row r="3" spans="1:16" x14ac:dyDescent="0.25">
      <c r="A3" s="2" t="s">
        <v>0</v>
      </c>
      <c r="B3" s="15">
        <v>8552</v>
      </c>
      <c r="C3" s="15"/>
      <c r="D3" s="15">
        <v>13267</v>
      </c>
      <c r="E3" s="15"/>
      <c r="F3" s="15">
        <v>13771</v>
      </c>
      <c r="G3" s="15"/>
      <c r="H3" s="15">
        <f>J3-SUM(B3:F3)</f>
        <v>13295</v>
      </c>
      <c r="I3" s="15"/>
      <c r="J3" s="15">
        <v>48885</v>
      </c>
      <c r="L3" s="15">
        <v>19028</v>
      </c>
      <c r="N3" s="15">
        <v>20000</v>
      </c>
      <c r="P3" s="15">
        <f>L3+N3</f>
        <v>39028</v>
      </c>
    </row>
    <row r="4" spans="1:16" x14ac:dyDescent="0.25">
      <c r="A4" t="s">
        <v>1</v>
      </c>
      <c r="B4" s="3"/>
      <c r="C4" s="3"/>
      <c r="D4" s="3"/>
      <c r="E4" s="3"/>
      <c r="F4" s="3"/>
      <c r="G4" s="3"/>
      <c r="J4" s="3"/>
      <c r="L4" s="3"/>
      <c r="N4" s="3"/>
    </row>
    <row r="5" spans="1:16" x14ac:dyDescent="0.25">
      <c r="A5" t="s">
        <v>7</v>
      </c>
      <c r="B5" s="3">
        <v>49491</v>
      </c>
      <c r="C5" s="3"/>
      <c r="D5" s="3">
        <v>48756</v>
      </c>
      <c r="E5" s="3"/>
      <c r="F5" s="3">
        <v>51305</v>
      </c>
      <c r="G5" s="3"/>
      <c r="H5" s="5">
        <f>J5-SUM(B5:F5)</f>
        <v>53149</v>
      </c>
      <c r="J5" s="3">
        <v>202701</v>
      </c>
      <c r="L5" s="3">
        <v>53775</v>
      </c>
      <c r="N5" s="3">
        <v>53175</v>
      </c>
      <c r="P5" s="5">
        <f>L5+N5</f>
        <v>106950</v>
      </c>
    </row>
    <row r="6" spans="1:16" x14ac:dyDescent="0.25">
      <c r="A6" t="s">
        <v>19</v>
      </c>
      <c r="B6" s="3">
        <v>0</v>
      </c>
      <c r="C6" s="3"/>
      <c r="D6" s="3">
        <v>0</v>
      </c>
      <c r="E6" s="3"/>
      <c r="F6" s="3">
        <v>-830</v>
      </c>
      <c r="G6" s="3"/>
      <c r="H6" s="14">
        <v>0</v>
      </c>
      <c r="J6" s="3">
        <v>-830</v>
      </c>
      <c r="L6" s="3">
        <v>0</v>
      </c>
      <c r="N6" s="3">
        <v>0</v>
      </c>
      <c r="P6" s="5">
        <f>L6+N6</f>
        <v>0</v>
      </c>
    </row>
    <row r="7" spans="1:16" x14ac:dyDescent="0.25">
      <c r="A7" t="s">
        <v>10</v>
      </c>
      <c r="B7" s="6">
        <v>-426</v>
      </c>
      <c r="C7" s="9"/>
      <c r="D7" s="6">
        <v>-392</v>
      </c>
      <c r="E7" s="9"/>
      <c r="F7" s="6">
        <v>-365</v>
      </c>
      <c r="G7" s="9"/>
      <c r="H7" s="12">
        <f>J7-SUM(B7:F7)</f>
        <v>-382</v>
      </c>
      <c r="J7" s="11">
        <v>-1565</v>
      </c>
      <c r="L7" s="6">
        <v>-248</v>
      </c>
      <c r="N7" s="6">
        <v>-268</v>
      </c>
      <c r="P7" s="12">
        <f>L7+N7</f>
        <v>-516</v>
      </c>
    </row>
    <row r="8" spans="1:16" x14ac:dyDescent="0.25">
      <c r="A8" s="1" t="s">
        <v>2</v>
      </c>
      <c r="B8" s="17">
        <f>SUM(B3:B7)</f>
        <v>57617</v>
      </c>
      <c r="C8" s="17"/>
      <c r="D8" s="17">
        <f>SUM(D3:D7)</f>
        <v>61631</v>
      </c>
      <c r="E8" s="17"/>
      <c r="F8" s="17">
        <f>SUM(F3:F7)</f>
        <v>63881</v>
      </c>
      <c r="G8" s="17"/>
      <c r="H8" s="17">
        <f>SUM(H3:H7)</f>
        <v>66062</v>
      </c>
      <c r="I8" s="17"/>
      <c r="J8" s="17">
        <f>SUM(J3:J7)</f>
        <v>249191</v>
      </c>
      <c r="L8" s="17">
        <f>SUM(L3:L7)</f>
        <v>72555</v>
      </c>
      <c r="N8" s="17">
        <f>SUM(N3:N7)</f>
        <v>72907</v>
      </c>
      <c r="P8" s="17">
        <f>SUM(P3:P7)</f>
        <v>145462</v>
      </c>
    </row>
    <row r="9" spans="1:16" x14ac:dyDescent="0.25">
      <c r="B9" s="3"/>
      <c r="C9" s="3"/>
      <c r="D9" s="3"/>
      <c r="E9" s="3"/>
      <c r="F9" s="3"/>
      <c r="G9" s="3"/>
      <c r="L9" s="3"/>
      <c r="N9" s="3"/>
    </row>
    <row r="10" spans="1:16" x14ac:dyDescent="0.25">
      <c r="A10" t="s">
        <v>11</v>
      </c>
      <c r="B10" s="15">
        <v>7891</v>
      </c>
      <c r="C10" s="15"/>
      <c r="D10" s="15">
        <v>12432</v>
      </c>
      <c r="E10" s="15"/>
      <c r="F10" s="15">
        <v>12152</v>
      </c>
      <c r="G10" s="15"/>
      <c r="H10" s="15">
        <f>J10-SUM(B10:F10)</f>
        <v>12357</v>
      </c>
      <c r="I10" s="15"/>
      <c r="J10" s="15">
        <v>44832</v>
      </c>
      <c r="L10" s="15">
        <v>17994</v>
      </c>
      <c r="N10" s="15">
        <v>19265</v>
      </c>
      <c r="P10" s="15">
        <f>L10+N10</f>
        <v>37259</v>
      </c>
    </row>
    <row r="11" spans="1:16" x14ac:dyDescent="0.25">
      <c r="A11" t="s">
        <v>1</v>
      </c>
      <c r="B11" s="3"/>
      <c r="C11" s="3"/>
      <c r="D11" s="3"/>
      <c r="E11" s="3"/>
      <c r="F11" s="3"/>
      <c r="G11" s="3"/>
      <c r="J11" s="3"/>
      <c r="L11" s="3"/>
      <c r="N11" s="3"/>
    </row>
    <row r="12" spans="1:16" x14ac:dyDescent="0.25">
      <c r="A12" t="s">
        <v>7</v>
      </c>
      <c r="B12" s="3">
        <v>49491</v>
      </c>
      <c r="C12" s="3"/>
      <c r="D12" s="3">
        <v>48756</v>
      </c>
      <c r="E12" s="3"/>
      <c r="F12" s="3">
        <v>51305</v>
      </c>
      <c r="G12" s="3"/>
      <c r="H12" s="5">
        <f>J12-SUM(B12:F12)</f>
        <v>53149</v>
      </c>
      <c r="J12" s="3">
        <v>202701</v>
      </c>
      <c r="L12" s="3">
        <v>53775</v>
      </c>
      <c r="N12" s="3">
        <v>53175</v>
      </c>
      <c r="P12" s="5">
        <f t="shared" ref="P12:P13" si="0">L12+N12</f>
        <v>106950</v>
      </c>
    </row>
    <row r="13" spans="1:16" x14ac:dyDescent="0.25">
      <c r="A13" t="s">
        <v>15</v>
      </c>
      <c r="B13" s="6">
        <v>193</v>
      </c>
      <c r="C13" s="9"/>
      <c r="D13" s="6">
        <v>-682</v>
      </c>
      <c r="E13" s="9"/>
      <c r="F13" s="6">
        <v>436</v>
      </c>
      <c r="G13" s="9"/>
      <c r="H13" s="12">
        <f>J13-SUM(B13:F13)</f>
        <v>336</v>
      </c>
      <c r="J13" s="11">
        <v>283</v>
      </c>
      <c r="L13" s="6">
        <v>344</v>
      </c>
      <c r="N13" s="6">
        <v>983</v>
      </c>
      <c r="P13" s="12">
        <f t="shared" si="0"/>
        <v>1327</v>
      </c>
    </row>
    <row r="14" spans="1:16" x14ac:dyDescent="0.25">
      <c r="A14" s="1" t="s">
        <v>12</v>
      </c>
      <c r="B14" s="17">
        <f>SUM(B10:B13)</f>
        <v>57575</v>
      </c>
      <c r="C14" s="17"/>
      <c r="D14" s="17">
        <f>SUM(D10:D13)</f>
        <v>60506</v>
      </c>
      <c r="E14" s="17"/>
      <c r="F14" s="17">
        <f>SUM(F10:F13)</f>
        <v>63893</v>
      </c>
      <c r="G14" s="17"/>
      <c r="H14" s="17">
        <f>SUM(H10:H13)</f>
        <v>65842</v>
      </c>
      <c r="I14" s="15"/>
      <c r="J14" s="17">
        <f>SUM(J10:J13)</f>
        <v>247816</v>
      </c>
      <c r="L14" s="17">
        <f>SUM(L10:L13)</f>
        <v>72113</v>
      </c>
      <c r="N14" s="17">
        <f>SUM(N10:N13)</f>
        <v>73423</v>
      </c>
      <c r="P14" s="17">
        <f>SUM(P10:P13)</f>
        <v>145536</v>
      </c>
    </row>
    <row r="15" spans="1:16" x14ac:dyDescent="0.25">
      <c r="F15" s="7"/>
      <c r="G15" s="7"/>
    </row>
  </sheetData>
  <mergeCells count="2">
    <mergeCell ref="B1:J1"/>
    <mergeCell ref="L1:P1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selection activeCell="Q9" sqref="Q9"/>
    </sheetView>
  </sheetViews>
  <sheetFormatPr defaultRowHeight="15" x14ac:dyDescent="0.25"/>
  <cols>
    <col min="1" max="1" width="52.85546875" customWidth="1"/>
    <col min="2" max="2" width="14.28515625" hidden="1" customWidth="1"/>
    <col min="3" max="3" width="2.85546875" hidden="1" customWidth="1"/>
    <col min="4" max="4" width="14.28515625" hidden="1" customWidth="1"/>
    <col min="5" max="5" width="2.85546875" hidden="1" customWidth="1"/>
    <col min="6" max="6" width="14.28515625" hidden="1" customWidth="1"/>
    <col min="7" max="7" width="2.85546875" hidden="1" customWidth="1"/>
    <col min="8" max="8" width="14.28515625" hidden="1" customWidth="1"/>
    <col min="9" max="9" width="2.85546875" hidden="1" customWidth="1"/>
    <col min="10" max="10" width="14.28515625" hidden="1" customWidth="1"/>
    <col min="11" max="11" width="2.85546875" hidden="1" customWidth="1"/>
    <col min="12" max="12" width="14.28515625" customWidth="1"/>
    <col min="13" max="13" width="2.85546875" customWidth="1"/>
    <col min="14" max="14" width="14.28515625" customWidth="1"/>
    <col min="15" max="15" width="2.85546875" customWidth="1"/>
    <col min="16" max="16" width="14.28515625" customWidth="1"/>
  </cols>
  <sheetData>
    <row r="1" spans="1:16" ht="18.75" x14ac:dyDescent="0.3">
      <c r="A1" s="30" t="s">
        <v>18</v>
      </c>
      <c r="B1" s="32">
        <v>2013</v>
      </c>
      <c r="C1" s="32"/>
      <c r="D1" s="32"/>
      <c r="E1" s="32"/>
      <c r="F1" s="32"/>
      <c r="G1" s="32"/>
      <c r="H1" s="32"/>
      <c r="I1" s="32"/>
      <c r="J1" s="32"/>
      <c r="L1" s="33">
        <v>2014</v>
      </c>
      <c r="M1" s="34"/>
      <c r="N1" s="34"/>
      <c r="O1" s="34"/>
      <c r="P1" s="34"/>
    </row>
    <row r="2" spans="1:16" x14ac:dyDescent="0.25">
      <c r="B2" s="8" t="s">
        <v>3</v>
      </c>
      <c r="C2" s="10"/>
      <c r="D2" s="8" t="s">
        <v>4</v>
      </c>
      <c r="E2" s="10"/>
      <c r="F2" s="8" t="s">
        <v>5</v>
      </c>
      <c r="G2" s="10"/>
      <c r="H2" s="8" t="s">
        <v>6</v>
      </c>
      <c r="I2" s="10"/>
      <c r="J2" s="8" t="s">
        <v>13</v>
      </c>
      <c r="L2" s="8" t="s">
        <v>3</v>
      </c>
      <c r="N2" s="8" t="s">
        <v>4</v>
      </c>
      <c r="P2" s="8" t="s">
        <v>13</v>
      </c>
    </row>
    <row r="3" spans="1:16" s="2" customFormat="1" x14ac:dyDescent="0.25">
      <c r="A3" s="2" t="s">
        <v>0</v>
      </c>
      <c r="B3" s="15">
        <v>11169</v>
      </c>
      <c r="C3" s="15"/>
      <c r="D3" s="15">
        <v>311004</v>
      </c>
      <c r="E3" s="15"/>
      <c r="F3" s="15">
        <v>-17785</v>
      </c>
      <c r="G3" s="15"/>
      <c r="H3" s="15">
        <f>J3-SUM(B3:F3)</f>
        <v>-11524</v>
      </c>
      <c r="I3" s="15"/>
      <c r="J3" s="15">
        <v>292864</v>
      </c>
      <c r="L3" s="15">
        <v>31951</v>
      </c>
      <c r="N3" s="15">
        <v>-39397</v>
      </c>
      <c r="P3" s="15">
        <f>L3+N3</f>
        <v>-7446</v>
      </c>
    </row>
    <row r="4" spans="1:16" x14ac:dyDescent="0.25">
      <c r="A4" t="s">
        <v>1</v>
      </c>
      <c r="B4" s="3"/>
      <c r="D4" s="3"/>
      <c r="F4" s="3"/>
      <c r="J4" s="3"/>
      <c r="L4" s="3"/>
      <c r="N4" s="3"/>
      <c r="P4" s="3"/>
    </row>
    <row r="5" spans="1:16" x14ac:dyDescent="0.25">
      <c r="A5" t="s">
        <v>7</v>
      </c>
      <c r="B5" s="3">
        <v>242077</v>
      </c>
      <c r="D5" s="3">
        <v>254203</v>
      </c>
      <c r="F5" s="3">
        <v>255295</v>
      </c>
      <c r="H5" s="5">
        <f>J5-SUM(B5:F5)</f>
        <v>266502</v>
      </c>
      <c r="J5" s="3">
        <v>1018077</v>
      </c>
      <c r="L5" s="3">
        <v>224919</v>
      </c>
      <c r="N5" s="3">
        <v>204567</v>
      </c>
      <c r="P5" s="3">
        <f>L5+N5</f>
        <v>429486</v>
      </c>
    </row>
    <row r="6" spans="1:16" x14ac:dyDescent="0.25">
      <c r="A6" t="s">
        <v>8</v>
      </c>
      <c r="B6" s="3">
        <v>6931</v>
      </c>
      <c r="D6" s="3">
        <v>-303034</v>
      </c>
      <c r="F6" s="3">
        <v>-1534</v>
      </c>
      <c r="H6" s="5">
        <f>J6-SUM(B6:F6)</f>
        <v>-3019</v>
      </c>
      <c r="J6" s="3">
        <v>-300656</v>
      </c>
      <c r="L6" s="3">
        <v>-6900</v>
      </c>
      <c r="N6" s="3">
        <v>2611</v>
      </c>
      <c r="P6" s="3">
        <f t="shared" ref="P6:P9" si="0">L6+N6</f>
        <v>-4289</v>
      </c>
    </row>
    <row r="7" spans="1:16" x14ac:dyDescent="0.25">
      <c r="A7" t="s">
        <v>9</v>
      </c>
      <c r="B7" s="3">
        <v>0</v>
      </c>
      <c r="D7" s="3">
        <v>0</v>
      </c>
      <c r="F7" s="3">
        <v>0</v>
      </c>
      <c r="H7" s="5">
        <f>J7-SUM(B7:F7)</f>
        <v>-255479</v>
      </c>
      <c r="J7" s="3">
        <v>-255479</v>
      </c>
      <c r="L7" s="3">
        <v>-91446</v>
      </c>
      <c r="N7" s="3">
        <v>0</v>
      </c>
      <c r="P7" s="3">
        <f t="shared" si="0"/>
        <v>-91446</v>
      </c>
    </row>
    <row r="8" spans="1:16" x14ac:dyDescent="0.25">
      <c r="A8" t="s">
        <v>19</v>
      </c>
      <c r="B8" s="3">
        <v>0</v>
      </c>
      <c r="D8" s="3">
        <v>-14518</v>
      </c>
      <c r="F8" s="3">
        <v>0</v>
      </c>
      <c r="H8" s="5">
        <f>J8-SUM(B8:F8)</f>
        <v>-29</v>
      </c>
      <c r="J8" s="3">
        <v>-14547</v>
      </c>
      <c r="L8" s="3">
        <v>0</v>
      </c>
      <c r="N8" s="3">
        <v>0</v>
      </c>
      <c r="P8" s="3">
        <f t="shared" si="0"/>
        <v>0</v>
      </c>
    </row>
    <row r="9" spans="1:16" x14ac:dyDescent="0.25">
      <c r="A9" t="s">
        <v>10</v>
      </c>
      <c r="B9" s="6">
        <v>24498</v>
      </c>
      <c r="D9" s="6">
        <v>23749</v>
      </c>
      <c r="F9" s="6">
        <v>24961</v>
      </c>
      <c r="H9" s="12">
        <f>J9-SUM(B9:F9)</f>
        <v>25603</v>
      </c>
      <c r="J9" s="11">
        <v>98811</v>
      </c>
      <c r="L9" s="6">
        <v>28707</v>
      </c>
      <c r="N9" s="6">
        <v>27898</v>
      </c>
      <c r="P9" s="6">
        <f t="shared" si="0"/>
        <v>56605</v>
      </c>
    </row>
    <row r="10" spans="1:16" s="1" customFormat="1" x14ac:dyDescent="0.25">
      <c r="A10" s="1" t="s">
        <v>2</v>
      </c>
      <c r="B10" s="17">
        <f>SUM(B3:B9)</f>
        <v>284675</v>
      </c>
      <c r="C10" s="17"/>
      <c r="D10" s="17">
        <f>SUM(D3:D9)</f>
        <v>271404</v>
      </c>
      <c r="E10" s="17"/>
      <c r="F10" s="17">
        <f>SUM(F3:F9)</f>
        <v>260937</v>
      </c>
      <c r="G10" s="17"/>
      <c r="H10" s="17">
        <f>SUM(H3:H9)</f>
        <v>22054</v>
      </c>
      <c r="I10" s="17"/>
      <c r="J10" s="17">
        <f>SUM(J3:J9)</f>
        <v>839070</v>
      </c>
      <c r="L10" s="17">
        <f>SUM(L3:L9)</f>
        <v>187231</v>
      </c>
      <c r="N10" s="17">
        <f>SUM(N3:N9)</f>
        <v>195679</v>
      </c>
      <c r="P10" s="17">
        <f>SUM(P3:P9)</f>
        <v>382910</v>
      </c>
    </row>
    <row r="11" spans="1:16" x14ac:dyDescent="0.25">
      <c r="B11" s="3"/>
      <c r="D11" s="3"/>
      <c r="F11" s="3"/>
      <c r="L11" s="3"/>
      <c r="N11" s="3"/>
      <c r="P11" s="3"/>
    </row>
    <row r="12" spans="1:16" x14ac:dyDescent="0.25">
      <c r="A12" t="s">
        <v>11</v>
      </c>
      <c r="B12" s="15">
        <v>7154</v>
      </c>
      <c r="C12" s="15"/>
      <c r="D12" s="15">
        <v>282227</v>
      </c>
      <c r="E12" s="15"/>
      <c r="F12" s="15">
        <v>-33085</v>
      </c>
      <c r="G12" s="15"/>
      <c r="H12" s="15">
        <f>J12-SUM(B12:F12)</f>
        <v>-20937</v>
      </c>
      <c r="I12" s="15"/>
      <c r="J12" s="15">
        <v>235359</v>
      </c>
      <c r="L12" s="15">
        <v>20685</v>
      </c>
      <c r="N12" s="15">
        <v>-49090</v>
      </c>
      <c r="P12" s="15">
        <f>L12+N12</f>
        <v>-28405</v>
      </c>
    </row>
    <row r="13" spans="1:16" x14ac:dyDescent="0.25">
      <c r="A13" t="s">
        <v>1</v>
      </c>
      <c r="B13" s="3"/>
      <c r="D13" s="3"/>
      <c r="F13" s="3"/>
      <c r="J13" s="3"/>
      <c r="L13" s="3"/>
      <c r="N13" s="3"/>
      <c r="P13" s="3"/>
    </row>
    <row r="14" spans="1:16" x14ac:dyDescent="0.25">
      <c r="A14" t="s">
        <v>7</v>
      </c>
      <c r="B14" s="3">
        <v>242077</v>
      </c>
      <c r="D14" s="3">
        <v>254203</v>
      </c>
      <c r="F14" s="3">
        <v>255295</v>
      </c>
      <c r="H14" s="5">
        <f>J14-SUM(B14:F14)</f>
        <v>266502</v>
      </c>
      <c r="J14" s="3">
        <v>1018077</v>
      </c>
      <c r="L14" s="3">
        <v>224919</v>
      </c>
      <c r="N14" s="3">
        <v>204567</v>
      </c>
      <c r="P14" s="3">
        <f>L14+N14</f>
        <v>429486</v>
      </c>
    </row>
    <row r="15" spans="1:16" x14ac:dyDescent="0.25">
      <c r="A15" t="s">
        <v>8</v>
      </c>
      <c r="B15" s="3">
        <v>6931</v>
      </c>
      <c r="D15" s="3">
        <v>-303034</v>
      </c>
      <c r="F15" s="3">
        <v>-1534</v>
      </c>
      <c r="H15" s="5">
        <f>J15-SUM(B15:F15)</f>
        <v>-3019</v>
      </c>
      <c r="J15" s="3">
        <v>-300656</v>
      </c>
      <c r="L15" s="3">
        <v>-6900</v>
      </c>
      <c r="N15" s="3">
        <v>2611</v>
      </c>
      <c r="P15" s="3">
        <f t="shared" ref="P15:P17" si="1">L15+N15</f>
        <v>-4289</v>
      </c>
    </row>
    <row r="16" spans="1:16" x14ac:dyDescent="0.25">
      <c r="A16" t="s">
        <v>9</v>
      </c>
      <c r="B16" s="3">
        <v>0</v>
      </c>
      <c r="D16" s="3">
        <v>0</v>
      </c>
      <c r="F16" s="3">
        <v>0</v>
      </c>
      <c r="H16" s="5">
        <f>J16-SUM(B16:F16)</f>
        <v>-255479</v>
      </c>
      <c r="J16" s="3">
        <v>-255479</v>
      </c>
      <c r="L16" s="3">
        <v>-91446</v>
      </c>
      <c r="N16" s="3">
        <v>0</v>
      </c>
      <c r="P16" s="3">
        <f t="shared" si="1"/>
        <v>-91446</v>
      </c>
    </row>
    <row r="17" spans="1:16" x14ac:dyDescent="0.25">
      <c r="A17" t="s">
        <v>14</v>
      </c>
      <c r="B17" s="6">
        <v>5616</v>
      </c>
      <c r="D17" s="6">
        <v>8319</v>
      </c>
      <c r="F17" s="6">
        <v>2155</v>
      </c>
      <c r="H17" s="12">
        <f>J17-SUM(B17:F17)</f>
        <v>14751</v>
      </c>
      <c r="J17" s="11">
        <v>30841</v>
      </c>
      <c r="L17" s="6">
        <v>2430</v>
      </c>
      <c r="N17" s="6">
        <v>7903</v>
      </c>
      <c r="P17" s="6">
        <f t="shared" si="1"/>
        <v>10333</v>
      </c>
    </row>
    <row r="18" spans="1:16" x14ac:dyDescent="0.25">
      <c r="A18" s="1" t="s">
        <v>12</v>
      </c>
      <c r="B18" s="17">
        <f>SUM(B12:B17)</f>
        <v>261778</v>
      </c>
      <c r="C18" s="15"/>
      <c r="D18" s="17">
        <f>SUM(D12:D17)</f>
        <v>241715</v>
      </c>
      <c r="E18" s="15"/>
      <c r="F18" s="17">
        <f>SUM(F12:F17)</f>
        <v>222831</v>
      </c>
      <c r="G18" s="15"/>
      <c r="H18" s="17">
        <f>SUM(H12:H17)</f>
        <v>1818</v>
      </c>
      <c r="I18" s="15"/>
      <c r="J18" s="17">
        <f>SUM(J12:J17)</f>
        <v>728142</v>
      </c>
      <c r="L18" s="17">
        <f>SUM(L12:L17)</f>
        <v>149688</v>
      </c>
      <c r="N18" s="17">
        <f>SUM(N12:N17)</f>
        <v>165991</v>
      </c>
      <c r="P18" s="17">
        <f>SUM(P12:P17)</f>
        <v>315679</v>
      </c>
    </row>
  </sheetData>
  <mergeCells count="2">
    <mergeCell ref="B1:J1"/>
    <mergeCell ref="L1:P1"/>
  </mergeCells>
  <pageMargins left="1" right="0.2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U.S. Cellular </vt:lpstr>
      <vt:lpstr>TDS Telecom</vt:lpstr>
      <vt:lpstr>TDS</vt:lpstr>
      <vt:lpstr>TDS!Print_Area</vt:lpstr>
      <vt:lpstr>'TDS Telecom'!Print_Area</vt:lpstr>
      <vt:lpstr>'U.S. Cellular '!Print_Area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Mathews, Julie D.</dc:creator>
  <cp:lastModifiedBy>Mathews, Julie D.</cp:lastModifiedBy>
  <cp:lastPrinted>2014-05-02T12:51:54Z</cp:lastPrinted>
  <dcterms:created xsi:type="dcterms:W3CDTF">2014-02-04T20:33:23Z</dcterms:created>
  <dcterms:modified xsi:type="dcterms:W3CDTF">2014-07-30T18:40:27Z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2013 AIBIT recon.xlsx</vt:lpwstr>
  </property>
</Properties>
</file>